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7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8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540" tabRatio="669" firstSheet="3" activeTab="11"/>
  </bookViews>
  <sheets>
    <sheet name="Fragetypen" sheetId="1" r:id="rId1"/>
    <sheet name="Mittelwert" sheetId="2" r:id="rId2"/>
    <sheet name="ALL" sheetId="6" r:id="rId3"/>
    <sheet name="groups" sheetId="7" r:id="rId4"/>
    <sheet name="gender" sheetId="8" r:id="rId5"/>
    <sheet name="tagging vs non tagging" sheetId="9" r:id="rId6"/>
    <sheet name="winwows vs other" sheetId="10" r:id="rId7"/>
    <sheet name="IT" sheetId="11" r:id="rId8"/>
    <sheet name="filer vs piler" sheetId="12" r:id="rId9"/>
    <sheet name="usage" sheetId="13" r:id="rId10"/>
    <sheet name="prefered condition" sheetId="14" r:id="rId11"/>
    <sheet name="offene Fragen" sheetId="5" r:id="rId12"/>
  </sheets>
  <externalReferences>
    <externalReference r:id="rId1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4" i="12" l="1"/>
  <c r="W34" i="12"/>
  <c r="V35" i="12"/>
  <c r="W35" i="12"/>
  <c r="V36" i="12"/>
  <c r="W36" i="12"/>
  <c r="V37" i="12"/>
  <c r="W37" i="12"/>
  <c r="V38" i="12"/>
  <c r="W38" i="12"/>
  <c r="V39" i="12"/>
  <c r="W39" i="12"/>
  <c r="V40" i="12"/>
  <c r="W40" i="12"/>
  <c r="V41" i="12"/>
  <c r="W41" i="12"/>
  <c r="U35" i="12"/>
  <c r="U36" i="12"/>
  <c r="U37" i="12"/>
  <c r="U38" i="12"/>
  <c r="U39" i="12"/>
  <c r="U40" i="12"/>
  <c r="U41" i="12"/>
  <c r="U34" i="12"/>
  <c r="R35" i="12"/>
  <c r="S35" i="12"/>
  <c r="T35" i="12"/>
  <c r="R36" i="12"/>
  <c r="S36" i="12"/>
  <c r="T36" i="12"/>
  <c r="R37" i="12"/>
  <c r="S37" i="12"/>
  <c r="T37" i="12"/>
  <c r="R38" i="12"/>
  <c r="S38" i="12"/>
  <c r="T38" i="12"/>
  <c r="R39" i="12"/>
  <c r="S39" i="12"/>
  <c r="T39" i="12"/>
  <c r="R40" i="12"/>
  <c r="S40" i="12"/>
  <c r="T40" i="12"/>
  <c r="R41" i="12"/>
  <c r="S41" i="12"/>
  <c r="T41" i="12"/>
  <c r="S34" i="12"/>
  <c r="T34" i="12"/>
  <c r="R34" i="12"/>
  <c r="U33" i="11"/>
  <c r="V33" i="11"/>
  <c r="W33" i="11"/>
  <c r="U34" i="11"/>
  <c r="V34" i="11"/>
  <c r="W34" i="11"/>
  <c r="U35" i="11"/>
  <c r="V35" i="11"/>
  <c r="W35" i="11"/>
  <c r="U36" i="11"/>
  <c r="V36" i="11"/>
  <c r="W36" i="11"/>
  <c r="U37" i="11"/>
  <c r="V37" i="11"/>
  <c r="W37" i="11"/>
  <c r="U38" i="11"/>
  <c r="V38" i="11"/>
  <c r="W38" i="11"/>
  <c r="U39" i="11"/>
  <c r="V39" i="11"/>
  <c r="W39" i="11"/>
  <c r="V32" i="11"/>
  <c r="W32" i="11"/>
  <c r="U32" i="11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S41" i="10"/>
  <c r="T41" i="10"/>
  <c r="R41" i="10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W42" i="8"/>
  <c r="X42" i="8"/>
  <c r="Y42" i="8"/>
  <c r="X35" i="8"/>
  <c r="Y35" i="8"/>
  <c r="W35" i="8"/>
  <c r="S36" i="8"/>
  <c r="T36" i="8"/>
  <c r="U36" i="8"/>
  <c r="S37" i="8"/>
  <c r="T37" i="8"/>
  <c r="U37" i="8"/>
  <c r="S38" i="8"/>
  <c r="T38" i="8"/>
  <c r="U38" i="8"/>
  <c r="S39" i="8"/>
  <c r="T39" i="8"/>
  <c r="U39" i="8"/>
  <c r="S40" i="8"/>
  <c r="T40" i="8"/>
  <c r="U40" i="8"/>
  <c r="S41" i="8"/>
  <c r="T41" i="8"/>
  <c r="U41" i="8"/>
  <c r="S42" i="8"/>
  <c r="T42" i="8"/>
  <c r="U42" i="8"/>
  <c r="T35" i="8"/>
  <c r="U35" i="8"/>
  <c r="S35" i="8"/>
  <c r="J38" i="8"/>
  <c r="J36" i="8"/>
  <c r="J37" i="8"/>
  <c r="J39" i="8"/>
  <c r="J40" i="8"/>
  <c r="J41" i="8"/>
  <c r="J42" i="8"/>
  <c r="J35" i="8"/>
  <c r="V17" i="7"/>
  <c r="W17" i="7"/>
  <c r="X17" i="7"/>
  <c r="V18" i="7"/>
  <c r="W18" i="7"/>
  <c r="X18" i="7"/>
  <c r="V19" i="7"/>
  <c r="W19" i="7"/>
  <c r="X19" i="7"/>
  <c r="V20" i="7"/>
  <c r="W20" i="7"/>
  <c r="X20" i="7"/>
  <c r="V21" i="7"/>
  <c r="W21" i="7"/>
  <c r="X21" i="7"/>
  <c r="V22" i="7"/>
  <c r="W22" i="7"/>
  <c r="X22" i="7"/>
  <c r="V23" i="7"/>
  <c r="W23" i="7"/>
  <c r="X23" i="7"/>
  <c r="W16" i="7"/>
  <c r="X16" i="7"/>
  <c r="V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S16" i="7"/>
  <c r="T16" i="7"/>
  <c r="R16" i="7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K3" i="6"/>
  <c r="L3" i="6"/>
  <c r="J3" i="6"/>
  <c r="U32" i="9"/>
  <c r="U33" i="9"/>
  <c r="U34" i="9"/>
  <c r="U35" i="9"/>
  <c r="U36" i="9"/>
  <c r="U37" i="9"/>
  <c r="U38" i="9"/>
  <c r="U31" i="9"/>
  <c r="T32" i="9"/>
  <c r="T33" i="9"/>
  <c r="T34" i="9"/>
  <c r="T35" i="9"/>
  <c r="T36" i="9"/>
  <c r="T37" i="9"/>
  <c r="T38" i="9"/>
  <c r="T31" i="9"/>
  <c r="S32" i="9"/>
  <c r="S33" i="9"/>
  <c r="S34" i="9"/>
  <c r="S35" i="9"/>
  <c r="S36" i="9"/>
  <c r="S37" i="9"/>
  <c r="S38" i="9"/>
  <c r="S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L31" i="9"/>
  <c r="K31" i="9"/>
  <c r="J32" i="9"/>
  <c r="J33" i="9"/>
  <c r="J34" i="9"/>
  <c r="J35" i="9"/>
  <c r="J36" i="9"/>
  <c r="J37" i="9"/>
  <c r="J38" i="9"/>
  <c r="J31" i="9"/>
  <c r="E14" i="13"/>
  <c r="E13" i="13"/>
  <c r="E12" i="13"/>
  <c r="F15" i="14"/>
  <c r="F14" i="14"/>
  <c r="F13" i="14"/>
  <c r="H5" i="14"/>
  <c r="H6" i="14"/>
  <c r="H7" i="14"/>
  <c r="H4" i="14"/>
  <c r="H3" i="14"/>
  <c r="G7" i="14"/>
  <c r="G6" i="14"/>
  <c r="G5" i="14"/>
  <c r="G4" i="14"/>
  <c r="G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" i="14"/>
  <c r="F4" i="13"/>
  <c r="F5" i="13"/>
  <c r="F6" i="13"/>
  <c r="F3" i="13"/>
  <c r="F2" i="13"/>
  <c r="B27" i="13"/>
  <c r="E6" i="13"/>
  <c r="E5" i="13"/>
  <c r="E4" i="13"/>
  <c r="E3" i="13"/>
  <c r="E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A22" i="13"/>
  <c r="A23" i="13"/>
  <c r="A24" i="13"/>
  <c r="A25" i="13"/>
  <c r="A21" i="13"/>
  <c r="A13" i="13"/>
  <c r="A14" i="13"/>
  <c r="A15" i="13"/>
  <c r="A16" i="13"/>
  <c r="A17" i="13"/>
  <c r="A18" i="13"/>
  <c r="A19" i="13"/>
  <c r="A20" i="13"/>
  <c r="A12" i="13"/>
  <c r="A5" i="13"/>
  <c r="A6" i="13"/>
  <c r="A7" i="13"/>
  <c r="A8" i="13"/>
  <c r="A9" i="13"/>
  <c r="A10" i="13"/>
  <c r="A11" i="13"/>
  <c r="A4" i="13"/>
  <c r="A3" i="13"/>
  <c r="A2" i="13"/>
  <c r="P41" i="12"/>
  <c r="P40" i="12"/>
  <c r="P39" i="12"/>
  <c r="P38" i="12"/>
  <c r="P37" i="12"/>
  <c r="P36" i="12"/>
  <c r="P35" i="12"/>
  <c r="I41" i="12"/>
  <c r="I40" i="12"/>
  <c r="I39" i="12"/>
  <c r="I38" i="12"/>
  <c r="I37" i="12"/>
  <c r="I36" i="12"/>
  <c r="I35" i="12"/>
  <c r="P34" i="12"/>
  <c r="O41" i="12"/>
  <c r="O40" i="12"/>
  <c r="O39" i="12"/>
  <c r="O38" i="12"/>
  <c r="O37" i="12"/>
  <c r="O36" i="12"/>
  <c r="O35" i="12"/>
  <c r="O34" i="12"/>
  <c r="N41" i="12"/>
  <c r="N40" i="12"/>
  <c r="N39" i="12"/>
  <c r="N38" i="12"/>
  <c r="N37" i="12"/>
  <c r="N36" i="12"/>
  <c r="N35" i="12"/>
  <c r="I34" i="12"/>
  <c r="H41" i="12"/>
  <c r="H40" i="12"/>
  <c r="H39" i="12"/>
  <c r="H38" i="12"/>
  <c r="H37" i="12"/>
  <c r="H36" i="12"/>
  <c r="H35" i="12"/>
  <c r="H34" i="12"/>
  <c r="G41" i="12"/>
  <c r="G40" i="12"/>
  <c r="G39" i="12"/>
  <c r="G38" i="12"/>
  <c r="G37" i="12"/>
  <c r="G36" i="12"/>
  <c r="G35" i="12"/>
  <c r="G34" i="12"/>
  <c r="N34" i="12"/>
  <c r="M41" i="12"/>
  <c r="M40" i="12"/>
  <c r="M39" i="12"/>
  <c r="M38" i="12"/>
  <c r="M37" i="12"/>
  <c r="M36" i="12"/>
  <c r="M35" i="12"/>
  <c r="M34" i="12"/>
  <c r="F41" i="12"/>
  <c r="F40" i="12"/>
  <c r="F39" i="12"/>
  <c r="F38" i="12"/>
  <c r="F37" i="12"/>
  <c r="F36" i="12"/>
  <c r="F35" i="12"/>
  <c r="F34" i="12"/>
  <c r="E41" i="12"/>
  <c r="E40" i="12"/>
  <c r="E39" i="12"/>
  <c r="E38" i="12"/>
  <c r="E37" i="12"/>
  <c r="E36" i="12"/>
  <c r="E35" i="12"/>
  <c r="E34" i="12"/>
  <c r="L41" i="12"/>
  <c r="L40" i="12"/>
  <c r="L39" i="12"/>
  <c r="L38" i="12"/>
  <c r="L37" i="12"/>
  <c r="L36" i="12"/>
  <c r="L35" i="12"/>
  <c r="L34" i="12"/>
  <c r="K41" i="12"/>
  <c r="K40" i="12"/>
  <c r="K39" i="12"/>
  <c r="K38" i="12"/>
  <c r="K37" i="12"/>
  <c r="K36" i="12"/>
  <c r="K35" i="12"/>
  <c r="K34" i="12"/>
  <c r="D41" i="12"/>
  <c r="D40" i="12"/>
  <c r="D39" i="12"/>
  <c r="D38" i="12"/>
  <c r="D37" i="12"/>
  <c r="D36" i="12"/>
  <c r="D35" i="12"/>
  <c r="D34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B29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B15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P39" i="11"/>
  <c r="P38" i="11"/>
  <c r="P37" i="11"/>
  <c r="P36" i="11"/>
  <c r="P35" i="11"/>
  <c r="P34" i="11"/>
  <c r="P33" i="11"/>
  <c r="P32" i="11"/>
  <c r="O39" i="11"/>
  <c r="O38" i="11"/>
  <c r="O37" i="11"/>
  <c r="O36" i="11"/>
  <c r="O35" i="11"/>
  <c r="O34" i="11"/>
  <c r="O33" i="11"/>
  <c r="O32" i="11"/>
  <c r="N39" i="11"/>
  <c r="N38" i="11"/>
  <c r="N37" i="11"/>
  <c r="N36" i="11"/>
  <c r="N35" i="11"/>
  <c r="N34" i="11"/>
  <c r="N33" i="11"/>
  <c r="N32" i="11"/>
  <c r="M39" i="11"/>
  <c r="M38" i="11"/>
  <c r="M37" i="11"/>
  <c r="M36" i="11"/>
  <c r="M35" i="11"/>
  <c r="M34" i="11"/>
  <c r="M33" i="11"/>
  <c r="M32" i="11"/>
  <c r="L39" i="11"/>
  <c r="L38" i="11"/>
  <c r="L37" i="11"/>
  <c r="L36" i="11"/>
  <c r="L35" i="11"/>
  <c r="L34" i="11"/>
  <c r="L33" i="11"/>
  <c r="L32" i="11"/>
  <c r="K39" i="11"/>
  <c r="K38" i="11"/>
  <c r="K37" i="11"/>
  <c r="K36" i="11"/>
  <c r="K35" i="11"/>
  <c r="K34" i="11"/>
  <c r="K33" i="11"/>
  <c r="K32" i="11"/>
  <c r="I39" i="11"/>
  <c r="I38" i="11"/>
  <c r="I37" i="11"/>
  <c r="I36" i="11"/>
  <c r="I35" i="11"/>
  <c r="I34" i="11"/>
  <c r="I33" i="11"/>
  <c r="I32" i="11"/>
  <c r="H39" i="11"/>
  <c r="H38" i="11"/>
  <c r="H37" i="11"/>
  <c r="H36" i="11"/>
  <c r="H35" i="11"/>
  <c r="H34" i="11"/>
  <c r="H33" i="11"/>
  <c r="H32" i="11"/>
  <c r="G39" i="11"/>
  <c r="G38" i="11"/>
  <c r="G37" i="11"/>
  <c r="G36" i="11"/>
  <c r="G35" i="11"/>
  <c r="G34" i="11"/>
  <c r="G33" i="11"/>
  <c r="G32" i="11"/>
  <c r="F39" i="11"/>
  <c r="F38" i="11"/>
  <c r="F37" i="11"/>
  <c r="F36" i="11"/>
  <c r="F35" i="11"/>
  <c r="F34" i="11"/>
  <c r="F33" i="11"/>
  <c r="F32" i="11"/>
  <c r="E39" i="11"/>
  <c r="E38" i="11"/>
  <c r="E37" i="11"/>
  <c r="E36" i="11"/>
  <c r="E35" i="11"/>
  <c r="E34" i="11"/>
  <c r="E33" i="11"/>
  <c r="E32" i="11"/>
  <c r="D39" i="11"/>
  <c r="D38" i="11"/>
  <c r="D37" i="11"/>
  <c r="D36" i="11"/>
  <c r="D35" i="11"/>
  <c r="D34" i="11"/>
  <c r="D33" i="11"/>
  <c r="D32" i="11"/>
  <c r="A28" i="12"/>
  <c r="A27" i="12"/>
  <c r="A26" i="12"/>
  <c r="A25" i="12"/>
  <c r="A24" i="12"/>
  <c r="A23" i="12"/>
  <c r="A22" i="12"/>
  <c r="A21" i="12"/>
  <c r="A19" i="12"/>
  <c r="A20" i="12"/>
  <c r="A18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C28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C13" i="11"/>
  <c r="H48" i="10"/>
  <c r="H47" i="10"/>
  <c r="H46" i="10"/>
  <c r="H45" i="10"/>
  <c r="H44" i="10"/>
  <c r="H43" i="10"/>
  <c r="H42" i="10"/>
  <c r="H41" i="10"/>
  <c r="G48" i="10"/>
  <c r="G47" i="10"/>
  <c r="G46" i="10"/>
  <c r="G45" i="10"/>
  <c r="G44" i="10"/>
  <c r="G43" i="10"/>
  <c r="G42" i="10"/>
  <c r="G41" i="10"/>
  <c r="P48" i="10"/>
  <c r="P47" i="10"/>
  <c r="P46" i="10"/>
  <c r="P45" i="10"/>
  <c r="P44" i="10"/>
  <c r="P43" i="10"/>
  <c r="P42" i="10"/>
  <c r="P41" i="10"/>
  <c r="O48" i="10"/>
  <c r="O47" i="10"/>
  <c r="O46" i="10"/>
  <c r="O45" i="10"/>
  <c r="O44" i="10"/>
  <c r="O43" i="10"/>
  <c r="O42" i="10"/>
  <c r="O41" i="10"/>
  <c r="N48" i="10"/>
  <c r="N47" i="10"/>
  <c r="N46" i="10"/>
  <c r="N45" i="10"/>
  <c r="N44" i="10"/>
  <c r="N43" i="10"/>
  <c r="I48" i="10"/>
  <c r="I47" i="10"/>
  <c r="I46" i="10"/>
  <c r="I45" i="10"/>
  <c r="I44" i="10"/>
  <c r="I43" i="10"/>
  <c r="I42" i="10"/>
  <c r="I41" i="10"/>
  <c r="N42" i="10"/>
  <c r="N41" i="10"/>
  <c r="M48" i="10"/>
  <c r="M47" i="10"/>
  <c r="M46" i="10"/>
  <c r="M45" i="10"/>
  <c r="M44" i="10"/>
  <c r="M43" i="10"/>
  <c r="M42" i="10"/>
  <c r="M41" i="10"/>
  <c r="F48" i="10"/>
  <c r="F47" i="10"/>
  <c r="F46" i="10"/>
  <c r="F45" i="10"/>
  <c r="F44" i="10"/>
  <c r="F43" i="10"/>
  <c r="F42" i="10"/>
  <c r="F41" i="10"/>
  <c r="L48" i="10"/>
  <c r="L47" i="10"/>
  <c r="L46" i="10"/>
  <c r="L45" i="10"/>
  <c r="L44" i="10"/>
  <c r="L43" i="10"/>
  <c r="L42" i="10"/>
  <c r="L41" i="10"/>
  <c r="E48" i="10"/>
  <c r="E47" i="10"/>
  <c r="E46" i="10"/>
  <c r="E45" i="10"/>
  <c r="E44" i="10"/>
  <c r="E43" i="10"/>
  <c r="E42" i="10"/>
  <c r="E41" i="10"/>
  <c r="K48" i="10"/>
  <c r="K47" i="10"/>
  <c r="K46" i="10"/>
  <c r="K45" i="10"/>
  <c r="K44" i="10"/>
  <c r="K43" i="10"/>
  <c r="K42" i="10"/>
  <c r="K41" i="10"/>
  <c r="D48" i="10"/>
  <c r="D47" i="10"/>
  <c r="D46" i="10"/>
  <c r="D45" i="10"/>
  <c r="D44" i="10"/>
  <c r="D43" i="10"/>
  <c r="D42" i="10"/>
  <c r="D41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B37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B19" i="10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2" i="11"/>
  <c r="B11" i="11"/>
  <c r="B10" i="11"/>
  <c r="B9" i="11"/>
  <c r="B8" i="11"/>
  <c r="B7" i="11"/>
  <c r="B6" i="11"/>
  <c r="B5" i="11"/>
  <c r="B4" i="11"/>
  <c r="B3" i="11"/>
  <c r="B2" i="11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36" i="10"/>
  <c r="A35" i="10"/>
  <c r="A34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32" i="10"/>
  <c r="A31" i="10"/>
  <c r="A30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29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28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27" i="10"/>
  <c r="A26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23" i="10"/>
  <c r="A24" i="10"/>
  <c r="A25" i="10"/>
  <c r="A22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18" i="10"/>
  <c r="A17" i="10"/>
  <c r="A16" i="10"/>
  <c r="A15" i="10"/>
  <c r="A14" i="10"/>
  <c r="A13" i="10"/>
  <c r="A12" i="10"/>
  <c r="A11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10" i="10"/>
  <c r="A9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8" i="10"/>
  <c r="A7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6" i="10"/>
  <c r="A5" i="10"/>
  <c r="A4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3" i="10"/>
  <c r="AW2" i="10"/>
  <c r="AX2" i="10"/>
  <c r="AY2" i="10"/>
  <c r="AS2" i="10"/>
  <c r="AT2" i="10"/>
  <c r="AU2" i="10"/>
  <c r="AV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2" i="10"/>
  <c r="R38" i="9"/>
  <c r="R37" i="9"/>
  <c r="R36" i="9"/>
  <c r="R35" i="9"/>
  <c r="R34" i="9"/>
  <c r="R33" i="9"/>
  <c r="R32" i="9"/>
  <c r="R31" i="9"/>
  <c r="Q38" i="9"/>
  <c r="Q37" i="9"/>
  <c r="Q36" i="9"/>
  <c r="Q35" i="9"/>
  <c r="Q34" i="9"/>
  <c r="Q33" i="9"/>
  <c r="Q32" i="9"/>
  <c r="Q31" i="9"/>
  <c r="P38" i="9"/>
  <c r="P37" i="9"/>
  <c r="P36" i="9"/>
  <c r="P35" i="9"/>
  <c r="P34" i="9"/>
  <c r="P33" i="9"/>
  <c r="P32" i="9"/>
  <c r="P31" i="9"/>
  <c r="O38" i="9"/>
  <c r="O37" i="9"/>
  <c r="O36" i="9"/>
  <c r="O35" i="9"/>
  <c r="O34" i="9"/>
  <c r="O33" i="9"/>
  <c r="O32" i="9"/>
  <c r="O31" i="9"/>
  <c r="N38" i="9"/>
  <c r="N37" i="9"/>
  <c r="N36" i="9"/>
  <c r="N35" i="9"/>
  <c r="N34" i="9"/>
  <c r="N33" i="9"/>
  <c r="N32" i="9"/>
  <c r="N31" i="9"/>
  <c r="M38" i="9"/>
  <c r="M37" i="9"/>
  <c r="M36" i="9"/>
  <c r="M35" i="9"/>
  <c r="M34" i="9"/>
  <c r="M33" i="9"/>
  <c r="M32" i="9"/>
  <c r="I38" i="9"/>
  <c r="I37" i="9"/>
  <c r="I36" i="9"/>
  <c r="I35" i="9"/>
  <c r="I34" i="9"/>
  <c r="I33" i="9"/>
  <c r="I32" i="9"/>
  <c r="I31" i="9"/>
  <c r="H38" i="9"/>
  <c r="H37" i="9"/>
  <c r="H36" i="9"/>
  <c r="H35" i="9"/>
  <c r="H34" i="9"/>
  <c r="H33" i="9"/>
  <c r="H32" i="9"/>
  <c r="H31" i="9"/>
  <c r="G38" i="9"/>
  <c r="G37" i="9"/>
  <c r="G36" i="9"/>
  <c r="G35" i="9"/>
  <c r="G34" i="9"/>
  <c r="G33" i="9"/>
  <c r="G32" i="9"/>
  <c r="M31" i="9"/>
  <c r="G31" i="9"/>
  <c r="F38" i="9"/>
  <c r="F37" i="9"/>
  <c r="F36" i="9"/>
  <c r="F35" i="9"/>
  <c r="F34" i="9"/>
  <c r="F33" i="9"/>
  <c r="F32" i="9"/>
  <c r="F31" i="9"/>
  <c r="E38" i="9"/>
  <c r="E37" i="9"/>
  <c r="E36" i="9"/>
  <c r="E35" i="9"/>
  <c r="E34" i="9"/>
  <c r="E33" i="9"/>
  <c r="E32" i="9"/>
  <c r="E31" i="9"/>
  <c r="D38" i="9"/>
  <c r="D37" i="9"/>
  <c r="D36" i="9"/>
  <c r="D35" i="9"/>
  <c r="D34" i="9"/>
  <c r="D33" i="9"/>
  <c r="D32" i="9"/>
  <c r="D31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C27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C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C25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C24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C23" i="9"/>
  <c r="C22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C21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C20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C19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C17" i="9"/>
  <c r="C18" i="9"/>
  <c r="C16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C13" i="9"/>
  <c r="C14" i="9"/>
  <c r="C15" i="9"/>
  <c r="C12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C11" i="9"/>
  <c r="C10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C8" i="9"/>
  <c r="C9" i="9"/>
  <c r="C7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C6" i="9"/>
  <c r="C5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C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C3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C2" i="9"/>
  <c r="Q42" i="8"/>
  <c r="Q41" i="8"/>
  <c r="Q40" i="8"/>
  <c r="Q39" i="8"/>
  <c r="Q38" i="8"/>
  <c r="Q37" i="8"/>
  <c r="Q36" i="8"/>
  <c r="Q35" i="8"/>
  <c r="P42" i="8"/>
  <c r="P41" i="8"/>
  <c r="P40" i="8"/>
  <c r="P39" i="8"/>
  <c r="P38" i="8"/>
  <c r="P37" i="8"/>
  <c r="P36" i="8"/>
  <c r="P35" i="8"/>
  <c r="O42" i="8"/>
  <c r="O41" i="8"/>
  <c r="O40" i="8"/>
  <c r="O39" i="8"/>
  <c r="O38" i="8"/>
  <c r="O37" i="8"/>
  <c r="O36" i="8"/>
  <c r="O35" i="8"/>
  <c r="N42" i="8"/>
  <c r="N41" i="8"/>
  <c r="N40" i="8"/>
  <c r="N39" i="8"/>
  <c r="N38" i="8"/>
  <c r="N37" i="8"/>
  <c r="N36" i="8"/>
  <c r="N35" i="8"/>
  <c r="M42" i="8"/>
  <c r="M41" i="8"/>
  <c r="M40" i="8"/>
  <c r="M39" i="8"/>
  <c r="M38" i="8"/>
  <c r="M37" i="8"/>
  <c r="M36" i="8"/>
  <c r="M35" i="8"/>
  <c r="L42" i="8"/>
  <c r="L41" i="8"/>
  <c r="L40" i="8"/>
  <c r="L39" i="8"/>
  <c r="L38" i="8"/>
  <c r="L37" i="8"/>
  <c r="L36" i="8"/>
  <c r="L35" i="8"/>
  <c r="I42" i="8"/>
  <c r="I41" i="8"/>
  <c r="I40" i="8"/>
  <c r="I39" i="8"/>
  <c r="I38" i="8"/>
  <c r="I37" i="8"/>
  <c r="I36" i="8"/>
  <c r="I35" i="8"/>
  <c r="H42" i="8"/>
  <c r="H41" i="8"/>
  <c r="H40" i="8"/>
  <c r="H39" i="8"/>
  <c r="H38" i="8"/>
  <c r="H37" i="8"/>
  <c r="H36" i="8"/>
  <c r="H35" i="8"/>
  <c r="G42" i="8"/>
  <c r="G41" i="8"/>
  <c r="G40" i="8"/>
  <c r="G39" i="8"/>
  <c r="G38" i="8"/>
  <c r="G37" i="8"/>
  <c r="G35" i="8"/>
  <c r="G36" i="8"/>
  <c r="F41" i="8"/>
  <c r="F42" i="8"/>
  <c r="F40" i="8"/>
  <c r="F39" i="8"/>
  <c r="F38" i="8"/>
  <c r="F37" i="8"/>
  <c r="F36" i="8"/>
  <c r="F35" i="8"/>
  <c r="E42" i="8"/>
  <c r="E41" i="8"/>
  <c r="E40" i="8"/>
  <c r="E39" i="8"/>
  <c r="E38" i="8"/>
  <c r="E37" i="8"/>
  <c r="E36" i="8"/>
  <c r="E35" i="8"/>
  <c r="D42" i="8"/>
  <c r="D41" i="8"/>
  <c r="D40" i="8"/>
  <c r="D39" i="8"/>
  <c r="D38" i="8"/>
  <c r="D37" i="8"/>
  <c r="D36" i="8"/>
  <c r="D35" i="8"/>
  <c r="C23" i="8"/>
  <c r="C24" i="8"/>
  <c r="C25" i="8"/>
  <c r="C26" i="8"/>
  <c r="C27" i="8"/>
  <c r="C28" i="8"/>
  <c r="C29" i="8"/>
  <c r="C30" i="8"/>
  <c r="C31" i="8"/>
  <c r="D23" i="8"/>
  <c r="D24" i="8"/>
  <c r="D25" i="8"/>
  <c r="D26" i="8"/>
  <c r="D27" i="8"/>
  <c r="D28" i="8"/>
  <c r="D29" i="8"/>
  <c r="D30" i="8"/>
  <c r="D31" i="8"/>
  <c r="E23" i="8"/>
  <c r="E24" i="8"/>
  <c r="E25" i="8"/>
  <c r="E26" i="8"/>
  <c r="E27" i="8"/>
  <c r="E28" i="8"/>
  <c r="E29" i="8"/>
  <c r="E30" i="8"/>
  <c r="E31" i="8"/>
  <c r="F23" i="8"/>
  <c r="F24" i="8"/>
  <c r="F25" i="8"/>
  <c r="F26" i="8"/>
  <c r="F27" i="8"/>
  <c r="F28" i="8"/>
  <c r="F29" i="8"/>
  <c r="F30" i="8"/>
  <c r="F31" i="8"/>
  <c r="G23" i="8"/>
  <c r="G24" i="8"/>
  <c r="G25" i="8"/>
  <c r="G26" i="8"/>
  <c r="G27" i="8"/>
  <c r="G28" i="8"/>
  <c r="G29" i="8"/>
  <c r="G30" i="8"/>
  <c r="G31" i="8"/>
  <c r="H23" i="8"/>
  <c r="H24" i="8"/>
  <c r="H25" i="8"/>
  <c r="H26" i="8"/>
  <c r="H27" i="8"/>
  <c r="H28" i="8"/>
  <c r="H29" i="8"/>
  <c r="H30" i="8"/>
  <c r="H31" i="8"/>
  <c r="I23" i="8"/>
  <c r="I24" i="8"/>
  <c r="I25" i="8"/>
  <c r="I26" i="8"/>
  <c r="I27" i="8"/>
  <c r="I28" i="8"/>
  <c r="I29" i="8"/>
  <c r="I30" i="8"/>
  <c r="I31" i="8"/>
  <c r="J23" i="8"/>
  <c r="J24" i="8"/>
  <c r="J25" i="8"/>
  <c r="J26" i="8"/>
  <c r="J27" i="8"/>
  <c r="J28" i="8"/>
  <c r="J29" i="8"/>
  <c r="J30" i="8"/>
  <c r="J31" i="8"/>
  <c r="K23" i="8"/>
  <c r="K24" i="8"/>
  <c r="K25" i="8"/>
  <c r="K26" i="8"/>
  <c r="K27" i="8"/>
  <c r="K28" i="8"/>
  <c r="K29" i="8"/>
  <c r="K30" i="8"/>
  <c r="K31" i="8"/>
  <c r="L23" i="8"/>
  <c r="L24" i="8"/>
  <c r="L25" i="8"/>
  <c r="L26" i="8"/>
  <c r="L27" i="8"/>
  <c r="L28" i="8"/>
  <c r="L29" i="8"/>
  <c r="L30" i="8"/>
  <c r="L31" i="8"/>
  <c r="M23" i="8"/>
  <c r="M24" i="8"/>
  <c r="M25" i="8"/>
  <c r="M26" i="8"/>
  <c r="M27" i="8"/>
  <c r="M28" i="8"/>
  <c r="M29" i="8"/>
  <c r="M30" i="8"/>
  <c r="M31" i="8"/>
  <c r="N23" i="8"/>
  <c r="N24" i="8"/>
  <c r="N25" i="8"/>
  <c r="N26" i="8"/>
  <c r="N27" i="8"/>
  <c r="N28" i="8"/>
  <c r="N29" i="8"/>
  <c r="N30" i="8"/>
  <c r="N31" i="8"/>
  <c r="O23" i="8"/>
  <c r="O24" i="8"/>
  <c r="O25" i="8"/>
  <c r="O26" i="8"/>
  <c r="O27" i="8"/>
  <c r="O28" i="8"/>
  <c r="O29" i="8"/>
  <c r="O30" i="8"/>
  <c r="O31" i="8"/>
  <c r="P23" i="8"/>
  <c r="P24" i="8"/>
  <c r="P25" i="8"/>
  <c r="P26" i="8"/>
  <c r="P27" i="8"/>
  <c r="P28" i="8"/>
  <c r="P29" i="8"/>
  <c r="P30" i="8"/>
  <c r="P31" i="8"/>
  <c r="Q23" i="8"/>
  <c r="Q24" i="8"/>
  <c r="Q25" i="8"/>
  <c r="Q26" i="8"/>
  <c r="Q27" i="8"/>
  <c r="Q28" i="8"/>
  <c r="Q29" i="8"/>
  <c r="Q30" i="8"/>
  <c r="Q31" i="8"/>
  <c r="R23" i="8"/>
  <c r="R24" i="8"/>
  <c r="R25" i="8"/>
  <c r="R26" i="8"/>
  <c r="R27" i="8"/>
  <c r="R28" i="8"/>
  <c r="R29" i="8"/>
  <c r="R30" i="8"/>
  <c r="R31" i="8"/>
  <c r="S23" i="8"/>
  <c r="S24" i="8"/>
  <c r="S25" i="8"/>
  <c r="S26" i="8"/>
  <c r="S27" i="8"/>
  <c r="S28" i="8"/>
  <c r="S29" i="8"/>
  <c r="S30" i="8"/>
  <c r="S31" i="8"/>
  <c r="T23" i="8"/>
  <c r="T24" i="8"/>
  <c r="T25" i="8"/>
  <c r="T26" i="8"/>
  <c r="T27" i="8"/>
  <c r="T28" i="8"/>
  <c r="T29" i="8"/>
  <c r="T30" i="8"/>
  <c r="T31" i="8"/>
  <c r="U23" i="8"/>
  <c r="U24" i="8"/>
  <c r="U25" i="8"/>
  <c r="U26" i="8"/>
  <c r="U27" i="8"/>
  <c r="U28" i="8"/>
  <c r="U29" i="8"/>
  <c r="U30" i="8"/>
  <c r="U31" i="8"/>
  <c r="V23" i="8"/>
  <c r="V24" i="8"/>
  <c r="V25" i="8"/>
  <c r="V26" i="8"/>
  <c r="V27" i="8"/>
  <c r="V28" i="8"/>
  <c r="V29" i="8"/>
  <c r="V30" i="8"/>
  <c r="V31" i="8"/>
  <c r="W23" i="8"/>
  <c r="W24" i="8"/>
  <c r="W25" i="8"/>
  <c r="W26" i="8"/>
  <c r="W27" i="8"/>
  <c r="W28" i="8"/>
  <c r="W29" i="8"/>
  <c r="W30" i="8"/>
  <c r="W31" i="8"/>
  <c r="X23" i="8"/>
  <c r="X24" i="8"/>
  <c r="X25" i="8"/>
  <c r="X26" i="8"/>
  <c r="X27" i="8"/>
  <c r="X28" i="8"/>
  <c r="X29" i="8"/>
  <c r="X30" i="8"/>
  <c r="X31" i="8"/>
  <c r="Y23" i="8"/>
  <c r="Y24" i="8"/>
  <c r="Y25" i="8"/>
  <c r="Y26" i="8"/>
  <c r="Y27" i="8"/>
  <c r="Y28" i="8"/>
  <c r="Y29" i="8"/>
  <c r="Y30" i="8"/>
  <c r="Y31" i="8"/>
  <c r="Z23" i="8"/>
  <c r="Z24" i="8"/>
  <c r="Z25" i="8"/>
  <c r="Z26" i="8"/>
  <c r="Z27" i="8"/>
  <c r="Z28" i="8"/>
  <c r="Z29" i="8"/>
  <c r="Z30" i="8"/>
  <c r="Z31" i="8"/>
  <c r="AA23" i="8"/>
  <c r="AA24" i="8"/>
  <c r="AA25" i="8"/>
  <c r="AA26" i="8"/>
  <c r="AA27" i="8"/>
  <c r="AA28" i="8"/>
  <c r="AA29" i="8"/>
  <c r="AA30" i="8"/>
  <c r="AA31" i="8"/>
  <c r="AB23" i="8"/>
  <c r="AB24" i="8"/>
  <c r="AB25" i="8"/>
  <c r="AB26" i="8"/>
  <c r="AB27" i="8"/>
  <c r="AB28" i="8"/>
  <c r="AB29" i="8"/>
  <c r="AB30" i="8"/>
  <c r="AB31" i="8"/>
  <c r="AC23" i="8"/>
  <c r="AC24" i="8"/>
  <c r="AC25" i="8"/>
  <c r="AC26" i="8"/>
  <c r="AC27" i="8"/>
  <c r="AC28" i="8"/>
  <c r="AC29" i="8"/>
  <c r="AC30" i="8"/>
  <c r="AC31" i="8"/>
  <c r="AD23" i="8"/>
  <c r="AD24" i="8"/>
  <c r="AD25" i="8"/>
  <c r="AD26" i="8"/>
  <c r="AD27" i="8"/>
  <c r="AD28" i="8"/>
  <c r="AD29" i="8"/>
  <c r="AD30" i="8"/>
  <c r="AD31" i="8"/>
  <c r="AE23" i="8"/>
  <c r="AE24" i="8"/>
  <c r="AE25" i="8"/>
  <c r="AE26" i="8"/>
  <c r="AE27" i="8"/>
  <c r="AE28" i="8"/>
  <c r="AE29" i="8"/>
  <c r="AE30" i="8"/>
  <c r="AE31" i="8"/>
  <c r="AF23" i="8"/>
  <c r="AF24" i="8"/>
  <c r="AF25" i="8"/>
  <c r="AF26" i="8"/>
  <c r="AF27" i="8"/>
  <c r="AF28" i="8"/>
  <c r="AF29" i="8"/>
  <c r="AF30" i="8"/>
  <c r="AF31" i="8"/>
  <c r="AG23" i="8"/>
  <c r="AG24" i="8"/>
  <c r="AG25" i="8"/>
  <c r="AG26" i="8"/>
  <c r="AG27" i="8"/>
  <c r="AG28" i="8"/>
  <c r="AG29" i="8"/>
  <c r="AG30" i="8"/>
  <c r="AG31" i="8"/>
  <c r="AH23" i="8"/>
  <c r="AH24" i="8"/>
  <c r="AH25" i="8"/>
  <c r="AH26" i="8"/>
  <c r="AH27" i="8"/>
  <c r="AH28" i="8"/>
  <c r="AH29" i="8"/>
  <c r="AH30" i="8"/>
  <c r="AH31" i="8"/>
  <c r="AI23" i="8"/>
  <c r="AI24" i="8"/>
  <c r="AI25" i="8"/>
  <c r="AI26" i="8"/>
  <c r="AI27" i="8"/>
  <c r="AI28" i="8"/>
  <c r="AI29" i="8"/>
  <c r="AI30" i="8"/>
  <c r="AI31" i="8"/>
  <c r="AJ23" i="8"/>
  <c r="AJ24" i="8"/>
  <c r="AJ25" i="8"/>
  <c r="AJ26" i="8"/>
  <c r="AJ27" i="8"/>
  <c r="AJ28" i="8"/>
  <c r="AJ29" i="8"/>
  <c r="AJ30" i="8"/>
  <c r="AJ31" i="8"/>
  <c r="AK23" i="8"/>
  <c r="AK24" i="8"/>
  <c r="AK25" i="8"/>
  <c r="AK26" i="8"/>
  <c r="AK27" i="8"/>
  <c r="AK28" i="8"/>
  <c r="AK29" i="8"/>
  <c r="AK30" i="8"/>
  <c r="AK31" i="8"/>
  <c r="AL23" i="8"/>
  <c r="AL24" i="8"/>
  <c r="AL25" i="8"/>
  <c r="AL26" i="8"/>
  <c r="AL27" i="8"/>
  <c r="AL28" i="8"/>
  <c r="AL29" i="8"/>
  <c r="AL30" i="8"/>
  <c r="AL31" i="8"/>
  <c r="AM23" i="8"/>
  <c r="AM24" i="8"/>
  <c r="AM25" i="8"/>
  <c r="AM26" i="8"/>
  <c r="AM27" i="8"/>
  <c r="AM28" i="8"/>
  <c r="AM29" i="8"/>
  <c r="AM30" i="8"/>
  <c r="AM31" i="8"/>
  <c r="AN23" i="8"/>
  <c r="AN24" i="8"/>
  <c r="AN25" i="8"/>
  <c r="AN26" i="8"/>
  <c r="AN27" i="8"/>
  <c r="AN28" i="8"/>
  <c r="AN29" i="8"/>
  <c r="AN30" i="8"/>
  <c r="AN31" i="8"/>
  <c r="AO23" i="8"/>
  <c r="AO24" i="8"/>
  <c r="AO25" i="8"/>
  <c r="AO26" i="8"/>
  <c r="AO27" i="8"/>
  <c r="AO28" i="8"/>
  <c r="AO29" i="8"/>
  <c r="AO30" i="8"/>
  <c r="AO31" i="8"/>
  <c r="AP23" i="8"/>
  <c r="AP24" i="8"/>
  <c r="AP25" i="8"/>
  <c r="AP26" i="8"/>
  <c r="AP27" i="8"/>
  <c r="AP28" i="8"/>
  <c r="AP29" i="8"/>
  <c r="AP30" i="8"/>
  <c r="AP31" i="8"/>
  <c r="AQ23" i="8"/>
  <c r="AQ24" i="8"/>
  <c r="AQ25" i="8"/>
  <c r="AQ26" i="8"/>
  <c r="AQ27" i="8"/>
  <c r="AQ28" i="8"/>
  <c r="AQ29" i="8"/>
  <c r="AQ30" i="8"/>
  <c r="AQ31" i="8"/>
  <c r="AR23" i="8"/>
  <c r="AR24" i="8"/>
  <c r="AR25" i="8"/>
  <c r="AR26" i="8"/>
  <c r="AR27" i="8"/>
  <c r="AR28" i="8"/>
  <c r="AR29" i="8"/>
  <c r="AR30" i="8"/>
  <c r="AR31" i="8"/>
  <c r="AS23" i="8"/>
  <c r="AS24" i="8"/>
  <c r="AS25" i="8"/>
  <c r="AS26" i="8"/>
  <c r="AS27" i="8"/>
  <c r="AS28" i="8"/>
  <c r="AS29" i="8"/>
  <c r="AS30" i="8"/>
  <c r="AS31" i="8"/>
  <c r="AT23" i="8"/>
  <c r="AT24" i="8"/>
  <c r="AT25" i="8"/>
  <c r="AT26" i="8"/>
  <c r="AT27" i="8"/>
  <c r="AT28" i="8"/>
  <c r="AT29" i="8"/>
  <c r="AT30" i="8"/>
  <c r="AT31" i="8"/>
  <c r="AU23" i="8"/>
  <c r="AU24" i="8"/>
  <c r="AU25" i="8"/>
  <c r="AU26" i="8"/>
  <c r="AU27" i="8"/>
  <c r="AU28" i="8"/>
  <c r="AU29" i="8"/>
  <c r="AU30" i="8"/>
  <c r="AU31" i="8"/>
  <c r="AV23" i="8"/>
  <c r="AV24" i="8"/>
  <c r="AV25" i="8"/>
  <c r="AV26" i="8"/>
  <c r="AV27" i="8"/>
  <c r="AV28" i="8"/>
  <c r="AV29" i="8"/>
  <c r="AV30" i="8"/>
  <c r="AV31" i="8"/>
  <c r="AW23" i="8"/>
  <c r="AW24" i="8"/>
  <c r="AW25" i="8"/>
  <c r="AW26" i="8"/>
  <c r="AW27" i="8"/>
  <c r="AW28" i="8"/>
  <c r="AW29" i="8"/>
  <c r="AW30" i="8"/>
  <c r="AW31" i="8"/>
  <c r="AX23" i="8"/>
  <c r="AX24" i="8"/>
  <c r="AX25" i="8"/>
  <c r="AX26" i="8"/>
  <c r="AX27" i="8"/>
  <c r="AX28" i="8"/>
  <c r="AX29" i="8"/>
  <c r="AX30" i="8"/>
  <c r="AX31" i="8"/>
  <c r="AY23" i="8"/>
  <c r="AY24" i="8"/>
  <c r="AY25" i="8"/>
  <c r="AY26" i="8"/>
  <c r="AY27" i="8"/>
  <c r="AY28" i="8"/>
  <c r="AY29" i="8"/>
  <c r="AY30" i="8"/>
  <c r="AY31" i="8"/>
  <c r="B23" i="8"/>
  <c r="B24" i="8"/>
  <c r="B25" i="8"/>
  <c r="B26" i="8"/>
  <c r="B27" i="8"/>
  <c r="B28" i="8"/>
  <c r="B29" i="8"/>
  <c r="B30" i="8"/>
  <c r="B31" i="8"/>
  <c r="AD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9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9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9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9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9" i="8"/>
  <c r="AI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9" i="8"/>
  <c r="AJ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9" i="8"/>
  <c r="AK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9" i="8"/>
  <c r="AL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9" i="8"/>
  <c r="AM2" i="8"/>
  <c r="AM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9" i="8"/>
  <c r="AN2" i="8"/>
  <c r="AN3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9" i="8"/>
  <c r="AO2" i="8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9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9" i="8"/>
  <c r="AQ2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9" i="8"/>
  <c r="AR2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9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9" i="8"/>
  <c r="AT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9" i="8"/>
  <c r="AU2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9" i="8"/>
  <c r="AV2" i="8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9" i="8"/>
  <c r="AW2" i="8"/>
  <c r="AW3" i="8"/>
  <c r="AW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9" i="8"/>
  <c r="AX2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9" i="8"/>
  <c r="AY2" i="8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9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9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9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9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9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9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9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9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9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9" i="8"/>
  <c r="S19" i="8"/>
  <c r="T19" i="8"/>
  <c r="U19" i="8"/>
  <c r="V19" i="8"/>
  <c r="W19" i="8"/>
  <c r="X19" i="8"/>
  <c r="Y19" i="8"/>
  <c r="Z19" i="8"/>
  <c r="AA19" i="8"/>
  <c r="AB19" i="8"/>
  <c r="AC19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9" i="8"/>
  <c r="B18" i="8"/>
  <c r="A30" i="8"/>
  <c r="A29" i="8"/>
  <c r="A28" i="8"/>
  <c r="A27" i="8"/>
  <c r="A26" i="8"/>
  <c r="A25" i="8"/>
  <c r="A24" i="8"/>
  <c r="A23" i="8"/>
  <c r="A17" i="8"/>
  <c r="A16" i="8"/>
  <c r="A15" i="8"/>
  <c r="A14" i="8"/>
  <c r="A13" i="8"/>
  <c r="A11" i="8"/>
  <c r="A12" i="8"/>
  <c r="A10" i="8"/>
  <c r="A9" i="8"/>
  <c r="A8" i="8"/>
  <c r="A7" i="8"/>
  <c r="A5" i="8"/>
  <c r="A6" i="8"/>
  <c r="A4" i="8"/>
  <c r="A3" i="8"/>
  <c r="A2" i="8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B60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B13" i="7"/>
  <c r="AA28" i="2"/>
  <c r="AC28" i="2"/>
  <c r="AI28" i="2"/>
  <c r="AK28" i="2"/>
  <c r="AQ28" i="2"/>
  <c r="AS28" i="2"/>
  <c r="Z28" i="2"/>
  <c r="AB28" i="2"/>
  <c r="AD28" i="2"/>
  <c r="AE28" i="2"/>
  <c r="AF28" i="2"/>
  <c r="AG28" i="2"/>
  <c r="AH28" i="2"/>
  <c r="AJ28" i="2"/>
  <c r="AL28" i="2"/>
  <c r="AM28" i="2"/>
  <c r="AN28" i="2"/>
  <c r="AO28" i="2"/>
  <c r="AP28" i="2"/>
  <c r="AR28" i="2"/>
  <c r="AT28" i="2"/>
  <c r="AU28" i="2"/>
  <c r="AV28" i="2"/>
  <c r="AW28" i="2"/>
  <c r="BE28" i="2"/>
  <c r="AA29" i="2"/>
  <c r="AC29" i="2"/>
  <c r="AI29" i="2"/>
  <c r="AK29" i="2"/>
  <c r="AQ29" i="2"/>
  <c r="AS29" i="2"/>
  <c r="Z29" i="2"/>
  <c r="AB29" i="2"/>
  <c r="AD29" i="2"/>
  <c r="AE29" i="2"/>
  <c r="AF29" i="2"/>
  <c r="AG29" i="2"/>
  <c r="AH29" i="2"/>
  <c r="AJ29" i="2"/>
  <c r="AL29" i="2"/>
  <c r="AM29" i="2"/>
  <c r="AN29" i="2"/>
  <c r="AO29" i="2"/>
  <c r="AP29" i="2"/>
  <c r="AR29" i="2"/>
  <c r="AT29" i="2"/>
  <c r="AU29" i="2"/>
  <c r="AV29" i="2"/>
  <c r="AW29" i="2"/>
  <c r="BE29" i="2"/>
  <c r="AA30" i="2"/>
  <c r="AC30" i="2"/>
  <c r="AI30" i="2"/>
  <c r="AK30" i="2"/>
  <c r="AQ30" i="2"/>
  <c r="AS30" i="2"/>
  <c r="Z30" i="2"/>
  <c r="AB30" i="2"/>
  <c r="AD30" i="2"/>
  <c r="AE30" i="2"/>
  <c r="AF30" i="2"/>
  <c r="AG30" i="2"/>
  <c r="AH30" i="2"/>
  <c r="AJ30" i="2"/>
  <c r="AL30" i="2"/>
  <c r="AM30" i="2"/>
  <c r="AN30" i="2"/>
  <c r="AO30" i="2"/>
  <c r="AP30" i="2"/>
  <c r="AR30" i="2"/>
  <c r="AT30" i="2"/>
  <c r="AU30" i="2"/>
  <c r="AV30" i="2"/>
  <c r="AW30" i="2"/>
  <c r="BE30" i="2"/>
  <c r="AA31" i="2"/>
  <c r="AC31" i="2"/>
  <c r="AI31" i="2"/>
  <c r="AK31" i="2"/>
  <c r="AQ31" i="2"/>
  <c r="AS31" i="2"/>
  <c r="Z31" i="2"/>
  <c r="AB31" i="2"/>
  <c r="AD31" i="2"/>
  <c r="AE31" i="2"/>
  <c r="AF31" i="2"/>
  <c r="AG31" i="2"/>
  <c r="AH31" i="2"/>
  <c r="AJ31" i="2"/>
  <c r="AL31" i="2"/>
  <c r="AM31" i="2"/>
  <c r="AN31" i="2"/>
  <c r="AO31" i="2"/>
  <c r="AP31" i="2"/>
  <c r="AR31" i="2"/>
  <c r="AT31" i="2"/>
  <c r="AU31" i="2"/>
  <c r="AV31" i="2"/>
  <c r="AW31" i="2"/>
  <c r="BE31" i="2"/>
  <c r="AA32" i="2"/>
  <c r="AC32" i="2"/>
  <c r="AI32" i="2"/>
  <c r="AK32" i="2"/>
  <c r="AQ32" i="2"/>
  <c r="AS32" i="2"/>
  <c r="Z32" i="2"/>
  <c r="AB32" i="2"/>
  <c r="AD32" i="2"/>
  <c r="AE32" i="2"/>
  <c r="AF32" i="2"/>
  <c r="AG32" i="2"/>
  <c r="AH32" i="2"/>
  <c r="AJ32" i="2"/>
  <c r="AL32" i="2"/>
  <c r="AM32" i="2"/>
  <c r="AN32" i="2"/>
  <c r="AO32" i="2"/>
  <c r="AP32" i="2"/>
  <c r="AR32" i="2"/>
  <c r="AT32" i="2"/>
  <c r="AU32" i="2"/>
  <c r="AV32" i="2"/>
  <c r="AW32" i="2"/>
  <c r="BE32" i="2"/>
  <c r="AA33" i="2"/>
  <c r="AC33" i="2"/>
  <c r="AI33" i="2"/>
  <c r="AK33" i="2"/>
  <c r="AQ33" i="2"/>
  <c r="AS33" i="2"/>
  <c r="Z33" i="2"/>
  <c r="AB33" i="2"/>
  <c r="AD33" i="2"/>
  <c r="AE33" i="2"/>
  <c r="AF33" i="2"/>
  <c r="AG33" i="2"/>
  <c r="AH33" i="2"/>
  <c r="AJ33" i="2"/>
  <c r="AL33" i="2"/>
  <c r="AM33" i="2"/>
  <c r="AN33" i="2"/>
  <c r="AO33" i="2"/>
  <c r="AP33" i="2"/>
  <c r="AR33" i="2"/>
  <c r="AT33" i="2"/>
  <c r="AU33" i="2"/>
  <c r="AV33" i="2"/>
  <c r="AW33" i="2"/>
  <c r="BE33" i="2"/>
  <c r="AA34" i="2"/>
  <c r="AC34" i="2"/>
  <c r="AI34" i="2"/>
  <c r="AK34" i="2"/>
  <c r="AQ34" i="2"/>
  <c r="AS34" i="2"/>
  <c r="Z34" i="2"/>
  <c r="AB34" i="2"/>
  <c r="AD34" i="2"/>
  <c r="AE34" i="2"/>
  <c r="AF34" i="2"/>
  <c r="AG34" i="2"/>
  <c r="AH34" i="2"/>
  <c r="AJ34" i="2"/>
  <c r="AL34" i="2"/>
  <c r="AM34" i="2"/>
  <c r="AN34" i="2"/>
  <c r="AO34" i="2"/>
  <c r="AP34" i="2"/>
  <c r="AR34" i="2"/>
  <c r="AT34" i="2"/>
  <c r="AU34" i="2"/>
  <c r="AV34" i="2"/>
  <c r="AW34" i="2"/>
  <c r="BE34" i="2"/>
  <c r="BE35" i="2"/>
  <c r="BF28" i="2"/>
  <c r="BF29" i="2"/>
  <c r="BF30" i="2"/>
  <c r="BF31" i="2"/>
  <c r="BF32" i="2"/>
  <c r="BF33" i="2"/>
  <c r="BF34" i="2"/>
  <c r="BF35" i="2"/>
  <c r="C28" i="2"/>
  <c r="E28" i="2"/>
  <c r="K28" i="2"/>
  <c r="L28" i="2"/>
  <c r="M28" i="2"/>
  <c r="S28" i="2"/>
  <c r="U28" i="2"/>
  <c r="B28" i="2"/>
  <c r="D28" i="2"/>
  <c r="F28" i="2"/>
  <c r="G28" i="2"/>
  <c r="H28" i="2"/>
  <c r="I28" i="2"/>
  <c r="J28" i="2"/>
  <c r="N28" i="2"/>
  <c r="O28" i="2"/>
  <c r="P28" i="2"/>
  <c r="Q28" i="2"/>
  <c r="R28" i="2"/>
  <c r="T28" i="2"/>
  <c r="V28" i="2"/>
  <c r="W28" i="2"/>
  <c r="X28" i="2"/>
  <c r="Y28" i="2"/>
  <c r="BC28" i="2"/>
  <c r="C29" i="2"/>
  <c r="E29" i="2"/>
  <c r="K29" i="2"/>
  <c r="L29" i="2"/>
  <c r="M29" i="2"/>
  <c r="S29" i="2"/>
  <c r="U29" i="2"/>
  <c r="B29" i="2"/>
  <c r="D29" i="2"/>
  <c r="F29" i="2"/>
  <c r="G29" i="2"/>
  <c r="H29" i="2"/>
  <c r="I29" i="2"/>
  <c r="J29" i="2"/>
  <c r="N29" i="2"/>
  <c r="O29" i="2"/>
  <c r="P29" i="2"/>
  <c r="Q29" i="2"/>
  <c r="R29" i="2"/>
  <c r="T29" i="2"/>
  <c r="V29" i="2"/>
  <c r="W29" i="2"/>
  <c r="X29" i="2"/>
  <c r="Y29" i="2"/>
  <c r="BC29" i="2"/>
  <c r="C30" i="2"/>
  <c r="E30" i="2"/>
  <c r="K30" i="2"/>
  <c r="L30" i="2"/>
  <c r="M30" i="2"/>
  <c r="S30" i="2"/>
  <c r="U30" i="2"/>
  <c r="B30" i="2"/>
  <c r="D30" i="2"/>
  <c r="F30" i="2"/>
  <c r="G30" i="2"/>
  <c r="H30" i="2"/>
  <c r="I30" i="2"/>
  <c r="J30" i="2"/>
  <c r="N30" i="2"/>
  <c r="O30" i="2"/>
  <c r="P30" i="2"/>
  <c r="Q30" i="2"/>
  <c r="R30" i="2"/>
  <c r="T30" i="2"/>
  <c r="V30" i="2"/>
  <c r="W30" i="2"/>
  <c r="X30" i="2"/>
  <c r="Y30" i="2"/>
  <c r="BC30" i="2"/>
  <c r="C31" i="2"/>
  <c r="E31" i="2"/>
  <c r="K31" i="2"/>
  <c r="L31" i="2"/>
  <c r="M31" i="2"/>
  <c r="S31" i="2"/>
  <c r="U31" i="2"/>
  <c r="B31" i="2"/>
  <c r="D31" i="2"/>
  <c r="F31" i="2"/>
  <c r="G31" i="2"/>
  <c r="H31" i="2"/>
  <c r="I31" i="2"/>
  <c r="J31" i="2"/>
  <c r="N31" i="2"/>
  <c r="O31" i="2"/>
  <c r="P31" i="2"/>
  <c r="Q31" i="2"/>
  <c r="R31" i="2"/>
  <c r="T31" i="2"/>
  <c r="V31" i="2"/>
  <c r="W31" i="2"/>
  <c r="X31" i="2"/>
  <c r="Y31" i="2"/>
  <c r="BC31" i="2"/>
  <c r="C32" i="2"/>
  <c r="E32" i="2"/>
  <c r="K32" i="2"/>
  <c r="L32" i="2"/>
  <c r="M32" i="2"/>
  <c r="S32" i="2"/>
  <c r="U32" i="2"/>
  <c r="B32" i="2"/>
  <c r="D32" i="2"/>
  <c r="F32" i="2"/>
  <c r="G32" i="2"/>
  <c r="H32" i="2"/>
  <c r="I32" i="2"/>
  <c r="J32" i="2"/>
  <c r="N32" i="2"/>
  <c r="O32" i="2"/>
  <c r="P32" i="2"/>
  <c r="Q32" i="2"/>
  <c r="R32" i="2"/>
  <c r="T32" i="2"/>
  <c r="V32" i="2"/>
  <c r="W32" i="2"/>
  <c r="X32" i="2"/>
  <c r="Y32" i="2"/>
  <c r="BC32" i="2"/>
  <c r="C33" i="2"/>
  <c r="E33" i="2"/>
  <c r="K33" i="2"/>
  <c r="L33" i="2"/>
  <c r="M33" i="2"/>
  <c r="S33" i="2"/>
  <c r="U33" i="2"/>
  <c r="B33" i="2"/>
  <c r="D33" i="2"/>
  <c r="F33" i="2"/>
  <c r="G33" i="2"/>
  <c r="H33" i="2"/>
  <c r="I33" i="2"/>
  <c r="J33" i="2"/>
  <c r="N33" i="2"/>
  <c r="O33" i="2"/>
  <c r="P33" i="2"/>
  <c r="Q33" i="2"/>
  <c r="R33" i="2"/>
  <c r="T33" i="2"/>
  <c r="V33" i="2"/>
  <c r="W33" i="2"/>
  <c r="X33" i="2"/>
  <c r="Y33" i="2"/>
  <c r="BC33" i="2"/>
  <c r="C34" i="2"/>
  <c r="E34" i="2"/>
  <c r="K34" i="2"/>
  <c r="L34" i="2"/>
  <c r="M34" i="2"/>
  <c r="S34" i="2"/>
  <c r="U34" i="2"/>
  <c r="B34" i="2"/>
  <c r="D34" i="2"/>
  <c r="F34" i="2"/>
  <c r="G34" i="2"/>
  <c r="H34" i="2"/>
  <c r="I34" i="2"/>
  <c r="J34" i="2"/>
  <c r="N34" i="2"/>
  <c r="O34" i="2"/>
  <c r="P34" i="2"/>
  <c r="Q34" i="2"/>
  <c r="R34" i="2"/>
  <c r="T34" i="2"/>
  <c r="V34" i="2"/>
  <c r="W34" i="2"/>
  <c r="X34" i="2"/>
  <c r="Y34" i="2"/>
  <c r="BC34" i="2"/>
  <c r="BC35" i="2"/>
  <c r="BD28" i="2"/>
  <c r="BD29" i="2"/>
  <c r="BD30" i="2"/>
  <c r="BD31" i="2"/>
  <c r="BD32" i="2"/>
  <c r="BD33" i="2"/>
  <c r="BD34" i="2"/>
  <c r="BD35" i="2"/>
  <c r="AX28" i="2"/>
  <c r="AY28" i="2"/>
  <c r="AZ28" i="2"/>
  <c r="AX29" i="2"/>
  <c r="AY29" i="2"/>
  <c r="AZ29" i="2"/>
  <c r="AX30" i="2"/>
  <c r="AY30" i="2"/>
  <c r="AZ30" i="2"/>
  <c r="AX31" i="2"/>
  <c r="AY31" i="2"/>
  <c r="AZ31" i="2"/>
  <c r="AX32" i="2"/>
  <c r="AY32" i="2"/>
  <c r="AZ32" i="2"/>
  <c r="AX33" i="2"/>
  <c r="AY33" i="2"/>
  <c r="AZ33" i="2"/>
  <c r="AX34" i="2"/>
  <c r="AY34" i="2"/>
  <c r="AZ34" i="2"/>
  <c r="AZ35" i="2"/>
  <c r="BA28" i="2"/>
  <c r="BA29" i="2"/>
  <c r="BA30" i="2"/>
  <c r="BA31" i="2"/>
  <c r="BA32" i="2"/>
  <c r="BA33" i="2"/>
  <c r="BA34" i="2"/>
  <c r="BA3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6" i="2"/>
  <c r="D26" i="2"/>
  <c r="E26" i="2"/>
  <c r="F26" i="2"/>
  <c r="G26" i="2"/>
  <c r="H26" i="2"/>
  <c r="I26" i="2"/>
  <c r="J26" i="2"/>
  <c r="B26" i="2"/>
</calcChain>
</file>

<file path=xl/sharedStrings.xml><?xml version="1.0" encoding="utf-8"?>
<sst xmlns="http://schemas.openxmlformats.org/spreadsheetml/2006/main" count="1240" uniqueCount="283">
  <si>
    <t>Q1</t>
  </si>
  <si>
    <t>Q1_1</t>
  </si>
  <si>
    <t>schnell/langsam</t>
  </si>
  <si>
    <t>Q1_2</t>
  </si>
  <si>
    <t>chaotisch/strukturiert</t>
  </si>
  <si>
    <t>Q1_3</t>
  </si>
  <si>
    <t>einfach/kompliziert</t>
  </si>
  <si>
    <t>Q1_4</t>
  </si>
  <si>
    <t>zeitraubend/zeitsparend</t>
  </si>
  <si>
    <t>Q1_5</t>
  </si>
  <si>
    <t>übersichtlich/unübersichtlich</t>
  </si>
  <si>
    <t>Q1_6</t>
  </si>
  <si>
    <t>intuitiv/nicht intuitiv</t>
  </si>
  <si>
    <t>vertraut/unbekannt</t>
  </si>
  <si>
    <t>Q1_7</t>
  </si>
  <si>
    <t>Q1_8</t>
  </si>
  <si>
    <t>positiv/negativ</t>
  </si>
  <si>
    <t>Q2</t>
  </si>
  <si>
    <t>TP23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</si>
  <si>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</si>
  <si>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</si>
  <si>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</si>
  <si>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</si>
  <si>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</si>
  <si>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</si>
  <si>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</si>
  <si>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</si>
  <si>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</si>
  <si>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</si>
  <si>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TP12</t>
  </si>
  <si>
    <t>TP14</t>
  </si>
  <si>
    <t>TP15</t>
  </si>
  <si>
    <t>TP16</t>
  </si>
  <si>
    <t>TP17</t>
  </si>
  <si>
    <t>TP18</t>
  </si>
  <si>
    <t>TP19</t>
  </si>
  <si>
    <t>TP20</t>
  </si>
  <si>
    <t>TP21</t>
  </si>
  <si>
    <t>TP24</t>
  </si>
  <si>
    <t>TP25</t>
  </si>
  <si>
    <t>TP26</t>
  </si>
  <si>
    <t>TP27</t>
  </si>
  <si>
    <t>Q2_1</t>
  </si>
  <si>
    <t>Q2_2</t>
  </si>
  <si>
    <t>Q2_3</t>
  </si>
  <si>
    <t>Q2_4</t>
  </si>
  <si>
    <t>Q2_5</t>
  </si>
  <si>
    <t>Q2_6</t>
  </si>
  <si>
    <t>Q2_7</t>
  </si>
  <si>
    <t>Q2_8</t>
  </si>
  <si>
    <t>Q3</t>
  </si>
  <si>
    <t>Q3_1</t>
  </si>
  <si>
    <t>Q3_2</t>
  </si>
  <si>
    <t>Q3_3</t>
  </si>
  <si>
    <t>Q3_4</t>
  </si>
  <si>
    <t>Q3_5</t>
  </si>
  <si>
    <t>Q3_6</t>
  </si>
  <si>
    <t>Q3_7</t>
  </si>
  <si>
    <t>Q3_8</t>
  </si>
  <si>
    <t>Q4</t>
  </si>
  <si>
    <t>Q4_1</t>
  </si>
  <si>
    <t>Q4_2</t>
  </si>
  <si>
    <t>Q4_3</t>
  </si>
  <si>
    <t>Q4_4</t>
  </si>
  <si>
    <t>Q4_5</t>
  </si>
  <si>
    <t>Q4_6</t>
  </si>
  <si>
    <t>Q4_7</t>
  </si>
  <si>
    <t>Q4_8</t>
  </si>
  <si>
    <t>Q5</t>
  </si>
  <si>
    <t>Q5_1</t>
  </si>
  <si>
    <t>Q5_2</t>
  </si>
  <si>
    <t>Q5_3</t>
  </si>
  <si>
    <t>Q5_4</t>
  </si>
  <si>
    <t>Q5_5</t>
  </si>
  <si>
    <t>Q5_6</t>
  </si>
  <si>
    <t>Q5_7</t>
  </si>
  <si>
    <t>Q5_8</t>
  </si>
  <si>
    <t>Q6</t>
  </si>
  <si>
    <t>Q6_1</t>
  </si>
  <si>
    <t>Q6_2</t>
  </si>
  <si>
    <t>Q6_3</t>
  </si>
  <si>
    <t>Q6_4</t>
  </si>
  <si>
    <t>Q6_5</t>
  </si>
  <si>
    <t>Q6_6</t>
  </si>
  <si>
    <t>Q6_7</t>
  </si>
  <si>
    <t>Q6_8</t>
  </si>
  <si>
    <t>Q7</t>
  </si>
  <si>
    <t>Können Sie sich vorstellen, tagstore auf ihrem Computer einzusetzen?</t>
  </si>
  <si>
    <t>Q8</t>
  </si>
  <si>
    <t>Welche Variante würden Sie nun bevorzugen?</t>
  </si>
  <si>
    <t>Q8_1</t>
  </si>
  <si>
    <t>ich bevorzuge tagstore</t>
  </si>
  <si>
    <t>Q8_2</t>
  </si>
  <si>
    <t>ich bevorzuge eher tagstore</t>
  </si>
  <si>
    <t>Q8_3</t>
  </si>
  <si>
    <t>weder noch</t>
  </si>
  <si>
    <t>Q8_4</t>
  </si>
  <si>
    <t>ich bevorzuge eher die übliche Ordner Variante</t>
  </si>
  <si>
    <t>Q8_5</t>
  </si>
  <si>
    <t>ich bevorzuge die übliche Ordner Variante</t>
  </si>
  <si>
    <t>TP 23</t>
  </si>
  <si>
    <t>allerdings vorerst mur zum Testen mit eigenen und mehr Dateien als hier</t>
  </si>
  <si>
    <t>kann ich noch nicht sagen</t>
  </si>
  <si>
    <r>
      <t xml:space="preserve">Wie fanden Sie </t>
    </r>
    <r>
      <rPr>
        <b/>
        <sz val="12"/>
        <color theme="1"/>
        <rFont val="Calibri"/>
        <family val="2"/>
        <scheme val="minor"/>
      </rPr>
      <t>tagstore</t>
    </r>
    <r>
      <rPr>
        <sz val="12"/>
        <color theme="1"/>
        <rFont val="Calibri"/>
        <family val="2"/>
        <scheme val="minor"/>
      </rPr>
      <t xml:space="preserve"> Ordner Variante beim Wiederfinden der Dateien?</t>
    </r>
  </si>
  <si>
    <r>
      <t xml:space="preserve">Wie fanden Sie </t>
    </r>
    <r>
      <rPr>
        <b/>
        <sz val="12"/>
        <color theme="1"/>
        <rFont val="Calibri"/>
        <family val="2"/>
        <scheme val="minor"/>
      </rPr>
      <t>tagstore</t>
    </r>
    <r>
      <rPr>
        <sz val="12"/>
        <color theme="1"/>
        <rFont val="Calibri"/>
        <family val="2"/>
        <scheme val="minor"/>
      </rPr>
      <t xml:space="preserve"> Ordner Variante für das Wiederfinden der Bilder?</t>
    </r>
  </si>
  <si>
    <r>
      <t xml:space="preserve">Wie fanden Sie </t>
    </r>
    <r>
      <rPr>
        <b/>
        <sz val="12"/>
        <color theme="1"/>
        <rFont val="Calibri"/>
        <family val="2"/>
        <scheme val="minor"/>
      </rPr>
      <t>tagstore</t>
    </r>
    <r>
      <rPr>
        <sz val="12"/>
        <color theme="1"/>
        <rFont val="Calibri"/>
        <family val="2"/>
        <scheme val="minor"/>
      </rPr>
      <t xml:space="preserve"> Ordner Variante für das Wiederfinden der Textdateien?</t>
    </r>
  </si>
  <si>
    <r>
      <t>Wie fanden Sie die</t>
    </r>
    <r>
      <rPr>
        <b/>
        <sz val="12"/>
        <color theme="1"/>
        <rFont val="Calibri"/>
        <family val="2"/>
        <scheme val="minor"/>
      </rPr>
      <t xml:space="preserve"> übliche Ordner Variante</t>
    </r>
    <r>
      <rPr>
        <sz val="12"/>
        <color theme="1"/>
        <rFont val="Calibri"/>
        <family val="2"/>
        <scheme val="minor"/>
      </rPr>
      <t xml:space="preserve"> allgemein beim Wiederfinden der Dateinen?</t>
    </r>
  </si>
  <si>
    <r>
      <t xml:space="preserve">Wie fanden Sie die </t>
    </r>
    <r>
      <rPr>
        <b/>
        <sz val="12"/>
        <color theme="1"/>
        <rFont val="Calibri"/>
        <family val="2"/>
        <scheme val="minor"/>
      </rPr>
      <t>übliche Ordner Variante</t>
    </r>
    <r>
      <rPr>
        <sz val="12"/>
        <color theme="1"/>
        <rFont val="Calibri"/>
        <family val="2"/>
        <scheme val="minor"/>
      </rPr>
      <t xml:space="preserve"> für das Wiederfinden der Bilder?</t>
    </r>
  </si>
  <si>
    <r>
      <t xml:space="preserve">Wie fanden Sie die </t>
    </r>
    <r>
      <rPr>
        <b/>
        <sz val="12"/>
        <color theme="1"/>
        <rFont val="Calibri"/>
        <family val="2"/>
        <scheme val="minor"/>
      </rPr>
      <t>übliche Ordner Variante</t>
    </r>
    <r>
      <rPr>
        <sz val="12"/>
        <color theme="1"/>
        <rFont val="Calibri"/>
        <family val="2"/>
        <scheme val="minor"/>
      </rPr>
      <t xml:space="preserve"> für das Wiederfinden der Textdateien?</t>
    </r>
  </si>
  <si>
    <t>Intuitives Auffinden der Dateien; Bessere Kategorisierung durch Tags.</t>
  </si>
  <si>
    <t>Klassische Ordnerstruktur für mich nicht so relevant -&gt; schnellerer Zugriff durch Tags</t>
  </si>
  <si>
    <t>weil die Idee gut ist</t>
  </si>
  <si>
    <t>Weil dem Teil von Tagstore, den ich bis jetzt getestt habe, einiges an funktionalität fehlt die ich wollen würde um tagstore zu bevorzugen</t>
  </si>
  <si>
    <t>Einfach um eine alternative zur herkömlichen Ordnerstruktur in windows zu testen</t>
  </si>
  <si>
    <t>siehe oben</t>
  </si>
  <si>
    <t>ich versuche gern etwas Neues, das Zeit spart</t>
  </si>
  <si>
    <t>gutes Konzept</t>
  </si>
  <si>
    <t>Grössere Datenmengen die länger ungenutzt am Computer verweilen sind damit besser strukturierbar (hindichtlich der wieder Auffingbarkeit!)</t>
  </si>
  <si>
    <r>
      <t xml:space="preserve">Noch zu wenig erfahrung mit tagstore um dies eindeutig zu entscheiden, dashalb tendiere ich </t>
    </r>
    <r>
      <rPr>
        <b/>
        <sz val="12"/>
        <color theme="1"/>
        <rFont val="Calibri"/>
        <family val="2"/>
        <scheme val="minor"/>
      </rPr>
      <t>noch</t>
    </r>
    <r>
      <rPr>
        <sz val="12"/>
        <color theme="1"/>
        <rFont val="Calibri"/>
        <family val="2"/>
        <scheme val="minor"/>
      </rPr>
      <t xml:space="preserve"> zum vertrauten.</t>
    </r>
  </si>
  <si>
    <t>Pro: Verknüpfung mit tags sinnvoll Contra: Sortieren nach nur einem Tag bring nicht genug Vorteile</t>
  </si>
  <si>
    <t>Suche nach mehreren Tags kombiniert fehlt</t>
  </si>
  <si>
    <t>Kann bei eindeutiger Zuweisung von tags Zeitersparnis bringen</t>
  </si>
  <si>
    <t>mit der Zeit bessere Struktur, besser wiederzufinden</t>
  </si>
  <si>
    <t>sihe oben, benötigt aber Eingewähnungszeit</t>
  </si>
  <si>
    <t>Macht die Suche nach Dateien leichter/strukturierter</t>
  </si>
  <si>
    <t>da ich tagstore noch nicht so gut kenne</t>
  </si>
  <si>
    <t>Vielleicht werde ich dann nicht mehr fünf Stunden brauchen, bis ich gesuchte Datei finde</t>
  </si>
  <si>
    <t>kann doch die Zeit ersparen</t>
  </si>
  <si>
    <t>zu viel Aufwand, Gewöhnungsphase ist mir noch zu mühsam</t>
  </si>
  <si>
    <t>bin ich bereits gewohnt, Tagstore bringt nicht so große Vorteil, dass sich Umgewähnung lohnen würde</t>
  </si>
  <si>
    <t>weils FREEWARE ist (und nur wenn es mir das System nicht "zumüllt")</t>
  </si>
  <si>
    <t>Bin ein Gewohnheitstier, glaube auch das das "taggen" selbst sehr viel Sorgfalt verlangt.</t>
  </si>
  <si>
    <t>Tagging sehr angenehm zum Beschreiben der Dateien. V.a. für Fotos &amp; Textdateien. Eher nicht bei Daten aus Experimenten.</t>
  </si>
  <si>
    <t>Weil die entstehende Hierarcheien sich anpassen.</t>
  </si>
  <si>
    <t>auch für "Computer wenig Benutzer" einfach zu verstehen, Zeitersparnis</t>
  </si>
  <si>
    <t>man findet Dateien rascher wieder</t>
  </si>
  <si>
    <t>Prinzipiell ein gutes System; steht unter fällt aber mit der Vergabe der Tags. Bin ich derzeit nicht gewöhnt.</t>
  </si>
  <si>
    <t>positiv Tagstore: mehrere Wege die Datei zu finden -&gt; schneller negativ Tagstore: Ich habe evtl. zu viele Tags vergeben die ich nicht mehr im Kopf hatte -&gt; unübersichtlich da viele Ordner</t>
  </si>
  <si>
    <t>Vor allem bei Textdateien &amp; stark inhaltsbasierten Dateien eine grosse Unterstützung</t>
  </si>
  <si>
    <t>Es ist ein interessanter Ansatz und "finde" kann ich in der Shell auch noch eintippen.</t>
  </si>
  <si>
    <t>zusätzlich, sehr nützliches Tool um Dateien wiederzufinden</t>
  </si>
  <si>
    <t>Möglichkeit vertraute Ordner- Variante zu erweitern so das Dateien in mehreren Ordnern enthalten sind</t>
  </si>
  <si>
    <t>Datensuche ist einfacher und strukturierter. Jedoch hae ich schon eine gewisse Ordnerstruktur angelegt, somit finde ich mich auchmit den herkömmlichen Methode zurecht.</t>
  </si>
  <si>
    <t>Vorallem zum Anlegen neuer Dateien ist tagstore sehr hilfreich.</t>
  </si>
  <si>
    <t>Für gewisse Dateien wäre es interessant, das Konzept länger zu Testen, für den großteil meiner Daten ist es jedoch unbrauchbar (sourcen,...)</t>
  </si>
  <si>
    <t>Platform unabhängig (bzw. Dateisystem na)</t>
  </si>
  <si>
    <t>außer bei Bildern kein persönlich empfundener Vorteil einer Variante</t>
  </si>
  <si>
    <t>Leichteres Auffinden von Dateien zu bestimmten Themen. Gerade bei selten oder länger nicht mehr benötigten Daten.</t>
  </si>
  <si>
    <t xml:space="preserve">Intuitver, einmal daran gewähnt geht es sicher leichter und schneller Daten zu finden. </t>
  </si>
  <si>
    <t>beruflich: funktioniert aus Firmenpolitik nicht</t>
  </si>
  <si>
    <t>schneller &amp; intuitiver</t>
  </si>
  <si>
    <t>einmal mit tagstore abgelegt krige ich es nicht mehr einfach in gewohnte Struktur</t>
  </si>
  <si>
    <t>klare saubere Struktur wie ich mir das ausdenke, tagstore Struktur wird schnell (sprich mit 1 falsch getaggter Datei) unübersichtlich</t>
  </si>
  <si>
    <t>Mittelwert</t>
  </si>
  <si>
    <t>TAGSTORE</t>
  </si>
  <si>
    <t>EXPLORER</t>
  </si>
  <si>
    <t>tagstore</t>
  </si>
  <si>
    <t>Explorer</t>
  </si>
  <si>
    <t>Links</t>
  </si>
  <si>
    <t>Rechts</t>
  </si>
  <si>
    <t>Dummy</t>
  </si>
  <si>
    <t>Q1_ALL</t>
  </si>
  <si>
    <t>Q2_ALL</t>
  </si>
  <si>
    <t>Q3_ALL</t>
  </si>
  <si>
    <t>Q4_ALL</t>
  </si>
  <si>
    <t>Q5_ALL</t>
  </si>
  <si>
    <t>Q6_ALL</t>
  </si>
  <si>
    <t>Gruppe A</t>
  </si>
  <si>
    <t>MW</t>
  </si>
  <si>
    <t>Gruppe B (tagstore)</t>
  </si>
  <si>
    <t>fast</t>
  </si>
  <si>
    <t>slow</t>
  </si>
  <si>
    <t>chaotic</t>
  </si>
  <si>
    <t>structured</t>
  </si>
  <si>
    <t xml:space="preserve">simple </t>
  </si>
  <si>
    <t>complex</t>
  </si>
  <si>
    <t>time-consuming</t>
  </si>
  <si>
    <t>time-saving</t>
  </si>
  <si>
    <t>intuitive</t>
  </si>
  <si>
    <t>not intuitive</t>
  </si>
  <si>
    <t>familiar</t>
  </si>
  <si>
    <t>unfamiliar</t>
  </si>
  <si>
    <t>positive</t>
  </si>
  <si>
    <t>negative</t>
  </si>
  <si>
    <t>good overview</t>
  </si>
  <si>
    <t>bad overview</t>
  </si>
  <si>
    <t>hierarchy</t>
  </si>
  <si>
    <r>
      <t xml:space="preserve">Wie fanden Sie </t>
    </r>
    <r>
      <rPr>
        <b/>
        <sz val="12"/>
        <color rgb="FF000000"/>
        <rFont val="Calibri"/>
        <family val="2"/>
        <scheme val="minor"/>
      </rPr>
      <t>tagstore</t>
    </r>
    <r>
      <rPr>
        <sz val="12"/>
        <color rgb="FF000000"/>
        <rFont val="Calibri"/>
        <family val="2"/>
        <scheme val="minor"/>
      </rPr>
      <t xml:space="preserve"> Ordner Variante beim Wiederfinden der Dateien?</t>
    </r>
  </si>
  <si>
    <t>user male</t>
  </si>
  <si>
    <t>user female</t>
  </si>
  <si>
    <t>group 1 hierarchy</t>
  </si>
  <si>
    <t>group 1 tagstore</t>
  </si>
  <si>
    <t>group 2 tagstore</t>
  </si>
  <si>
    <t>group 2 hierarchy</t>
  </si>
  <si>
    <t>TP 1</t>
  </si>
  <si>
    <t>TP 5</t>
  </si>
  <si>
    <t>TP 6</t>
  </si>
  <si>
    <t>TP 8</t>
  </si>
  <si>
    <t>TP 12</t>
  </si>
  <si>
    <t>TP 14</t>
  </si>
  <si>
    <t>TP 2</t>
  </si>
  <si>
    <t>TP 3</t>
  </si>
  <si>
    <t>TP 4</t>
  </si>
  <si>
    <t>TP 7</t>
  </si>
  <si>
    <t>TP 9</t>
  </si>
  <si>
    <t>TP 10</t>
  </si>
  <si>
    <t>mittelwert</t>
  </si>
  <si>
    <t>male tagstore</t>
  </si>
  <si>
    <t>male hierarchy</t>
  </si>
  <si>
    <t>female tagstore</t>
  </si>
  <si>
    <t xml:space="preserve">male hierarchy </t>
  </si>
  <si>
    <t xml:space="preserve">female hierarchy </t>
  </si>
  <si>
    <t>female hierarchy</t>
  </si>
  <si>
    <t>Mittelwert Tagging</t>
  </si>
  <si>
    <t>Mittelwert kein Tagging</t>
  </si>
  <si>
    <t>tagging  tagstore</t>
  </si>
  <si>
    <t>tagging hierarchy</t>
  </si>
  <si>
    <t>Windows</t>
  </si>
  <si>
    <t>Other</t>
  </si>
  <si>
    <t>not tagging hierarchy</t>
  </si>
  <si>
    <t>not tagging tagstore</t>
  </si>
  <si>
    <t>mean value</t>
  </si>
  <si>
    <t>IT</t>
  </si>
  <si>
    <t>meanvalue</t>
  </si>
  <si>
    <t>windows tagstore</t>
  </si>
  <si>
    <t>windows hierarchy</t>
  </si>
  <si>
    <t>other tagstore</t>
  </si>
  <si>
    <t>other hierarchy</t>
  </si>
  <si>
    <t>User filer</t>
  </si>
  <si>
    <t>piler</t>
  </si>
  <si>
    <t>IT tagstore</t>
  </si>
  <si>
    <t>IT hierarchy</t>
  </si>
  <si>
    <t xml:space="preserve">IT hierarchy </t>
  </si>
  <si>
    <t>filer tagstore</t>
  </si>
  <si>
    <t>filer hierarchy</t>
  </si>
  <si>
    <t>piler tagstore</t>
  </si>
  <si>
    <t xml:space="preserve">piler hierarchy </t>
  </si>
  <si>
    <t>piler hierarchy</t>
  </si>
  <si>
    <t>not IT tagstore</t>
  </si>
  <si>
    <t>not IT hierarchy</t>
  </si>
  <si>
    <t>User</t>
  </si>
  <si>
    <t>strongly agree</t>
  </si>
  <si>
    <t>agree</t>
  </si>
  <si>
    <t>not sure</t>
  </si>
  <si>
    <t>disagree</t>
  </si>
  <si>
    <t>strongly disagree</t>
  </si>
  <si>
    <t xml:space="preserve">yes </t>
  </si>
  <si>
    <t>don't konw</t>
  </si>
  <si>
    <t>no</t>
  </si>
  <si>
    <t>Which system would you prefer?</t>
  </si>
  <si>
    <t>definitely tagstore</t>
  </si>
  <si>
    <t>probabbly tagstore</t>
  </si>
  <si>
    <t>possibly tagstore</t>
  </si>
  <si>
    <t>no preference</t>
  </si>
  <si>
    <t>possibly folder hierarchy</t>
  </si>
  <si>
    <t>probably folder hierarchy</t>
  </si>
  <si>
    <t>definitely folder hierarchy</t>
  </si>
  <si>
    <t>Users</t>
  </si>
  <si>
    <t>difQ1/Q4</t>
  </si>
  <si>
    <t>difQ2/Q5</t>
  </si>
  <si>
    <t>dif Q2/Q5</t>
  </si>
  <si>
    <t>dif Q3/Q6</t>
  </si>
  <si>
    <t>DIF Q1/Q4</t>
  </si>
  <si>
    <t>DIF Q2/Q5</t>
  </si>
  <si>
    <t>DIF Q3/Q6</t>
  </si>
  <si>
    <t>difQ3/Q6</t>
  </si>
  <si>
    <t>group1 DIF Q1/Q4</t>
  </si>
  <si>
    <t>group2 DIF Q1/Q4</t>
  </si>
  <si>
    <t>group2 DIF Q2/Q5</t>
  </si>
  <si>
    <t>group2 DIF Q3/Q6</t>
  </si>
  <si>
    <t>group1 DIF Q2/Q5</t>
  </si>
  <si>
    <t>group1 DIF Q3/Q6</t>
  </si>
  <si>
    <t>diff female/male Q1</t>
  </si>
  <si>
    <t>diff male Q1/Q4</t>
  </si>
  <si>
    <t>diff male Q1/Q5</t>
  </si>
  <si>
    <t>diff male Q1/Q6</t>
  </si>
  <si>
    <t>diff female Q1/Q4</t>
  </si>
  <si>
    <t>diff female Q1/Q5</t>
  </si>
  <si>
    <t>diff female Q1/Q6</t>
  </si>
  <si>
    <t>Diff win Q1/Q4</t>
  </si>
  <si>
    <t>diff not IT Q1/Q4</t>
  </si>
  <si>
    <t>diff filer Q1/Q4</t>
  </si>
  <si>
    <t>diff piler Q1/Q4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</si>
</sst>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C0C0C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 applyAlignment="1"/>
    <xf numFmtId="0" fontId="7" fillId="4" borderId="0" xfId="0" applyFont="1" applyFill="1" applyAlignment="1"/>
    <xf numFmtId="0" fontId="0" fillId="0" borderId="0" xfId="0" applyFill="1" applyAlignment="1"/>
    <xf numFmtId="0" fontId="7" fillId="5" borderId="0" xfId="0" applyFont="1" applyFill="1" applyAlignment="1"/>
    <xf numFmtId="0" fontId="0" fillId="0" borderId="0" xfId="0" applyAlignment="1"/>
    <xf numFmtId="0" fontId="7" fillId="4" borderId="0" xfId="0" applyNumberFormat="1" applyFont="1" applyFill="1" applyAlignment="1">
      <alignment wrapText="1"/>
    </xf>
    <xf numFmtId="0" fontId="7" fillId="0" borderId="0" xfId="0" applyNumberFormat="1" applyFont="1" applyFill="1" applyAlignment="1">
      <alignment wrapText="1"/>
    </xf>
    <xf numFmtId="0" fontId="7" fillId="0" borderId="0" xfId="0" applyFont="1" applyFill="1" applyAlignment="1"/>
    <xf numFmtId="0" fontId="7" fillId="3" borderId="0" xfId="0" applyFont="1" applyFill="1" applyAlignment="1"/>
    <xf numFmtId="0" fontId="0" fillId="3" borderId="0" xfId="0" applyFill="1" applyAlignment="1"/>
    <xf numFmtId="0" fontId="7" fillId="6" borderId="0" xfId="0" applyNumberFormat="1" applyFont="1" applyFill="1" applyAlignment="1">
      <alignment wrapText="1"/>
    </xf>
    <xf numFmtId="0" fontId="7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/>
    <xf numFmtId="0" fontId="7" fillId="7" borderId="0" xfId="0" applyNumberFormat="1" applyFont="1" applyFill="1" applyAlignment="1">
      <alignment wrapText="1"/>
    </xf>
    <xf numFmtId="0" fontId="0" fillId="7" borderId="0" xfId="0" applyFill="1"/>
    <xf numFmtId="0" fontId="5" fillId="3" borderId="0" xfId="0" applyFont="1" applyFill="1"/>
    <xf numFmtId="0" fontId="5" fillId="4" borderId="0" xfId="0" applyFont="1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5" fillId="10" borderId="0" xfId="0" applyFont="1" applyFill="1"/>
    <xf numFmtId="0" fontId="5" fillId="9" borderId="0" xfId="0" applyFont="1" applyFill="1"/>
    <xf numFmtId="2" fontId="5" fillId="0" borderId="0" xfId="0" applyNumberFormat="1" applyFont="1"/>
    <xf numFmtId="2" fontId="4" fillId="0" borderId="0" xfId="0" applyNumberFormat="1" applyFont="1"/>
    <xf numFmtId="2" fontId="0" fillId="2" borderId="0" xfId="0" applyNumberFormat="1" applyFill="1"/>
    <xf numFmtId="2" fontId="0" fillId="11" borderId="0" xfId="0" applyNumberFormat="1" applyFill="1"/>
  </cellXfs>
  <cellStyles count="2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89" builtinId="9" hidden="1"/>
    <cellStyle name="Besuchter Link" xfId="190" builtinId="9" hidden="1"/>
    <cellStyle name="Besuchter Link" xfId="191" builtinId="9" hidden="1"/>
    <cellStyle name="Besuchter Link" xfId="192" builtinId="9" hidden="1"/>
    <cellStyle name="Besuchter Link" xfId="193" builtinId="9" hidden="1"/>
    <cellStyle name="Besuchter Link" xfId="194" builtinId="9" hidden="1"/>
    <cellStyle name="Besuchter Link" xfId="195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Standard" xfId="0" builtinId="0"/>
  </cellStyles>
  <dxfs count="0"/>
  <tableStyles count="0" defaultTableStyle="TableStyleMedium9" defaultPivotStyle="PivotStyleMedium4"/>
  <colors>
    <mruColors>
      <color rgb="FF1752E7"/>
      <color rgb="FF2284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ALL!$D$3:$D$10</c:f>
              <c:numCache>
                <c:formatCode>0.00</c:formatCode>
                <c:ptCount val="8"/>
                <c:pt idx="0">
                  <c:v>2.0</c:v>
                </c:pt>
                <c:pt idx="1">
                  <c:v>2.916666666666666</c:v>
                </c:pt>
                <c:pt idx="2">
                  <c:v>1.791666666666667</c:v>
                </c:pt>
                <c:pt idx="3">
                  <c:v>3.0</c:v>
                </c:pt>
                <c:pt idx="4">
                  <c:v>2.833333333333333</c:v>
                </c:pt>
                <c:pt idx="5">
                  <c:v>1.833333333333333</c:v>
                </c:pt>
                <c:pt idx="6">
                  <c:v>3.166666666666666</c:v>
                </c:pt>
                <c:pt idx="7">
                  <c:v>1.958333333333333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11656"/>
        <c:axId val="639014856"/>
      </c:scatterChart>
      <c:valAx>
        <c:axId val="63901165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014856"/>
        <c:crosses val="autoZero"/>
        <c:crossBetween val="midCat"/>
      </c:valAx>
      <c:valAx>
        <c:axId val="63901485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01165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1985815602837"/>
          <c:y val="0.84555295719614"/>
          <c:w val="0.156028368794326"/>
          <c:h val="0.086777869871529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ALL!$F$2</c:f>
              <c:strCache>
                <c:ptCount val="1"/>
                <c:pt idx="0">
                  <c:v>Q3_ALL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ALL!$F$3:$F$10</c:f>
              <c:numCache>
                <c:formatCode>0.00</c:formatCode>
                <c:ptCount val="8"/>
                <c:pt idx="0">
                  <c:v>2.166666666666666</c:v>
                </c:pt>
                <c:pt idx="1">
                  <c:v>2.666666666666666</c:v>
                </c:pt>
                <c:pt idx="2">
                  <c:v>2.083333333333333</c:v>
                </c:pt>
                <c:pt idx="3">
                  <c:v>3.125</c:v>
                </c:pt>
                <c:pt idx="4">
                  <c:v>2.416666666666666</c:v>
                </c:pt>
                <c:pt idx="5">
                  <c:v>2.125</c:v>
                </c:pt>
                <c:pt idx="6">
                  <c:v>3.25</c:v>
                </c:pt>
                <c:pt idx="7">
                  <c:v>2.0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ALL!$D$2</c:f>
              <c:strCache>
                <c:ptCount val="1"/>
                <c:pt idx="0">
                  <c:v>Q1_ALL</c:v>
                </c:pt>
              </c:strCache>
            </c:strRef>
          </c:tx>
          <c:spPr>
            <a:ln w="25400">
              <a:prstDash val="dash"/>
            </a:ln>
          </c:spPr>
          <c:xVal>
            <c:numRef>
              <c:f>ALL!$D$3:$D$10</c:f>
              <c:numCache>
                <c:formatCode>0.00</c:formatCode>
                <c:ptCount val="8"/>
                <c:pt idx="0">
                  <c:v>2.0</c:v>
                </c:pt>
                <c:pt idx="1">
                  <c:v>2.916666666666666</c:v>
                </c:pt>
                <c:pt idx="2">
                  <c:v>1.791666666666667</c:v>
                </c:pt>
                <c:pt idx="3">
                  <c:v>3.0</c:v>
                </c:pt>
                <c:pt idx="4">
                  <c:v>2.833333333333333</c:v>
                </c:pt>
                <c:pt idx="5">
                  <c:v>1.833333333333333</c:v>
                </c:pt>
                <c:pt idx="6">
                  <c:v>3.166666666666666</c:v>
                </c:pt>
                <c:pt idx="7">
                  <c:v>1.958333333333333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ALL!$E$2</c:f>
              <c:strCache>
                <c:ptCount val="1"/>
                <c:pt idx="0">
                  <c:v>Q2_ALL</c:v>
                </c:pt>
              </c:strCache>
            </c:strRef>
          </c:tx>
          <c:spPr>
            <a:ln w="22225">
              <a:prstDash val="sysDot"/>
            </a:ln>
          </c:spPr>
          <c:xVal>
            <c:numRef>
              <c:f>ALL!$E$3:$E$10</c:f>
              <c:numCache>
                <c:formatCode>0.00</c:formatCode>
                <c:ptCount val="8"/>
                <c:pt idx="0">
                  <c:v>1.75</c:v>
                </c:pt>
                <c:pt idx="1">
                  <c:v>2.541666666666667</c:v>
                </c:pt>
                <c:pt idx="2">
                  <c:v>1.833333333333333</c:v>
                </c:pt>
                <c:pt idx="3">
                  <c:v>2.875</c:v>
                </c:pt>
                <c:pt idx="4">
                  <c:v>2.458333333333333</c:v>
                </c:pt>
                <c:pt idx="5">
                  <c:v>2.083333333333333</c:v>
                </c:pt>
                <c:pt idx="6">
                  <c:v>2.625</c:v>
                </c:pt>
                <c:pt idx="7">
                  <c:v>2.0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36568"/>
        <c:axId val="1010231272"/>
      </c:scatterChart>
      <c:valAx>
        <c:axId val="101023656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010231272"/>
        <c:crosses val="autoZero"/>
        <c:crossBetween val="midCat"/>
      </c:valAx>
      <c:valAx>
        <c:axId val="101023127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1023656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6903073286052"/>
          <c:y val="0.84555295719614"/>
          <c:w val="0.58628841607565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groups!$D$14</c:f>
              <c:strCache>
                <c:ptCount val="1"/>
                <c:pt idx="0">
                  <c:v>group 1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groups!$D$16:$D$23</c:f>
              <c:numCache>
                <c:formatCode>0.00</c:formatCode>
                <c:ptCount val="8"/>
                <c:pt idx="0">
                  <c:v>2.272727272727272</c:v>
                </c:pt>
                <c:pt idx="1">
                  <c:v>2.454545454545455</c:v>
                </c:pt>
                <c:pt idx="2">
                  <c:v>1.818181818181818</c:v>
                </c:pt>
                <c:pt idx="3">
                  <c:v>2.818181818181818</c:v>
                </c:pt>
                <c:pt idx="4">
                  <c:v>3.272727272727272</c:v>
                </c:pt>
                <c:pt idx="5">
                  <c:v>2.0</c:v>
                </c:pt>
                <c:pt idx="6">
                  <c:v>3.727272727272727</c:v>
                </c:pt>
                <c:pt idx="7">
                  <c:v>2.272727272727272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groups!$K$14</c:f>
              <c:strCache>
                <c:ptCount val="1"/>
                <c:pt idx="0">
                  <c:v>group 2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groups!$K$16:$K$23</c:f>
              <c:numCache>
                <c:formatCode>0.00</c:formatCode>
                <c:ptCount val="8"/>
                <c:pt idx="0">
                  <c:v>1.76923076923077</c:v>
                </c:pt>
                <c:pt idx="1">
                  <c:v>3.307692307692307</c:v>
                </c:pt>
                <c:pt idx="2">
                  <c:v>1.76923076923077</c:v>
                </c:pt>
                <c:pt idx="3">
                  <c:v>3.153846153846154</c:v>
                </c:pt>
                <c:pt idx="4">
                  <c:v>2.461538461538462</c:v>
                </c:pt>
                <c:pt idx="5">
                  <c:v>1.692307692307692</c:v>
                </c:pt>
                <c:pt idx="6">
                  <c:v>2.692307692307692</c:v>
                </c:pt>
                <c:pt idx="7">
                  <c:v>1.692307692307692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19032"/>
        <c:axId val="638613480"/>
      </c:scatterChart>
      <c:valAx>
        <c:axId val="63861903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8613480"/>
        <c:crosses val="autoZero"/>
        <c:crossBetween val="midCat"/>
      </c:valAx>
      <c:valAx>
        <c:axId val="63861348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861903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groups!$D$14</c:f>
              <c:strCache>
                <c:ptCount val="1"/>
                <c:pt idx="0">
                  <c:v>group 1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groups!$E$16:$E$23</c:f>
              <c:numCache>
                <c:formatCode>0.00</c:formatCode>
                <c:ptCount val="8"/>
                <c:pt idx="0">
                  <c:v>1.818181818181818</c:v>
                </c:pt>
                <c:pt idx="1">
                  <c:v>2.181818181818182</c:v>
                </c:pt>
                <c:pt idx="2">
                  <c:v>2.0</c:v>
                </c:pt>
                <c:pt idx="3">
                  <c:v>2.818181818181818</c:v>
                </c:pt>
                <c:pt idx="4">
                  <c:v>2.545454545454545</c:v>
                </c:pt>
                <c:pt idx="5">
                  <c:v>2.181818181818182</c:v>
                </c:pt>
                <c:pt idx="6">
                  <c:v>3.0</c:v>
                </c:pt>
                <c:pt idx="7">
                  <c:v>2.454545454545455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groups!$K$14</c:f>
              <c:strCache>
                <c:ptCount val="1"/>
                <c:pt idx="0">
                  <c:v>group 2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groups!$L$16:$L$23</c:f>
              <c:numCache>
                <c:formatCode>0.00</c:formatCode>
                <c:ptCount val="8"/>
                <c:pt idx="0">
                  <c:v>1.692307692307692</c:v>
                </c:pt>
                <c:pt idx="1">
                  <c:v>2.846153846153846</c:v>
                </c:pt>
                <c:pt idx="2">
                  <c:v>1.692307692307692</c:v>
                </c:pt>
                <c:pt idx="3">
                  <c:v>2.923076923076923</c:v>
                </c:pt>
                <c:pt idx="4">
                  <c:v>2.384615384615385</c:v>
                </c:pt>
                <c:pt idx="5">
                  <c:v>2.0</c:v>
                </c:pt>
                <c:pt idx="6">
                  <c:v>2.307692307692307</c:v>
                </c:pt>
                <c:pt idx="7">
                  <c:v>1.615384615384615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40712"/>
        <c:axId val="639746072"/>
      </c:scatterChart>
      <c:valAx>
        <c:axId val="63974071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746072"/>
        <c:crosses val="autoZero"/>
        <c:crossBetween val="midCat"/>
      </c:valAx>
      <c:valAx>
        <c:axId val="63974607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74071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groups!$D$14</c:f>
              <c:strCache>
                <c:ptCount val="1"/>
                <c:pt idx="0">
                  <c:v>group 1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groups!$F$16:$F$23</c:f>
              <c:numCache>
                <c:formatCode>0.00</c:formatCode>
                <c:ptCount val="8"/>
                <c:pt idx="0">
                  <c:v>2.363636363636364</c:v>
                </c:pt>
                <c:pt idx="1">
                  <c:v>2.454545454545455</c:v>
                </c:pt>
                <c:pt idx="2">
                  <c:v>2.181818181818182</c:v>
                </c:pt>
                <c:pt idx="3">
                  <c:v>2.909090909090909</c:v>
                </c:pt>
                <c:pt idx="4">
                  <c:v>2.727272727272727</c:v>
                </c:pt>
                <c:pt idx="5">
                  <c:v>2.090909090909091</c:v>
                </c:pt>
                <c:pt idx="6">
                  <c:v>3.454545454545455</c:v>
                </c:pt>
                <c:pt idx="7">
                  <c:v>2.454545454545455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groups!$K$14</c:f>
              <c:strCache>
                <c:ptCount val="1"/>
                <c:pt idx="0">
                  <c:v>group 2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groups!$M$16:$M$23</c:f>
              <c:numCache>
                <c:formatCode>0.00</c:formatCode>
                <c:ptCount val="8"/>
                <c:pt idx="0">
                  <c:v>2.0</c:v>
                </c:pt>
                <c:pt idx="1">
                  <c:v>2.846153846153846</c:v>
                </c:pt>
                <c:pt idx="2">
                  <c:v>2.0</c:v>
                </c:pt>
                <c:pt idx="3">
                  <c:v>3.307692307692307</c:v>
                </c:pt>
                <c:pt idx="4">
                  <c:v>2.153846153846154</c:v>
                </c:pt>
                <c:pt idx="5">
                  <c:v>2.153846153846154</c:v>
                </c:pt>
                <c:pt idx="6">
                  <c:v>3.076923076923077</c:v>
                </c:pt>
                <c:pt idx="7">
                  <c:v>1.615384615384615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2728"/>
        <c:axId val="639818088"/>
      </c:scatterChart>
      <c:valAx>
        <c:axId val="63981272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818088"/>
        <c:crosses val="autoZero"/>
        <c:crossBetween val="midCat"/>
      </c:valAx>
      <c:valAx>
        <c:axId val="63981808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81272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groups!$G$14</c:f>
              <c:strCache>
                <c:ptCount val="1"/>
                <c:pt idx="0">
                  <c:v>group 1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groups!$G$16:$G$23</c:f>
              <c:numCache>
                <c:formatCode>0.00</c:formatCode>
                <c:ptCount val="8"/>
                <c:pt idx="0">
                  <c:v>2.545454545454545</c:v>
                </c:pt>
                <c:pt idx="1">
                  <c:v>3.636363636363636</c:v>
                </c:pt>
                <c:pt idx="2">
                  <c:v>2.727272727272727</c:v>
                </c:pt>
                <c:pt idx="3">
                  <c:v>4.545454545454546</c:v>
                </c:pt>
                <c:pt idx="4">
                  <c:v>4.272727272727272</c:v>
                </c:pt>
                <c:pt idx="5">
                  <c:v>3.636363636363636</c:v>
                </c:pt>
                <c:pt idx="6">
                  <c:v>1.363636363636363</c:v>
                </c:pt>
                <c:pt idx="7">
                  <c:v>3.090909090909091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groups!$N$14</c:f>
              <c:strCache>
                <c:ptCount val="1"/>
                <c:pt idx="0">
                  <c:v>group 2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groups!$N$16:$N$23</c:f>
              <c:numCache>
                <c:formatCode>0.00</c:formatCode>
                <c:ptCount val="8"/>
                <c:pt idx="0">
                  <c:v>2.384615384615385</c:v>
                </c:pt>
                <c:pt idx="1">
                  <c:v>3.307692307692307</c:v>
                </c:pt>
                <c:pt idx="2">
                  <c:v>2.307692307692307</c:v>
                </c:pt>
                <c:pt idx="3">
                  <c:v>3.692307692307692</c:v>
                </c:pt>
                <c:pt idx="4">
                  <c:v>3.461538461538462</c:v>
                </c:pt>
                <c:pt idx="5">
                  <c:v>3.692307692307692</c:v>
                </c:pt>
                <c:pt idx="6">
                  <c:v>1.307692307692308</c:v>
                </c:pt>
                <c:pt idx="7">
                  <c:v>3.076923076923077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84968"/>
        <c:axId val="639890328"/>
      </c:scatterChart>
      <c:valAx>
        <c:axId val="63988496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890328"/>
        <c:crosses val="autoZero"/>
        <c:crossBetween val="midCat"/>
      </c:valAx>
      <c:valAx>
        <c:axId val="63989032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88496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groups!$G$14</c:f>
              <c:strCache>
                <c:ptCount val="1"/>
                <c:pt idx="0">
                  <c:v>group 1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groups!$H$16:$H$23</c:f>
              <c:numCache>
                <c:formatCode>0.00</c:formatCode>
                <c:ptCount val="8"/>
                <c:pt idx="0">
                  <c:v>3.090909090909091</c:v>
                </c:pt>
                <c:pt idx="1">
                  <c:v>3.818181818181818</c:v>
                </c:pt>
                <c:pt idx="2">
                  <c:v>2.727272727272727</c:v>
                </c:pt>
                <c:pt idx="3">
                  <c:v>4.0</c:v>
                </c:pt>
                <c:pt idx="4">
                  <c:v>3.818181818181818</c:v>
                </c:pt>
                <c:pt idx="5">
                  <c:v>4.0</c:v>
                </c:pt>
                <c:pt idx="6">
                  <c:v>2.090909090909091</c:v>
                </c:pt>
                <c:pt idx="7">
                  <c:v>3.454545454545455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groups!$N$14</c:f>
              <c:strCache>
                <c:ptCount val="1"/>
                <c:pt idx="0">
                  <c:v>group 2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groups!$O$16:$O$23</c:f>
              <c:numCache>
                <c:formatCode>0.00</c:formatCode>
                <c:ptCount val="8"/>
                <c:pt idx="0">
                  <c:v>2.307692307692307</c:v>
                </c:pt>
                <c:pt idx="1">
                  <c:v>4.384615384615385</c:v>
                </c:pt>
                <c:pt idx="2">
                  <c:v>2.307692307692307</c:v>
                </c:pt>
                <c:pt idx="3">
                  <c:v>3.923076923076923</c:v>
                </c:pt>
                <c:pt idx="4">
                  <c:v>3.923076923076923</c:v>
                </c:pt>
                <c:pt idx="5">
                  <c:v>3.230769230769231</c:v>
                </c:pt>
                <c:pt idx="6">
                  <c:v>1.384615384615385</c:v>
                </c:pt>
                <c:pt idx="7">
                  <c:v>3.0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57048"/>
        <c:axId val="639962408"/>
      </c:scatterChart>
      <c:valAx>
        <c:axId val="63995704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962408"/>
        <c:crosses val="autoZero"/>
        <c:crossBetween val="midCat"/>
      </c:valAx>
      <c:valAx>
        <c:axId val="63996240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95704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groups!$G$14</c:f>
              <c:strCache>
                <c:ptCount val="1"/>
                <c:pt idx="0">
                  <c:v>group 1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groups!$I$16:$I$23</c:f>
              <c:numCache>
                <c:formatCode>0.00</c:formatCode>
                <c:ptCount val="8"/>
                <c:pt idx="0">
                  <c:v>3.090909090909091</c:v>
                </c:pt>
                <c:pt idx="1">
                  <c:v>3.909090909090909</c:v>
                </c:pt>
                <c:pt idx="2">
                  <c:v>2.909090909090909</c:v>
                </c:pt>
                <c:pt idx="3">
                  <c:v>5.181818181818181</c:v>
                </c:pt>
                <c:pt idx="4">
                  <c:v>3.363636363636364</c:v>
                </c:pt>
                <c:pt idx="5">
                  <c:v>3.363636363636364</c:v>
                </c:pt>
                <c:pt idx="6">
                  <c:v>1.636363636363636</c:v>
                </c:pt>
                <c:pt idx="7">
                  <c:v>3.454545454545455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groups!$N$14</c:f>
              <c:strCache>
                <c:ptCount val="1"/>
                <c:pt idx="0">
                  <c:v>group 2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groups!$P$16:$P$23</c:f>
              <c:numCache>
                <c:formatCode>0.00</c:formatCode>
                <c:ptCount val="8"/>
                <c:pt idx="0">
                  <c:v>2.846153846153846</c:v>
                </c:pt>
                <c:pt idx="1">
                  <c:v>3.923076923076923</c:v>
                </c:pt>
                <c:pt idx="2">
                  <c:v>3.153846153846154</c:v>
                </c:pt>
                <c:pt idx="3">
                  <c:v>3.846153846153846</c:v>
                </c:pt>
                <c:pt idx="4">
                  <c:v>3.923076923076923</c:v>
                </c:pt>
                <c:pt idx="5">
                  <c:v>3.461538461538462</c:v>
                </c:pt>
                <c:pt idx="6">
                  <c:v>1.538461538461539</c:v>
                </c:pt>
                <c:pt idx="7">
                  <c:v>3.076923076923077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31272"/>
        <c:axId val="640036632"/>
      </c:scatterChart>
      <c:valAx>
        <c:axId val="64003127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036632"/>
        <c:crosses val="autoZero"/>
        <c:crossBetween val="midCat"/>
      </c:valAx>
      <c:valAx>
        <c:axId val="64003663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03127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groups!$D$14</c:f>
              <c:strCache>
                <c:ptCount val="1"/>
                <c:pt idx="0">
                  <c:v>group 1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groups!$D$16:$D$23</c:f>
              <c:numCache>
                <c:formatCode>0.00</c:formatCode>
                <c:ptCount val="8"/>
                <c:pt idx="0">
                  <c:v>2.272727272727272</c:v>
                </c:pt>
                <c:pt idx="1">
                  <c:v>2.454545454545455</c:v>
                </c:pt>
                <c:pt idx="2">
                  <c:v>1.818181818181818</c:v>
                </c:pt>
                <c:pt idx="3">
                  <c:v>2.818181818181818</c:v>
                </c:pt>
                <c:pt idx="4">
                  <c:v>3.272727272727272</c:v>
                </c:pt>
                <c:pt idx="5">
                  <c:v>2.0</c:v>
                </c:pt>
                <c:pt idx="6">
                  <c:v>3.727272727272727</c:v>
                </c:pt>
                <c:pt idx="7">
                  <c:v>2.272727272727272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groups!$G$14</c:f>
              <c:strCache>
                <c:ptCount val="1"/>
                <c:pt idx="0">
                  <c:v>group 1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groups!$G$16:$G$23</c:f>
              <c:numCache>
                <c:formatCode>0.00</c:formatCode>
                <c:ptCount val="8"/>
                <c:pt idx="0">
                  <c:v>2.545454545454545</c:v>
                </c:pt>
                <c:pt idx="1">
                  <c:v>3.636363636363636</c:v>
                </c:pt>
                <c:pt idx="2">
                  <c:v>2.727272727272727</c:v>
                </c:pt>
                <c:pt idx="3">
                  <c:v>4.545454545454546</c:v>
                </c:pt>
                <c:pt idx="4">
                  <c:v>4.272727272727272</c:v>
                </c:pt>
                <c:pt idx="5">
                  <c:v>3.636363636363636</c:v>
                </c:pt>
                <c:pt idx="6">
                  <c:v>1.363636363636363</c:v>
                </c:pt>
                <c:pt idx="7">
                  <c:v>3.090909090909091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03336"/>
        <c:axId val="640108696"/>
      </c:scatterChart>
      <c:valAx>
        <c:axId val="64010333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108696"/>
        <c:crosses val="autoZero"/>
        <c:crossBetween val="midCat"/>
      </c:valAx>
      <c:valAx>
        <c:axId val="64010869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10333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groups!$D$14</c:f>
              <c:strCache>
                <c:ptCount val="1"/>
                <c:pt idx="0">
                  <c:v>group 1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groups!$E$16:$E$23</c:f>
              <c:numCache>
                <c:formatCode>0.00</c:formatCode>
                <c:ptCount val="8"/>
                <c:pt idx="0">
                  <c:v>1.818181818181818</c:v>
                </c:pt>
                <c:pt idx="1">
                  <c:v>2.181818181818182</c:v>
                </c:pt>
                <c:pt idx="2">
                  <c:v>2.0</c:v>
                </c:pt>
                <c:pt idx="3">
                  <c:v>2.818181818181818</c:v>
                </c:pt>
                <c:pt idx="4">
                  <c:v>2.545454545454545</c:v>
                </c:pt>
                <c:pt idx="5">
                  <c:v>2.181818181818182</c:v>
                </c:pt>
                <c:pt idx="6">
                  <c:v>3.0</c:v>
                </c:pt>
                <c:pt idx="7">
                  <c:v>2.454545454545455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groups!$G$14</c:f>
              <c:strCache>
                <c:ptCount val="1"/>
                <c:pt idx="0">
                  <c:v>group 1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groups!$H$16:$H$23</c:f>
              <c:numCache>
                <c:formatCode>0.00</c:formatCode>
                <c:ptCount val="8"/>
                <c:pt idx="0">
                  <c:v>3.090909090909091</c:v>
                </c:pt>
                <c:pt idx="1">
                  <c:v>3.818181818181818</c:v>
                </c:pt>
                <c:pt idx="2">
                  <c:v>2.727272727272727</c:v>
                </c:pt>
                <c:pt idx="3">
                  <c:v>4.0</c:v>
                </c:pt>
                <c:pt idx="4">
                  <c:v>3.818181818181818</c:v>
                </c:pt>
                <c:pt idx="5">
                  <c:v>4.0</c:v>
                </c:pt>
                <c:pt idx="6">
                  <c:v>2.090909090909091</c:v>
                </c:pt>
                <c:pt idx="7">
                  <c:v>3.454545454545455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74712"/>
        <c:axId val="640180072"/>
      </c:scatterChart>
      <c:valAx>
        <c:axId val="64017471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180072"/>
        <c:crosses val="autoZero"/>
        <c:crossBetween val="midCat"/>
      </c:valAx>
      <c:valAx>
        <c:axId val="64018007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17471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groups!$D$14</c:f>
              <c:strCache>
                <c:ptCount val="1"/>
                <c:pt idx="0">
                  <c:v>group 1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groups!$F$16:$F$23</c:f>
              <c:numCache>
                <c:formatCode>0.00</c:formatCode>
                <c:ptCount val="8"/>
                <c:pt idx="0">
                  <c:v>2.363636363636364</c:v>
                </c:pt>
                <c:pt idx="1">
                  <c:v>2.454545454545455</c:v>
                </c:pt>
                <c:pt idx="2">
                  <c:v>2.181818181818182</c:v>
                </c:pt>
                <c:pt idx="3">
                  <c:v>2.909090909090909</c:v>
                </c:pt>
                <c:pt idx="4">
                  <c:v>2.727272727272727</c:v>
                </c:pt>
                <c:pt idx="5">
                  <c:v>2.090909090909091</c:v>
                </c:pt>
                <c:pt idx="6">
                  <c:v>3.454545454545455</c:v>
                </c:pt>
                <c:pt idx="7">
                  <c:v>2.454545454545455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groups!$G$14</c:f>
              <c:strCache>
                <c:ptCount val="1"/>
                <c:pt idx="0">
                  <c:v>group 1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groups!$I$16:$I$23</c:f>
              <c:numCache>
                <c:formatCode>0.00</c:formatCode>
                <c:ptCount val="8"/>
                <c:pt idx="0">
                  <c:v>3.090909090909091</c:v>
                </c:pt>
                <c:pt idx="1">
                  <c:v>3.909090909090909</c:v>
                </c:pt>
                <c:pt idx="2">
                  <c:v>2.909090909090909</c:v>
                </c:pt>
                <c:pt idx="3">
                  <c:v>5.181818181818181</c:v>
                </c:pt>
                <c:pt idx="4">
                  <c:v>3.363636363636364</c:v>
                </c:pt>
                <c:pt idx="5">
                  <c:v>3.363636363636364</c:v>
                </c:pt>
                <c:pt idx="6">
                  <c:v>1.636363636363636</c:v>
                </c:pt>
                <c:pt idx="7">
                  <c:v>3.454545454545455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46008"/>
        <c:axId val="640251368"/>
      </c:scatterChart>
      <c:valAx>
        <c:axId val="64024600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251368"/>
        <c:crosses val="autoZero"/>
        <c:crossBetween val="midCat"/>
      </c:valAx>
      <c:valAx>
        <c:axId val="64025136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24600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ALL!$E$3:$E$10</c:f>
              <c:numCache>
                <c:formatCode>0.00</c:formatCode>
                <c:ptCount val="8"/>
                <c:pt idx="0">
                  <c:v>1.75</c:v>
                </c:pt>
                <c:pt idx="1">
                  <c:v>2.541666666666667</c:v>
                </c:pt>
                <c:pt idx="2">
                  <c:v>1.833333333333333</c:v>
                </c:pt>
                <c:pt idx="3">
                  <c:v>2.875</c:v>
                </c:pt>
                <c:pt idx="4">
                  <c:v>2.458333333333333</c:v>
                </c:pt>
                <c:pt idx="5">
                  <c:v>2.083333333333333</c:v>
                </c:pt>
                <c:pt idx="6">
                  <c:v>2.625</c:v>
                </c:pt>
                <c:pt idx="7">
                  <c:v>2.0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4984"/>
        <c:axId val="639078184"/>
      </c:scatterChart>
      <c:valAx>
        <c:axId val="63907498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078184"/>
        <c:crosses val="autoZero"/>
        <c:crossBetween val="midCat"/>
      </c:valAx>
      <c:valAx>
        <c:axId val="63907818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07498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1985815602837"/>
          <c:y val="0.84555295719614"/>
          <c:w val="0.156028368794326"/>
          <c:h val="0.086777869871529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groups!$K$14</c:f>
              <c:strCache>
                <c:ptCount val="1"/>
                <c:pt idx="0">
                  <c:v>group 2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groups!$K$16:$K$23</c:f>
              <c:numCache>
                <c:formatCode>0.00</c:formatCode>
                <c:ptCount val="8"/>
                <c:pt idx="0">
                  <c:v>1.76923076923077</c:v>
                </c:pt>
                <c:pt idx="1">
                  <c:v>3.307692307692307</c:v>
                </c:pt>
                <c:pt idx="2">
                  <c:v>1.76923076923077</c:v>
                </c:pt>
                <c:pt idx="3">
                  <c:v>3.153846153846154</c:v>
                </c:pt>
                <c:pt idx="4">
                  <c:v>2.461538461538462</c:v>
                </c:pt>
                <c:pt idx="5">
                  <c:v>1.692307692307692</c:v>
                </c:pt>
                <c:pt idx="6">
                  <c:v>2.692307692307692</c:v>
                </c:pt>
                <c:pt idx="7">
                  <c:v>1.692307692307692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groups!$N$14</c:f>
              <c:strCache>
                <c:ptCount val="1"/>
                <c:pt idx="0">
                  <c:v>group 2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groups!$N$16:$N$23</c:f>
              <c:numCache>
                <c:formatCode>0.00</c:formatCode>
                <c:ptCount val="8"/>
                <c:pt idx="0">
                  <c:v>2.384615384615385</c:v>
                </c:pt>
                <c:pt idx="1">
                  <c:v>3.307692307692307</c:v>
                </c:pt>
                <c:pt idx="2">
                  <c:v>2.307692307692307</c:v>
                </c:pt>
                <c:pt idx="3">
                  <c:v>3.692307692307692</c:v>
                </c:pt>
                <c:pt idx="4">
                  <c:v>3.461538461538462</c:v>
                </c:pt>
                <c:pt idx="5">
                  <c:v>3.692307692307692</c:v>
                </c:pt>
                <c:pt idx="6">
                  <c:v>1.307692307692308</c:v>
                </c:pt>
                <c:pt idx="7">
                  <c:v>3.076923076923077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17464"/>
        <c:axId val="640322824"/>
      </c:scatterChart>
      <c:valAx>
        <c:axId val="64031746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322824"/>
        <c:crosses val="autoZero"/>
        <c:crossBetween val="midCat"/>
      </c:valAx>
      <c:valAx>
        <c:axId val="64032282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31746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groups!$K$14</c:f>
              <c:strCache>
                <c:ptCount val="1"/>
                <c:pt idx="0">
                  <c:v>group 2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groups!$L$16:$L$23</c:f>
              <c:numCache>
                <c:formatCode>0.00</c:formatCode>
                <c:ptCount val="8"/>
                <c:pt idx="0">
                  <c:v>1.692307692307692</c:v>
                </c:pt>
                <c:pt idx="1">
                  <c:v>2.846153846153846</c:v>
                </c:pt>
                <c:pt idx="2">
                  <c:v>1.692307692307692</c:v>
                </c:pt>
                <c:pt idx="3">
                  <c:v>2.923076923076923</c:v>
                </c:pt>
                <c:pt idx="4">
                  <c:v>2.384615384615385</c:v>
                </c:pt>
                <c:pt idx="5">
                  <c:v>2.0</c:v>
                </c:pt>
                <c:pt idx="6">
                  <c:v>2.307692307692307</c:v>
                </c:pt>
                <c:pt idx="7">
                  <c:v>1.615384615384615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groups!$N$14</c:f>
              <c:strCache>
                <c:ptCount val="1"/>
                <c:pt idx="0">
                  <c:v>group 2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groups!$O$16:$O$23</c:f>
              <c:numCache>
                <c:formatCode>0.00</c:formatCode>
                <c:ptCount val="8"/>
                <c:pt idx="0">
                  <c:v>2.307692307692307</c:v>
                </c:pt>
                <c:pt idx="1">
                  <c:v>4.384615384615385</c:v>
                </c:pt>
                <c:pt idx="2">
                  <c:v>2.307692307692307</c:v>
                </c:pt>
                <c:pt idx="3">
                  <c:v>3.923076923076923</c:v>
                </c:pt>
                <c:pt idx="4">
                  <c:v>3.923076923076923</c:v>
                </c:pt>
                <c:pt idx="5">
                  <c:v>3.230769230769231</c:v>
                </c:pt>
                <c:pt idx="6">
                  <c:v>1.384615384615385</c:v>
                </c:pt>
                <c:pt idx="7">
                  <c:v>3.0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9400"/>
        <c:axId val="640394760"/>
      </c:scatterChart>
      <c:valAx>
        <c:axId val="64038940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394760"/>
        <c:crosses val="autoZero"/>
        <c:crossBetween val="midCat"/>
      </c:valAx>
      <c:valAx>
        <c:axId val="64039476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38940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groups!$K$14</c:f>
              <c:strCache>
                <c:ptCount val="1"/>
                <c:pt idx="0">
                  <c:v>group 2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groups!$M$16:$M$23</c:f>
              <c:numCache>
                <c:formatCode>0.00</c:formatCode>
                <c:ptCount val="8"/>
                <c:pt idx="0">
                  <c:v>2.0</c:v>
                </c:pt>
                <c:pt idx="1">
                  <c:v>2.846153846153846</c:v>
                </c:pt>
                <c:pt idx="2">
                  <c:v>2.0</c:v>
                </c:pt>
                <c:pt idx="3">
                  <c:v>3.307692307692307</c:v>
                </c:pt>
                <c:pt idx="4">
                  <c:v>2.153846153846154</c:v>
                </c:pt>
                <c:pt idx="5">
                  <c:v>2.153846153846154</c:v>
                </c:pt>
                <c:pt idx="6">
                  <c:v>3.076923076923077</c:v>
                </c:pt>
                <c:pt idx="7">
                  <c:v>1.615384615384615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groups!$A$15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groups!$B$15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groups!$N$14</c:f>
              <c:strCache>
                <c:ptCount val="1"/>
                <c:pt idx="0">
                  <c:v>group 2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groups!$P$16:$P$23</c:f>
              <c:numCache>
                <c:formatCode>0.00</c:formatCode>
                <c:ptCount val="8"/>
                <c:pt idx="0">
                  <c:v>2.846153846153846</c:v>
                </c:pt>
                <c:pt idx="1">
                  <c:v>3.923076923076923</c:v>
                </c:pt>
                <c:pt idx="2">
                  <c:v>3.153846153846154</c:v>
                </c:pt>
                <c:pt idx="3">
                  <c:v>3.846153846153846</c:v>
                </c:pt>
                <c:pt idx="4">
                  <c:v>3.923076923076923</c:v>
                </c:pt>
                <c:pt idx="5">
                  <c:v>3.461538461538462</c:v>
                </c:pt>
                <c:pt idx="6">
                  <c:v>1.538461538461539</c:v>
                </c:pt>
                <c:pt idx="7">
                  <c:v>3.076923076923077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61656"/>
        <c:axId val="640467016"/>
      </c:scatterChart>
      <c:valAx>
        <c:axId val="64046165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467016"/>
        <c:crosses val="autoZero"/>
        <c:crossBetween val="midCat"/>
      </c:valAx>
      <c:valAx>
        <c:axId val="64046701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46165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gender!$L$33</c:f>
              <c:strCache>
                <c:ptCount val="1"/>
                <c:pt idx="0">
                  <c:v>female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gender!$L$35:$L$42</c:f>
              <c:numCache>
                <c:formatCode>General</c:formatCode>
                <c:ptCount val="8"/>
                <c:pt idx="0">
                  <c:v>1.75</c:v>
                </c:pt>
                <c:pt idx="1">
                  <c:v>2.75</c:v>
                </c:pt>
                <c:pt idx="2">
                  <c:v>1.375</c:v>
                </c:pt>
                <c:pt idx="3">
                  <c:v>3.125</c:v>
                </c:pt>
                <c:pt idx="4">
                  <c:v>2.25</c:v>
                </c:pt>
                <c:pt idx="5">
                  <c:v>1.75</c:v>
                </c:pt>
                <c:pt idx="6">
                  <c:v>2.0</c:v>
                </c:pt>
                <c:pt idx="7">
                  <c:v>1.625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gender!$D$33</c:f>
              <c:strCache>
                <c:ptCount val="1"/>
                <c:pt idx="0">
                  <c:v>male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gender!$D$35:$D$42</c:f>
              <c:numCache>
                <c:formatCode>General</c:formatCode>
                <c:ptCount val="8"/>
                <c:pt idx="0">
                  <c:v>2.125</c:v>
                </c:pt>
                <c:pt idx="1">
                  <c:v>3.0</c:v>
                </c:pt>
                <c:pt idx="2">
                  <c:v>2.0</c:v>
                </c:pt>
                <c:pt idx="3">
                  <c:v>2.9375</c:v>
                </c:pt>
                <c:pt idx="4">
                  <c:v>3.125</c:v>
                </c:pt>
                <c:pt idx="5">
                  <c:v>1.875</c:v>
                </c:pt>
                <c:pt idx="6">
                  <c:v>3.75</c:v>
                </c:pt>
                <c:pt idx="7">
                  <c:v>2.125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5144"/>
        <c:axId val="640640504"/>
      </c:scatterChart>
      <c:valAx>
        <c:axId val="64063514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640504"/>
        <c:crosses val="autoZero"/>
        <c:crossBetween val="midCat"/>
      </c:valAx>
      <c:valAx>
        <c:axId val="64064050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63514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gender!$M$33</c:f>
              <c:strCache>
                <c:ptCount val="1"/>
                <c:pt idx="0">
                  <c:v>female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gender!$M$35:$M$42</c:f>
              <c:numCache>
                <c:formatCode>General</c:formatCode>
                <c:ptCount val="8"/>
                <c:pt idx="0">
                  <c:v>1.75</c:v>
                </c:pt>
                <c:pt idx="1">
                  <c:v>3.125</c:v>
                </c:pt>
                <c:pt idx="2">
                  <c:v>1.5</c:v>
                </c:pt>
                <c:pt idx="3">
                  <c:v>2.875</c:v>
                </c:pt>
                <c:pt idx="4">
                  <c:v>1.75</c:v>
                </c:pt>
                <c:pt idx="5">
                  <c:v>1.75</c:v>
                </c:pt>
                <c:pt idx="6">
                  <c:v>2.0</c:v>
                </c:pt>
                <c:pt idx="7">
                  <c:v>1.625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gender!$E$33</c:f>
              <c:strCache>
                <c:ptCount val="1"/>
                <c:pt idx="0">
                  <c:v>male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gender!$E$35:$E$42</c:f>
              <c:numCache>
                <c:formatCode>General</c:formatCode>
                <c:ptCount val="8"/>
                <c:pt idx="0">
                  <c:v>1.75</c:v>
                </c:pt>
                <c:pt idx="1">
                  <c:v>2.25</c:v>
                </c:pt>
                <c:pt idx="2">
                  <c:v>2.0</c:v>
                </c:pt>
                <c:pt idx="3">
                  <c:v>2.875</c:v>
                </c:pt>
                <c:pt idx="4">
                  <c:v>2.8125</c:v>
                </c:pt>
                <c:pt idx="5">
                  <c:v>2.25</c:v>
                </c:pt>
                <c:pt idx="6">
                  <c:v>2.9375</c:v>
                </c:pt>
                <c:pt idx="7">
                  <c:v>2.1875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58120"/>
        <c:axId val="639652440"/>
      </c:scatterChart>
      <c:valAx>
        <c:axId val="6396581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652440"/>
        <c:crosses val="autoZero"/>
        <c:crossBetween val="midCat"/>
      </c:valAx>
      <c:valAx>
        <c:axId val="63965244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6581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gender!$N$33</c:f>
              <c:strCache>
                <c:ptCount val="1"/>
                <c:pt idx="0">
                  <c:v>female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gender!$N$35:$N$42</c:f>
              <c:numCache>
                <c:formatCode>General</c:formatCode>
                <c:ptCount val="8"/>
                <c:pt idx="0">
                  <c:v>2.0</c:v>
                </c:pt>
                <c:pt idx="1">
                  <c:v>2.75</c:v>
                </c:pt>
                <c:pt idx="2">
                  <c:v>1.75</c:v>
                </c:pt>
                <c:pt idx="3">
                  <c:v>3.0</c:v>
                </c:pt>
                <c:pt idx="4">
                  <c:v>1.875</c:v>
                </c:pt>
                <c:pt idx="5">
                  <c:v>1.875</c:v>
                </c:pt>
                <c:pt idx="6">
                  <c:v>2.0</c:v>
                </c:pt>
                <c:pt idx="7">
                  <c:v>1.625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gender!$F$33</c:f>
              <c:strCache>
                <c:ptCount val="1"/>
                <c:pt idx="0">
                  <c:v>male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gender!$F$35:$F$42</c:f>
              <c:numCache>
                <c:formatCode>General</c:formatCode>
                <c:ptCount val="8"/>
                <c:pt idx="0">
                  <c:v>2.25</c:v>
                </c:pt>
                <c:pt idx="1">
                  <c:v>2.625</c:v>
                </c:pt>
                <c:pt idx="2">
                  <c:v>2.25</c:v>
                </c:pt>
                <c:pt idx="3">
                  <c:v>3.1875</c:v>
                </c:pt>
                <c:pt idx="4">
                  <c:v>2.6875</c:v>
                </c:pt>
                <c:pt idx="5">
                  <c:v>2.25</c:v>
                </c:pt>
                <c:pt idx="6">
                  <c:v>3.875</c:v>
                </c:pt>
                <c:pt idx="7">
                  <c:v>2.1875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96760"/>
        <c:axId val="640802120"/>
      </c:scatterChart>
      <c:valAx>
        <c:axId val="64079676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802120"/>
        <c:crosses val="autoZero"/>
        <c:crossBetween val="midCat"/>
      </c:valAx>
      <c:valAx>
        <c:axId val="64080212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79676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gender!$O$33</c:f>
              <c:strCache>
                <c:ptCount val="1"/>
                <c:pt idx="0">
                  <c:v>female hierarchy 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gender!$O$35:$O$42</c:f>
              <c:numCache>
                <c:formatCode>General</c:formatCode>
                <c:ptCount val="8"/>
                <c:pt idx="0">
                  <c:v>2.125</c:v>
                </c:pt>
                <c:pt idx="1">
                  <c:v>3.375</c:v>
                </c:pt>
                <c:pt idx="2">
                  <c:v>2.5</c:v>
                </c:pt>
                <c:pt idx="3">
                  <c:v>4.75</c:v>
                </c:pt>
                <c:pt idx="4">
                  <c:v>4.0</c:v>
                </c:pt>
                <c:pt idx="5">
                  <c:v>3.25</c:v>
                </c:pt>
                <c:pt idx="6">
                  <c:v>1.625</c:v>
                </c:pt>
                <c:pt idx="7">
                  <c:v>2.875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gender!$G$33</c:f>
              <c:strCache>
                <c:ptCount val="1"/>
                <c:pt idx="0">
                  <c:v>male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gender!$G$35:$G$42</c:f>
              <c:numCache>
                <c:formatCode>General</c:formatCode>
                <c:ptCount val="8"/>
                <c:pt idx="0">
                  <c:v>2.625</c:v>
                </c:pt>
                <c:pt idx="1">
                  <c:v>3.5</c:v>
                </c:pt>
                <c:pt idx="2">
                  <c:v>2.5</c:v>
                </c:pt>
                <c:pt idx="3">
                  <c:v>3.75</c:v>
                </c:pt>
                <c:pt idx="4">
                  <c:v>3.75</c:v>
                </c:pt>
                <c:pt idx="5">
                  <c:v>3.875</c:v>
                </c:pt>
                <c:pt idx="6">
                  <c:v>1.1875</c:v>
                </c:pt>
                <c:pt idx="7">
                  <c:v>3.1875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68856"/>
        <c:axId val="640874216"/>
      </c:scatterChart>
      <c:valAx>
        <c:axId val="64086885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874216"/>
        <c:crosses val="autoZero"/>
        <c:crossBetween val="midCat"/>
      </c:valAx>
      <c:valAx>
        <c:axId val="64087421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86885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gender!$P$33</c:f>
              <c:strCache>
                <c:ptCount val="1"/>
                <c:pt idx="0">
                  <c:v>female hierarchy 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gender!$P$35:$P$42</c:f>
              <c:numCache>
                <c:formatCode>General</c:formatCode>
                <c:ptCount val="8"/>
                <c:pt idx="0">
                  <c:v>2.25</c:v>
                </c:pt>
                <c:pt idx="1">
                  <c:v>3.875</c:v>
                </c:pt>
                <c:pt idx="2">
                  <c:v>2.25</c:v>
                </c:pt>
                <c:pt idx="3">
                  <c:v>3.875</c:v>
                </c:pt>
                <c:pt idx="4">
                  <c:v>3.375</c:v>
                </c:pt>
                <c:pt idx="5">
                  <c:v>3.0</c:v>
                </c:pt>
                <c:pt idx="6">
                  <c:v>1.375</c:v>
                </c:pt>
                <c:pt idx="7">
                  <c:v>3.0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gender!$H$33</c:f>
              <c:strCache>
                <c:ptCount val="1"/>
                <c:pt idx="0">
                  <c:v>male hierarchy 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gender!$H$35:$H$42</c:f>
              <c:numCache>
                <c:formatCode>General</c:formatCode>
                <c:ptCount val="8"/>
                <c:pt idx="0">
                  <c:v>2.875</c:v>
                </c:pt>
                <c:pt idx="1">
                  <c:v>4.25</c:v>
                </c:pt>
                <c:pt idx="2">
                  <c:v>2.625</c:v>
                </c:pt>
                <c:pt idx="3">
                  <c:v>4.0</c:v>
                </c:pt>
                <c:pt idx="4">
                  <c:v>4.125</c:v>
                </c:pt>
                <c:pt idx="5">
                  <c:v>3.875</c:v>
                </c:pt>
                <c:pt idx="6">
                  <c:v>1.875</c:v>
                </c:pt>
                <c:pt idx="7">
                  <c:v>3.3125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43192"/>
        <c:axId val="640948552"/>
      </c:scatterChart>
      <c:valAx>
        <c:axId val="64094319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948552"/>
        <c:crosses val="autoZero"/>
        <c:crossBetween val="midCat"/>
      </c:valAx>
      <c:valAx>
        <c:axId val="64094855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94319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gender!$Q$33</c:f>
              <c:strCache>
                <c:ptCount val="1"/>
                <c:pt idx="0">
                  <c:v>female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gender!$Q$35:$Q$42</c:f>
              <c:numCache>
                <c:formatCode>General</c:formatCode>
                <c:ptCount val="8"/>
                <c:pt idx="0">
                  <c:v>2.125</c:v>
                </c:pt>
                <c:pt idx="1">
                  <c:v>3.625</c:v>
                </c:pt>
                <c:pt idx="2">
                  <c:v>3.375</c:v>
                </c:pt>
                <c:pt idx="3">
                  <c:v>4.375</c:v>
                </c:pt>
                <c:pt idx="4">
                  <c:v>3.625</c:v>
                </c:pt>
                <c:pt idx="5">
                  <c:v>2.875</c:v>
                </c:pt>
                <c:pt idx="6">
                  <c:v>1.5</c:v>
                </c:pt>
                <c:pt idx="7">
                  <c:v>3.25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gender!$I$33</c:f>
              <c:strCache>
                <c:ptCount val="1"/>
                <c:pt idx="0">
                  <c:v>male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gender!$I$35:$I$42</c:f>
              <c:numCache>
                <c:formatCode>General</c:formatCode>
                <c:ptCount val="8"/>
                <c:pt idx="0">
                  <c:v>3.375</c:v>
                </c:pt>
                <c:pt idx="1">
                  <c:v>4.0625</c:v>
                </c:pt>
                <c:pt idx="2">
                  <c:v>2.875</c:v>
                </c:pt>
                <c:pt idx="3">
                  <c:v>4.5</c:v>
                </c:pt>
                <c:pt idx="4">
                  <c:v>3.6875</c:v>
                </c:pt>
                <c:pt idx="5">
                  <c:v>3.6875</c:v>
                </c:pt>
                <c:pt idx="6">
                  <c:v>1.625</c:v>
                </c:pt>
                <c:pt idx="7">
                  <c:v>3.25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15720"/>
        <c:axId val="641021080"/>
      </c:scatterChart>
      <c:valAx>
        <c:axId val="6410157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021080"/>
        <c:crosses val="autoZero"/>
        <c:crossBetween val="midCat"/>
      </c:valAx>
      <c:valAx>
        <c:axId val="64102108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0157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gender!$D$33</c:f>
              <c:strCache>
                <c:ptCount val="1"/>
                <c:pt idx="0">
                  <c:v>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olid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gender!$D$35:$D$42</c:f>
              <c:numCache>
                <c:formatCode>General</c:formatCode>
                <c:ptCount val="8"/>
                <c:pt idx="0">
                  <c:v>2.125</c:v>
                </c:pt>
                <c:pt idx="1">
                  <c:v>3.0</c:v>
                </c:pt>
                <c:pt idx="2">
                  <c:v>2.0</c:v>
                </c:pt>
                <c:pt idx="3">
                  <c:v>2.9375</c:v>
                </c:pt>
                <c:pt idx="4">
                  <c:v>3.125</c:v>
                </c:pt>
                <c:pt idx="5">
                  <c:v>1.875</c:v>
                </c:pt>
                <c:pt idx="6">
                  <c:v>3.75</c:v>
                </c:pt>
                <c:pt idx="7">
                  <c:v>2.125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gender!$G$33</c:f>
              <c:strCache>
                <c:ptCount val="1"/>
                <c:pt idx="0">
                  <c:v>male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gender!$G$35:$G$42</c:f>
              <c:numCache>
                <c:formatCode>General</c:formatCode>
                <c:ptCount val="8"/>
                <c:pt idx="0">
                  <c:v>2.625</c:v>
                </c:pt>
                <c:pt idx="1">
                  <c:v>3.5</c:v>
                </c:pt>
                <c:pt idx="2">
                  <c:v>2.5</c:v>
                </c:pt>
                <c:pt idx="3">
                  <c:v>3.75</c:v>
                </c:pt>
                <c:pt idx="4">
                  <c:v>3.75</c:v>
                </c:pt>
                <c:pt idx="5">
                  <c:v>3.875</c:v>
                </c:pt>
                <c:pt idx="6">
                  <c:v>1.1875</c:v>
                </c:pt>
                <c:pt idx="7">
                  <c:v>3.1875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87752"/>
        <c:axId val="641093112"/>
      </c:scatterChart>
      <c:valAx>
        <c:axId val="64108775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093112"/>
        <c:crosses val="autoZero"/>
        <c:crossBetween val="midCat"/>
      </c:valAx>
      <c:valAx>
        <c:axId val="6410931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08775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ALL!$F$3:$F$10</c:f>
              <c:numCache>
                <c:formatCode>0.00</c:formatCode>
                <c:ptCount val="8"/>
                <c:pt idx="0">
                  <c:v>2.166666666666666</c:v>
                </c:pt>
                <c:pt idx="1">
                  <c:v>2.666666666666666</c:v>
                </c:pt>
                <c:pt idx="2">
                  <c:v>2.083333333333333</c:v>
                </c:pt>
                <c:pt idx="3">
                  <c:v>3.125</c:v>
                </c:pt>
                <c:pt idx="4">
                  <c:v>2.416666666666666</c:v>
                </c:pt>
                <c:pt idx="5">
                  <c:v>2.125</c:v>
                </c:pt>
                <c:pt idx="6">
                  <c:v>3.25</c:v>
                </c:pt>
                <c:pt idx="7">
                  <c:v>2.0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2072"/>
        <c:axId val="639145272"/>
      </c:scatterChart>
      <c:valAx>
        <c:axId val="63914207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145272"/>
        <c:crosses val="autoZero"/>
        <c:crossBetween val="midCat"/>
      </c:valAx>
      <c:valAx>
        <c:axId val="63914527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14207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1985815602837"/>
          <c:y val="0.84555295719614"/>
          <c:w val="0.156028368794326"/>
          <c:h val="0.086777869871529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gender!$E$33</c:f>
              <c:strCache>
                <c:ptCount val="1"/>
                <c:pt idx="0">
                  <c:v>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olid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gender!$E$35:$E$42</c:f>
              <c:numCache>
                <c:formatCode>General</c:formatCode>
                <c:ptCount val="8"/>
                <c:pt idx="0">
                  <c:v>1.75</c:v>
                </c:pt>
                <c:pt idx="1">
                  <c:v>2.25</c:v>
                </c:pt>
                <c:pt idx="2">
                  <c:v>2.0</c:v>
                </c:pt>
                <c:pt idx="3">
                  <c:v>2.875</c:v>
                </c:pt>
                <c:pt idx="4">
                  <c:v>2.8125</c:v>
                </c:pt>
                <c:pt idx="5">
                  <c:v>2.25</c:v>
                </c:pt>
                <c:pt idx="6">
                  <c:v>2.9375</c:v>
                </c:pt>
                <c:pt idx="7">
                  <c:v>2.1875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gender!$H$33</c:f>
              <c:strCache>
                <c:ptCount val="1"/>
                <c:pt idx="0">
                  <c:v>male hierarchy 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gender!$H$35:$H$42</c:f>
              <c:numCache>
                <c:formatCode>General</c:formatCode>
                <c:ptCount val="8"/>
                <c:pt idx="0">
                  <c:v>2.875</c:v>
                </c:pt>
                <c:pt idx="1">
                  <c:v>4.25</c:v>
                </c:pt>
                <c:pt idx="2">
                  <c:v>2.625</c:v>
                </c:pt>
                <c:pt idx="3">
                  <c:v>4.0</c:v>
                </c:pt>
                <c:pt idx="4">
                  <c:v>4.125</c:v>
                </c:pt>
                <c:pt idx="5">
                  <c:v>3.875</c:v>
                </c:pt>
                <c:pt idx="6">
                  <c:v>1.875</c:v>
                </c:pt>
                <c:pt idx="7">
                  <c:v>3.3125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59320"/>
        <c:axId val="641164680"/>
      </c:scatterChart>
      <c:valAx>
        <c:axId val="6411593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164680"/>
        <c:crosses val="autoZero"/>
        <c:crossBetween val="midCat"/>
      </c:valAx>
      <c:valAx>
        <c:axId val="64116468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1593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gender!$F$33</c:f>
              <c:strCache>
                <c:ptCount val="1"/>
                <c:pt idx="0">
                  <c:v>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olid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gender!$F$35:$F$42</c:f>
              <c:numCache>
                <c:formatCode>General</c:formatCode>
                <c:ptCount val="8"/>
                <c:pt idx="0">
                  <c:v>2.25</c:v>
                </c:pt>
                <c:pt idx="1">
                  <c:v>2.625</c:v>
                </c:pt>
                <c:pt idx="2">
                  <c:v>2.25</c:v>
                </c:pt>
                <c:pt idx="3">
                  <c:v>3.1875</c:v>
                </c:pt>
                <c:pt idx="4">
                  <c:v>2.6875</c:v>
                </c:pt>
                <c:pt idx="5">
                  <c:v>2.25</c:v>
                </c:pt>
                <c:pt idx="6">
                  <c:v>3.875</c:v>
                </c:pt>
                <c:pt idx="7">
                  <c:v>2.1875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gender!$I$33</c:f>
              <c:strCache>
                <c:ptCount val="1"/>
                <c:pt idx="0">
                  <c:v>male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gender!$I$35:$I$42</c:f>
              <c:numCache>
                <c:formatCode>General</c:formatCode>
                <c:ptCount val="8"/>
                <c:pt idx="0">
                  <c:v>3.375</c:v>
                </c:pt>
                <c:pt idx="1">
                  <c:v>4.0625</c:v>
                </c:pt>
                <c:pt idx="2">
                  <c:v>2.875</c:v>
                </c:pt>
                <c:pt idx="3">
                  <c:v>4.5</c:v>
                </c:pt>
                <c:pt idx="4">
                  <c:v>3.6875</c:v>
                </c:pt>
                <c:pt idx="5">
                  <c:v>3.6875</c:v>
                </c:pt>
                <c:pt idx="6">
                  <c:v>1.625</c:v>
                </c:pt>
                <c:pt idx="7">
                  <c:v>3.25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1320"/>
        <c:axId val="641236680"/>
      </c:scatterChart>
      <c:valAx>
        <c:axId val="6412313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236680"/>
        <c:crosses val="autoZero"/>
        <c:crossBetween val="midCat"/>
      </c:valAx>
      <c:valAx>
        <c:axId val="64123668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2313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gender!$L$33</c:f>
              <c:strCache>
                <c:ptCount val="1"/>
                <c:pt idx="0">
                  <c:v>female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olid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gender!$L$35:$L$42</c:f>
              <c:numCache>
                <c:formatCode>General</c:formatCode>
                <c:ptCount val="8"/>
                <c:pt idx="0">
                  <c:v>1.75</c:v>
                </c:pt>
                <c:pt idx="1">
                  <c:v>2.75</c:v>
                </c:pt>
                <c:pt idx="2">
                  <c:v>1.375</c:v>
                </c:pt>
                <c:pt idx="3">
                  <c:v>3.125</c:v>
                </c:pt>
                <c:pt idx="4">
                  <c:v>2.25</c:v>
                </c:pt>
                <c:pt idx="5">
                  <c:v>1.75</c:v>
                </c:pt>
                <c:pt idx="6">
                  <c:v>2.0</c:v>
                </c:pt>
                <c:pt idx="7">
                  <c:v>1.625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gender!$O$33</c:f>
              <c:strCache>
                <c:ptCount val="1"/>
                <c:pt idx="0">
                  <c:v>female hierarchy 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gender!$O$35:$O$42</c:f>
              <c:numCache>
                <c:formatCode>General</c:formatCode>
                <c:ptCount val="8"/>
                <c:pt idx="0">
                  <c:v>2.125</c:v>
                </c:pt>
                <c:pt idx="1">
                  <c:v>3.375</c:v>
                </c:pt>
                <c:pt idx="2">
                  <c:v>2.5</c:v>
                </c:pt>
                <c:pt idx="3">
                  <c:v>4.75</c:v>
                </c:pt>
                <c:pt idx="4">
                  <c:v>4.0</c:v>
                </c:pt>
                <c:pt idx="5">
                  <c:v>3.25</c:v>
                </c:pt>
                <c:pt idx="6">
                  <c:v>1.625</c:v>
                </c:pt>
                <c:pt idx="7">
                  <c:v>2.875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2840"/>
        <c:axId val="641308200"/>
      </c:scatterChart>
      <c:valAx>
        <c:axId val="64130284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308200"/>
        <c:crosses val="autoZero"/>
        <c:crossBetween val="midCat"/>
      </c:valAx>
      <c:valAx>
        <c:axId val="64130820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30284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gender!$M$33</c:f>
              <c:strCache>
                <c:ptCount val="1"/>
                <c:pt idx="0">
                  <c:v>female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olid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gender!$M$35:$M$42</c:f>
              <c:numCache>
                <c:formatCode>General</c:formatCode>
                <c:ptCount val="8"/>
                <c:pt idx="0">
                  <c:v>1.75</c:v>
                </c:pt>
                <c:pt idx="1">
                  <c:v>3.125</c:v>
                </c:pt>
                <c:pt idx="2">
                  <c:v>1.5</c:v>
                </c:pt>
                <c:pt idx="3">
                  <c:v>2.875</c:v>
                </c:pt>
                <c:pt idx="4">
                  <c:v>1.75</c:v>
                </c:pt>
                <c:pt idx="5">
                  <c:v>1.75</c:v>
                </c:pt>
                <c:pt idx="6">
                  <c:v>2.0</c:v>
                </c:pt>
                <c:pt idx="7">
                  <c:v>1.625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gender!$P$33</c:f>
              <c:strCache>
                <c:ptCount val="1"/>
                <c:pt idx="0">
                  <c:v>female hierarchy 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gender!$P$35:$P$42</c:f>
              <c:numCache>
                <c:formatCode>General</c:formatCode>
                <c:ptCount val="8"/>
                <c:pt idx="0">
                  <c:v>2.25</c:v>
                </c:pt>
                <c:pt idx="1">
                  <c:v>3.875</c:v>
                </c:pt>
                <c:pt idx="2">
                  <c:v>2.25</c:v>
                </c:pt>
                <c:pt idx="3">
                  <c:v>3.875</c:v>
                </c:pt>
                <c:pt idx="4">
                  <c:v>3.375</c:v>
                </c:pt>
                <c:pt idx="5">
                  <c:v>3.0</c:v>
                </c:pt>
                <c:pt idx="6">
                  <c:v>1.375</c:v>
                </c:pt>
                <c:pt idx="7">
                  <c:v>3.0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74280"/>
        <c:axId val="641379640"/>
      </c:scatterChart>
      <c:valAx>
        <c:axId val="64137428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379640"/>
        <c:crosses val="autoZero"/>
        <c:crossBetween val="midCat"/>
      </c:valAx>
      <c:valAx>
        <c:axId val="64137964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37428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gender!$N$33</c:f>
              <c:strCache>
                <c:ptCount val="1"/>
                <c:pt idx="0">
                  <c:v>female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olid"/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gender!$N$35:$N$42</c:f>
              <c:numCache>
                <c:formatCode>General</c:formatCode>
                <c:ptCount val="8"/>
                <c:pt idx="0">
                  <c:v>2.0</c:v>
                </c:pt>
                <c:pt idx="1">
                  <c:v>2.75</c:v>
                </c:pt>
                <c:pt idx="2">
                  <c:v>1.75</c:v>
                </c:pt>
                <c:pt idx="3">
                  <c:v>3.0</c:v>
                </c:pt>
                <c:pt idx="4">
                  <c:v>1.875</c:v>
                </c:pt>
                <c:pt idx="5">
                  <c:v>1.875</c:v>
                </c:pt>
                <c:pt idx="6">
                  <c:v>2.0</c:v>
                </c:pt>
                <c:pt idx="7">
                  <c:v>1.625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gender!$Q$33</c:f>
              <c:strCache>
                <c:ptCount val="1"/>
                <c:pt idx="0">
                  <c:v>female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gender!$Q$35:$Q$42</c:f>
              <c:numCache>
                <c:formatCode>General</c:formatCode>
                <c:ptCount val="8"/>
                <c:pt idx="0">
                  <c:v>2.125</c:v>
                </c:pt>
                <c:pt idx="1">
                  <c:v>3.625</c:v>
                </c:pt>
                <c:pt idx="2">
                  <c:v>3.375</c:v>
                </c:pt>
                <c:pt idx="3">
                  <c:v>4.375</c:v>
                </c:pt>
                <c:pt idx="4">
                  <c:v>3.625</c:v>
                </c:pt>
                <c:pt idx="5">
                  <c:v>2.875</c:v>
                </c:pt>
                <c:pt idx="6">
                  <c:v>1.5</c:v>
                </c:pt>
                <c:pt idx="7">
                  <c:v>3.25</c:v>
                </c:pt>
              </c:numCache>
            </c:numRef>
          </c:xVal>
          <c:yVal>
            <c:numRef>
              <c:f>gender!$C$35:$C$42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45576"/>
        <c:axId val="641450936"/>
      </c:scatterChart>
      <c:valAx>
        <c:axId val="64144557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450936"/>
        <c:crosses val="autoZero"/>
        <c:crossBetween val="midCat"/>
      </c:valAx>
      <c:valAx>
        <c:axId val="64145093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44557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8676122931442"/>
          <c:y val="0.84555295719614"/>
          <c:w val="0.59338061465721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tagging'!$D$29</c:f>
              <c:strCache>
                <c:ptCount val="1"/>
                <c:pt idx="0">
                  <c:v>tagging 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tagging'!$D$31:$D$38</c:f>
              <c:numCache>
                <c:formatCode>0.00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2.214285714285714</c:v>
                </c:pt>
                <c:pt idx="3">
                  <c:v>3.071428571428572</c:v>
                </c:pt>
                <c:pt idx="4">
                  <c:v>3.142857142857143</c:v>
                </c:pt>
                <c:pt idx="5">
                  <c:v>1.928571428571429</c:v>
                </c:pt>
                <c:pt idx="6">
                  <c:v>3.357142857142857</c:v>
                </c:pt>
                <c:pt idx="7">
                  <c:v>2.214285714285714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tagging'!$M$29</c:f>
              <c:strCache>
                <c:ptCount val="1"/>
                <c:pt idx="0">
                  <c:v>not tagging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'tagging vs non tagging'!$M$31:$M$38</c:f>
              <c:numCache>
                <c:formatCode>0.00</c:formatCode>
                <c:ptCount val="8"/>
                <c:pt idx="0">
                  <c:v>2.0</c:v>
                </c:pt>
                <c:pt idx="1">
                  <c:v>2.8</c:v>
                </c:pt>
                <c:pt idx="2">
                  <c:v>1.2</c:v>
                </c:pt>
                <c:pt idx="3">
                  <c:v>2.9</c:v>
                </c:pt>
                <c:pt idx="4">
                  <c:v>2.4</c:v>
                </c:pt>
                <c:pt idx="5">
                  <c:v>1.7</c:v>
                </c:pt>
                <c:pt idx="6">
                  <c:v>2.9</c:v>
                </c:pt>
                <c:pt idx="7">
                  <c:v>1.6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87448"/>
        <c:axId val="641592952"/>
      </c:scatterChart>
      <c:valAx>
        <c:axId val="64158744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592952"/>
        <c:crosses val="autoZero"/>
        <c:crossBetween val="midCat"/>
      </c:valAx>
      <c:valAx>
        <c:axId val="64159295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58744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tagging'!$E$29</c:f>
              <c:strCache>
                <c:ptCount val="1"/>
                <c:pt idx="0">
                  <c:v>tagging 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tagging'!$E$31:$E$38</c:f>
              <c:numCache>
                <c:formatCode>0.00</c:formatCode>
                <c:ptCount val="8"/>
                <c:pt idx="0">
                  <c:v>1.785714285714286</c:v>
                </c:pt>
                <c:pt idx="1">
                  <c:v>2.357142857142857</c:v>
                </c:pt>
                <c:pt idx="2">
                  <c:v>1.857142857142857</c:v>
                </c:pt>
                <c:pt idx="3">
                  <c:v>2.857142857142857</c:v>
                </c:pt>
                <c:pt idx="4">
                  <c:v>2.714285714285714</c:v>
                </c:pt>
                <c:pt idx="5">
                  <c:v>2.071428571428572</c:v>
                </c:pt>
                <c:pt idx="6">
                  <c:v>2.642857142857143</c:v>
                </c:pt>
                <c:pt idx="7">
                  <c:v>2.142857142857143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tagging'!$N$29</c:f>
              <c:strCache>
                <c:ptCount val="1"/>
                <c:pt idx="0">
                  <c:v>not tagging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'tagging vs non tagging'!$N$31:$N$38</c:f>
              <c:numCache>
                <c:formatCode>0.00</c:formatCode>
                <c:ptCount val="8"/>
                <c:pt idx="0">
                  <c:v>1.7</c:v>
                </c:pt>
                <c:pt idx="1">
                  <c:v>2.8</c:v>
                </c:pt>
                <c:pt idx="2">
                  <c:v>1.8</c:v>
                </c:pt>
                <c:pt idx="3">
                  <c:v>2.9</c:v>
                </c:pt>
                <c:pt idx="4">
                  <c:v>2.1</c:v>
                </c:pt>
                <c:pt idx="5">
                  <c:v>2.1</c:v>
                </c:pt>
                <c:pt idx="6">
                  <c:v>2.6</c:v>
                </c:pt>
                <c:pt idx="7">
                  <c:v>1.8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63608"/>
        <c:axId val="641669112"/>
      </c:scatterChart>
      <c:valAx>
        <c:axId val="64166360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669112"/>
        <c:crosses val="autoZero"/>
        <c:crossBetween val="midCat"/>
      </c:valAx>
      <c:valAx>
        <c:axId val="6416691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66360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tagging'!$F$29</c:f>
              <c:strCache>
                <c:ptCount val="1"/>
                <c:pt idx="0">
                  <c:v>tagging 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tagging'!$F$31:$F$38</c:f>
              <c:numCache>
                <c:formatCode>0.00</c:formatCode>
                <c:ptCount val="8"/>
                <c:pt idx="0">
                  <c:v>2.142857142857143</c:v>
                </c:pt>
                <c:pt idx="1">
                  <c:v>2.714285714285714</c:v>
                </c:pt>
                <c:pt idx="2">
                  <c:v>2.214285714285714</c:v>
                </c:pt>
                <c:pt idx="3">
                  <c:v>3.571428571428572</c:v>
                </c:pt>
                <c:pt idx="4">
                  <c:v>2.857142857142857</c:v>
                </c:pt>
                <c:pt idx="5">
                  <c:v>2.285714285714286</c:v>
                </c:pt>
                <c:pt idx="6">
                  <c:v>3.642857142857143</c:v>
                </c:pt>
                <c:pt idx="7">
                  <c:v>2.214285714285714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tagging'!$O$29</c:f>
              <c:strCache>
                <c:ptCount val="1"/>
                <c:pt idx="0">
                  <c:v>not tagging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'tagging vs non tagging'!$O$31:$O$38</c:f>
              <c:numCache>
                <c:formatCode>0.00</c:formatCode>
                <c:ptCount val="8"/>
                <c:pt idx="0">
                  <c:v>2.2</c:v>
                </c:pt>
                <c:pt idx="1">
                  <c:v>2.6</c:v>
                </c:pt>
                <c:pt idx="2">
                  <c:v>1.9</c:v>
                </c:pt>
                <c:pt idx="3">
                  <c:v>2.5</c:v>
                </c:pt>
                <c:pt idx="4">
                  <c:v>1.8</c:v>
                </c:pt>
                <c:pt idx="5">
                  <c:v>1.9</c:v>
                </c:pt>
                <c:pt idx="6">
                  <c:v>2.7</c:v>
                </c:pt>
                <c:pt idx="7">
                  <c:v>1.7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7368"/>
        <c:axId val="640721672"/>
      </c:scatterChart>
      <c:valAx>
        <c:axId val="64072736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0721672"/>
        <c:crosses val="autoZero"/>
        <c:crossBetween val="midCat"/>
      </c:valAx>
      <c:valAx>
        <c:axId val="64072167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072736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tagging'!$G$29</c:f>
              <c:strCache>
                <c:ptCount val="1"/>
                <c:pt idx="0">
                  <c:v>tagging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'tagging vs non tagging'!$G$31:$G$38</c:f>
              <c:numCache>
                <c:formatCode>0.00</c:formatCode>
                <c:ptCount val="8"/>
                <c:pt idx="0">
                  <c:v>2.285714285714286</c:v>
                </c:pt>
                <c:pt idx="1">
                  <c:v>3.285714285714286</c:v>
                </c:pt>
                <c:pt idx="2">
                  <c:v>2.357142857142857</c:v>
                </c:pt>
                <c:pt idx="3">
                  <c:v>3.5</c:v>
                </c:pt>
                <c:pt idx="4">
                  <c:v>3.571428571428572</c:v>
                </c:pt>
                <c:pt idx="5">
                  <c:v>3.5</c:v>
                </c:pt>
                <c:pt idx="6">
                  <c:v>1.142857142857143</c:v>
                </c:pt>
                <c:pt idx="7">
                  <c:v>3.071428571428572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tagging'!$P$29</c:f>
              <c:strCache>
                <c:ptCount val="1"/>
                <c:pt idx="0">
                  <c:v>not 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tagging'!$P$31:$P$38</c:f>
              <c:numCache>
                <c:formatCode>0.00</c:formatCode>
                <c:ptCount val="8"/>
                <c:pt idx="0">
                  <c:v>2.7</c:v>
                </c:pt>
                <c:pt idx="1">
                  <c:v>3.7</c:v>
                </c:pt>
                <c:pt idx="2">
                  <c:v>2.7</c:v>
                </c:pt>
                <c:pt idx="3">
                  <c:v>4.9</c:v>
                </c:pt>
                <c:pt idx="4">
                  <c:v>4.2</c:v>
                </c:pt>
                <c:pt idx="5">
                  <c:v>3.9</c:v>
                </c:pt>
                <c:pt idx="6">
                  <c:v>1.6</c:v>
                </c:pt>
                <c:pt idx="7">
                  <c:v>3.1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24040"/>
        <c:axId val="641829544"/>
      </c:scatterChart>
      <c:valAx>
        <c:axId val="64182404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829544"/>
        <c:crosses val="autoZero"/>
        <c:crossBetween val="midCat"/>
      </c:valAx>
      <c:valAx>
        <c:axId val="64182954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82404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tagging'!$H$29</c:f>
              <c:strCache>
                <c:ptCount val="1"/>
                <c:pt idx="0">
                  <c:v>tagging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'tagging vs non tagging'!$H$31:$H$38</c:f>
              <c:numCache>
                <c:formatCode>0.00</c:formatCode>
                <c:ptCount val="8"/>
                <c:pt idx="0">
                  <c:v>2.642857142857143</c:v>
                </c:pt>
                <c:pt idx="1">
                  <c:v>4.214285714285714</c:v>
                </c:pt>
                <c:pt idx="2">
                  <c:v>2.571428571428572</c:v>
                </c:pt>
                <c:pt idx="3">
                  <c:v>3.928571428571428</c:v>
                </c:pt>
                <c:pt idx="4">
                  <c:v>4.214285714285714</c:v>
                </c:pt>
                <c:pt idx="5">
                  <c:v>3.785714285714286</c:v>
                </c:pt>
                <c:pt idx="6">
                  <c:v>1.785714285714286</c:v>
                </c:pt>
                <c:pt idx="7">
                  <c:v>3.357142857142857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tagging'!$Q$29</c:f>
              <c:strCache>
                <c:ptCount val="1"/>
                <c:pt idx="0">
                  <c:v>not 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tagging'!$Q$31:$Q$38</c:f>
              <c:numCache>
                <c:formatCode>0.00</c:formatCode>
                <c:ptCount val="8"/>
                <c:pt idx="0">
                  <c:v>2.7</c:v>
                </c:pt>
                <c:pt idx="1">
                  <c:v>4.0</c:v>
                </c:pt>
                <c:pt idx="2">
                  <c:v>2.4</c:v>
                </c:pt>
                <c:pt idx="3">
                  <c:v>4.0</c:v>
                </c:pt>
                <c:pt idx="4">
                  <c:v>3.4</c:v>
                </c:pt>
                <c:pt idx="5">
                  <c:v>3.3</c:v>
                </c:pt>
                <c:pt idx="6">
                  <c:v>1.6</c:v>
                </c:pt>
                <c:pt idx="7">
                  <c:v>3.0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5432"/>
        <c:axId val="641900936"/>
      </c:scatterChart>
      <c:valAx>
        <c:axId val="64189543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900936"/>
        <c:crosses val="autoZero"/>
        <c:crossBetween val="midCat"/>
      </c:valAx>
      <c:valAx>
        <c:axId val="64190093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89543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ALL!$G$3:$G$10</c:f>
              <c:numCache>
                <c:formatCode>0.00</c:formatCode>
                <c:ptCount val="8"/>
                <c:pt idx="0">
                  <c:v>2.458333333333333</c:v>
                </c:pt>
                <c:pt idx="1">
                  <c:v>3.458333333333333</c:v>
                </c:pt>
                <c:pt idx="2">
                  <c:v>2.5</c:v>
                </c:pt>
                <c:pt idx="3">
                  <c:v>4.083333333333333</c:v>
                </c:pt>
                <c:pt idx="4">
                  <c:v>3.833333333333333</c:v>
                </c:pt>
                <c:pt idx="5">
                  <c:v>3.666666666666666</c:v>
                </c:pt>
                <c:pt idx="6">
                  <c:v>1.333333333333333</c:v>
                </c:pt>
                <c:pt idx="7">
                  <c:v>3.083333333333333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08712"/>
        <c:axId val="639211912"/>
      </c:scatterChart>
      <c:valAx>
        <c:axId val="63920871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211912"/>
        <c:crosses val="autoZero"/>
        <c:crossBetween val="midCat"/>
      </c:valAx>
      <c:valAx>
        <c:axId val="6392119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20871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1985815602837"/>
          <c:y val="0.84555295719614"/>
          <c:w val="0.156028368794326"/>
          <c:h val="0.08677786987152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tagging'!$I$29</c:f>
              <c:strCache>
                <c:ptCount val="1"/>
                <c:pt idx="0">
                  <c:v>tagging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'tagging vs non tagging'!$I$31:$I$38</c:f>
              <c:numCache>
                <c:formatCode>0.00</c:formatCode>
                <c:ptCount val="8"/>
                <c:pt idx="0">
                  <c:v>3.142857142857143</c:v>
                </c:pt>
                <c:pt idx="1">
                  <c:v>3.857142857142857</c:v>
                </c:pt>
                <c:pt idx="2">
                  <c:v>2.785714285714286</c:v>
                </c:pt>
                <c:pt idx="3">
                  <c:v>4.214285714285714</c:v>
                </c:pt>
                <c:pt idx="4">
                  <c:v>3.642857142857143</c:v>
                </c:pt>
                <c:pt idx="5">
                  <c:v>3.571428571428572</c:v>
                </c:pt>
                <c:pt idx="6">
                  <c:v>1.428571428571429</c:v>
                </c:pt>
                <c:pt idx="7">
                  <c:v>3.071428571428572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tagging'!$R$29</c:f>
              <c:strCache>
                <c:ptCount val="1"/>
                <c:pt idx="0">
                  <c:v>not 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tagging'!$R$31:$R$38</c:f>
              <c:numCache>
                <c:formatCode>0.00</c:formatCode>
                <c:ptCount val="8"/>
                <c:pt idx="0">
                  <c:v>2.7</c:v>
                </c:pt>
                <c:pt idx="1">
                  <c:v>4.0</c:v>
                </c:pt>
                <c:pt idx="2">
                  <c:v>3.4</c:v>
                </c:pt>
                <c:pt idx="3">
                  <c:v>4.8</c:v>
                </c:pt>
                <c:pt idx="4">
                  <c:v>3.7</c:v>
                </c:pt>
                <c:pt idx="5">
                  <c:v>3.2</c:v>
                </c:pt>
                <c:pt idx="6">
                  <c:v>1.8</c:v>
                </c:pt>
                <c:pt idx="7">
                  <c:v>3.5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68344"/>
        <c:axId val="641973848"/>
      </c:scatterChart>
      <c:valAx>
        <c:axId val="64196834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973848"/>
        <c:crosses val="autoZero"/>
        <c:crossBetween val="midCat"/>
      </c:valAx>
      <c:valAx>
        <c:axId val="64197384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96834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tagging'!$D$29</c:f>
              <c:strCache>
                <c:ptCount val="1"/>
                <c:pt idx="0">
                  <c:v>tagging 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tagging'!$D$31:$D$38</c:f>
              <c:numCache>
                <c:formatCode>0.00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2.214285714285714</c:v>
                </c:pt>
                <c:pt idx="3">
                  <c:v>3.071428571428572</c:v>
                </c:pt>
                <c:pt idx="4">
                  <c:v>3.142857142857143</c:v>
                </c:pt>
                <c:pt idx="5">
                  <c:v>1.928571428571429</c:v>
                </c:pt>
                <c:pt idx="6">
                  <c:v>3.357142857142857</c:v>
                </c:pt>
                <c:pt idx="7">
                  <c:v>2.214285714285714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tagging'!$G$29</c:f>
              <c:strCache>
                <c:ptCount val="1"/>
                <c:pt idx="0">
                  <c:v>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tagging'!$G$31:$G$38</c:f>
              <c:numCache>
                <c:formatCode>0.00</c:formatCode>
                <c:ptCount val="8"/>
                <c:pt idx="0">
                  <c:v>2.285714285714286</c:v>
                </c:pt>
                <c:pt idx="1">
                  <c:v>3.285714285714286</c:v>
                </c:pt>
                <c:pt idx="2">
                  <c:v>2.357142857142857</c:v>
                </c:pt>
                <c:pt idx="3">
                  <c:v>3.5</c:v>
                </c:pt>
                <c:pt idx="4">
                  <c:v>3.571428571428572</c:v>
                </c:pt>
                <c:pt idx="5">
                  <c:v>3.5</c:v>
                </c:pt>
                <c:pt idx="6">
                  <c:v>1.142857142857143</c:v>
                </c:pt>
                <c:pt idx="7">
                  <c:v>3.071428571428572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1480"/>
        <c:axId val="642046984"/>
      </c:scatterChart>
      <c:valAx>
        <c:axId val="64204148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046984"/>
        <c:crosses val="autoZero"/>
        <c:crossBetween val="midCat"/>
      </c:valAx>
      <c:valAx>
        <c:axId val="64204698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04148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tagging'!$E$29</c:f>
              <c:strCache>
                <c:ptCount val="1"/>
                <c:pt idx="0">
                  <c:v>tagging 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tagging'!$E$31:$E$38</c:f>
              <c:numCache>
                <c:formatCode>0.00</c:formatCode>
                <c:ptCount val="8"/>
                <c:pt idx="0">
                  <c:v>1.785714285714286</c:v>
                </c:pt>
                <c:pt idx="1">
                  <c:v>2.357142857142857</c:v>
                </c:pt>
                <c:pt idx="2">
                  <c:v>1.857142857142857</c:v>
                </c:pt>
                <c:pt idx="3">
                  <c:v>2.857142857142857</c:v>
                </c:pt>
                <c:pt idx="4">
                  <c:v>2.714285714285714</c:v>
                </c:pt>
                <c:pt idx="5">
                  <c:v>2.071428571428572</c:v>
                </c:pt>
                <c:pt idx="6">
                  <c:v>2.642857142857143</c:v>
                </c:pt>
                <c:pt idx="7">
                  <c:v>2.142857142857143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tagging'!$H$29</c:f>
              <c:strCache>
                <c:ptCount val="1"/>
                <c:pt idx="0">
                  <c:v>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tagging'!$H$31:$H$38</c:f>
              <c:numCache>
                <c:formatCode>0.00</c:formatCode>
                <c:ptCount val="8"/>
                <c:pt idx="0">
                  <c:v>2.642857142857143</c:v>
                </c:pt>
                <c:pt idx="1">
                  <c:v>4.214285714285714</c:v>
                </c:pt>
                <c:pt idx="2">
                  <c:v>2.571428571428572</c:v>
                </c:pt>
                <c:pt idx="3">
                  <c:v>3.928571428571428</c:v>
                </c:pt>
                <c:pt idx="4">
                  <c:v>4.214285714285714</c:v>
                </c:pt>
                <c:pt idx="5">
                  <c:v>3.785714285714286</c:v>
                </c:pt>
                <c:pt idx="6">
                  <c:v>1.785714285714286</c:v>
                </c:pt>
                <c:pt idx="7">
                  <c:v>3.357142857142857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13720"/>
        <c:axId val="642119224"/>
      </c:scatterChart>
      <c:valAx>
        <c:axId val="6421137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119224"/>
        <c:crosses val="autoZero"/>
        <c:crossBetween val="midCat"/>
      </c:valAx>
      <c:valAx>
        <c:axId val="64211922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1137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tagging'!$F$29</c:f>
              <c:strCache>
                <c:ptCount val="1"/>
                <c:pt idx="0">
                  <c:v>tagging 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tagging'!$F$31:$F$38</c:f>
              <c:numCache>
                <c:formatCode>0.00</c:formatCode>
                <c:ptCount val="8"/>
                <c:pt idx="0">
                  <c:v>2.142857142857143</c:v>
                </c:pt>
                <c:pt idx="1">
                  <c:v>2.714285714285714</c:v>
                </c:pt>
                <c:pt idx="2">
                  <c:v>2.214285714285714</c:v>
                </c:pt>
                <c:pt idx="3">
                  <c:v>3.571428571428572</c:v>
                </c:pt>
                <c:pt idx="4">
                  <c:v>2.857142857142857</c:v>
                </c:pt>
                <c:pt idx="5">
                  <c:v>2.285714285714286</c:v>
                </c:pt>
                <c:pt idx="6">
                  <c:v>3.642857142857143</c:v>
                </c:pt>
                <c:pt idx="7">
                  <c:v>2.214285714285714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tagging'!$I$29</c:f>
              <c:strCache>
                <c:ptCount val="1"/>
                <c:pt idx="0">
                  <c:v>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tagging'!$I$31:$I$38</c:f>
              <c:numCache>
                <c:formatCode>0.00</c:formatCode>
                <c:ptCount val="8"/>
                <c:pt idx="0">
                  <c:v>3.142857142857143</c:v>
                </c:pt>
                <c:pt idx="1">
                  <c:v>3.857142857142857</c:v>
                </c:pt>
                <c:pt idx="2">
                  <c:v>2.785714285714286</c:v>
                </c:pt>
                <c:pt idx="3">
                  <c:v>4.214285714285714</c:v>
                </c:pt>
                <c:pt idx="4">
                  <c:v>3.642857142857143</c:v>
                </c:pt>
                <c:pt idx="5">
                  <c:v>3.571428571428572</c:v>
                </c:pt>
                <c:pt idx="6">
                  <c:v>1.428571428571429</c:v>
                </c:pt>
                <c:pt idx="7">
                  <c:v>3.071428571428572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85720"/>
        <c:axId val="642191224"/>
      </c:scatterChart>
      <c:valAx>
        <c:axId val="6421857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191224"/>
        <c:crosses val="autoZero"/>
        <c:crossBetween val="midCat"/>
      </c:valAx>
      <c:valAx>
        <c:axId val="64219122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1857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tagging'!$M$29</c:f>
              <c:strCache>
                <c:ptCount val="1"/>
                <c:pt idx="0">
                  <c:v>not tagging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tagging'!$M$31:$M$38</c:f>
              <c:numCache>
                <c:formatCode>0.00</c:formatCode>
                <c:ptCount val="8"/>
                <c:pt idx="0">
                  <c:v>2.0</c:v>
                </c:pt>
                <c:pt idx="1">
                  <c:v>2.8</c:v>
                </c:pt>
                <c:pt idx="2">
                  <c:v>1.2</c:v>
                </c:pt>
                <c:pt idx="3">
                  <c:v>2.9</c:v>
                </c:pt>
                <c:pt idx="4">
                  <c:v>2.4</c:v>
                </c:pt>
                <c:pt idx="5">
                  <c:v>1.7</c:v>
                </c:pt>
                <c:pt idx="6">
                  <c:v>2.9</c:v>
                </c:pt>
                <c:pt idx="7">
                  <c:v>1.6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tagging'!$P$29</c:f>
              <c:strCache>
                <c:ptCount val="1"/>
                <c:pt idx="0">
                  <c:v>not 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tagging'!$P$31:$P$38</c:f>
              <c:numCache>
                <c:formatCode>0.00</c:formatCode>
                <c:ptCount val="8"/>
                <c:pt idx="0">
                  <c:v>2.7</c:v>
                </c:pt>
                <c:pt idx="1">
                  <c:v>3.7</c:v>
                </c:pt>
                <c:pt idx="2">
                  <c:v>2.7</c:v>
                </c:pt>
                <c:pt idx="3">
                  <c:v>4.9</c:v>
                </c:pt>
                <c:pt idx="4">
                  <c:v>4.2</c:v>
                </c:pt>
                <c:pt idx="5">
                  <c:v>3.9</c:v>
                </c:pt>
                <c:pt idx="6">
                  <c:v>1.6</c:v>
                </c:pt>
                <c:pt idx="7">
                  <c:v>3.1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59608"/>
        <c:axId val="642265112"/>
      </c:scatterChart>
      <c:valAx>
        <c:axId val="64225960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265112"/>
        <c:crosses val="autoZero"/>
        <c:crossBetween val="midCat"/>
      </c:valAx>
      <c:valAx>
        <c:axId val="6422651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25960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tagging'!$N$29</c:f>
              <c:strCache>
                <c:ptCount val="1"/>
                <c:pt idx="0">
                  <c:v>not tagging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tagging'!$N$31:$N$38</c:f>
              <c:numCache>
                <c:formatCode>0.00</c:formatCode>
                <c:ptCount val="8"/>
                <c:pt idx="0">
                  <c:v>1.7</c:v>
                </c:pt>
                <c:pt idx="1">
                  <c:v>2.8</c:v>
                </c:pt>
                <c:pt idx="2">
                  <c:v>1.8</c:v>
                </c:pt>
                <c:pt idx="3">
                  <c:v>2.9</c:v>
                </c:pt>
                <c:pt idx="4">
                  <c:v>2.1</c:v>
                </c:pt>
                <c:pt idx="5">
                  <c:v>2.1</c:v>
                </c:pt>
                <c:pt idx="6">
                  <c:v>2.6</c:v>
                </c:pt>
                <c:pt idx="7">
                  <c:v>1.8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tagging'!$Q$29</c:f>
              <c:strCache>
                <c:ptCount val="1"/>
                <c:pt idx="0">
                  <c:v>not 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tagging'!$Q$31:$Q$38</c:f>
              <c:numCache>
                <c:formatCode>0.00</c:formatCode>
                <c:ptCount val="8"/>
                <c:pt idx="0">
                  <c:v>2.7</c:v>
                </c:pt>
                <c:pt idx="1">
                  <c:v>4.0</c:v>
                </c:pt>
                <c:pt idx="2">
                  <c:v>2.4</c:v>
                </c:pt>
                <c:pt idx="3">
                  <c:v>4.0</c:v>
                </c:pt>
                <c:pt idx="4">
                  <c:v>3.4</c:v>
                </c:pt>
                <c:pt idx="5">
                  <c:v>3.3</c:v>
                </c:pt>
                <c:pt idx="6">
                  <c:v>1.6</c:v>
                </c:pt>
                <c:pt idx="7">
                  <c:v>3.0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31640"/>
        <c:axId val="642337144"/>
      </c:scatterChart>
      <c:valAx>
        <c:axId val="64233164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337144"/>
        <c:crosses val="autoZero"/>
        <c:crossBetween val="midCat"/>
      </c:valAx>
      <c:valAx>
        <c:axId val="64233714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33164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'tagging vs non tagging'!$O$29</c:f>
              <c:strCache>
                <c:ptCount val="1"/>
                <c:pt idx="0">
                  <c:v>not tagging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'tagging vs non tagging'!$O$31:$O$38</c:f>
              <c:numCache>
                <c:formatCode>0.00</c:formatCode>
                <c:ptCount val="8"/>
                <c:pt idx="0">
                  <c:v>2.2</c:v>
                </c:pt>
                <c:pt idx="1">
                  <c:v>2.6</c:v>
                </c:pt>
                <c:pt idx="2">
                  <c:v>1.9</c:v>
                </c:pt>
                <c:pt idx="3">
                  <c:v>2.5</c:v>
                </c:pt>
                <c:pt idx="4">
                  <c:v>1.8</c:v>
                </c:pt>
                <c:pt idx="5">
                  <c:v>1.9</c:v>
                </c:pt>
                <c:pt idx="6">
                  <c:v>2.7</c:v>
                </c:pt>
                <c:pt idx="7">
                  <c:v>1.7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'tagging vs non tagging'!$A$30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'tagging vs non tagging'!$B$30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'tagging vs non tagging'!$C$31:$C$38</c:f>
              <c:numCache>
                <c:formatCode>0.00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'tagging vs non tagging'!$R$29</c:f>
              <c:strCache>
                <c:ptCount val="1"/>
                <c:pt idx="0">
                  <c:v>not tagging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'tagging vs non tagging'!$R$31:$R$38</c:f>
              <c:numCache>
                <c:formatCode>0.00</c:formatCode>
                <c:ptCount val="8"/>
                <c:pt idx="0">
                  <c:v>2.7</c:v>
                </c:pt>
                <c:pt idx="1">
                  <c:v>4.0</c:v>
                </c:pt>
                <c:pt idx="2">
                  <c:v>3.4</c:v>
                </c:pt>
                <c:pt idx="3">
                  <c:v>4.8</c:v>
                </c:pt>
                <c:pt idx="4">
                  <c:v>3.7</c:v>
                </c:pt>
                <c:pt idx="5">
                  <c:v>3.2</c:v>
                </c:pt>
                <c:pt idx="6">
                  <c:v>1.8</c:v>
                </c:pt>
                <c:pt idx="7">
                  <c:v>3.5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03800"/>
        <c:axId val="642409304"/>
      </c:scatterChart>
      <c:valAx>
        <c:axId val="64240380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409304"/>
        <c:crosses val="autoZero"/>
        <c:crossBetween val="midCat"/>
      </c:valAx>
      <c:valAx>
        <c:axId val="64240930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40380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other'!$D$39</c:f>
              <c:strCache>
                <c:ptCount val="1"/>
                <c:pt idx="0">
                  <c:v>windows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other'!$D$41:$D$48</c:f>
              <c:numCache>
                <c:formatCode>0.00</c:formatCode>
                <c:ptCount val="8"/>
                <c:pt idx="0">
                  <c:v>1.941176470588235</c:v>
                </c:pt>
                <c:pt idx="1">
                  <c:v>2.647058823529412</c:v>
                </c:pt>
                <c:pt idx="2">
                  <c:v>1.352941176470588</c:v>
                </c:pt>
                <c:pt idx="3">
                  <c:v>2.941176470588235</c:v>
                </c:pt>
                <c:pt idx="4">
                  <c:v>1.882352941176471</c:v>
                </c:pt>
                <c:pt idx="5">
                  <c:v>1.823529411764706</c:v>
                </c:pt>
                <c:pt idx="6">
                  <c:v>2.823529411764706</c:v>
                </c:pt>
                <c:pt idx="7">
                  <c:v>1.411764705882353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other'!$K$39</c:f>
              <c:strCache>
                <c:ptCount val="1"/>
                <c:pt idx="0">
                  <c:v>other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'winwows vs other'!$K$41:$K$48</c:f>
              <c:numCache>
                <c:formatCode>0.00</c:formatCode>
                <c:ptCount val="8"/>
                <c:pt idx="0">
                  <c:v>2.0</c:v>
                </c:pt>
                <c:pt idx="1">
                  <c:v>3.4</c:v>
                </c:pt>
                <c:pt idx="2">
                  <c:v>1.533333333333333</c:v>
                </c:pt>
                <c:pt idx="3">
                  <c:v>3.0</c:v>
                </c:pt>
                <c:pt idx="4">
                  <c:v>2.0</c:v>
                </c:pt>
                <c:pt idx="5">
                  <c:v>1.933333333333333</c:v>
                </c:pt>
                <c:pt idx="6">
                  <c:v>2.8</c:v>
                </c:pt>
                <c:pt idx="7">
                  <c:v>1.666666666666667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53544"/>
        <c:axId val="642558792"/>
      </c:scatterChart>
      <c:valAx>
        <c:axId val="64255354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558792"/>
        <c:crosses val="autoZero"/>
        <c:crossBetween val="midCat"/>
      </c:valAx>
      <c:valAx>
        <c:axId val="64255879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55354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other'!$E$39</c:f>
              <c:strCache>
                <c:ptCount val="1"/>
                <c:pt idx="0">
                  <c:v>windows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other'!$E$41:$E$48</c:f>
              <c:numCache>
                <c:formatCode>0.00</c:formatCode>
                <c:ptCount val="8"/>
                <c:pt idx="0">
                  <c:v>1.705882352941176</c:v>
                </c:pt>
                <c:pt idx="1">
                  <c:v>2.647058823529412</c:v>
                </c:pt>
                <c:pt idx="2">
                  <c:v>1.647058823529412</c:v>
                </c:pt>
                <c:pt idx="3">
                  <c:v>3.176470588235294</c:v>
                </c:pt>
                <c:pt idx="4">
                  <c:v>2.058823529411764</c:v>
                </c:pt>
                <c:pt idx="5">
                  <c:v>2.117647058823529</c:v>
                </c:pt>
                <c:pt idx="6">
                  <c:v>2.470588235294118</c:v>
                </c:pt>
                <c:pt idx="7">
                  <c:v>1.529411764705882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other'!$L$39</c:f>
              <c:strCache>
                <c:ptCount val="1"/>
                <c:pt idx="0">
                  <c:v>other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'winwows vs other'!$L$41:$L$48</c:f>
              <c:numCache>
                <c:formatCode>0.00</c:formatCode>
                <c:ptCount val="8"/>
                <c:pt idx="0">
                  <c:v>1.866666666666667</c:v>
                </c:pt>
                <c:pt idx="1">
                  <c:v>3.2</c:v>
                </c:pt>
                <c:pt idx="2">
                  <c:v>1.866666666666667</c:v>
                </c:pt>
                <c:pt idx="3">
                  <c:v>3.133333333333333</c:v>
                </c:pt>
                <c:pt idx="4">
                  <c:v>2.133333333333333</c:v>
                </c:pt>
                <c:pt idx="5">
                  <c:v>2.2</c:v>
                </c:pt>
                <c:pt idx="6">
                  <c:v>2.533333333333333</c:v>
                </c:pt>
                <c:pt idx="7">
                  <c:v>1.8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27752"/>
        <c:axId val="642633000"/>
      </c:scatterChart>
      <c:valAx>
        <c:axId val="64262775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633000"/>
        <c:crosses val="autoZero"/>
        <c:crossBetween val="midCat"/>
      </c:valAx>
      <c:valAx>
        <c:axId val="64263300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62775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other'!$F$39</c:f>
              <c:strCache>
                <c:ptCount val="1"/>
                <c:pt idx="0">
                  <c:v>windows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other'!$F$41:$F$48</c:f>
              <c:numCache>
                <c:formatCode>0.00</c:formatCode>
                <c:ptCount val="8"/>
                <c:pt idx="0">
                  <c:v>2.0</c:v>
                </c:pt>
                <c:pt idx="1">
                  <c:v>2.352941176470588</c:v>
                </c:pt>
                <c:pt idx="2">
                  <c:v>1.882352941176471</c:v>
                </c:pt>
                <c:pt idx="3">
                  <c:v>2.764705882352941</c:v>
                </c:pt>
                <c:pt idx="4">
                  <c:v>1.705882352941176</c:v>
                </c:pt>
                <c:pt idx="5">
                  <c:v>1.941176470588235</c:v>
                </c:pt>
                <c:pt idx="6">
                  <c:v>2.529411764705882</c:v>
                </c:pt>
                <c:pt idx="7">
                  <c:v>1.529411764705882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other'!$M$39</c:f>
              <c:strCache>
                <c:ptCount val="1"/>
                <c:pt idx="0">
                  <c:v>other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'winwows vs other'!$M$41:$M$48</c:f>
              <c:numCache>
                <c:formatCode>0.00</c:formatCode>
                <c:ptCount val="8"/>
                <c:pt idx="0">
                  <c:v>2.133333333333333</c:v>
                </c:pt>
                <c:pt idx="1">
                  <c:v>2.866666666666667</c:v>
                </c:pt>
                <c:pt idx="2">
                  <c:v>2.066666666666667</c:v>
                </c:pt>
                <c:pt idx="3">
                  <c:v>2.866666666666667</c:v>
                </c:pt>
                <c:pt idx="4">
                  <c:v>1.8</c:v>
                </c:pt>
                <c:pt idx="5">
                  <c:v>2.066666666666667</c:v>
                </c:pt>
                <c:pt idx="6">
                  <c:v>2.733333333333333</c:v>
                </c:pt>
                <c:pt idx="7">
                  <c:v>1.8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00184"/>
        <c:axId val="642705432"/>
      </c:scatterChart>
      <c:valAx>
        <c:axId val="64270018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705432"/>
        <c:crosses val="autoZero"/>
        <c:crossBetween val="midCat"/>
      </c:valAx>
      <c:valAx>
        <c:axId val="64270543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70018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ALL!$H$1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ALL!$H$3:$H$10</c:f>
              <c:numCache>
                <c:formatCode>0.00</c:formatCode>
                <c:ptCount val="8"/>
                <c:pt idx="0">
                  <c:v>2.666666666666666</c:v>
                </c:pt>
                <c:pt idx="1">
                  <c:v>4.125</c:v>
                </c:pt>
                <c:pt idx="2">
                  <c:v>2.5</c:v>
                </c:pt>
                <c:pt idx="3">
                  <c:v>3.958333333333333</c:v>
                </c:pt>
                <c:pt idx="4">
                  <c:v>3.875</c:v>
                </c:pt>
                <c:pt idx="5">
                  <c:v>3.583333333333333</c:v>
                </c:pt>
                <c:pt idx="6">
                  <c:v>1.708333333333333</c:v>
                </c:pt>
                <c:pt idx="7">
                  <c:v>3.208333333333333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75048"/>
        <c:axId val="639278248"/>
      </c:scatterChart>
      <c:valAx>
        <c:axId val="63927504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278248"/>
        <c:crosses val="autoZero"/>
        <c:crossBetween val="midCat"/>
      </c:valAx>
      <c:valAx>
        <c:axId val="63927824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27504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1985815602837"/>
          <c:y val="0.84555295719614"/>
          <c:w val="0.156028368794326"/>
          <c:h val="0.08677786987152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other'!$G$39</c:f>
              <c:strCache>
                <c:ptCount val="1"/>
                <c:pt idx="0">
                  <c:v>windows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'winwows vs other'!$G$41:$G$48</c:f>
              <c:numCache>
                <c:formatCode>0.00</c:formatCode>
                <c:ptCount val="8"/>
                <c:pt idx="0">
                  <c:v>2.294117647058823</c:v>
                </c:pt>
                <c:pt idx="1">
                  <c:v>3.705882352941176</c:v>
                </c:pt>
                <c:pt idx="2">
                  <c:v>2.764705882352941</c:v>
                </c:pt>
                <c:pt idx="3">
                  <c:v>4.411764705882353</c:v>
                </c:pt>
                <c:pt idx="4">
                  <c:v>4.176470588235294</c:v>
                </c:pt>
                <c:pt idx="5">
                  <c:v>4.117647058823529</c:v>
                </c:pt>
                <c:pt idx="6">
                  <c:v>1.529411764705882</c:v>
                </c:pt>
                <c:pt idx="7">
                  <c:v>3.117647058823529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other'!$N$39</c:f>
              <c:strCache>
                <c:ptCount val="1"/>
                <c:pt idx="0">
                  <c:v>other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other'!$N$41:$N$48</c:f>
              <c:numCache>
                <c:formatCode>0.00</c:formatCode>
                <c:ptCount val="8"/>
                <c:pt idx="0">
                  <c:v>2.666666666666666</c:v>
                </c:pt>
                <c:pt idx="1">
                  <c:v>3.2</c:v>
                </c:pt>
                <c:pt idx="2">
                  <c:v>2.333333333333333</c:v>
                </c:pt>
                <c:pt idx="3">
                  <c:v>4.066666666666666</c:v>
                </c:pt>
                <c:pt idx="4">
                  <c:v>3.933333333333333</c:v>
                </c:pt>
                <c:pt idx="5">
                  <c:v>3.4</c:v>
                </c:pt>
                <c:pt idx="6">
                  <c:v>3.0</c:v>
                </c:pt>
                <c:pt idx="7">
                  <c:v>3.0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88264"/>
        <c:axId val="641782472"/>
      </c:scatterChart>
      <c:valAx>
        <c:axId val="64178826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1782472"/>
        <c:crosses val="autoZero"/>
        <c:crossBetween val="midCat"/>
      </c:valAx>
      <c:valAx>
        <c:axId val="64178247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178826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other'!$H$39</c:f>
              <c:strCache>
                <c:ptCount val="1"/>
                <c:pt idx="0">
                  <c:v>windows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'winwows vs other'!$H$41:$H$48</c:f>
              <c:numCache>
                <c:formatCode>0.00</c:formatCode>
                <c:ptCount val="8"/>
                <c:pt idx="0">
                  <c:v>1.941176470588235</c:v>
                </c:pt>
                <c:pt idx="1">
                  <c:v>4.588235294117646</c:v>
                </c:pt>
                <c:pt idx="2">
                  <c:v>2.705882352941176</c:v>
                </c:pt>
                <c:pt idx="3">
                  <c:v>4.117647058823529</c:v>
                </c:pt>
                <c:pt idx="4">
                  <c:v>3.823529411764706</c:v>
                </c:pt>
                <c:pt idx="5">
                  <c:v>3.647058823529412</c:v>
                </c:pt>
                <c:pt idx="6">
                  <c:v>1.588235294117647</c:v>
                </c:pt>
                <c:pt idx="7">
                  <c:v>2.882352941176471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other'!$O$39</c:f>
              <c:strCache>
                <c:ptCount val="1"/>
                <c:pt idx="0">
                  <c:v>other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other'!$O$41:$O$48</c:f>
              <c:numCache>
                <c:formatCode>0.00</c:formatCode>
                <c:ptCount val="8"/>
                <c:pt idx="0">
                  <c:v>2.266666666666667</c:v>
                </c:pt>
                <c:pt idx="1">
                  <c:v>3.866666666666667</c:v>
                </c:pt>
                <c:pt idx="2">
                  <c:v>2.4</c:v>
                </c:pt>
                <c:pt idx="3">
                  <c:v>3.6</c:v>
                </c:pt>
                <c:pt idx="4">
                  <c:v>3.533333333333333</c:v>
                </c:pt>
                <c:pt idx="5">
                  <c:v>3.133333333333333</c:v>
                </c:pt>
                <c:pt idx="6">
                  <c:v>1.866666666666667</c:v>
                </c:pt>
                <c:pt idx="7">
                  <c:v>2.8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62040"/>
        <c:axId val="642867288"/>
      </c:scatterChart>
      <c:valAx>
        <c:axId val="64286204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867288"/>
        <c:crosses val="autoZero"/>
        <c:crossBetween val="midCat"/>
      </c:valAx>
      <c:valAx>
        <c:axId val="64286728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86204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other'!$I$39</c:f>
              <c:strCache>
                <c:ptCount val="1"/>
                <c:pt idx="0">
                  <c:v>windows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'winwows vs other'!$I$41:$I$48</c:f>
              <c:numCache>
                <c:formatCode>0.00</c:formatCode>
                <c:ptCount val="8"/>
                <c:pt idx="0">
                  <c:v>3.117647058823529</c:v>
                </c:pt>
                <c:pt idx="1">
                  <c:v>4.411764705882353</c:v>
                </c:pt>
                <c:pt idx="2">
                  <c:v>3.411764705882352</c:v>
                </c:pt>
                <c:pt idx="3">
                  <c:v>5.117647058823529</c:v>
                </c:pt>
                <c:pt idx="4">
                  <c:v>3.941176470588235</c:v>
                </c:pt>
                <c:pt idx="5">
                  <c:v>3.882352941176471</c:v>
                </c:pt>
                <c:pt idx="6">
                  <c:v>1.705882352941176</c:v>
                </c:pt>
                <c:pt idx="7">
                  <c:v>3.411764705882352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other'!$P$39</c:f>
              <c:strCache>
                <c:ptCount val="1"/>
                <c:pt idx="0">
                  <c:v>other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other'!$P$41:$P$48</c:f>
              <c:numCache>
                <c:formatCode>0.00</c:formatCode>
                <c:ptCount val="8"/>
                <c:pt idx="0">
                  <c:v>3.066666666666667</c:v>
                </c:pt>
                <c:pt idx="1">
                  <c:v>3.666666666666666</c:v>
                </c:pt>
                <c:pt idx="2">
                  <c:v>2.866666666666667</c:v>
                </c:pt>
                <c:pt idx="3">
                  <c:v>4.266666666666666</c:v>
                </c:pt>
                <c:pt idx="4">
                  <c:v>3.466666666666667</c:v>
                </c:pt>
                <c:pt idx="5">
                  <c:v>3.266666666666667</c:v>
                </c:pt>
                <c:pt idx="6">
                  <c:v>1.933333333333333</c:v>
                </c:pt>
                <c:pt idx="7">
                  <c:v>3.266666666666667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27352"/>
        <c:axId val="642932600"/>
      </c:scatterChart>
      <c:valAx>
        <c:axId val="64292735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932600"/>
        <c:crosses val="autoZero"/>
        <c:crossBetween val="midCat"/>
      </c:valAx>
      <c:valAx>
        <c:axId val="64293260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92735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other'!$D$39</c:f>
              <c:strCache>
                <c:ptCount val="1"/>
                <c:pt idx="0">
                  <c:v>windows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other'!$D$41:$D$48</c:f>
              <c:numCache>
                <c:formatCode>0.00</c:formatCode>
                <c:ptCount val="8"/>
                <c:pt idx="0">
                  <c:v>1.941176470588235</c:v>
                </c:pt>
                <c:pt idx="1">
                  <c:v>2.647058823529412</c:v>
                </c:pt>
                <c:pt idx="2">
                  <c:v>1.352941176470588</c:v>
                </c:pt>
                <c:pt idx="3">
                  <c:v>2.941176470588235</c:v>
                </c:pt>
                <c:pt idx="4">
                  <c:v>1.882352941176471</c:v>
                </c:pt>
                <c:pt idx="5">
                  <c:v>1.823529411764706</c:v>
                </c:pt>
                <c:pt idx="6">
                  <c:v>2.823529411764706</c:v>
                </c:pt>
                <c:pt idx="7">
                  <c:v>1.411764705882353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other'!$G$39</c:f>
              <c:strCache>
                <c:ptCount val="1"/>
                <c:pt idx="0">
                  <c:v>windows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other'!$G$41:$G$48</c:f>
              <c:numCache>
                <c:formatCode>0.00</c:formatCode>
                <c:ptCount val="8"/>
                <c:pt idx="0">
                  <c:v>2.294117647058823</c:v>
                </c:pt>
                <c:pt idx="1">
                  <c:v>3.705882352941176</c:v>
                </c:pt>
                <c:pt idx="2">
                  <c:v>2.764705882352941</c:v>
                </c:pt>
                <c:pt idx="3">
                  <c:v>4.411764705882353</c:v>
                </c:pt>
                <c:pt idx="4">
                  <c:v>4.176470588235294</c:v>
                </c:pt>
                <c:pt idx="5">
                  <c:v>4.117647058823529</c:v>
                </c:pt>
                <c:pt idx="6">
                  <c:v>1.529411764705882</c:v>
                </c:pt>
                <c:pt idx="7">
                  <c:v>3.117647058823529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99272"/>
        <c:axId val="643004520"/>
      </c:scatterChart>
      <c:valAx>
        <c:axId val="64299927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004520"/>
        <c:crosses val="autoZero"/>
        <c:crossBetween val="midCat"/>
      </c:valAx>
      <c:valAx>
        <c:axId val="64300452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99927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other'!$E$39</c:f>
              <c:strCache>
                <c:ptCount val="1"/>
                <c:pt idx="0">
                  <c:v>windows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other'!$E$41:$E$48</c:f>
              <c:numCache>
                <c:formatCode>0.00</c:formatCode>
                <c:ptCount val="8"/>
                <c:pt idx="0">
                  <c:v>1.705882352941176</c:v>
                </c:pt>
                <c:pt idx="1">
                  <c:v>2.647058823529412</c:v>
                </c:pt>
                <c:pt idx="2">
                  <c:v>1.647058823529412</c:v>
                </c:pt>
                <c:pt idx="3">
                  <c:v>3.176470588235294</c:v>
                </c:pt>
                <c:pt idx="4">
                  <c:v>2.058823529411764</c:v>
                </c:pt>
                <c:pt idx="5">
                  <c:v>2.117647058823529</c:v>
                </c:pt>
                <c:pt idx="6">
                  <c:v>2.470588235294118</c:v>
                </c:pt>
                <c:pt idx="7">
                  <c:v>1.529411764705882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other'!$H$39</c:f>
              <c:strCache>
                <c:ptCount val="1"/>
                <c:pt idx="0">
                  <c:v>windows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other'!$H$41:$H$48</c:f>
              <c:numCache>
                <c:formatCode>0.00</c:formatCode>
                <c:ptCount val="8"/>
                <c:pt idx="0">
                  <c:v>1.941176470588235</c:v>
                </c:pt>
                <c:pt idx="1">
                  <c:v>4.588235294117646</c:v>
                </c:pt>
                <c:pt idx="2">
                  <c:v>2.705882352941176</c:v>
                </c:pt>
                <c:pt idx="3">
                  <c:v>4.117647058823529</c:v>
                </c:pt>
                <c:pt idx="4">
                  <c:v>3.823529411764706</c:v>
                </c:pt>
                <c:pt idx="5">
                  <c:v>3.647058823529412</c:v>
                </c:pt>
                <c:pt idx="6">
                  <c:v>1.588235294117647</c:v>
                </c:pt>
                <c:pt idx="7">
                  <c:v>2.882352941176471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71224"/>
        <c:axId val="643076472"/>
      </c:scatterChart>
      <c:valAx>
        <c:axId val="64307122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076472"/>
        <c:crosses val="autoZero"/>
        <c:crossBetween val="midCat"/>
      </c:valAx>
      <c:valAx>
        <c:axId val="64307647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07122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other'!$F$39</c:f>
              <c:strCache>
                <c:ptCount val="1"/>
                <c:pt idx="0">
                  <c:v>windows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other'!$F$41:$F$48</c:f>
              <c:numCache>
                <c:formatCode>0.00</c:formatCode>
                <c:ptCount val="8"/>
                <c:pt idx="0">
                  <c:v>2.0</c:v>
                </c:pt>
                <c:pt idx="1">
                  <c:v>2.352941176470588</c:v>
                </c:pt>
                <c:pt idx="2">
                  <c:v>1.882352941176471</c:v>
                </c:pt>
                <c:pt idx="3">
                  <c:v>2.764705882352941</c:v>
                </c:pt>
                <c:pt idx="4">
                  <c:v>1.705882352941176</c:v>
                </c:pt>
                <c:pt idx="5">
                  <c:v>1.941176470588235</c:v>
                </c:pt>
                <c:pt idx="6">
                  <c:v>2.529411764705882</c:v>
                </c:pt>
                <c:pt idx="7">
                  <c:v>1.529411764705882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other'!$I$39</c:f>
              <c:strCache>
                <c:ptCount val="1"/>
                <c:pt idx="0">
                  <c:v>windows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other'!$I$41:$I$48</c:f>
              <c:numCache>
                <c:formatCode>0.00</c:formatCode>
                <c:ptCount val="8"/>
                <c:pt idx="0">
                  <c:v>3.117647058823529</c:v>
                </c:pt>
                <c:pt idx="1">
                  <c:v>4.411764705882353</c:v>
                </c:pt>
                <c:pt idx="2">
                  <c:v>3.411764705882352</c:v>
                </c:pt>
                <c:pt idx="3">
                  <c:v>5.117647058823529</c:v>
                </c:pt>
                <c:pt idx="4">
                  <c:v>3.941176470588235</c:v>
                </c:pt>
                <c:pt idx="5">
                  <c:v>3.882352941176471</c:v>
                </c:pt>
                <c:pt idx="6">
                  <c:v>1.705882352941176</c:v>
                </c:pt>
                <c:pt idx="7">
                  <c:v>3.411764705882352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3048"/>
        <c:axId val="643148296"/>
      </c:scatterChart>
      <c:valAx>
        <c:axId val="64314304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148296"/>
        <c:crosses val="autoZero"/>
        <c:crossBetween val="midCat"/>
      </c:valAx>
      <c:valAx>
        <c:axId val="64314829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14304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other'!$K$39</c:f>
              <c:strCache>
                <c:ptCount val="1"/>
                <c:pt idx="0">
                  <c:v>other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other'!$K$41:$K$48</c:f>
              <c:numCache>
                <c:formatCode>0.00</c:formatCode>
                <c:ptCount val="8"/>
                <c:pt idx="0">
                  <c:v>2.0</c:v>
                </c:pt>
                <c:pt idx="1">
                  <c:v>3.4</c:v>
                </c:pt>
                <c:pt idx="2">
                  <c:v>1.533333333333333</c:v>
                </c:pt>
                <c:pt idx="3">
                  <c:v>3.0</c:v>
                </c:pt>
                <c:pt idx="4">
                  <c:v>2.0</c:v>
                </c:pt>
                <c:pt idx="5">
                  <c:v>1.933333333333333</c:v>
                </c:pt>
                <c:pt idx="6">
                  <c:v>2.8</c:v>
                </c:pt>
                <c:pt idx="7">
                  <c:v>1.666666666666667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other'!$N$39</c:f>
              <c:strCache>
                <c:ptCount val="1"/>
                <c:pt idx="0">
                  <c:v>other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other'!$N$41:$N$48</c:f>
              <c:numCache>
                <c:formatCode>0.00</c:formatCode>
                <c:ptCount val="8"/>
                <c:pt idx="0">
                  <c:v>2.666666666666666</c:v>
                </c:pt>
                <c:pt idx="1">
                  <c:v>3.2</c:v>
                </c:pt>
                <c:pt idx="2">
                  <c:v>2.333333333333333</c:v>
                </c:pt>
                <c:pt idx="3">
                  <c:v>4.066666666666666</c:v>
                </c:pt>
                <c:pt idx="4">
                  <c:v>3.933333333333333</c:v>
                </c:pt>
                <c:pt idx="5">
                  <c:v>3.4</c:v>
                </c:pt>
                <c:pt idx="6">
                  <c:v>3.0</c:v>
                </c:pt>
                <c:pt idx="7">
                  <c:v>3.0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14680"/>
        <c:axId val="643219928"/>
      </c:scatterChart>
      <c:valAx>
        <c:axId val="64321468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219928"/>
        <c:crosses val="autoZero"/>
        <c:crossBetween val="midCat"/>
      </c:valAx>
      <c:valAx>
        <c:axId val="64321992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21468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other'!$L$39</c:f>
              <c:strCache>
                <c:ptCount val="1"/>
                <c:pt idx="0">
                  <c:v>other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other'!$L$41:$L$48</c:f>
              <c:numCache>
                <c:formatCode>0.00</c:formatCode>
                <c:ptCount val="8"/>
                <c:pt idx="0">
                  <c:v>1.866666666666667</c:v>
                </c:pt>
                <c:pt idx="1">
                  <c:v>3.2</c:v>
                </c:pt>
                <c:pt idx="2">
                  <c:v>1.866666666666667</c:v>
                </c:pt>
                <c:pt idx="3">
                  <c:v>3.133333333333333</c:v>
                </c:pt>
                <c:pt idx="4">
                  <c:v>2.133333333333333</c:v>
                </c:pt>
                <c:pt idx="5">
                  <c:v>2.2</c:v>
                </c:pt>
                <c:pt idx="6">
                  <c:v>2.533333333333333</c:v>
                </c:pt>
                <c:pt idx="7">
                  <c:v>1.8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other'!$O$39</c:f>
              <c:strCache>
                <c:ptCount val="1"/>
                <c:pt idx="0">
                  <c:v>other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other'!$O$41:$O$48</c:f>
              <c:numCache>
                <c:formatCode>0.00</c:formatCode>
                <c:ptCount val="8"/>
                <c:pt idx="0">
                  <c:v>2.266666666666667</c:v>
                </c:pt>
                <c:pt idx="1">
                  <c:v>3.866666666666667</c:v>
                </c:pt>
                <c:pt idx="2">
                  <c:v>2.4</c:v>
                </c:pt>
                <c:pt idx="3">
                  <c:v>3.6</c:v>
                </c:pt>
                <c:pt idx="4">
                  <c:v>3.533333333333333</c:v>
                </c:pt>
                <c:pt idx="5">
                  <c:v>3.133333333333333</c:v>
                </c:pt>
                <c:pt idx="6">
                  <c:v>1.866666666666667</c:v>
                </c:pt>
                <c:pt idx="7">
                  <c:v>2.8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6504"/>
        <c:axId val="643291752"/>
      </c:scatterChart>
      <c:valAx>
        <c:axId val="64328650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291752"/>
        <c:crosses val="autoZero"/>
        <c:crossBetween val="midCat"/>
      </c:valAx>
      <c:valAx>
        <c:axId val="64329175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28650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'winwows vs other'!$M$39</c:f>
              <c:strCache>
                <c:ptCount val="1"/>
                <c:pt idx="0">
                  <c:v>other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'winwows vs other'!$M$41:$M$48</c:f>
              <c:numCache>
                <c:formatCode>0.00</c:formatCode>
                <c:ptCount val="8"/>
                <c:pt idx="0">
                  <c:v>2.133333333333333</c:v>
                </c:pt>
                <c:pt idx="1">
                  <c:v>2.866666666666667</c:v>
                </c:pt>
                <c:pt idx="2">
                  <c:v>2.066666666666667</c:v>
                </c:pt>
                <c:pt idx="3">
                  <c:v>2.866666666666667</c:v>
                </c:pt>
                <c:pt idx="4">
                  <c:v>1.8</c:v>
                </c:pt>
                <c:pt idx="5">
                  <c:v>2.066666666666667</c:v>
                </c:pt>
                <c:pt idx="6">
                  <c:v>2.733333333333333</c:v>
                </c:pt>
                <c:pt idx="7">
                  <c:v>1.8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'winwows vs other'!$A$40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'winwows vs other'!$C$41:$C$48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'winwows vs other'!$P$39</c:f>
              <c:strCache>
                <c:ptCount val="1"/>
                <c:pt idx="0">
                  <c:v>other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'winwows vs other'!$P$41:$P$48</c:f>
              <c:numCache>
                <c:formatCode>0.00</c:formatCode>
                <c:ptCount val="8"/>
                <c:pt idx="0">
                  <c:v>3.066666666666667</c:v>
                </c:pt>
                <c:pt idx="1">
                  <c:v>3.666666666666666</c:v>
                </c:pt>
                <c:pt idx="2">
                  <c:v>2.866666666666667</c:v>
                </c:pt>
                <c:pt idx="3">
                  <c:v>4.266666666666666</c:v>
                </c:pt>
                <c:pt idx="4">
                  <c:v>3.466666666666667</c:v>
                </c:pt>
                <c:pt idx="5">
                  <c:v>3.266666666666667</c:v>
                </c:pt>
                <c:pt idx="6">
                  <c:v>1.933333333333333</c:v>
                </c:pt>
                <c:pt idx="7">
                  <c:v>3.266666666666667</c:v>
                </c:pt>
              </c:numCache>
            </c:numRef>
          </c:xVal>
          <c:yVal>
            <c:numRef>
              <c:f>groups!$C$16:$C$23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58456"/>
        <c:axId val="643363704"/>
      </c:scatterChart>
      <c:valAx>
        <c:axId val="64335845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363704"/>
        <c:crosses val="autoZero"/>
        <c:crossBetween val="midCat"/>
      </c:valAx>
      <c:valAx>
        <c:axId val="64336370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35845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IT!$D$30</c:f>
              <c:strCache>
                <c:ptCount val="1"/>
                <c:pt idx="0">
                  <c:v>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IT!$D$32:$D$39</c:f>
              <c:numCache>
                <c:formatCode>General</c:formatCode>
                <c:ptCount val="8"/>
                <c:pt idx="0">
                  <c:v>2.333333333333333</c:v>
                </c:pt>
                <c:pt idx="1">
                  <c:v>2.75</c:v>
                </c:pt>
                <c:pt idx="2">
                  <c:v>2.0</c:v>
                </c:pt>
                <c:pt idx="3">
                  <c:v>3.25</c:v>
                </c:pt>
                <c:pt idx="4">
                  <c:v>3.583333333333333</c:v>
                </c:pt>
                <c:pt idx="5">
                  <c:v>2.0</c:v>
                </c:pt>
                <c:pt idx="6">
                  <c:v>3.083333333333333</c:v>
                </c:pt>
                <c:pt idx="7">
                  <c:v>2.25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IT!$K$30</c:f>
              <c:strCache>
                <c:ptCount val="1"/>
                <c:pt idx="0">
                  <c:v>not IT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IT!$K$32:$K$39</c:f>
              <c:numCache>
                <c:formatCode>General</c:formatCode>
                <c:ptCount val="8"/>
                <c:pt idx="0">
                  <c:v>1.454545454545455</c:v>
                </c:pt>
                <c:pt idx="1">
                  <c:v>3.181818181818182</c:v>
                </c:pt>
                <c:pt idx="2">
                  <c:v>1.636363636363636</c:v>
                </c:pt>
                <c:pt idx="3">
                  <c:v>2.636363636363636</c:v>
                </c:pt>
                <c:pt idx="4">
                  <c:v>2.090909090909091</c:v>
                </c:pt>
                <c:pt idx="5">
                  <c:v>1.454545454545455</c:v>
                </c:pt>
                <c:pt idx="6">
                  <c:v>3.454545454545455</c:v>
                </c:pt>
                <c:pt idx="7">
                  <c:v>1.636363636363636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93704"/>
        <c:axId val="643498952"/>
      </c:scatterChart>
      <c:valAx>
        <c:axId val="64349370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498952"/>
        <c:crosses val="autoZero"/>
        <c:crossBetween val="midCat"/>
      </c:valAx>
      <c:valAx>
        <c:axId val="64349895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49370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ALL!$I$1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ALL!$I$3:$I$10</c:f>
              <c:numCache>
                <c:formatCode>0.00</c:formatCode>
                <c:ptCount val="8"/>
                <c:pt idx="0">
                  <c:v>2.958333333333333</c:v>
                </c:pt>
                <c:pt idx="1">
                  <c:v>3.916666666666666</c:v>
                </c:pt>
                <c:pt idx="2">
                  <c:v>3.041666666666667</c:v>
                </c:pt>
                <c:pt idx="3">
                  <c:v>4.458333333333333</c:v>
                </c:pt>
                <c:pt idx="4">
                  <c:v>3.666666666666666</c:v>
                </c:pt>
                <c:pt idx="5">
                  <c:v>3.416666666666666</c:v>
                </c:pt>
                <c:pt idx="6">
                  <c:v>1.583333333333333</c:v>
                </c:pt>
                <c:pt idx="7">
                  <c:v>3.25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43800"/>
        <c:axId val="639347000"/>
      </c:scatterChart>
      <c:valAx>
        <c:axId val="63934380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347000"/>
        <c:crosses val="autoZero"/>
        <c:crossBetween val="midCat"/>
      </c:valAx>
      <c:valAx>
        <c:axId val="63934700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34380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1985815602837"/>
          <c:y val="0.84555295719614"/>
          <c:w val="0.156028368794326"/>
          <c:h val="0.08677786987152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IT!$E$30</c:f>
              <c:strCache>
                <c:ptCount val="1"/>
                <c:pt idx="0">
                  <c:v>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IT!$E$32:$E$39</c:f>
              <c:numCache>
                <c:formatCode>General</c:formatCode>
                <c:ptCount val="8"/>
                <c:pt idx="0">
                  <c:v>1.833333333333333</c:v>
                </c:pt>
                <c:pt idx="1">
                  <c:v>2.083333333333333</c:v>
                </c:pt>
                <c:pt idx="2">
                  <c:v>2.0</c:v>
                </c:pt>
                <c:pt idx="3">
                  <c:v>2.75</c:v>
                </c:pt>
                <c:pt idx="4">
                  <c:v>3.0</c:v>
                </c:pt>
                <c:pt idx="5">
                  <c:v>2.333333333333333</c:v>
                </c:pt>
                <c:pt idx="6">
                  <c:v>2.583333333333333</c:v>
                </c:pt>
                <c:pt idx="7">
                  <c:v>2.333333333333333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IT!$L$30</c:f>
              <c:strCache>
                <c:ptCount val="1"/>
                <c:pt idx="0">
                  <c:v>not IT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IT!$L$32:$L$39</c:f>
              <c:numCache>
                <c:formatCode>General</c:formatCode>
                <c:ptCount val="8"/>
                <c:pt idx="0">
                  <c:v>1.636363636363636</c:v>
                </c:pt>
                <c:pt idx="1">
                  <c:v>2.909090909090909</c:v>
                </c:pt>
                <c:pt idx="2">
                  <c:v>1.636363636363636</c:v>
                </c:pt>
                <c:pt idx="3">
                  <c:v>2.909090909090909</c:v>
                </c:pt>
                <c:pt idx="4">
                  <c:v>1.727272727272727</c:v>
                </c:pt>
                <c:pt idx="5">
                  <c:v>1.636363636363636</c:v>
                </c:pt>
                <c:pt idx="6">
                  <c:v>2.727272727272727</c:v>
                </c:pt>
                <c:pt idx="7">
                  <c:v>1.636363636363636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67560"/>
        <c:axId val="643572808"/>
      </c:scatterChart>
      <c:valAx>
        <c:axId val="64356756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572808"/>
        <c:crosses val="autoZero"/>
        <c:crossBetween val="midCat"/>
      </c:valAx>
      <c:valAx>
        <c:axId val="64357280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56756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IT!$F$30</c:f>
              <c:strCache>
                <c:ptCount val="1"/>
                <c:pt idx="0">
                  <c:v>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IT!$F$32:$F$39</c:f>
              <c:numCache>
                <c:formatCode>General</c:formatCode>
                <c:ptCount val="8"/>
                <c:pt idx="0">
                  <c:v>2.5</c:v>
                </c:pt>
                <c:pt idx="1">
                  <c:v>2.583333333333333</c:v>
                </c:pt>
                <c:pt idx="2">
                  <c:v>2.25</c:v>
                </c:pt>
                <c:pt idx="3">
                  <c:v>3.166666666666666</c:v>
                </c:pt>
                <c:pt idx="4">
                  <c:v>2.833333333333333</c:v>
                </c:pt>
                <c:pt idx="5">
                  <c:v>2.333333333333333</c:v>
                </c:pt>
                <c:pt idx="6">
                  <c:v>3.166666666666666</c:v>
                </c:pt>
                <c:pt idx="7">
                  <c:v>2.25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IT!$M$30</c:f>
              <c:strCache>
                <c:ptCount val="1"/>
                <c:pt idx="0">
                  <c:v>not IT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IT!$M$32:$M$39</c:f>
              <c:numCache>
                <c:formatCode>General</c:formatCode>
                <c:ptCount val="8"/>
                <c:pt idx="0">
                  <c:v>1.636363636363636</c:v>
                </c:pt>
                <c:pt idx="1">
                  <c:v>2.818181818181818</c:v>
                </c:pt>
                <c:pt idx="2">
                  <c:v>1.727272727272727</c:v>
                </c:pt>
                <c:pt idx="3">
                  <c:v>3.0</c:v>
                </c:pt>
                <c:pt idx="4">
                  <c:v>2.0</c:v>
                </c:pt>
                <c:pt idx="5">
                  <c:v>1.727272727272727</c:v>
                </c:pt>
                <c:pt idx="6">
                  <c:v>3.454545454545455</c:v>
                </c:pt>
                <c:pt idx="7">
                  <c:v>1.727272727272727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40488"/>
        <c:axId val="643645736"/>
      </c:scatterChart>
      <c:valAx>
        <c:axId val="64364048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645736"/>
        <c:crosses val="autoZero"/>
        <c:crossBetween val="midCat"/>
      </c:valAx>
      <c:valAx>
        <c:axId val="64364573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64048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IT!$G$30</c:f>
              <c:strCache>
                <c:ptCount val="1"/>
                <c:pt idx="0">
                  <c:v>IT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IT!$G$32:$G$39</c:f>
              <c:numCache>
                <c:formatCode>General</c:formatCode>
                <c:ptCount val="8"/>
                <c:pt idx="0">
                  <c:v>2.833333333333333</c:v>
                </c:pt>
                <c:pt idx="1">
                  <c:v>4.0</c:v>
                </c:pt>
                <c:pt idx="2">
                  <c:v>2.5</c:v>
                </c:pt>
                <c:pt idx="3">
                  <c:v>4.5</c:v>
                </c:pt>
                <c:pt idx="4">
                  <c:v>3.75</c:v>
                </c:pt>
                <c:pt idx="5">
                  <c:v>3.833333333333333</c:v>
                </c:pt>
                <c:pt idx="6">
                  <c:v>1.25</c:v>
                </c:pt>
                <c:pt idx="7">
                  <c:v>3.166666666666666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IT!$N$30</c:f>
              <c:strCache>
                <c:ptCount val="1"/>
                <c:pt idx="0">
                  <c:v>not 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IT!$N$32:$N$39</c:f>
              <c:numCache>
                <c:formatCode>General</c:formatCode>
                <c:ptCount val="8"/>
                <c:pt idx="0">
                  <c:v>2.090909090909091</c:v>
                </c:pt>
                <c:pt idx="1">
                  <c:v>3.0</c:v>
                </c:pt>
                <c:pt idx="2">
                  <c:v>2.545454545454545</c:v>
                </c:pt>
                <c:pt idx="3">
                  <c:v>3.636363636363636</c:v>
                </c:pt>
                <c:pt idx="4">
                  <c:v>4.090909090909091</c:v>
                </c:pt>
                <c:pt idx="5">
                  <c:v>3.454545454545455</c:v>
                </c:pt>
                <c:pt idx="6">
                  <c:v>1.363636363636363</c:v>
                </c:pt>
                <c:pt idx="7">
                  <c:v>2.909090909090909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12920"/>
        <c:axId val="643718168"/>
      </c:scatterChart>
      <c:valAx>
        <c:axId val="6437129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718168"/>
        <c:crosses val="autoZero"/>
        <c:crossBetween val="midCat"/>
      </c:valAx>
      <c:valAx>
        <c:axId val="64371816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7129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IT!$H$30</c:f>
              <c:strCache>
                <c:ptCount val="1"/>
                <c:pt idx="0">
                  <c:v>IT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IT!$H$32:$H$39</c:f>
              <c:numCache>
                <c:formatCode>General</c:formatCode>
                <c:ptCount val="8"/>
                <c:pt idx="0">
                  <c:v>3.75</c:v>
                </c:pt>
                <c:pt idx="1">
                  <c:v>4.666666666666667</c:v>
                </c:pt>
                <c:pt idx="2">
                  <c:v>2.75</c:v>
                </c:pt>
                <c:pt idx="3">
                  <c:v>4.833333333333332</c:v>
                </c:pt>
                <c:pt idx="4">
                  <c:v>4.333333333333332</c:v>
                </c:pt>
                <c:pt idx="5">
                  <c:v>3.833333333333333</c:v>
                </c:pt>
                <c:pt idx="6">
                  <c:v>1.666666666666667</c:v>
                </c:pt>
                <c:pt idx="7">
                  <c:v>3.583333333333333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IT!$O$30</c:f>
              <c:strCache>
                <c:ptCount val="1"/>
                <c:pt idx="0">
                  <c:v>not 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IT!$O$32:$O$39</c:f>
              <c:numCache>
                <c:formatCode>General</c:formatCode>
                <c:ptCount val="8"/>
                <c:pt idx="0">
                  <c:v>1.545454545454545</c:v>
                </c:pt>
                <c:pt idx="1">
                  <c:v>3.545454545454545</c:v>
                </c:pt>
                <c:pt idx="2">
                  <c:v>2.090909090909091</c:v>
                </c:pt>
                <c:pt idx="3">
                  <c:v>3.0</c:v>
                </c:pt>
                <c:pt idx="4">
                  <c:v>3.363636363636364</c:v>
                </c:pt>
                <c:pt idx="5">
                  <c:v>3.272727272727272</c:v>
                </c:pt>
                <c:pt idx="6">
                  <c:v>1.818181818181818</c:v>
                </c:pt>
                <c:pt idx="7">
                  <c:v>2.727272727272727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85320"/>
        <c:axId val="643790568"/>
      </c:scatterChart>
      <c:valAx>
        <c:axId val="6437853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790568"/>
        <c:crosses val="autoZero"/>
        <c:crossBetween val="midCat"/>
      </c:valAx>
      <c:valAx>
        <c:axId val="64379056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7853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IT!$I$30</c:f>
              <c:strCache>
                <c:ptCount val="1"/>
                <c:pt idx="0">
                  <c:v>IT hierarchy 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IT!$I$32:$I$39</c:f>
              <c:numCache>
                <c:formatCode>General</c:formatCode>
                <c:ptCount val="8"/>
                <c:pt idx="0">
                  <c:v>2.833333333333333</c:v>
                </c:pt>
                <c:pt idx="1">
                  <c:v>4.166666666666667</c:v>
                </c:pt>
                <c:pt idx="2">
                  <c:v>2.833333333333333</c:v>
                </c:pt>
                <c:pt idx="3">
                  <c:v>4.75</c:v>
                </c:pt>
                <c:pt idx="4">
                  <c:v>3.666666666666666</c:v>
                </c:pt>
                <c:pt idx="5">
                  <c:v>3.333333333333333</c:v>
                </c:pt>
                <c:pt idx="6">
                  <c:v>1.416666666666667</c:v>
                </c:pt>
                <c:pt idx="7">
                  <c:v>3.083333333333333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IT!$P$30</c:f>
              <c:strCache>
                <c:ptCount val="1"/>
                <c:pt idx="0">
                  <c:v>not 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IT!$P$32:$P$39</c:f>
              <c:numCache>
                <c:formatCode>General</c:formatCode>
                <c:ptCount val="8"/>
                <c:pt idx="0">
                  <c:v>3.0</c:v>
                </c:pt>
                <c:pt idx="1">
                  <c:v>3.818181818181818</c:v>
                </c:pt>
                <c:pt idx="2">
                  <c:v>3.181818181818182</c:v>
                </c:pt>
                <c:pt idx="3">
                  <c:v>4.181818181818181</c:v>
                </c:pt>
                <c:pt idx="4">
                  <c:v>3.818181818181818</c:v>
                </c:pt>
                <c:pt idx="5">
                  <c:v>3.454545454545455</c:v>
                </c:pt>
                <c:pt idx="6">
                  <c:v>1.818181818181818</c:v>
                </c:pt>
                <c:pt idx="7">
                  <c:v>3.363636363636364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088"/>
        <c:axId val="642794648"/>
      </c:scatterChart>
      <c:valAx>
        <c:axId val="64280008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2794648"/>
        <c:crosses val="autoZero"/>
        <c:crossBetween val="midCat"/>
      </c:valAx>
      <c:valAx>
        <c:axId val="64279464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280008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IT!$D$30</c:f>
              <c:strCache>
                <c:ptCount val="1"/>
                <c:pt idx="0">
                  <c:v>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IT!$D$32:$D$39</c:f>
              <c:numCache>
                <c:formatCode>General</c:formatCode>
                <c:ptCount val="8"/>
                <c:pt idx="0">
                  <c:v>2.333333333333333</c:v>
                </c:pt>
                <c:pt idx="1">
                  <c:v>2.75</c:v>
                </c:pt>
                <c:pt idx="2">
                  <c:v>2.0</c:v>
                </c:pt>
                <c:pt idx="3">
                  <c:v>3.25</c:v>
                </c:pt>
                <c:pt idx="4">
                  <c:v>3.583333333333333</c:v>
                </c:pt>
                <c:pt idx="5">
                  <c:v>2.0</c:v>
                </c:pt>
                <c:pt idx="6">
                  <c:v>3.083333333333333</c:v>
                </c:pt>
                <c:pt idx="7">
                  <c:v>2.25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IT!$G$30</c:f>
              <c:strCache>
                <c:ptCount val="1"/>
                <c:pt idx="0">
                  <c:v>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IT!$G$32:$G$39</c:f>
              <c:numCache>
                <c:formatCode>General</c:formatCode>
                <c:ptCount val="8"/>
                <c:pt idx="0">
                  <c:v>2.833333333333333</c:v>
                </c:pt>
                <c:pt idx="1">
                  <c:v>4.0</c:v>
                </c:pt>
                <c:pt idx="2">
                  <c:v>2.5</c:v>
                </c:pt>
                <c:pt idx="3">
                  <c:v>4.5</c:v>
                </c:pt>
                <c:pt idx="4">
                  <c:v>3.75</c:v>
                </c:pt>
                <c:pt idx="5">
                  <c:v>3.833333333333333</c:v>
                </c:pt>
                <c:pt idx="6">
                  <c:v>1.25</c:v>
                </c:pt>
                <c:pt idx="7">
                  <c:v>3.166666666666666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46440"/>
        <c:axId val="643951688"/>
      </c:scatterChart>
      <c:valAx>
        <c:axId val="64394644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951688"/>
        <c:crosses val="autoZero"/>
        <c:crossBetween val="midCat"/>
      </c:valAx>
      <c:valAx>
        <c:axId val="64395168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94644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IT!$E$30</c:f>
              <c:strCache>
                <c:ptCount val="1"/>
                <c:pt idx="0">
                  <c:v>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IT!$E$32:$E$39</c:f>
              <c:numCache>
                <c:formatCode>General</c:formatCode>
                <c:ptCount val="8"/>
                <c:pt idx="0">
                  <c:v>1.833333333333333</c:v>
                </c:pt>
                <c:pt idx="1">
                  <c:v>2.083333333333333</c:v>
                </c:pt>
                <c:pt idx="2">
                  <c:v>2.0</c:v>
                </c:pt>
                <c:pt idx="3">
                  <c:v>2.75</c:v>
                </c:pt>
                <c:pt idx="4">
                  <c:v>3.0</c:v>
                </c:pt>
                <c:pt idx="5">
                  <c:v>2.333333333333333</c:v>
                </c:pt>
                <c:pt idx="6">
                  <c:v>2.583333333333333</c:v>
                </c:pt>
                <c:pt idx="7">
                  <c:v>2.333333333333333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IT!$H$30</c:f>
              <c:strCache>
                <c:ptCount val="1"/>
                <c:pt idx="0">
                  <c:v>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IT!$H$32:$H$39</c:f>
              <c:numCache>
                <c:formatCode>General</c:formatCode>
                <c:ptCount val="8"/>
                <c:pt idx="0">
                  <c:v>3.75</c:v>
                </c:pt>
                <c:pt idx="1">
                  <c:v>4.666666666666667</c:v>
                </c:pt>
                <c:pt idx="2">
                  <c:v>2.75</c:v>
                </c:pt>
                <c:pt idx="3">
                  <c:v>4.833333333333332</c:v>
                </c:pt>
                <c:pt idx="4">
                  <c:v>4.333333333333332</c:v>
                </c:pt>
                <c:pt idx="5">
                  <c:v>3.833333333333333</c:v>
                </c:pt>
                <c:pt idx="6">
                  <c:v>1.666666666666667</c:v>
                </c:pt>
                <c:pt idx="7">
                  <c:v>3.583333333333333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18120"/>
        <c:axId val="644023368"/>
      </c:scatterChart>
      <c:valAx>
        <c:axId val="6440181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023368"/>
        <c:crosses val="autoZero"/>
        <c:crossBetween val="midCat"/>
      </c:valAx>
      <c:valAx>
        <c:axId val="64402336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0181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IT!$F$30</c:f>
              <c:strCache>
                <c:ptCount val="1"/>
                <c:pt idx="0">
                  <c:v>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IT!$F$32:$F$39</c:f>
              <c:numCache>
                <c:formatCode>General</c:formatCode>
                <c:ptCount val="8"/>
                <c:pt idx="0">
                  <c:v>2.5</c:v>
                </c:pt>
                <c:pt idx="1">
                  <c:v>2.583333333333333</c:v>
                </c:pt>
                <c:pt idx="2">
                  <c:v>2.25</c:v>
                </c:pt>
                <c:pt idx="3">
                  <c:v>3.166666666666666</c:v>
                </c:pt>
                <c:pt idx="4">
                  <c:v>2.833333333333333</c:v>
                </c:pt>
                <c:pt idx="5">
                  <c:v>2.333333333333333</c:v>
                </c:pt>
                <c:pt idx="6">
                  <c:v>3.166666666666666</c:v>
                </c:pt>
                <c:pt idx="7">
                  <c:v>2.25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IT!$I$30</c:f>
              <c:strCache>
                <c:ptCount val="1"/>
                <c:pt idx="0">
                  <c:v>IT hierarchy 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IT!$I$32:$I$39</c:f>
              <c:numCache>
                <c:formatCode>General</c:formatCode>
                <c:ptCount val="8"/>
                <c:pt idx="0">
                  <c:v>2.833333333333333</c:v>
                </c:pt>
                <c:pt idx="1">
                  <c:v>4.166666666666667</c:v>
                </c:pt>
                <c:pt idx="2">
                  <c:v>2.833333333333333</c:v>
                </c:pt>
                <c:pt idx="3">
                  <c:v>4.75</c:v>
                </c:pt>
                <c:pt idx="4">
                  <c:v>3.666666666666666</c:v>
                </c:pt>
                <c:pt idx="5">
                  <c:v>3.333333333333333</c:v>
                </c:pt>
                <c:pt idx="6">
                  <c:v>1.416666666666667</c:v>
                </c:pt>
                <c:pt idx="7">
                  <c:v>3.083333333333333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88520"/>
        <c:axId val="644093768"/>
      </c:scatterChart>
      <c:valAx>
        <c:axId val="6440885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093768"/>
        <c:crosses val="autoZero"/>
        <c:crossBetween val="midCat"/>
      </c:valAx>
      <c:valAx>
        <c:axId val="64409376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0885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IT!$K$30</c:f>
              <c:strCache>
                <c:ptCount val="1"/>
                <c:pt idx="0">
                  <c:v>not 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IT!$K$32:$K$39</c:f>
              <c:numCache>
                <c:formatCode>General</c:formatCode>
                <c:ptCount val="8"/>
                <c:pt idx="0">
                  <c:v>1.454545454545455</c:v>
                </c:pt>
                <c:pt idx="1">
                  <c:v>3.181818181818182</c:v>
                </c:pt>
                <c:pt idx="2">
                  <c:v>1.636363636363636</c:v>
                </c:pt>
                <c:pt idx="3">
                  <c:v>2.636363636363636</c:v>
                </c:pt>
                <c:pt idx="4">
                  <c:v>2.090909090909091</c:v>
                </c:pt>
                <c:pt idx="5">
                  <c:v>1.454545454545455</c:v>
                </c:pt>
                <c:pt idx="6">
                  <c:v>3.454545454545455</c:v>
                </c:pt>
                <c:pt idx="7">
                  <c:v>1.636363636363636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IT!$N$30</c:f>
              <c:strCache>
                <c:ptCount val="1"/>
                <c:pt idx="0">
                  <c:v>not 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IT!$N$32:$N$39</c:f>
              <c:numCache>
                <c:formatCode>General</c:formatCode>
                <c:ptCount val="8"/>
                <c:pt idx="0">
                  <c:v>2.090909090909091</c:v>
                </c:pt>
                <c:pt idx="1">
                  <c:v>3.0</c:v>
                </c:pt>
                <c:pt idx="2">
                  <c:v>2.545454545454545</c:v>
                </c:pt>
                <c:pt idx="3">
                  <c:v>3.636363636363636</c:v>
                </c:pt>
                <c:pt idx="4">
                  <c:v>4.090909090909091</c:v>
                </c:pt>
                <c:pt idx="5">
                  <c:v>3.454545454545455</c:v>
                </c:pt>
                <c:pt idx="6">
                  <c:v>1.363636363636363</c:v>
                </c:pt>
                <c:pt idx="7">
                  <c:v>2.909090909090909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60872"/>
        <c:axId val="644166120"/>
      </c:scatterChart>
      <c:valAx>
        <c:axId val="644160872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166120"/>
        <c:crosses val="autoZero"/>
        <c:crossBetween val="midCat"/>
      </c:valAx>
      <c:valAx>
        <c:axId val="64416612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160872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IT!$L$30</c:f>
              <c:strCache>
                <c:ptCount val="1"/>
                <c:pt idx="0">
                  <c:v>not 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IT!$L$32:$L$39</c:f>
              <c:numCache>
                <c:formatCode>General</c:formatCode>
                <c:ptCount val="8"/>
                <c:pt idx="0">
                  <c:v>1.636363636363636</c:v>
                </c:pt>
                <c:pt idx="1">
                  <c:v>2.909090909090909</c:v>
                </c:pt>
                <c:pt idx="2">
                  <c:v>1.636363636363636</c:v>
                </c:pt>
                <c:pt idx="3">
                  <c:v>2.909090909090909</c:v>
                </c:pt>
                <c:pt idx="4">
                  <c:v>1.727272727272727</c:v>
                </c:pt>
                <c:pt idx="5">
                  <c:v>1.636363636363636</c:v>
                </c:pt>
                <c:pt idx="6">
                  <c:v>2.727272727272727</c:v>
                </c:pt>
                <c:pt idx="7">
                  <c:v>1.636363636363636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IT!$O$30</c:f>
              <c:strCache>
                <c:ptCount val="1"/>
                <c:pt idx="0">
                  <c:v>not 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IT!$O$32:$O$39</c:f>
              <c:numCache>
                <c:formatCode>General</c:formatCode>
                <c:ptCount val="8"/>
                <c:pt idx="0">
                  <c:v>1.545454545454545</c:v>
                </c:pt>
                <c:pt idx="1">
                  <c:v>3.545454545454545</c:v>
                </c:pt>
                <c:pt idx="2">
                  <c:v>2.090909090909091</c:v>
                </c:pt>
                <c:pt idx="3">
                  <c:v>3.0</c:v>
                </c:pt>
                <c:pt idx="4">
                  <c:v>3.363636363636364</c:v>
                </c:pt>
                <c:pt idx="5">
                  <c:v>3.272727272727272</c:v>
                </c:pt>
                <c:pt idx="6">
                  <c:v>1.818181818181818</c:v>
                </c:pt>
                <c:pt idx="7">
                  <c:v>2.727272727272727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32568"/>
        <c:axId val="644237816"/>
      </c:scatterChart>
      <c:valAx>
        <c:axId val="64423256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237816"/>
        <c:crosses val="autoZero"/>
        <c:crossBetween val="midCat"/>
      </c:valAx>
      <c:valAx>
        <c:axId val="64423781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23256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ALL!$G$3:$G$10</c:f>
              <c:numCache>
                <c:formatCode>0.00</c:formatCode>
                <c:ptCount val="8"/>
                <c:pt idx="0">
                  <c:v>2.458333333333333</c:v>
                </c:pt>
                <c:pt idx="1">
                  <c:v>3.458333333333333</c:v>
                </c:pt>
                <c:pt idx="2">
                  <c:v>2.5</c:v>
                </c:pt>
                <c:pt idx="3">
                  <c:v>4.083333333333333</c:v>
                </c:pt>
                <c:pt idx="4">
                  <c:v>3.833333333333333</c:v>
                </c:pt>
                <c:pt idx="5">
                  <c:v>3.666666666666666</c:v>
                </c:pt>
                <c:pt idx="6">
                  <c:v>1.333333333333333</c:v>
                </c:pt>
                <c:pt idx="7">
                  <c:v>3.083333333333333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ALL!$D$1</c:f>
              <c:strCache>
                <c:ptCount val="1"/>
                <c:pt idx="0">
                  <c:v>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ALL!$D$3:$D$10</c:f>
              <c:numCache>
                <c:formatCode>0.00</c:formatCode>
                <c:ptCount val="8"/>
                <c:pt idx="0">
                  <c:v>2.0</c:v>
                </c:pt>
                <c:pt idx="1">
                  <c:v>2.916666666666666</c:v>
                </c:pt>
                <c:pt idx="2">
                  <c:v>1.791666666666667</c:v>
                </c:pt>
                <c:pt idx="3">
                  <c:v>3.0</c:v>
                </c:pt>
                <c:pt idx="4">
                  <c:v>2.833333333333333</c:v>
                </c:pt>
                <c:pt idx="5">
                  <c:v>1.833333333333333</c:v>
                </c:pt>
                <c:pt idx="6">
                  <c:v>3.166666666666666</c:v>
                </c:pt>
                <c:pt idx="7">
                  <c:v>1.958333333333333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15320"/>
        <c:axId val="639420632"/>
      </c:scatterChart>
      <c:valAx>
        <c:axId val="63941532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420632"/>
        <c:crosses val="autoZero"/>
        <c:crossBetween val="midCat"/>
      </c:valAx>
      <c:valAx>
        <c:axId val="63942063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41532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94326241134752"/>
          <c:y val="0.84555295719614"/>
          <c:w val="0.368794326241135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IT!$L$30</c:f>
              <c:strCache>
                <c:ptCount val="1"/>
                <c:pt idx="0">
                  <c:v>not IT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IT!$L$32:$L$39</c:f>
              <c:numCache>
                <c:formatCode>General</c:formatCode>
                <c:ptCount val="8"/>
                <c:pt idx="0">
                  <c:v>1.636363636363636</c:v>
                </c:pt>
                <c:pt idx="1">
                  <c:v>2.909090909090909</c:v>
                </c:pt>
                <c:pt idx="2">
                  <c:v>1.636363636363636</c:v>
                </c:pt>
                <c:pt idx="3">
                  <c:v>2.909090909090909</c:v>
                </c:pt>
                <c:pt idx="4">
                  <c:v>1.727272727272727</c:v>
                </c:pt>
                <c:pt idx="5">
                  <c:v>1.636363636363636</c:v>
                </c:pt>
                <c:pt idx="6">
                  <c:v>2.727272727272727</c:v>
                </c:pt>
                <c:pt idx="7">
                  <c:v>1.636363636363636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IT!$A$31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'winwows vs other'!$B$40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IT!$O$30</c:f>
              <c:strCache>
                <c:ptCount val="1"/>
                <c:pt idx="0">
                  <c:v>not IT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IT!$O$32:$O$39</c:f>
              <c:numCache>
                <c:formatCode>General</c:formatCode>
                <c:ptCount val="8"/>
                <c:pt idx="0">
                  <c:v>1.545454545454545</c:v>
                </c:pt>
                <c:pt idx="1">
                  <c:v>3.545454545454545</c:v>
                </c:pt>
                <c:pt idx="2">
                  <c:v>2.090909090909091</c:v>
                </c:pt>
                <c:pt idx="3">
                  <c:v>3.0</c:v>
                </c:pt>
                <c:pt idx="4">
                  <c:v>3.363636363636364</c:v>
                </c:pt>
                <c:pt idx="5">
                  <c:v>3.272727272727272</c:v>
                </c:pt>
                <c:pt idx="6">
                  <c:v>1.818181818181818</c:v>
                </c:pt>
                <c:pt idx="7">
                  <c:v>2.727272727272727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04264"/>
        <c:axId val="644309512"/>
      </c:scatterChart>
      <c:valAx>
        <c:axId val="64430426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309512"/>
        <c:crosses val="autoZero"/>
        <c:crossBetween val="midCat"/>
      </c:valAx>
      <c:valAx>
        <c:axId val="6443095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30426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piler'!$D$32</c:f>
              <c:strCache>
                <c:ptCount val="1"/>
                <c:pt idx="0">
                  <c:v>filer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piler'!$D$34:$D$41</c:f>
              <c:numCache>
                <c:formatCode>0.00</c:formatCode>
                <c:ptCount val="8"/>
                <c:pt idx="0">
                  <c:v>1.846153846153846</c:v>
                </c:pt>
                <c:pt idx="1">
                  <c:v>3.230769230769231</c:v>
                </c:pt>
                <c:pt idx="2">
                  <c:v>1.615384615384615</c:v>
                </c:pt>
                <c:pt idx="3">
                  <c:v>2.692307692307692</c:v>
                </c:pt>
                <c:pt idx="4">
                  <c:v>2.615384615384615</c:v>
                </c:pt>
                <c:pt idx="5">
                  <c:v>1.846153846153846</c:v>
                </c:pt>
                <c:pt idx="6">
                  <c:v>3.307692307692307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piler'!$K$32</c:f>
              <c:strCache>
                <c:ptCount val="1"/>
                <c:pt idx="0">
                  <c:v>piler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'filer vs piler'!$K$34:$K$41</c:f>
              <c:numCache>
                <c:formatCode>0.00</c:formatCode>
                <c:ptCount val="8"/>
                <c:pt idx="0">
                  <c:v>2.181818181818182</c:v>
                </c:pt>
                <c:pt idx="1">
                  <c:v>2.545454545454545</c:v>
                </c:pt>
                <c:pt idx="2">
                  <c:v>2.0</c:v>
                </c:pt>
                <c:pt idx="3">
                  <c:v>3.363636363636364</c:v>
                </c:pt>
                <c:pt idx="4">
                  <c:v>3.090909090909091</c:v>
                </c:pt>
                <c:pt idx="5">
                  <c:v>1.818181818181818</c:v>
                </c:pt>
                <c:pt idx="6">
                  <c:v>3.0</c:v>
                </c:pt>
                <c:pt idx="7">
                  <c:v>1.909090909090909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41096"/>
        <c:axId val="644446328"/>
      </c:scatterChart>
      <c:valAx>
        <c:axId val="64444109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446328"/>
        <c:crosses val="autoZero"/>
        <c:crossBetween val="midCat"/>
      </c:valAx>
      <c:valAx>
        <c:axId val="64444632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44109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piler'!$E$32</c:f>
              <c:strCache>
                <c:ptCount val="1"/>
                <c:pt idx="0">
                  <c:v>filer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piler'!$E$34:$E$41</c:f>
              <c:numCache>
                <c:formatCode>0.00</c:formatCode>
                <c:ptCount val="8"/>
                <c:pt idx="0">
                  <c:v>1.692307692307692</c:v>
                </c:pt>
                <c:pt idx="1">
                  <c:v>2.923076923076923</c:v>
                </c:pt>
                <c:pt idx="2">
                  <c:v>2.0</c:v>
                </c:pt>
                <c:pt idx="3">
                  <c:v>2.846153846153846</c:v>
                </c:pt>
                <c:pt idx="4">
                  <c:v>2.692307692307692</c:v>
                </c:pt>
                <c:pt idx="5">
                  <c:v>2.230769230769231</c:v>
                </c:pt>
                <c:pt idx="6">
                  <c:v>2.923076923076923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piler'!$L$32</c:f>
              <c:strCache>
                <c:ptCount val="1"/>
                <c:pt idx="0">
                  <c:v>piler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'filer vs piler'!$L$34:$L$41</c:f>
              <c:numCache>
                <c:formatCode>0.00</c:formatCode>
                <c:ptCount val="8"/>
                <c:pt idx="0">
                  <c:v>1.818181818181818</c:v>
                </c:pt>
                <c:pt idx="1">
                  <c:v>2.090909090909091</c:v>
                </c:pt>
                <c:pt idx="2">
                  <c:v>1.636363636363636</c:v>
                </c:pt>
                <c:pt idx="3">
                  <c:v>2.909090909090909</c:v>
                </c:pt>
                <c:pt idx="4">
                  <c:v>2.181818181818182</c:v>
                </c:pt>
                <c:pt idx="5">
                  <c:v>1.909090909090909</c:v>
                </c:pt>
                <c:pt idx="6">
                  <c:v>2.272727272727272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15016"/>
        <c:axId val="644520248"/>
      </c:scatterChart>
      <c:valAx>
        <c:axId val="644515016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520248"/>
        <c:crosses val="autoZero"/>
        <c:crossBetween val="midCat"/>
      </c:valAx>
      <c:valAx>
        <c:axId val="644520248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51501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piler'!$F$32</c:f>
              <c:strCache>
                <c:ptCount val="1"/>
                <c:pt idx="0">
                  <c:v>filer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piler'!$F$34:$F$41</c:f>
              <c:numCache>
                <c:formatCode>0.00</c:formatCode>
                <c:ptCount val="8"/>
                <c:pt idx="0">
                  <c:v>2.153846153846154</c:v>
                </c:pt>
                <c:pt idx="1">
                  <c:v>2.76923076923077</c:v>
                </c:pt>
                <c:pt idx="2">
                  <c:v>2.153846153846154</c:v>
                </c:pt>
                <c:pt idx="3">
                  <c:v>3.076923076923077</c:v>
                </c:pt>
                <c:pt idx="4">
                  <c:v>2.0</c:v>
                </c:pt>
                <c:pt idx="5">
                  <c:v>2.153846153846154</c:v>
                </c:pt>
                <c:pt idx="6">
                  <c:v>3.692307692307692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piler'!$M$32</c:f>
              <c:strCache>
                <c:ptCount val="1"/>
                <c:pt idx="0">
                  <c:v>piler tagstore</c:v>
                </c:pt>
              </c:strCache>
            </c:strRef>
          </c:tx>
          <c:spPr>
            <a:ln w="19050">
              <a:solidFill>
                <a:srgbClr val="228421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'filer vs piler'!$M$34:$M$41</c:f>
              <c:numCache>
                <c:formatCode>0.00</c:formatCode>
                <c:ptCount val="8"/>
                <c:pt idx="0">
                  <c:v>2.181818181818182</c:v>
                </c:pt>
                <c:pt idx="1">
                  <c:v>2.545454545454545</c:v>
                </c:pt>
                <c:pt idx="2">
                  <c:v>2.0</c:v>
                </c:pt>
                <c:pt idx="3">
                  <c:v>3.181818181818182</c:v>
                </c:pt>
                <c:pt idx="4">
                  <c:v>2.909090909090909</c:v>
                </c:pt>
                <c:pt idx="5">
                  <c:v>2.090909090909091</c:v>
                </c:pt>
                <c:pt idx="6">
                  <c:v>2.727272727272727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87560"/>
        <c:axId val="644592792"/>
      </c:scatterChart>
      <c:valAx>
        <c:axId val="64458756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592792"/>
        <c:crosses val="autoZero"/>
        <c:crossBetween val="midCat"/>
      </c:valAx>
      <c:valAx>
        <c:axId val="64459279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58756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piler'!$G$32</c:f>
              <c:strCache>
                <c:ptCount val="1"/>
                <c:pt idx="0">
                  <c:v>filer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'filer vs piler'!$G$34:$G$41</c:f>
              <c:numCache>
                <c:formatCode>0.00</c:formatCode>
                <c:ptCount val="8"/>
                <c:pt idx="0">
                  <c:v>2.692307692307692</c:v>
                </c:pt>
                <c:pt idx="1">
                  <c:v>3.230769230769231</c:v>
                </c:pt>
                <c:pt idx="2">
                  <c:v>2.384615384615385</c:v>
                </c:pt>
                <c:pt idx="3">
                  <c:v>3.923076923076923</c:v>
                </c:pt>
                <c:pt idx="4">
                  <c:v>3.692307692307692</c:v>
                </c:pt>
                <c:pt idx="5">
                  <c:v>3.461538461538462</c:v>
                </c:pt>
                <c:pt idx="6">
                  <c:v>1.384615384615385</c:v>
                </c:pt>
                <c:pt idx="7">
                  <c:v>3.153846153846154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piler'!$N$32</c:f>
              <c:strCache>
                <c:ptCount val="1"/>
                <c:pt idx="0">
                  <c:v>piler hierarchy 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piler'!$N$34:$N$41</c:f>
              <c:numCache>
                <c:formatCode>0.00</c:formatCode>
                <c:ptCount val="8"/>
                <c:pt idx="0">
                  <c:v>2.181818181818182</c:v>
                </c:pt>
                <c:pt idx="1">
                  <c:v>3.727272727272727</c:v>
                </c:pt>
                <c:pt idx="2">
                  <c:v>2.636363636363636</c:v>
                </c:pt>
                <c:pt idx="3">
                  <c:v>4.272727272727272</c:v>
                </c:pt>
                <c:pt idx="4">
                  <c:v>4.0</c:v>
                </c:pt>
                <c:pt idx="5">
                  <c:v>3.909090909090909</c:v>
                </c:pt>
                <c:pt idx="6">
                  <c:v>1.272727272727273</c:v>
                </c:pt>
                <c:pt idx="7">
                  <c:v>3.0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60200"/>
        <c:axId val="644665432"/>
      </c:scatterChart>
      <c:valAx>
        <c:axId val="64466020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665432"/>
        <c:crosses val="autoZero"/>
        <c:crossBetween val="midCat"/>
      </c:valAx>
      <c:valAx>
        <c:axId val="64466543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66020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piler'!$H$32</c:f>
              <c:strCache>
                <c:ptCount val="1"/>
                <c:pt idx="0">
                  <c:v>filer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'filer vs piler'!$H$34:$H$41</c:f>
              <c:numCache>
                <c:formatCode>0.00</c:formatCode>
                <c:ptCount val="8"/>
                <c:pt idx="0">
                  <c:v>2.538461538461538</c:v>
                </c:pt>
                <c:pt idx="1">
                  <c:v>4.23076923076923</c:v>
                </c:pt>
                <c:pt idx="2">
                  <c:v>2.615384615384615</c:v>
                </c:pt>
                <c:pt idx="3">
                  <c:v>3.692307692307692</c:v>
                </c:pt>
                <c:pt idx="4">
                  <c:v>3.76923076923077</c:v>
                </c:pt>
                <c:pt idx="5">
                  <c:v>3.076923076923077</c:v>
                </c:pt>
                <c:pt idx="6">
                  <c:v>1.76923076923077</c:v>
                </c:pt>
                <c:pt idx="7">
                  <c:v>3.307692307692307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piler'!$O$32</c:f>
              <c:strCache>
                <c:ptCount val="1"/>
                <c:pt idx="0">
                  <c:v>piler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piler'!$O$34:$O$41</c:f>
              <c:numCache>
                <c:formatCode>0.00</c:formatCode>
                <c:ptCount val="8"/>
                <c:pt idx="0">
                  <c:v>2.818181818181818</c:v>
                </c:pt>
                <c:pt idx="1">
                  <c:v>4.0</c:v>
                </c:pt>
                <c:pt idx="2">
                  <c:v>2.363636363636364</c:v>
                </c:pt>
                <c:pt idx="3">
                  <c:v>4.272727272727272</c:v>
                </c:pt>
                <c:pt idx="4">
                  <c:v>4.0</c:v>
                </c:pt>
                <c:pt idx="5">
                  <c:v>4.181818181818181</c:v>
                </c:pt>
                <c:pt idx="6">
                  <c:v>1.636363636363636</c:v>
                </c:pt>
                <c:pt idx="7">
                  <c:v>3.090909090909091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32680"/>
        <c:axId val="644737912"/>
      </c:scatterChart>
      <c:valAx>
        <c:axId val="64473268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737912"/>
        <c:crosses val="autoZero"/>
        <c:crossBetween val="midCat"/>
      </c:valAx>
      <c:valAx>
        <c:axId val="6447379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73268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piler'!$I$32</c:f>
              <c:strCache>
                <c:ptCount val="1"/>
                <c:pt idx="0">
                  <c:v>filer 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'filer vs piler'!$I$34:$I$41</c:f>
              <c:numCache>
                <c:formatCode>0.00</c:formatCode>
                <c:ptCount val="8"/>
                <c:pt idx="0">
                  <c:v>3.461538461538462</c:v>
                </c:pt>
                <c:pt idx="1">
                  <c:v>3.76923076923077</c:v>
                </c:pt>
                <c:pt idx="2">
                  <c:v>3.230769230769231</c:v>
                </c:pt>
                <c:pt idx="3">
                  <c:v>4.153846153846154</c:v>
                </c:pt>
                <c:pt idx="4">
                  <c:v>3.692307692307692</c:v>
                </c:pt>
                <c:pt idx="5">
                  <c:v>3.230769230769231</c:v>
                </c:pt>
                <c:pt idx="6">
                  <c:v>1.692307692307692</c:v>
                </c:pt>
                <c:pt idx="7">
                  <c:v>3.307692307692307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piler'!$P$32</c:f>
              <c:strCache>
                <c:ptCount val="1"/>
                <c:pt idx="0">
                  <c:v>piler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ysDot"/>
            </a:ln>
          </c:spPr>
          <c:marker>
            <c:symbol val="diamond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piler'!$P$34:$P$41</c:f>
              <c:numCache>
                <c:formatCode>0.00</c:formatCode>
                <c:ptCount val="8"/>
                <c:pt idx="0">
                  <c:v>2.363636363636364</c:v>
                </c:pt>
                <c:pt idx="1">
                  <c:v>4.090909090909091</c:v>
                </c:pt>
                <c:pt idx="2">
                  <c:v>2.818181818181818</c:v>
                </c:pt>
                <c:pt idx="3">
                  <c:v>4.818181818181818</c:v>
                </c:pt>
                <c:pt idx="4">
                  <c:v>3.636363636363636</c:v>
                </c:pt>
                <c:pt idx="5">
                  <c:v>3.636363636363636</c:v>
                </c:pt>
                <c:pt idx="6">
                  <c:v>1.454545454545455</c:v>
                </c:pt>
                <c:pt idx="7">
                  <c:v>3.181818181818182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05480"/>
        <c:axId val="644810712"/>
      </c:scatterChart>
      <c:valAx>
        <c:axId val="64480548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810712"/>
        <c:crosses val="autoZero"/>
        <c:crossBetween val="midCat"/>
      </c:valAx>
      <c:valAx>
        <c:axId val="6448107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80548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piler'!$D$32</c:f>
              <c:strCache>
                <c:ptCount val="1"/>
                <c:pt idx="0">
                  <c:v>filer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piler'!$D$34:$D$41</c:f>
              <c:numCache>
                <c:formatCode>0.00</c:formatCode>
                <c:ptCount val="8"/>
                <c:pt idx="0">
                  <c:v>1.846153846153846</c:v>
                </c:pt>
                <c:pt idx="1">
                  <c:v>3.230769230769231</c:v>
                </c:pt>
                <c:pt idx="2">
                  <c:v>1.615384615384615</c:v>
                </c:pt>
                <c:pt idx="3">
                  <c:v>2.692307692307692</c:v>
                </c:pt>
                <c:pt idx="4">
                  <c:v>2.615384615384615</c:v>
                </c:pt>
                <c:pt idx="5">
                  <c:v>1.846153846153846</c:v>
                </c:pt>
                <c:pt idx="6">
                  <c:v>3.307692307692307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piler'!$G$32</c:f>
              <c:strCache>
                <c:ptCount val="1"/>
                <c:pt idx="0">
                  <c:v>filer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piler'!$G$34:$G$41</c:f>
              <c:numCache>
                <c:formatCode>0.00</c:formatCode>
                <c:ptCount val="8"/>
                <c:pt idx="0">
                  <c:v>2.692307692307692</c:v>
                </c:pt>
                <c:pt idx="1">
                  <c:v>3.230769230769231</c:v>
                </c:pt>
                <c:pt idx="2">
                  <c:v>2.384615384615385</c:v>
                </c:pt>
                <c:pt idx="3">
                  <c:v>3.923076923076923</c:v>
                </c:pt>
                <c:pt idx="4">
                  <c:v>3.692307692307692</c:v>
                </c:pt>
                <c:pt idx="5">
                  <c:v>3.461538461538462</c:v>
                </c:pt>
                <c:pt idx="6">
                  <c:v>1.384615384615385</c:v>
                </c:pt>
                <c:pt idx="7">
                  <c:v>3.153846153846154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77400"/>
        <c:axId val="643871624"/>
      </c:scatterChart>
      <c:valAx>
        <c:axId val="64387740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3871624"/>
        <c:crosses val="autoZero"/>
        <c:crossBetween val="midCat"/>
      </c:valAx>
      <c:valAx>
        <c:axId val="643871624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87740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piler'!$E$32</c:f>
              <c:strCache>
                <c:ptCount val="1"/>
                <c:pt idx="0">
                  <c:v>filer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piler'!$E$34:$E$41</c:f>
              <c:numCache>
                <c:formatCode>0.00</c:formatCode>
                <c:ptCount val="8"/>
                <c:pt idx="0">
                  <c:v>1.692307692307692</c:v>
                </c:pt>
                <c:pt idx="1">
                  <c:v>2.923076923076923</c:v>
                </c:pt>
                <c:pt idx="2">
                  <c:v>2.0</c:v>
                </c:pt>
                <c:pt idx="3">
                  <c:v>2.846153846153846</c:v>
                </c:pt>
                <c:pt idx="4">
                  <c:v>2.692307692307692</c:v>
                </c:pt>
                <c:pt idx="5">
                  <c:v>2.230769230769231</c:v>
                </c:pt>
                <c:pt idx="6">
                  <c:v>2.923076923076923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piler'!$H$32</c:f>
              <c:strCache>
                <c:ptCount val="1"/>
                <c:pt idx="0">
                  <c:v>filer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piler'!$H$34:$H$41</c:f>
              <c:numCache>
                <c:formatCode>0.00</c:formatCode>
                <c:ptCount val="8"/>
                <c:pt idx="0">
                  <c:v>2.538461538461538</c:v>
                </c:pt>
                <c:pt idx="1">
                  <c:v>4.23076923076923</c:v>
                </c:pt>
                <c:pt idx="2">
                  <c:v>2.615384615384615</c:v>
                </c:pt>
                <c:pt idx="3">
                  <c:v>3.692307692307692</c:v>
                </c:pt>
                <c:pt idx="4">
                  <c:v>3.76923076923077</c:v>
                </c:pt>
                <c:pt idx="5">
                  <c:v>3.076923076923077</c:v>
                </c:pt>
                <c:pt idx="6">
                  <c:v>1.76923076923077</c:v>
                </c:pt>
                <c:pt idx="7">
                  <c:v>3.307692307692307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66264"/>
        <c:axId val="644971496"/>
      </c:scatterChart>
      <c:valAx>
        <c:axId val="64496626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4971496"/>
        <c:crosses val="autoZero"/>
        <c:crossBetween val="midCat"/>
      </c:valAx>
      <c:valAx>
        <c:axId val="64497149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496626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piler'!$F$32</c:f>
              <c:strCache>
                <c:ptCount val="1"/>
                <c:pt idx="0">
                  <c:v>filer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piler'!$F$34:$F$41</c:f>
              <c:numCache>
                <c:formatCode>0.00</c:formatCode>
                <c:ptCount val="8"/>
                <c:pt idx="0">
                  <c:v>2.153846153846154</c:v>
                </c:pt>
                <c:pt idx="1">
                  <c:v>2.76923076923077</c:v>
                </c:pt>
                <c:pt idx="2">
                  <c:v>2.153846153846154</c:v>
                </c:pt>
                <c:pt idx="3">
                  <c:v>3.076923076923077</c:v>
                </c:pt>
                <c:pt idx="4">
                  <c:v>2.0</c:v>
                </c:pt>
                <c:pt idx="5">
                  <c:v>2.153846153846154</c:v>
                </c:pt>
                <c:pt idx="6">
                  <c:v>3.692307692307692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piler'!$I$32</c:f>
              <c:strCache>
                <c:ptCount val="1"/>
                <c:pt idx="0">
                  <c:v>filer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piler'!$I$34:$I$41</c:f>
              <c:numCache>
                <c:formatCode>0.00</c:formatCode>
                <c:ptCount val="8"/>
                <c:pt idx="0">
                  <c:v>3.461538461538462</c:v>
                </c:pt>
                <c:pt idx="1">
                  <c:v>3.76923076923077</c:v>
                </c:pt>
                <c:pt idx="2">
                  <c:v>3.230769230769231</c:v>
                </c:pt>
                <c:pt idx="3">
                  <c:v>4.153846153846154</c:v>
                </c:pt>
                <c:pt idx="4">
                  <c:v>3.692307692307692</c:v>
                </c:pt>
                <c:pt idx="5">
                  <c:v>3.230769230769231</c:v>
                </c:pt>
                <c:pt idx="6">
                  <c:v>1.692307692307692</c:v>
                </c:pt>
                <c:pt idx="7">
                  <c:v>3.307692307692307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38168"/>
        <c:axId val="645043400"/>
      </c:scatterChart>
      <c:valAx>
        <c:axId val="64503816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5043400"/>
        <c:crosses val="autoZero"/>
        <c:crossBetween val="midCat"/>
      </c:valAx>
      <c:valAx>
        <c:axId val="64504340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503816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ALL!$H$1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ALL!$H$3:$H$10</c:f>
              <c:numCache>
                <c:formatCode>0.00</c:formatCode>
                <c:ptCount val="8"/>
                <c:pt idx="0">
                  <c:v>2.666666666666666</c:v>
                </c:pt>
                <c:pt idx="1">
                  <c:v>4.125</c:v>
                </c:pt>
                <c:pt idx="2">
                  <c:v>2.5</c:v>
                </c:pt>
                <c:pt idx="3">
                  <c:v>3.958333333333333</c:v>
                </c:pt>
                <c:pt idx="4">
                  <c:v>3.875</c:v>
                </c:pt>
                <c:pt idx="5">
                  <c:v>3.583333333333333</c:v>
                </c:pt>
                <c:pt idx="6">
                  <c:v>1.708333333333333</c:v>
                </c:pt>
                <c:pt idx="7">
                  <c:v>3.208333333333333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ALL!$D$1</c:f>
              <c:strCache>
                <c:ptCount val="1"/>
                <c:pt idx="0">
                  <c:v>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ALL!$E$3:$E$10</c:f>
              <c:numCache>
                <c:formatCode>0.00</c:formatCode>
                <c:ptCount val="8"/>
                <c:pt idx="0">
                  <c:v>1.75</c:v>
                </c:pt>
                <c:pt idx="1">
                  <c:v>2.541666666666667</c:v>
                </c:pt>
                <c:pt idx="2">
                  <c:v>1.833333333333333</c:v>
                </c:pt>
                <c:pt idx="3">
                  <c:v>2.875</c:v>
                </c:pt>
                <c:pt idx="4">
                  <c:v>2.458333333333333</c:v>
                </c:pt>
                <c:pt idx="5">
                  <c:v>2.083333333333333</c:v>
                </c:pt>
                <c:pt idx="6">
                  <c:v>2.625</c:v>
                </c:pt>
                <c:pt idx="7">
                  <c:v>2.0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86264"/>
        <c:axId val="639491576"/>
      </c:scatterChart>
      <c:valAx>
        <c:axId val="63948626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491576"/>
        <c:crosses val="autoZero"/>
        <c:crossBetween val="midCat"/>
      </c:valAx>
      <c:valAx>
        <c:axId val="63949157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48626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94326241134752"/>
          <c:y val="0.84555295719614"/>
          <c:w val="0.368794326241135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piler'!$K$32</c:f>
              <c:strCache>
                <c:ptCount val="1"/>
                <c:pt idx="0">
                  <c:v>piler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piler'!$K$34:$K$41</c:f>
              <c:numCache>
                <c:formatCode>0.00</c:formatCode>
                <c:ptCount val="8"/>
                <c:pt idx="0">
                  <c:v>2.181818181818182</c:v>
                </c:pt>
                <c:pt idx="1">
                  <c:v>2.545454545454545</c:v>
                </c:pt>
                <c:pt idx="2">
                  <c:v>2.0</c:v>
                </c:pt>
                <c:pt idx="3">
                  <c:v>3.363636363636364</c:v>
                </c:pt>
                <c:pt idx="4">
                  <c:v>3.090909090909091</c:v>
                </c:pt>
                <c:pt idx="5">
                  <c:v>1.818181818181818</c:v>
                </c:pt>
                <c:pt idx="6">
                  <c:v>3.0</c:v>
                </c:pt>
                <c:pt idx="7">
                  <c:v>1.909090909090909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piler'!$N$32</c:f>
              <c:strCache>
                <c:ptCount val="1"/>
                <c:pt idx="0">
                  <c:v>piler hierarchy 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piler'!$N$34:$N$41</c:f>
              <c:numCache>
                <c:formatCode>0.00</c:formatCode>
                <c:ptCount val="8"/>
                <c:pt idx="0">
                  <c:v>2.181818181818182</c:v>
                </c:pt>
                <c:pt idx="1">
                  <c:v>3.727272727272727</c:v>
                </c:pt>
                <c:pt idx="2">
                  <c:v>2.636363636363636</c:v>
                </c:pt>
                <c:pt idx="3">
                  <c:v>4.272727272727272</c:v>
                </c:pt>
                <c:pt idx="4">
                  <c:v>4.0</c:v>
                </c:pt>
                <c:pt idx="5">
                  <c:v>3.909090909090909</c:v>
                </c:pt>
                <c:pt idx="6">
                  <c:v>1.272727272727273</c:v>
                </c:pt>
                <c:pt idx="7">
                  <c:v>3.0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09880"/>
        <c:axId val="645115112"/>
      </c:scatterChart>
      <c:valAx>
        <c:axId val="645109880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5115112"/>
        <c:crosses val="autoZero"/>
        <c:crossBetween val="midCat"/>
      </c:valAx>
      <c:valAx>
        <c:axId val="645115112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5109880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piler'!$L$32</c:f>
              <c:strCache>
                <c:ptCount val="1"/>
                <c:pt idx="0">
                  <c:v>piler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piler'!$L$34:$L$41</c:f>
              <c:numCache>
                <c:formatCode>0.00</c:formatCode>
                <c:ptCount val="8"/>
                <c:pt idx="0">
                  <c:v>1.818181818181818</c:v>
                </c:pt>
                <c:pt idx="1">
                  <c:v>2.090909090909091</c:v>
                </c:pt>
                <c:pt idx="2">
                  <c:v>1.636363636363636</c:v>
                </c:pt>
                <c:pt idx="3">
                  <c:v>2.909090909090909</c:v>
                </c:pt>
                <c:pt idx="4">
                  <c:v>2.181818181818182</c:v>
                </c:pt>
                <c:pt idx="5">
                  <c:v>1.909090909090909</c:v>
                </c:pt>
                <c:pt idx="6">
                  <c:v>2.272727272727272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piler'!$O$32</c:f>
              <c:strCache>
                <c:ptCount val="1"/>
                <c:pt idx="0">
                  <c:v>piler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piler'!$O$34:$O$41</c:f>
              <c:numCache>
                <c:formatCode>0.00</c:formatCode>
                <c:ptCount val="8"/>
                <c:pt idx="0">
                  <c:v>2.818181818181818</c:v>
                </c:pt>
                <c:pt idx="1">
                  <c:v>4.0</c:v>
                </c:pt>
                <c:pt idx="2">
                  <c:v>2.363636363636364</c:v>
                </c:pt>
                <c:pt idx="3">
                  <c:v>4.272727272727272</c:v>
                </c:pt>
                <c:pt idx="4">
                  <c:v>4.0</c:v>
                </c:pt>
                <c:pt idx="5">
                  <c:v>4.181818181818181</c:v>
                </c:pt>
                <c:pt idx="6">
                  <c:v>1.636363636363636</c:v>
                </c:pt>
                <c:pt idx="7">
                  <c:v>3.090909090909091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82344"/>
        <c:axId val="645187576"/>
      </c:scatterChart>
      <c:valAx>
        <c:axId val="645182344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5187576"/>
        <c:crosses val="autoZero"/>
        <c:crossBetween val="midCat"/>
      </c:valAx>
      <c:valAx>
        <c:axId val="645187576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5182344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'filer vs piler'!$M$32</c:f>
              <c:strCache>
                <c:ptCount val="1"/>
                <c:pt idx="0">
                  <c:v>piler 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pPr>
              <a:solidFill>
                <a:srgbClr val="228421"/>
              </a:solidFill>
              <a:ln w="9525">
                <a:solidFill>
                  <a:srgbClr val="228421"/>
                </a:solidFill>
              </a:ln>
            </c:spPr>
          </c:marker>
          <c:xVal>
            <c:numRef>
              <c:f>'filer vs piler'!$M$34:$M$41</c:f>
              <c:numCache>
                <c:formatCode>0.00</c:formatCode>
                <c:ptCount val="8"/>
                <c:pt idx="0">
                  <c:v>2.181818181818182</c:v>
                </c:pt>
                <c:pt idx="1">
                  <c:v>2.545454545454545</c:v>
                </c:pt>
                <c:pt idx="2">
                  <c:v>2.0</c:v>
                </c:pt>
                <c:pt idx="3">
                  <c:v>3.181818181818182</c:v>
                </c:pt>
                <c:pt idx="4">
                  <c:v>2.909090909090909</c:v>
                </c:pt>
                <c:pt idx="5">
                  <c:v>2.090909090909091</c:v>
                </c:pt>
                <c:pt idx="6">
                  <c:v>2.727272727272727</c:v>
                </c:pt>
                <c:pt idx="7">
                  <c:v>2.0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'filer vs piler'!$A$33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groups!$A$16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groups!$A$17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groups!$A$18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groups!$A$19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groups!$A$20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groups!$A$21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groups!$A$22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groups!$A$23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'filer vs piler'!$B$33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groups!$B$16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groups!$B$17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groups!$B$18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groups!$B$19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groups!$B$20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groups!$B$21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groups!$B$22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groups!$B$23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'filer vs piler'!$C$34:$C$41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'filer vs piler'!$P$32</c:f>
              <c:strCache>
                <c:ptCount val="1"/>
                <c:pt idx="0">
                  <c:v>piler hierarchy</c:v>
                </c:pt>
              </c:strCache>
            </c:strRef>
          </c:tx>
          <c:spPr>
            <a:ln w="19050">
              <a:solidFill>
                <a:srgbClr val="1752E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1752E7"/>
              </a:solidFill>
              <a:ln>
                <a:solidFill>
                  <a:srgbClr val="1752E7"/>
                </a:solidFill>
              </a:ln>
            </c:spPr>
          </c:marker>
          <c:xVal>
            <c:numRef>
              <c:f>'filer vs piler'!$P$34:$P$41</c:f>
              <c:numCache>
                <c:formatCode>0.00</c:formatCode>
                <c:ptCount val="8"/>
                <c:pt idx="0">
                  <c:v>2.363636363636364</c:v>
                </c:pt>
                <c:pt idx="1">
                  <c:v>4.090909090909091</c:v>
                </c:pt>
                <c:pt idx="2">
                  <c:v>2.818181818181818</c:v>
                </c:pt>
                <c:pt idx="3">
                  <c:v>4.818181818181818</c:v>
                </c:pt>
                <c:pt idx="4">
                  <c:v>3.636363636363636</c:v>
                </c:pt>
                <c:pt idx="5">
                  <c:v>3.636363636363636</c:v>
                </c:pt>
                <c:pt idx="6">
                  <c:v>1.454545454545455</c:v>
                </c:pt>
                <c:pt idx="7">
                  <c:v>3.181818181818182</c:v>
                </c:pt>
              </c:numCache>
            </c:numRef>
          </c:xVal>
          <c:yVal>
            <c:numRef>
              <c:f>IT!$C$32:$C$39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4488"/>
        <c:axId val="645259720"/>
      </c:scatterChart>
      <c:valAx>
        <c:axId val="64525448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45259720"/>
        <c:crosses val="autoZero"/>
        <c:crossBetween val="midCat"/>
      </c:valAx>
      <c:valAx>
        <c:axId val="64525972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525448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7210401891253"/>
          <c:y val="0.845552882320037"/>
          <c:w val="0.671394799054373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54768153981"/>
          <c:y val="0.178240740740741"/>
          <c:w val="0.452777777777778"/>
          <c:h val="0.754629629629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8421"/>
              </a:solidFill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</c:spPr>
          </c:dPt>
          <c:dLbls>
            <c:dLbl>
              <c:idx val="0"/>
              <c:layout>
                <c:manualLayout>
                  <c:x val="0.0192795275590551"/>
                  <c:y val="-0.023346092155147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0213064304461942"/>
                  <c:y val="0.04421697287839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119904855643045"/>
                  <c:y val="-0.03300051035287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usage!$D$12:$D$14</c:f>
              <c:strCache>
                <c:ptCount val="3"/>
                <c:pt idx="0">
                  <c:v>yes </c:v>
                </c:pt>
                <c:pt idx="1">
                  <c:v>don't konw</c:v>
                </c:pt>
                <c:pt idx="2">
                  <c:v>no</c:v>
                </c:pt>
              </c:strCache>
            </c:strRef>
          </c:cat>
          <c:val>
            <c:numRef>
              <c:f>usage!$E$12:$E$14</c:f>
              <c:numCache>
                <c:formatCode>General</c:formatCode>
                <c:ptCount val="3"/>
                <c:pt idx="0">
                  <c:v>15.0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usage!$A$1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usage!$D$2:$D$6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not sure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usage!$F$2:$F$6</c:f>
              <c:numCache>
                <c:formatCode>0.00%</c:formatCode>
                <c:ptCount val="5"/>
                <c:pt idx="0">
                  <c:v>0.291666666666667</c:v>
                </c:pt>
                <c:pt idx="1">
                  <c:v>0.333333333333333</c:v>
                </c:pt>
                <c:pt idx="2">
                  <c:v>0.291666666666667</c:v>
                </c:pt>
                <c:pt idx="3">
                  <c:v>0.0833333333333333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340152"/>
        <c:axId val="645342968"/>
      </c:barChart>
      <c:catAx>
        <c:axId val="6453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45342968"/>
        <c:crosses val="autoZero"/>
        <c:auto val="1"/>
        <c:lblAlgn val="ctr"/>
        <c:lblOffset val="100"/>
        <c:noMultiLvlLbl val="0"/>
      </c:catAx>
      <c:valAx>
        <c:axId val="645342968"/>
        <c:scaling>
          <c:orientation val="minMax"/>
          <c:max val="0.4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4534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'prefered condition'!$A$1</c:f>
              <c:strCache>
                <c:ptCount val="1"/>
                <c:pt idx="0">
                  <c:v>Users</c:v>
                </c:pt>
              </c:strCache>
            </c:strRef>
          </c:tx>
          <c:invertIfNegative val="0"/>
          <c:cat>
            <c:strRef>
              <c:f>'prefered condition'!$E$3:$E$7</c:f>
              <c:strCache>
                <c:ptCount val="5"/>
                <c:pt idx="0">
                  <c:v>definitely tagstore</c:v>
                </c:pt>
                <c:pt idx="1">
                  <c:v>possibly tagstore</c:v>
                </c:pt>
                <c:pt idx="2">
                  <c:v>no preference</c:v>
                </c:pt>
                <c:pt idx="3">
                  <c:v>possibly folder hierarchy</c:v>
                </c:pt>
                <c:pt idx="4">
                  <c:v>definitely folder hierarchy</c:v>
                </c:pt>
              </c:strCache>
            </c:strRef>
          </c:cat>
          <c:val>
            <c:numRef>
              <c:f>'prefered condition'!$H$3:$H$7</c:f>
              <c:numCache>
                <c:formatCode>0.00%</c:formatCode>
                <c:ptCount val="5"/>
                <c:pt idx="0">
                  <c:v>0.125</c:v>
                </c:pt>
                <c:pt idx="1">
                  <c:v>0.416666666666667</c:v>
                </c:pt>
                <c:pt idx="2">
                  <c:v>0.208333333333333</c:v>
                </c:pt>
                <c:pt idx="3">
                  <c:v>0.25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384680"/>
        <c:axId val="645387560"/>
      </c:barChart>
      <c:catAx>
        <c:axId val="64538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645387560"/>
        <c:crosses val="autoZero"/>
        <c:auto val="1"/>
        <c:lblAlgn val="ctr"/>
        <c:lblOffset val="100"/>
        <c:noMultiLvlLbl val="0"/>
      </c:catAx>
      <c:valAx>
        <c:axId val="645387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45384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8421"/>
              </a:solidFill>
            </c:spPr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2"/>
            <c:bubble3D val="0"/>
            <c:spPr>
              <a:solidFill>
                <a:srgbClr val="1752E7"/>
              </a:solidFill>
            </c:spPr>
          </c:dPt>
          <c:dLbls>
            <c:dLbl>
              <c:idx val="0"/>
              <c:layout>
                <c:manualLayout>
                  <c:x val="0.0135547900262467"/>
                  <c:y val="-0.0071795713035870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0191928040244969"/>
                  <c:y val="0.00530803441236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15452755905511"/>
                  <c:y val="-0.01419291338582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'prefered condition'!$E$13:$E$15</c:f>
              <c:strCache>
                <c:ptCount val="3"/>
                <c:pt idx="0">
                  <c:v>tagstore</c:v>
                </c:pt>
                <c:pt idx="1">
                  <c:v>no preference</c:v>
                </c:pt>
                <c:pt idx="2">
                  <c:v>hierarchy</c:v>
                </c:pt>
              </c:strCache>
            </c:strRef>
          </c:cat>
          <c:val>
            <c:numRef>
              <c:f>'prefered condition'!$F$13:$F$15</c:f>
              <c:numCache>
                <c:formatCode>General</c:formatCode>
                <c:ptCount val="3"/>
                <c:pt idx="0">
                  <c:v>13.0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38228997971"/>
          <c:y val="0.158817121544018"/>
          <c:w val="0.540550436514585"/>
          <c:h val="0.594264521282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ALL!$I$1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>
              <a:solidFill>
                <a:srgbClr val="1752E7"/>
              </a:solidFill>
            </a:ln>
          </c:spPr>
          <c:marker>
            <c:symbol val="triangle"/>
            <c:size val="5"/>
            <c:spPr>
              <a:solidFill>
                <a:srgbClr val="1752E7"/>
              </a:solidFill>
              <a:ln w="9525">
                <a:solidFill>
                  <a:srgbClr val="1752E7"/>
                </a:solidFill>
              </a:ln>
            </c:spPr>
          </c:marker>
          <c:xVal>
            <c:numRef>
              <c:f>ALL!$I$3:$I$10</c:f>
              <c:numCache>
                <c:formatCode>0.00</c:formatCode>
                <c:ptCount val="8"/>
                <c:pt idx="0">
                  <c:v>2.958333333333333</c:v>
                </c:pt>
                <c:pt idx="1">
                  <c:v>3.916666666666666</c:v>
                </c:pt>
                <c:pt idx="2">
                  <c:v>3.041666666666667</c:v>
                </c:pt>
                <c:pt idx="3">
                  <c:v>4.458333333333333</c:v>
                </c:pt>
                <c:pt idx="4">
                  <c:v>3.666666666666666</c:v>
                </c:pt>
                <c:pt idx="5">
                  <c:v>3.416666666666666</c:v>
                </c:pt>
                <c:pt idx="6">
                  <c:v>1.583333333333333</c:v>
                </c:pt>
                <c:pt idx="7">
                  <c:v>3.25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ALL!$A$2</c:f>
              <c:strCache>
                <c:ptCount val="1"/>
                <c:pt idx="0">
                  <c:v>Links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ALL!$A$3</c:f>
                  <c:strCache>
                    <c:ptCount val="1"/>
                    <c:pt idx="0">
                      <c:v>fast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ALL!$A$4</c:f>
                  <c:strCache>
                    <c:ptCount val="1"/>
                    <c:pt idx="0">
                      <c:v>structured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ALL!$A$5</c:f>
                  <c:strCache>
                    <c:ptCount val="1"/>
                    <c:pt idx="0">
                      <c:v>simple 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ALL!$A$6</c:f>
                  <c:strCache>
                    <c:ptCount val="1"/>
                    <c:pt idx="0">
                      <c:v>time-saving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ALL!$A$7</c:f>
                  <c:strCache>
                    <c:ptCount val="1"/>
                    <c:pt idx="0">
                      <c:v>good overview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ALL!$A$8</c:f>
                  <c:strCache>
                    <c:ptCount val="1"/>
                    <c:pt idx="0">
                      <c:v>intuitive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ALL!$A$9</c:f>
                  <c:strCache>
                    <c:ptCount val="1"/>
                    <c:pt idx="0">
                      <c:v>familiar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ALL!$A$10</c:f>
                  <c:strCache>
                    <c:ptCount val="1"/>
                    <c:pt idx="0">
                      <c:v>positive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ALL!$B$2</c:f>
              <c:strCache>
                <c:ptCount val="1"/>
                <c:pt idx="0">
                  <c:v>Rechts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ALL!$B$3</c:f>
                  <c:strCache>
                    <c:ptCount val="1"/>
                    <c:pt idx="0">
                      <c:v>slow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ALL!$B$4</c:f>
                  <c:strCache>
                    <c:ptCount val="1"/>
                    <c:pt idx="0">
                      <c:v>chaotic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ALL!$B$5</c:f>
                  <c:strCache>
                    <c:ptCount val="1"/>
                    <c:pt idx="0">
                      <c:v>complex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ALL!$B$6</c:f>
                  <c:strCache>
                    <c:ptCount val="1"/>
                    <c:pt idx="0">
                      <c:v>time-consuming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ALL!$B$7</c:f>
                  <c:strCache>
                    <c:ptCount val="1"/>
                    <c:pt idx="0">
                      <c:v>bad overview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ALL!$B$8</c:f>
                  <c:strCache>
                    <c:ptCount val="1"/>
                    <c:pt idx="0">
                      <c:v>not intuitive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ALL!$B$9</c:f>
                  <c:strCache>
                    <c:ptCount val="1"/>
                    <c:pt idx="0">
                      <c:v>unfamiliar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ALL!$B$10</c:f>
                  <c:strCache>
                    <c:ptCount val="1"/>
                    <c:pt idx="0">
                      <c:v>negative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8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</c:numLit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ALL!$D$1</c:f>
              <c:strCache>
                <c:ptCount val="1"/>
                <c:pt idx="0">
                  <c:v>tagstore</c:v>
                </c:pt>
              </c:strCache>
            </c:strRef>
          </c:tx>
          <c:spPr>
            <a:ln w="19050">
              <a:solidFill>
                <a:srgbClr val="228421"/>
              </a:solidFill>
            </a:ln>
          </c:spPr>
          <c:marker>
            <c:symbol val="diamond"/>
            <c:size val="5"/>
            <c:spPr>
              <a:solidFill>
                <a:srgbClr val="228421"/>
              </a:solidFill>
              <a:ln>
                <a:solidFill>
                  <a:srgbClr val="228421"/>
                </a:solidFill>
              </a:ln>
            </c:spPr>
          </c:marker>
          <c:xVal>
            <c:numRef>
              <c:f>ALL!$F$3:$F$10</c:f>
              <c:numCache>
                <c:formatCode>0.00</c:formatCode>
                <c:ptCount val="8"/>
                <c:pt idx="0">
                  <c:v>2.166666666666666</c:v>
                </c:pt>
                <c:pt idx="1">
                  <c:v>2.666666666666666</c:v>
                </c:pt>
                <c:pt idx="2">
                  <c:v>2.083333333333333</c:v>
                </c:pt>
                <c:pt idx="3">
                  <c:v>3.125</c:v>
                </c:pt>
                <c:pt idx="4">
                  <c:v>2.416666666666666</c:v>
                </c:pt>
                <c:pt idx="5">
                  <c:v>2.125</c:v>
                </c:pt>
                <c:pt idx="6">
                  <c:v>3.25</c:v>
                </c:pt>
                <c:pt idx="7">
                  <c:v>2.0</c:v>
                </c:pt>
              </c:numCache>
            </c:numRef>
          </c:xVal>
          <c:yVal>
            <c:numRef>
              <c:f>ALL!$C$3:$C$10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57208"/>
        <c:axId val="639562520"/>
      </c:scatterChart>
      <c:valAx>
        <c:axId val="639557208"/>
        <c:scaling>
          <c:orientation val="minMax"/>
          <c:max val="7.0"/>
          <c:min val="1.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639562520"/>
        <c:crosses val="autoZero"/>
        <c:crossBetween val="midCat"/>
      </c:valAx>
      <c:valAx>
        <c:axId val="639562520"/>
        <c:scaling>
          <c:orientation val="minMax"/>
          <c:max val="8.0"/>
          <c:min val="1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39557208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94326241134752"/>
          <c:y val="0.84555295719614"/>
          <c:w val="0.368794326241135"/>
          <c:h val="0.08856040769600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3.xml"/><Relationship Id="rId12" Type="http://schemas.openxmlformats.org/officeDocument/2006/relationships/chart" Target="../charts/chart34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5.xml"/><Relationship Id="rId12" Type="http://schemas.openxmlformats.org/officeDocument/2006/relationships/chart" Target="../charts/chart46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Relationship Id="rId9" Type="http://schemas.openxmlformats.org/officeDocument/2006/relationships/chart" Target="../charts/chart43.xml"/><Relationship Id="rId10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57.xml"/><Relationship Id="rId12" Type="http://schemas.openxmlformats.org/officeDocument/2006/relationships/chart" Target="../charts/chart58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Relationship Id="rId9" Type="http://schemas.openxmlformats.org/officeDocument/2006/relationships/chart" Target="../charts/chart55.xml"/><Relationship Id="rId10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69.xml"/><Relationship Id="rId12" Type="http://schemas.openxmlformats.org/officeDocument/2006/relationships/chart" Target="../charts/chart70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Relationship Id="rId6" Type="http://schemas.openxmlformats.org/officeDocument/2006/relationships/chart" Target="../charts/chart64.xml"/><Relationship Id="rId7" Type="http://schemas.openxmlformats.org/officeDocument/2006/relationships/chart" Target="../charts/chart65.xml"/><Relationship Id="rId8" Type="http://schemas.openxmlformats.org/officeDocument/2006/relationships/chart" Target="../charts/chart66.xml"/><Relationship Id="rId9" Type="http://schemas.openxmlformats.org/officeDocument/2006/relationships/chart" Target="../charts/chart67.xml"/><Relationship Id="rId10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81.xml"/><Relationship Id="rId12" Type="http://schemas.openxmlformats.org/officeDocument/2006/relationships/chart" Target="../charts/chart82.xml"/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6" Type="http://schemas.openxmlformats.org/officeDocument/2006/relationships/chart" Target="../charts/chart76.xml"/><Relationship Id="rId7" Type="http://schemas.openxmlformats.org/officeDocument/2006/relationships/chart" Target="../charts/chart77.xml"/><Relationship Id="rId8" Type="http://schemas.openxmlformats.org/officeDocument/2006/relationships/chart" Target="../charts/chart78.xml"/><Relationship Id="rId9" Type="http://schemas.openxmlformats.org/officeDocument/2006/relationships/chart" Target="../charts/chart79.xml"/><Relationship Id="rId10" Type="http://schemas.openxmlformats.org/officeDocument/2006/relationships/chart" Target="../charts/chart8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152405</xdr:rowOff>
    </xdr:from>
    <xdr:to>
      <xdr:col>6</xdr:col>
      <xdr:colOff>330200</xdr:colOff>
      <xdr:row>26</xdr:row>
      <xdr:rowOff>174894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13</xdr:col>
      <xdr:colOff>419100</xdr:colOff>
      <xdr:row>27</xdr:row>
      <xdr:rowOff>22489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20</xdr:col>
      <xdr:colOff>419100</xdr:colOff>
      <xdr:row>27</xdr:row>
      <xdr:rowOff>22489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114300</xdr:rowOff>
    </xdr:from>
    <xdr:to>
      <xdr:col>6</xdr:col>
      <xdr:colOff>330200</xdr:colOff>
      <xdr:row>44</xdr:row>
      <xdr:rowOff>136789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419100</xdr:colOff>
      <xdr:row>44</xdr:row>
      <xdr:rowOff>22489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419100</xdr:colOff>
      <xdr:row>44</xdr:row>
      <xdr:rowOff>22489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177800</xdr:rowOff>
    </xdr:from>
    <xdr:to>
      <xdr:col>6</xdr:col>
      <xdr:colOff>330200</xdr:colOff>
      <xdr:row>62</xdr:row>
      <xdr:rowOff>9789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13</xdr:col>
      <xdr:colOff>419100</xdr:colOff>
      <xdr:row>62</xdr:row>
      <xdr:rowOff>22489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20</xdr:col>
      <xdr:colOff>419100</xdr:colOff>
      <xdr:row>62</xdr:row>
      <xdr:rowOff>22489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</xdr:row>
      <xdr:rowOff>0</xdr:rowOff>
    </xdr:from>
    <xdr:to>
      <xdr:col>28</xdr:col>
      <xdr:colOff>419100</xdr:colOff>
      <xdr:row>27</xdr:row>
      <xdr:rowOff>22489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419100</xdr:colOff>
      <xdr:row>39</xdr:row>
      <xdr:rowOff>22489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419100</xdr:colOff>
      <xdr:row>39</xdr:row>
      <xdr:rowOff>22489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419100</xdr:colOff>
      <xdr:row>39</xdr:row>
      <xdr:rowOff>22489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61</xdr:row>
      <xdr:rowOff>12700</xdr:rowOff>
    </xdr:from>
    <xdr:to>
      <xdr:col>6</xdr:col>
      <xdr:colOff>723900</xdr:colOff>
      <xdr:row>76</xdr:row>
      <xdr:rowOff>35189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13</xdr:col>
      <xdr:colOff>419100</xdr:colOff>
      <xdr:row>76</xdr:row>
      <xdr:rowOff>22489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20</xdr:col>
      <xdr:colOff>419100</xdr:colOff>
      <xdr:row>76</xdr:row>
      <xdr:rowOff>22489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6</xdr:col>
      <xdr:colOff>419100</xdr:colOff>
      <xdr:row>92</xdr:row>
      <xdr:rowOff>22489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13</xdr:col>
      <xdr:colOff>419100</xdr:colOff>
      <xdr:row>92</xdr:row>
      <xdr:rowOff>22489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20</xdr:col>
      <xdr:colOff>419100</xdr:colOff>
      <xdr:row>92</xdr:row>
      <xdr:rowOff>22489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419100</xdr:colOff>
      <xdr:row>109</xdr:row>
      <xdr:rowOff>22489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13</xdr:col>
      <xdr:colOff>419100</xdr:colOff>
      <xdr:row>109</xdr:row>
      <xdr:rowOff>22489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20</xdr:col>
      <xdr:colOff>419100</xdr:colOff>
      <xdr:row>109</xdr:row>
      <xdr:rowOff>22489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44</xdr:row>
      <xdr:rowOff>88900</xdr:rowOff>
    </xdr:from>
    <xdr:to>
      <xdr:col>6</xdr:col>
      <xdr:colOff>685800</xdr:colOff>
      <xdr:row>59</xdr:row>
      <xdr:rowOff>111389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44</xdr:row>
      <xdr:rowOff>139700</xdr:rowOff>
    </xdr:from>
    <xdr:to>
      <xdr:col>13</xdr:col>
      <xdr:colOff>139700</xdr:colOff>
      <xdr:row>59</xdr:row>
      <xdr:rowOff>162189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44</xdr:row>
      <xdr:rowOff>88900</xdr:rowOff>
    </xdr:from>
    <xdr:to>
      <xdr:col>19</xdr:col>
      <xdr:colOff>419100</xdr:colOff>
      <xdr:row>59</xdr:row>
      <xdr:rowOff>111389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419100</xdr:colOff>
      <xdr:row>76</xdr:row>
      <xdr:rowOff>22489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61</xdr:row>
      <xdr:rowOff>76200</xdr:rowOff>
    </xdr:from>
    <xdr:to>
      <xdr:col>12</xdr:col>
      <xdr:colOff>749300</xdr:colOff>
      <xdr:row>76</xdr:row>
      <xdr:rowOff>98689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50800</xdr:colOff>
      <xdr:row>61</xdr:row>
      <xdr:rowOff>12700</xdr:rowOff>
    </xdr:from>
    <xdr:to>
      <xdr:col>19</xdr:col>
      <xdr:colOff>469900</xdr:colOff>
      <xdr:row>76</xdr:row>
      <xdr:rowOff>35189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78</xdr:row>
      <xdr:rowOff>0</xdr:rowOff>
    </xdr:from>
    <xdr:to>
      <xdr:col>6</xdr:col>
      <xdr:colOff>685800</xdr:colOff>
      <xdr:row>93</xdr:row>
      <xdr:rowOff>22489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13</xdr:col>
      <xdr:colOff>419100</xdr:colOff>
      <xdr:row>93</xdr:row>
      <xdr:rowOff>22489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20</xdr:col>
      <xdr:colOff>419100</xdr:colOff>
      <xdr:row>93</xdr:row>
      <xdr:rowOff>22489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6</xdr:col>
      <xdr:colOff>419100</xdr:colOff>
      <xdr:row>110</xdr:row>
      <xdr:rowOff>22489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95</xdr:row>
      <xdr:rowOff>0</xdr:rowOff>
    </xdr:from>
    <xdr:to>
      <xdr:col>13</xdr:col>
      <xdr:colOff>419100</xdr:colOff>
      <xdr:row>110</xdr:row>
      <xdr:rowOff>22489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95</xdr:row>
      <xdr:rowOff>0</xdr:rowOff>
    </xdr:from>
    <xdr:to>
      <xdr:col>20</xdr:col>
      <xdr:colOff>419100</xdr:colOff>
      <xdr:row>110</xdr:row>
      <xdr:rowOff>22489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6</xdr:col>
      <xdr:colOff>419100</xdr:colOff>
      <xdr:row>55</xdr:row>
      <xdr:rowOff>22489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419100</xdr:colOff>
      <xdr:row>55</xdr:row>
      <xdr:rowOff>22489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419100</xdr:colOff>
      <xdr:row>55</xdr:row>
      <xdr:rowOff>22489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419100</xdr:colOff>
      <xdr:row>72</xdr:row>
      <xdr:rowOff>22489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419100</xdr:colOff>
      <xdr:row>72</xdr:row>
      <xdr:rowOff>22489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20</xdr:col>
      <xdr:colOff>419100</xdr:colOff>
      <xdr:row>72</xdr:row>
      <xdr:rowOff>22489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74</xdr:row>
      <xdr:rowOff>38100</xdr:rowOff>
    </xdr:from>
    <xdr:to>
      <xdr:col>6</xdr:col>
      <xdr:colOff>495300</xdr:colOff>
      <xdr:row>89</xdr:row>
      <xdr:rowOff>60589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13</xdr:col>
      <xdr:colOff>419100</xdr:colOff>
      <xdr:row>89</xdr:row>
      <xdr:rowOff>22489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74</xdr:row>
      <xdr:rowOff>0</xdr:rowOff>
    </xdr:from>
    <xdr:to>
      <xdr:col>20</xdr:col>
      <xdr:colOff>419100</xdr:colOff>
      <xdr:row>89</xdr:row>
      <xdr:rowOff>22489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165100</xdr:colOff>
      <xdr:row>91</xdr:row>
      <xdr:rowOff>114300</xdr:rowOff>
    </xdr:from>
    <xdr:to>
      <xdr:col>6</xdr:col>
      <xdr:colOff>584200</xdr:colOff>
      <xdr:row>106</xdr:row>
      <xdr:rowOff>136789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91</xdr:row>
      <xdr:rowOff>0</xdr:rowOff>
    </xdr:from>
    <xdr:to>
      <xdr:col>13</xdr:col>
      <xdr:colOff>419100</xdr:colOff>
      <xdr:row>106</xdr:row>
      <xdr:rowOff>22489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114300</xdr:colOff>
      <xdr:row>91</xdr:row>
      <xdr:rowOff>38100</xdr:rowOff>
    </xdr:from>
    <xdr:to>
      <xdr:col>20</xdr:col>
      <xdr:colOff>533400</xdr:colOff>
      <xdr:row>106</xdr:row>
      <xdr:rowOff>60589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49</xdr:row>
      <xdr:rowOff>12700</xdr:rowOff>
    </xdr:from>
    <xdr:to>
      <xdr:col>6</xdr:col>
      <xdr:colOff>533400</xdr:colOff>
      <xdr:row>64</xdr:row>
      <xdr:rowOff>35189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419100</xdr:colOff>
      <xdr:row>64</xdr:row>
      <xdr:rowOff>22489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419100</xdr:colOff>
      <xdr:row>64</xdr:row>
      <xdr:rowOff>22489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127000</xdr:rowOff>
    </xdr:from>
    <xdr:to>
      <xdr:col>6</xdr:col>
      <xdr:colOff>419100</xdr:colOff>
      <xdr:row>78</xdr:row>
      <xdr:rowOff>149489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419100</xdr:colOff>
      <xdr:row>80</xdr:row>
      <xdr:rowOff>22489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20</xdr:col>
      <xdr:colOff>419100</xdr:colOff>
      <xdr:row>80</xdr:row>
      <xdr:rowOff>22489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127000</xdr:colOff>
      <xdr:row>82</xdr:row>
      <xdr:rowOff>76200</xdr:rowOff>
    </xdr:from>
    <xdr:to>
      <xdr:col>7</xdr:col>
      <xdr:colOff>546100</xdr:colOff>
      <xdr:row>97</xdr:row>
      <xdr:rowOff>98689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81</xdr:row>
      <xdr:rowOff>0</xdr:rowOff>
    </xdr:from>
    <xdr:to>
      <xdr:col>13</xdr:col>
      <xdr:colOff>419100</xdr:colOff>
      <xdr:row>96</xdr:row>
      <xdr:rowOff>22489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20</xdr:col>
      <xdr:colOff>419100</xdr:colOff>
      <xdr:row>96</xdr:row>
      <xdr:rowOff>22489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6</xdr:col>
      <xdr:colOff>419100</xdr:colOff>
      <xdr:row>113</xdr:row>
      <xdr:rowOff>22489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13</xdr:col>
      <xdr:colOff>419100</xdr:colOff>
      <xdr:row>113</xdr:row>
      <xdr:rowOff>22489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20</xdr:col>
      <xdr:colOff>419100</xdr:colOff>
      <xdr:row>113</xdr:row>
      <xdr:rowOff>22489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41</xdr:row>
      <xdr:rowOff>25400</xdr:rowOff>
    </xdr:from>
    <xdr:to>
      <xdr:col>6</xdr:col>
      <xdr:colOff>469900</xdr:colOff>
      <xdr:row>56</xdr:row>
      <xdr:rowOff>47889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41</xdr:row>
      <xdr:rowOff>38100</xdr:rowOff>
    </xdr:from>
    <xdr:to>
      <xdr:col>13</xdr:col>
      <xdr:colOff>114300</xdr:colOff>
      <xdr:row>56</xdr:row>
      <xdr:rowOff>60589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20</xdr:col>
      <xdr:colOff>419100</xdr:colOff>
      <xdr:row>56</xdr:row>
      <xdr:rowOff>22489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419100</xdr:colOff>
      <xdr:row>73</xdr:row>
      <xdr:rowOff>22489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13</xdr:col>
      <xdr:colOff>419100</xdr:colOff>
      <xdr:row>73</xdr:row>
      <xdr:rowOff>22489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58</xdr:row>
      <xdr:rowOff>63500</xdr:rowOff>
    </xdr:from>
    <xdr:to>
      <xdr:col>19</xdr:col>
      <xdr:colOff>787400</xdr:colOff>
      <xdr:row>73</xdr:row>
      <xdr:rowOff>85989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419100</xdr:colOff>
      <xdr:row>90</xdr:row>
      <xdr:rowOff>22489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419100</xdr:colOff>
      <xdr:row>90</xdr:row>
      <xdr:rowOff>22489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20</xdr:col>
      <xdr:colOff>419100</xdr:colOff>
      <xdr:row>90</xdr:row>
      <xdr:rowOff>22489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419100</xdr:colOff>
      <xdr:row>107</xdr:row>
      <xdr:rowOff>22489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13</xdr:col>
      <xdr:colOff>419100</xdr:colOff>
      <xdr:row>107</xdr:row>
      <xdr:rowOff>22489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92</xdr:row>
      <xdr:rowOff>0</xdr:rowOff>
    </xdr:from>
    <xdr:to>
      <xdr:col>20</xdr:col>
      <xdr:colOff>419100</xdr:colOff>
      <xdr:row>107</xdr:row>
      <xdr:rowOff>22489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6</xdr:col>
      <xdr:colOff>419100</xdr:colOff>
      <xdr:row>58</xdr:row>
      <xdr:rowOff>22489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13</xdr:col>
      <xdr:colOff>419100</xdr:colOff>
      <xdr:row>58</xdr:row>
      <xdr:rowOff>22489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20</xdr:col>
      <xdr:colOff>419100</xdr:colOff>
      <xdr:row>58</xdr:row>
      <xdr:rowOff>22489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419100</xdr:colOff>
      <xdr:row>74</xdr:row>
      <xdr:rowOff>22489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13</xdr:col>
      <xdr:colOff>419100</xdr:colOff>
      <xdr:row>74</xdr:row>
      <xdr:rowOff>22489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20</xdr:col>
      <xdr:colOff>419100</xdr:colOff>
      <xdr:row>74</xdr:row>
      <xdr:rowOff>22489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76</xdr:row>
      <xdr:rowOff>0</xdr:rowOff>
    </xdr:from>
    <xdr:to>
      <xdr:col>6</xdr:col>
      <xdr:colOff>609600</xdr:colOff>
      <xdr:row>91</xdr:row>
      <xdr:rowOff>22489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13</xdr:col>
      <xdr:colOff>419100</xdr:colOff>
      <xdr:row>91</xdr:row>
      <xdr:rowOff>22489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508000</xdr:colOff>
      <xdr:row>75</xdr:row>
      <xdr:rowOff>76200</xdr:rowOff>
    </xdr:from>
    <xdr:to>
      <xdr:col>20</xdr:col>
      <xdr:colOff>101600</xdr:colOff>
      <xdr:row>90</xdr:row>
      <xdr:rowOff>98689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419100</xdr:colOff>
      <xdr:row>108</xdr:row>
      <xdr:rowOff>22489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13</xdr:col>
      <xdr:colOff>419100</xdr:colOff>
      <xdr:row>108</xdr:row>
      <xdr:rowOff>22489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20</xdr:col>
      <xdr:colOff>419100</xdr:colOff>
      <xdr:row>108</xdr:row>
      <xdr:rowOff>22489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16</xdr:row>
      <xdr:rowOff>101600</xdr:rowOff>
    </xdr:from>
    <xdr:to>
      <xdr:col>7</xdr:col>
      <xdr:colOff>406400</xdr:colOff>
      <xdr:row>30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381000</xdr:colOff>
      <xdr:row>14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622300</xdr:colOff>
      <xdr:row>20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15</xdr:col>
      <xdr:colOff>444500</xdr:colOff>
      <xdr:row>38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snakrnjic/Documents/UNI/tagstore14052012/analysis/testpersonen/Daten_Testpersone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personen"/>
      <sheetName val="Blatt1"/>
    </sheetNames>
    <sheetDataSet>
      <sheetData sheetId="0">
        <row r="3">
          <cell r="V3" t="str">
            <v>ja</v>
          </cell>
        </row>
        <row r="4">
          <cell r="V4" t="str">
            <v>nein</v>
          </cell>
        </row>
        <row r="5">
          <cell r="V5" t="str">
            <v>nein</v>
          </cell>
        </row>
        <row r="6">
          <cell r="V6" t="str">
            <v>nein</v>
          </cell>
        </row>
        <row r="7">
          <cell r="V7" t="str">
            <v>ja</v>
          </cell>
        </row>
        <row r="8">
          <cell r="V8" t="str">
            <v>ja</v>
          </cell>
        </row>
        <row r="9">
          <cell r="V9" t="str">
            <v>nein</v>
          </cell>
        </row>
        <row r="10">
          <cell r="V10" t="str">
            <v>ja</v>
          </cell>
        </row>
        <row r="11">
          <cell r="V11" t="str">
            <v>nein</v>
          </cell>
        </row>
        <row r="12">
          <cell r="V12" t="str">
            <v>nein</v>
          </cell>
        </row>
        <row r="14">
          <cell r="V14" t="str">
            <v>ja</v>
          </cell>
        </row>
        <row r="15">
          <cell r="V15" t="str">
            <v>ja</v>
          </cell>
        </row>
        <row r="16">
          <cell r="V16" t="str">
            <v>ja</v>
          </cell>
        </row>
        <row r="17">
          <cell r="V17" t="str">
            <v>ja</v>
          </cell>
        </row>
        <row r="18">
          <cell r="V18" t="str">
            <v>nein</v>
          </cell>
        </row>
        <row r="19">
          <cell r="V19" t="str">
            <v>nein</v>
          </cell>
        </row>
        <row r="20">
          <cell r="V20" t="str">
            <v>ja</v>
          </cell>
        </row>
        <row r="21">
          <cell r="V21" t="str">
            <v>ja</v>
          </cell>
        </row>
        <row r="22">
          <cell r="V22" t="str">
            <v>nein</v>
          </cell>
        </row>
        <row r="24">
          <cell r="V24" t="str">
            <v>nein</v>
          </cell>
        </row>
        <row r="25">
          <cell r="V25" t="str">
            <v>ja</v>
          </cell>
        </row>
        <row r="26">
          <cell r="V26" t="str">
            <v>ja</v>
          </cell>
        </row>
        <row r="27">
          <cell r="V27" t="str">
            <v>ja</v>
          </cell>
        </row>
        <row r="28">
          <cell r="V28" t="str">
            <v>ja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1" workbookViewId="0">
      <selection activeCell="M32" sqref="M32"/>
    </sheetView>
  </sheetViews>
  <sheetFormatPr baseColWidth="10" defaultRowHeight="15" x14ac:dyDescent="0"/>
  <cols>
    <col min="8" max="8" width="14.83203125" customWidth="1"/>
    <col min="9" max="9" width="16.5" customWidth="1"/>
  </cols>
  <sheetData>
    <row r="1" spans="1:9">
      <c r="A1" t="s">
        <v>0</v>
      </c>
      <c r="B1" t="s">
        <v>103</v>
      </c>
      <c r="C1" s="1"/>
    </row>
    <row r="2" spans="1:9">
      <c r="A2" t="s">
        <v>1</v>
      </c>
      <c r="B2" t="s">
        <v>2</v>
      </c>
      <c r="H2" t="s">
        <v>170</v>
      </c>
      <c r="I2" t="s">
        <v>171</v>
      </c>
    </row>
    <row r="3" spans="1:9">
      <c r="A3" t="s">
        <v>3</v>
      </c>
      <c r="B3" t="s">
        <v>4</v>
      </c>
      <c r="H3" t="s">
        <v>173</v>
      </c>
      <c r="I3" t="s">
        <v>172</v>
      </c>
    </row>
    <row r="4" spans="1:9">
      <c r="A4" t="s">
        <v>5</v>
      </c>
      <c r="B4" t="s">
        <v>6</v>
      </c>
      <c r="H4" t="s">
        <v>174</v>
      </c>
      <c r="I4" t="s">
        <v>175</v>
      </c>
    </row>
    <row r="5" spans="1:9">
      <c r="A5" t="s">
        <v>7</v>
      </c>
      <c r="B5" t="s">
        <v>8</v>
      </c>
      <c r="H5" t="s">
        <v>177</v>
      </c>
      <c r="I5" t="s">
        <v>176</v>
      </c>
    </row>
    <row r="6" spans="1:9">
      <c r="A6" t="s">
        <v>9</v>
      </c>
      <c r="B6" t="s">
        <v>10</v>
      </c>
      <c r="H6" t="s">
        <v>184</v>
      </c>
      <c r="I6" t="s">
        <v>185</v>
      </c>
    </row>
    <row r="7" spans="1:9">
      <c r="A7" t="s">
        <v>11</v>
      </c>
      <c r="B7" t="s">
        <v>12</v>
      </c>
      <c r="H7" t="s">
        <v>178</v>
      </c>
      <c r="I7" s="8" t="s">
        <v>179</v>
      </c>
    </row>
    <row r="8" spans="1:9">
      <c r="A8" t="s">
        <v>14</v>
      </c>
      <c r="B8" t="s">
        <v>13</v>
      </c>
      <c r="H8" t="s">
        <v>180</v>
      </c>
      <c r="I8" t="s">
        <v>181</v>
      </c>
    </row>
    <row r="9" spans="1:9">
      <c r="A9" t="s">
        <v>15</v>
      </c>
      <c r="B9" t="s">
        <v>16</v>
      </c>
      <c r="H9" t="s">
        <v>182</v>
      </c>
      <c r="I9" t="s">
        <v>183</v>
      </c>
    </row>
    <row r="11" spans="1:9">
      <c r="A11" t="s">
        <v>17</v>
      </c>
      <c r="B11" t="s">
        <v>104</v>
      </c>
    </row>
    <row r="12" spans="1:9">
      <c r="A12" t="s">
        <v>42</v>
      </c>
      <c r="B12" t="s">
        <v>2</v>
      </c>
    </row>
    <row r="13" spans="1:9">
      <c r="A13" t="s">
        <v>43</v>
      </c>
      <c r="B13" t="s">
        <v>4</v>
      </c>
    </row>
    <row r="14" spans="1:9">
      <c r="A14" t="s">
        <v>44</v>
      </c>
      <c r="B14" t="s">
        <v>6</v>
      </c>
    </row>
    <row r="15" spans="1:9">
      <c r="A15" t="s">
        <v>45</v>
      </c>
      <c r="B15" t="s">
        <v>8</v>
      </c>
    </row>
    <row r="16" spans="1:9">
      <c r="A16" t="s">
        <v>46</v>
      </c>
      <c r="B16" t="s">
        <v>10</v>
      </c>
    </row>
    <row r="17" spans="1:2">
      <c r="A17" t="s">
        <v>47</v>
      </c>
      <c r="B17" t="s">
        <v>12</v>
      </c>
    </row>
    <row r="18" spans="1:2">
      <c r="A18" t="s">
        <v>48</v>
      </c>
      <c r="B18" t="s">
        <v>13</v>
      </c>
    </row>
    <row r="19" spans="1:2">
      <c r="A19" t="s">
        <v>49</v>
      </c>
      <c r="B19" t="s">
        <v>16</v>
      </c>
    </row>
    <row r="21" spans="1:2">
      <c r="A21" t="s">
        <v>50</v>
      </c>
      <c r="B21" t="s">
        <v>105</v>
      </c>
    </row>
    <row r="22" spans="1:2">
      <c r="A22" t="s">
        <v>51</v>
      </c>
      <c r="B22" t="s">
        <v>2</v>
      </c>
    </row>
    <row r="23" spans="1:2">
      <c r="A23" t="s">
        <v>52</v>
      </c>
      <c r="B23" t="s">
        <v>4</v>
      </c>
    </row>
    <row r="24" spans="1:2">
      <c r="A24" t="s">
        <v>53</v>
      </c>
      <c r="B24" t="s">
        <v>6</v>
      </c>
    </row>
    <row r="25" spans="1:2">
      <c r="A25" t="s">
        <v>54</v>
      </c>
      <c r="B25" t="s">
        <v>8</v>
      </c>
    </row>
    <row r="26" spans="1:2">
      <c r="A26" t="s">
        <v>55</v>
      </c>
      <c r="B26" t="s">
        <v>10</v>
      </c>
    </row>
    <row r="27" spans="1:2">
      <c r="A27" t="s">
        <v>56</v>
      </c>
      <c r="B27" t="s">
        <v>12</v>
      </c>
    </row>
    <row r="28" spans="1:2">
      <c r="A28" t="s">
        <v>57</v>
      </c>
      <c r="B28" t="s">
        <v>13</v>
      </c>
    </row>
    <row r="29" spans="1:2">
      <c r="A29" t="s">
        <v>58</v>
      </c>
      <c r="B29" t="s">
        <v>16</v>
      </c>
    </row>
    <row r="31" spans="1:2">
      <c r="A31" t="s">
        <v>59</v>
      </c>
      <c r="B31" t="s">
        <v>106</v>
      </c>
    </row>
    <row r="32" spans="1:2">
      <c r="A32" t="s">
        <v>60</v>
      </c>
      <c r="B32" t="s">
        <v>2</v>
      </c>
    </row>
    <row r="33" spans="1:2">
      <c r="A33" t="s">
        <v>61</v>
      </c>
      <c r="B33" t="s">
        <v>4</v>
      </c>
    </row>
    <row r="34" spans="1:2">
      <c r="A34" t="s">
        <v>62</v>
      </c>
      <c r="B34" t="s">
        <v>6</v>
      </c>
    </row>
    <row r="35" spans="1:2">
      <c r="A35" t="s">
        <v>63</v>
      </c>
      <c r="B35" t="s">
        <v>8</v>
      </c>
    </row>
    <row r="36" spans="1:2">
      <c r="A36" t="s">
        <v>64</v>
      </c>
      <c r="B36" t="s">
        <v>10</v>
      </c>
    </row>
    <row r="37" spans="1:2">
      <c r="A37" t="s">
        <v>65</v>
      </c>
      <c r="B37" t="s">
        <v>12</v>
      </c>
    </row>
    <row r="38" spans="1:2">
      <c r="A38" t="s">
        <v>66</v>
      </c>
      <c r="B38" t="s">
        <v>13</v>
      </c>
    </row>
    <row r="39" spans="1:2">
      <c r="A39" t="s">
        <v>67</v>
      </c>
      <c r="B39" t="s">
        <v>16</v>
      </c>
    </row>
    <row r="41" spans="1:2">
      <c r="A41" t="s">
        <v>68</v>
      </c>
      <c r="B41" t="s">
        <v>107</v>
      </c>
    </row>
    <row r="42" spans="1:2">
      <c r="A42" t="s">
        <v>69</v>
      </c>
      <c r="B42" t="s">
        <v>2</v>
      </c>
    </row>
    <row r="43" spans="1:2">
      <c r="A43" t="s">
        <v>70</v>
      </c>
      <c r="B43" t="s">
        <v>4</v>
      </c>
    </row>
    <row r="44" spans="1:2">
      <c r="A44" t="s">
        <v>71</v>
      </c>
      <c r="B44" t="s">
        <v>6</v>
      </c>
    </row>
    <row r="45" spans="1:2">
      <c r="A45" t="s">
        <v>72</v>
      </c>
      <c r="B45" t="s">
        <v>8</v>
      </c>
    </row>
    <row r="46" spans="1:2">
      <c r="A46" t="s">
        <v>73</v>
      </c>
      <c r="B46" t="s">
        <v>10</v>
      </c>
    </row>
    <row r="47" spans="1:2">
      <c r="A47" t="s">
        <v>74</v>
      </c>
      <c r="B47" t="s">
        <v>12</v>
      </c>
    </row>
    <row r="48" spans="1:2">
      <c r="A48" t="s">
        <v>75</v>
      </c>
      <c r="B48" t="s">
        <v>13</v>
      </c>
    </row>
    <row r="49" spans="1:2">
      <c r="A49" t="s">
        <v>76</v>
      </c>
      <c r="B49" t="s">
        <v>16</v>
      </c>
    </row>
    <row r="51" spans="1:2">
      <c r="A51" t="s">
        <v>77</v>
      </c>
      <c r="B51" t="s">
        <v>108</v>
      </c>
    </row>
    <row r="52" spans="1:2">
      <c r="A52" t="s">
        <v>78</v>
      </c>
      <c r="B52" t="s">
        <v>2</v>
      </c>
    </row>
    <row r="53" spans="1:2">
      <c r="A53" t="s">
        <v>79</v>
      </c>
      <c r="B53" t="s">
        <v>4</v>
      </c>
    </row>
    <row r="54" spans="1:2">
      <c r="A54" t="s">
        <v>80</v>
      </c>
      <c r="B54" t="s">
        <v>6</v>
      </c>
    </row>
    <row r="55" spans="1:2">
      <c r="A55" t="s">
        <v>81</v>
      </c>
      <c r="B55" t="s">
        <v>8</v>
      </c>
    </row>
    <row r="56" spans="1:2">
      <c r="A56" t="s">
        <v>82</v>
      </c>
      <c r="B56" t="s">
        <v>10</v>
      </c>
    </row>
    <row r="57" spans="1:2">
      <c r="A57" t="s">
        <v>83</v>
      </c>
      <c r="B57" t="s">
        <v>12</v>
      </c>
    </row>
    <row r="58" spans="1:2">
      <c r="A58" t="s">
        <v>84</v>
      </c>
      <c r="B58" t="s">
        <v>13</v>
      </c>
    </row>
    <row r="59" spans="1:2">
      <c r="A59" t="s">
        <v>85</v>
      </c>
      <c r="B59" t="s">
        <v>16</v>
      </c>
    </row>
    <row r="61" spans="1:2">
      <c r="A61" t="s">
        <v>86</v>
      </c>
      <c r="B61" t="s">
        <v>87</v>
      </c>
    </row>
    <row r="63" spans="1:2">
      <c r="A63" t="s">
        <v>88</v>
      </c>
      <c r="B63" t="s">
        <v>89</v>
      </c>
    </row>
    <row r="64" spans="1:2">
      <c r="A64" t="s">
        <v>90</v>
      </c>
      <c r="B64" t="s">
        <v>91</v>
      </c>
    </row>
    <row r="65" spans="1:2">
      <c r="A65" t="s">
        <v>92</v>
      </c>
      <c r="B65" t="s">
        <v>93</v>
      </c>
    </row>
    <row r="66" spans="1:2">
      <c r="A66" t="s">
        <v>94</v>
      </c>
      <c r="B66" t="s">
        <v>95</v>
      </c>
    </row>
    <row r="67" spans="1:2">
      <c r="A67" t="s">
        <v>96</v>
      </c>
      <c r="B67" t="s">
        <v>97</v>
      </c>
    </row>
    <row r="68" spans="1:2">
      <c r="A68" t="s">
        <v>98</v>
      </c>
      <c r="B68" t="s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25" sqref="L25"/>
    </sheetView>
  </sheetViews>
  <sheetFormatPr baseColWidth="10" defaultRowHeight="15" x14ac:dyDescent="0"/>
  <cols>
    <col min="4" max="4" width="24" customWidth="1"/>
  </cols>
  <sheetData>
    <row r="1" spans="1:6">
      <c r="A1" t="s">
        <v>240</v>
      </c>
      <c r="B1" s="6" t="s">
        <v>86</v>
      </c>
      <c r="D1" t="s">
        <v>87</v>
      </c>
    </row>
    <row r="2" spans="1:6">
      <c r="A2" t="str">
        <f>Mittelwert!A2</f>
        <v>TP1</v>
      </c>
      <c r="B2">
        <f>Mittelwert!AX2</f>
        <v>1</v>
      </c>
      <c r="D2" t="s">
        <v>241</v>
      </c>
      <c r="E2">
        <f>COUNTIF(B2:B25,1)</f>
        <v>7</v>
      </c>
      <c r="F2" s="5">
        <f>E2/24</f>
        <v>0.29166666666666669</v>
      </c>
    </row>
    <row r="3" spans="1:6">
      <c r="A3" t="str">
        <f>Mittelwert!A3</f>
        <v>TP2</v>
      </c>
      <c r="B3">
        <f>Mittelwert!AX3</f>
        <v>3</v>
      </c>
      <c r="D3" t="s">
        <v>242</v>
      </c>
      <c r="E3">
        <f>COUNTIF(B2:B25,2)</f>
        <v>8</v>
      </c>
      <c r="F3" s="5">
        <f>E3/24</f>
        <v>0.33333333333333331</v>
      </c>
    </row>
    <row r="4" spans="1:6">
      <c r="A4" t="str">
        <f>Mittelwert!A4</f>
        <v>TP3</v>
      </c>
      <c r="B4">
        <f>Mittelwert!AX4</f>
        <v>2</v>
      </c>
      <c r="D4" t="s">
        <v>243</v>
      </c>
      <c r="E4">
        <f>COUNTIF(B2:B25,3)</f>
        <v>7</v>
      </c>
      <c r="F4" s="5">
        <f t="shared" ref="F4:F6" si="0">E4/24</f>
        <v>0.29166666666666669</v>
      </c>
    </row>
    <row r="5" spans="1:6">
      <c r="A5" t="str">
        <f>Mittelwert!A5</f>
        <v>TP4</v>
      </c>
      <c r="B5">
        <f>Mittelwert!AX5</f>
        <v>2</v>
      </c>
      <c r="D5" t="s">
        <v>244</v>
      </c>
      <c r="E5">
        <f>COUNTIF(B2:B25,4)</f>
        <v>2</v>
      </c>
      <c r="F5" s="5">
        <f t="shared" si="0"/>
        <v>8.3333333333333329E-2</v>
      </c>
    </row>
    <row r="6" spans="1:6">
      <c r="A6" t="str">
        <f>Mittelwert!A6</f>
        <v>TP5</v>
      </c>
      <c r="B6">
        <f>Mittelwert!AX6</f>
        <v>3</v>
      </c>
      <c r="D6" t="s">
        <v>245</v>
      </c>
      <c r="E6">
        <f>COUNTIF(B2:B25,5)</f>
        <v>0</v>
      </c>
      <c r="F6" s="5">
        <f t="shared" si="0"/>
        <v>0</v>
      </c>
    </row>
    <row r="7" spans="1:6">
      <c r="A7" t="str">
        <f>Mittelwert!A7</f>
        <v>TP6</v>
      </c>
      <c r="B7">
        <f>Mittelwert!AX7</f>
        <v>2</v>
      </c>
      <c r="F7" s="5"/>
    </row>
    <row r="8" spans="1:6">
      <c r="A8" t="str">
        <f>Mittelwert!A8</f>
        <v>TP7</v>
      </c>
      <c r="B8">
        <f>Mittelwert!AX8</f>
        <v>1</v>
      </c>
      <c r="F8" s="5"/>
    </row>
    <row r="9" spans="1:6">
      <c r="A9" t="str">
        <f>Mittelwert!A9</f>
        <v>TP8</v>
      </c>
      <c r="B9">
        <f>Mittelwert!AX9</f>
        <v>3</v>
      </c>
    </row>
    <row r="10" spans="1:6">
      <c r="A10" t="str">
        <f>Mittelwert!A10</f>
        <v>TP9</v>
      </c>
      <c r="B10">
        <f>Mittelwert!AX10</f>
        <v>3</v>
      </c>
    </row>
    <row r="11" spans="1:6">
      <c r="A11" t="str">
        <f>Mittelwert!A11</f>
        <v>TP10</v>
      </c>
      <c r="B11">
        <f>Mittelwert!AX11</f>
        <v>1</v>
      </c>
    </row>
    <row r="12" spans="1:6">
      <c r="A12" t="str">
        <f>Mittelwert!A12</f>
        <v>TP12</v>
      </c>
      <c r="B12">
        <f>Mittelwert!AX12</f>
        <v>1</v>
      </c>
      <c r="D12" t="s">
        <v>246</v>
      </c>
      <c r="E12">
        <f>SUM(E2:E3)</f>
        <v>15</v>
      </c>
    </row>
    <row r="13" spans="1:6">
      <c r="A13" t="str">
        <f>Mittelwert!A13</f>
        <v>TP14</v>
      </c>
      <c r="B13">
        <f>Mittelwert!AX13</f>
        <v>2</v>
      </c>
      <c r="D13" t="s">
        <v>247</v>
      </c>
      <c r="E13">
        <f>E4</f>
        <v>7</v>
      </c>
    </row>
    <row r="14" spans="1:6">
      <c r="A14" t="str">
        <f>Mittelwert!A14</f>
        <v>TP15</v>
      </c>
      <c r="B14">
        <f>Mittelwert!AX14</f>
        <v>2</v>
      </c>
      <c r="D14" t="s">
        <v>248</v>
      </c>
      <c r="E14">
        <f>SUM(E5:E6)</f>
        <v>2</v>
      </c>
    </row>
    <row r="15" spans="1:6">
      <c r="A15" t="str">
        <f>Mittelwert!A15</f>
        <v>TP16</v>
      </c>
      <c r="B15">
        <f>Mittelwert!AX15</f>
        <v>3</v>
      </c>
    </row>
    <row r="16" spans="1:6">
      <c r="A16" t="str">
        <f>Mittelwert!A16</f>
        <v>TP17</v>
      </c>
      <c r="B16">
        <f>Mittelwert!AX16</f>
        <v>1</v>
      </c>
    </row>
    <row r="17" spans="1:2">
      <c r="A17" t="str">
        <f>Mittelwert!A17</f>
        <v>TP18</v>
      </c>
      <c r="B17">
        <f>Mittelwert!AX17</f>
        <v>2</v>
      </c>
    </row>
    <row r="18" spans="1:2">
      <c r="A18" t="str">
        <f>Mittelwert!A18</f>
        <v>TP19</v>
      </c>
      <c r="B18">
        <f>Mittelwert!AX18</f>
        <v>1</v>
      </c>
    </row>
    <row r="19" spans="1:2">
      <c r="A19" t="str">
        <f>Mittelwert!A19</f>
        <v>TP20</v>
      </c>
      <c r="B19">
        <f>Mittelwert!AX19</f>
        <v>3</v>
      </c>
    </row>
    <row r="20" spans="1:2">
      <c r="A20" t="str">
        <f>Mittelwert!A20</f>
        <v>TP21</v>
      </c>
      <c r="B20">
        <f>Mittelwert!AX20</f>
        <v>4</v>
      </c>
    </row>
    <row r="21" spans="1:2">
      <c r="A21" t="str">
        <f>Mittelwert!A21</f>
        <v>TP23</v>
      </c>
      <c r="B21">
        <f>Mittelwert!AX21</f>
        <v>2</v>
      </c>
    </row>
    <row r="22" spans="1:2">
      <c r="A22" t="str">
        <f>Mittelwert!A22</f>
        <v>TP24</v>
      </c>
      <c r="B22">
        <f>Mittelwert!AX22</f>
        <v>3</v>
      </c>
    </row>
    <row r="23" spans="1:2">
      <c r="A23" t="str">
        <f>Mittelwert!A23</f>
        <v>TP25</v>
      </c>
      <c r="B23">
        <f>Mittelwert!AX23</f>
        <v>1</v>
      </c>
    </row>
    <row r="24" spans="1:2">
      <c r="A24" t="str">
        <f>Mittelwert!A24</f>
        <v>TP26</v>
      </c>
      <c r="B24">
        <f>Mittelwert!AX24</f>
        <v>2</v>
      </c>
    </row>
    <row r="25" spans="1:2">
      <c r="A25" t="str">
        <f>Mittelwert!A25</f>
        <v>TP27</v>
      </c>
      <c r="B25">
        <f>Mittelwert!AX25</f>
        <v>4</v>
      </c>
    </row>
    <row r="27" spans="1:2">
      <c r="B27">
        <f>COUNT(B2:B25)</f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17" sqref="I17"/>
    </sheetView>
  </sheetViews>
  <sheetFormatPr baseColWidth="10" defaultRowHeight="15" x14ac:dyDescent="0"/>
  <sheetData>
    <row r="1" spans="1:8">
      <c r="A1" t="s">
        <v>257</v>
      </c>
      <c r="E1" t="s">
        <v>249</v>
      </c>
    </row>
    <row r="2" spans="1:8">
      <c r="A2" t="str">
        <f>Mittelwert!A2</f>
        <v>TP1</v>
      </c>
      <c r="B2">
        <f>Mittelwert!AY2</f>
        <v>2</v>
      </c>
    </row>
    <row r="3" spans="1:8">
      <c r="A3" t="str">
        <f>Mittelwert!A3</f>
        <v>TP2</v>
      </c>
      <c r="B3">
        <f>Mittelwert!AY3</f>
        <v>3</v>
      </c>
      <c r="E3" t="s">
        <v>250</v>
      </c>
      <c r="G3">
        <f>COUNTIF(B2:B25,1)</f>
        <v>3</v>
      </c>
      <c r="H3" s="5">
        <f>G3/24</f>
        <v>0.125</v>
      </c>
    </row>
    <row r="4" spans="1:8">
      <c r="A4" t="str">
        <f>Mittelwert!A4</f>
        <v>TP3</v>
      </c>
      <c r="B4">
        <f>Mittelwert!AY4</f>
        <v>2</v>
      </c>
      <c r="E4" t="s">
        <v>252</v>
      </c>
      <c r="G4">
        <f>COUNTIF(B2:B25,2)</f>
        <v>10</v>
      </c>
      <c r="H4" s="5">
        <f>G4/24</f>
        <v>0.41666666666666669</v>
      </c>
    </row>
    <row r="5" spans="1:8">
      <c r="A5" t="str">
        <f>Mittelwert!A5</f>
        <v>TP4</v>
      </c>
      <c r="B5">
        <f>Mittelwert!AY5</f>
        <v>2</v>
      </c>
      <c r="E5" t="s">
        <v>253</v>
      </c>
      <c r="G5">
        <f>COUNTIF(B2:B25,3)</f>
        <v>5</v>
      </c>
      <c r="H5" s="5">
        <f t="shared" ref="H5:H7" si="0">G5/24</f>
        <v>0.20833333333333334</v>
      </c>
    </row>
    <row r="6" spans="1:8">
      <c r="A6" t="str">
        <f>Mittelwert!A6</f>
        <v>TP5</v>
      </c>
      <c r="B6">
        <f>Mittelwert!AY6</f>
        <v>4</v>
      </c>
      <c r="E6" t="s">
        <v>254</v>
      </c>
      <c r="G6">
        <f>COUNTIF(B2:B25,4)</f>
        <v>6</v>
      </c>
      <c r="H6" s="5">
        <f t="shared" si="0"/>
        <v>0.25</v>
      </c>
    </row>
    <row r="7" spans="1:8">
      <c r="A7" t="str">
        <f>Mittelwert!A7</f>
        <v>TP6</v>
      </c>
      <c r="B7">
        <f>Mittelwert!AY7</f>
        <v>4</v>
      </c>
      <c r="E7" t="s">
        <v>256</v>
      </c>
      <c r="G7">
        <f>COUNTIF(B2:B25,5)</f>
        <v>0</v>
      </c>
      <c r="H7" s="5">
        <f t="shared" si="0"/>
        <v>0</v>
      </c>
    </row>
    <row r="8" spans="1:8">
      <c r="A8" t="str">
        <f>Mittelwert!A8</f>
        <v>TP7</v>
      </c>
      <c r="B8">
        <f>Mittelwert!AY8</f>
        <v>2</v>
      </c>
      <c r="H8" s="5"/>
    </row>
    <row r="9" spans="1:8">
      <c r="A9" t="str">
        <f>Mittelwert!A9</f>
        <v>TP8</v>
      </c>
      <c r="B9">
        <f>Mittelwert!AY9</f>
        <v>3</v>
      </c>
      <c r="H9" s="5"/>
    </row>
    <row r="10" spans="1:8">
      <c r="A10" t="str">
        <f>Mittelwert!A10</f>
        <v>TP9</v>
      </c>
      <c r="B10">
        <f>Mittelwert!AY10</f>
        <v>3</v>
      </c>
    </row>
    <row r="11" spans="1:8">
      <c r="A11" t="str">
        <f>Mittelwert!A11</f>
        <v>TP10</v>
      </c>
      <c r="B11">
        <f>Mittelwert!AY11</f>
        <v>1</v>
      </c>
    </row>
    <row r="12" spans="1:8">
      <c r="A12" t="str">
        <f>Mittelwert!A12</f>
        <v>TP12</v>
      </c>
      <c r="B12">
        <f>Mittelwert!AY12</f>
        <v>1</v>
      </c>
    </row>
    <row r="13" spans="1:8">
      <c r="A13" t="str">
        <f>Mittelwert!A13</f>
        <v>TP14</v>
      </c>
      <c r="B13">
        <f>Mittelwert!AY13</f>
        <v>2</v>
      </c>
      <c r="E13" t="s">
        <v>156</v>
      </c>
      <c r="F13">
        <f>SUM(G3:G4)</f>
        <v>13</v>
      </c>
    </row>
    <row r="14" spans="1:8">
      <c r="A14" t="str">
        <f>Mittelwert!A14</f>
        <v>TP15</v>
      </c>
      <c r="B14">
        <f>Mittelwert!AY14</f>
        <v>4</v>
      </c>
      <c r="E14" t="s">
        <v>253</v>
      </c>
      <c r="F14">
        <f>G5</f>
        <v>5</v>
      </c>
    </row>
    <row r="15" spans="1:8">
      <c r="A15" t="str">
        <f>Mittelwert!A15</f>
        <v>TP16</v>
      </c>
      <c r="B15">
        <f>Mittelwert!AY15</f>
        <v>3</v>
      </c>
      <c r="E15" t="s">
        <v>186</v>
      </c>
      <c r="F15">
        <f>SUM(G6:G7)</f>
        <v>6</v>
      </c>
    </row>
    <row r="16" spans="1:8">
      <c r="A16" t="str">
        <f>Mittelwert!A16</f>
        <v>TP17</v>
      </c>
      <c r="B16">
        <f>Mittelwert!AY16</f>
        <v>2</v>
      </c>
    </row>
    <row r="17" spans="1:5">
      <c r="A17" t="str">
        <f>Mittelwert!A17</f>
        <v>TP18</v>
      </c>
      <c r="B17">
        <f>Mittelwert!AY17</f>
        <v>2</v>
      </c>
    </row>
    <row r="18" spans="1:5">
      <c r="A18" t="str">
        <f>Mittelwert!A18</f>
        <v>TP19</v>
      </c>
      <c r="B18">
        <f>Mittelwert!AY18</f>
        <v>1</v>
      </c>
    </row>
    <row r="19" spans="1:5">
      <c r="A19" t="str">
        <f>Mittelwert!A19</f>
        <v>TP20</v>
      </c>
      <c r="B19">
        <f>Mittelwert!AY19</f>
        <v>2</v>
      </c>
    </row>
    <row r="20" spans="1:5">
      <c r="A20" t="str">
        <f>Mittelwert!A20</f>
        <v>TP21</v>
      </c>
      <c r="B20">
        <f>Mittelwert!AY20</f>
        <v>4</v>
      </c>
    </row>
    <row r="21" spans="1:5">
      <c r="A21" t="str">
        <f>Mittelwert!A21</f>
        <v>TP23</v>
      </c>
      <c r="B21">
        <f>Mittelwert!AY21</f>
        <v>3</v>
      </c>
    </row>
    <row r="22" spans="1:5">
      <c r="A22" t="str">
        <f>Mittelwert!A22</f>
        <v>TP24</v>
      </c>
      <c r="B22">
        <f>Mittelwert!AY22</f>
        <v>4</v>
      </c>
    </row>
    <row r="23" spans="1:5">
      <c r="A23" t="str">
        <f>Mittelwert!A23</f>
        <v>TP25</v>
      </c>
      <c r="B23">
        <f>Mittelwert!AY23</f>
        <v>2</v>
      </c>
    </row>
    <row r="24" spans="1:5">
      <c r="A24" t="str">
        <f>Mittelwert!A24</f>
        <v>TP26</v>
      </c>
      <c r="B24">
        <f>Mittelwert!AY24</f>
        <v>2</v>
      </c>
    </row>
    <row r="25" spans="1:5">
      <c r="A25" t="str">
        <f>Mittelwert!A25</f>
        <v>TP27</v>
      </c>
      <c r="B25">
        <f>Mittelwert!AY25</f>
        <v>4</v>
      </c>
    </row>
    <row r="27" spans="1:5">
      <c r="E27" t="s">
        <v>250</v>
      </c>
    </row>
    <row r="28" spans="1:5">
      <c r="E28" t="s">
        <v>251</v>
      </c>
    </row>
    <row r="29" spans="1:5">
      <c r="E29" t="s">
        <v>252</v>
      </c>
    </row>
    <row r="30" spans="1:5">
      <c r="E30" t="s">
        <v>253</v>
      </c>
    </row>
    <row r="31" spans="1:5">
      <c r="E31" t="s">
        <v>254</v>
      </c>
    </row>
    <row r="32" spans="1:5">
      <c r="E32" t="s">
        <v>255</v>
      </c>
    </row>
    <row r="33" spans="5:5">
      <c r="E33" t="s">
        <v>256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4" workbookViewId="0">
      <selection activeCell="B4" sqref="B4"/>
    </sheetView>
  </sheetViews>
  <sheetFormatPr baseColWidth="10" defaultRowHeight="15" x14ac:dyDescent="0"/>
  <cols>
    <col min="2" max="2" width="68.6640625" customWidth="1"/>
    <col min="3" max="3" width="54.33203125" customWidth="1"/>
  </cols>
  <sheetData>
    <row r="1" spans="1:3">
      <c r="B1" t="s">
        <v>86</v>
      </c>
      <c r="C1" t="s">
        <v>88</v>
      </c>
    </row>
    <row r="2" spans="1:3" ht="30">
      <c r="A2" t="s">
        <v>19</v>
      </c>
      <c r="B2" s="3" t="s">
        <v>109</v>
      </c>
      <c r="C2" s="3" t="s">
        <v>110</v>
      </c>
    </row>
    <row r="3" spans="1:3">
      <c r="A3" t="s">
        <v>20</v>
      </c>
      <c r="B3" s="3" t="s">
        <v>124</v>
      </c>
      <c r="C3" s="3" t="s">
        <v>125</v>
      </c>
    </row>
    <row r="4" spans="1:3">
      <c r="A4" t="s">
        <v>21</v>
      </c>
      <c r="B4" s="3" t="s">
        <v>121</v>
      </c>
      <c r="C4" s="3" t="s">
        <v>114</v>
      </c>
    </row>
    <row r="5" spans="1:3" ht="45">
      <c r="A5" t="s">
        <v>22</v>
      </c>
      <c r="B5" s="3" t="s">
        <v>142</v>
      </c>
      <c r="C5" s="3" t="s">
        <v>143</v>
      </c>
    </row>
    <row r="6" spans="1:3" ht="30">
      <c r="A6" t="s">
        <v>23</v>
      </c>
      <c r="B6" s="3" t="s">
        <v>144</v>
      </c>
    </row>
    <row r="7" spans="1:3" ht="30">
      <c r="A7" t="s">
        <v>24</v>
      </c>
      <c r="B7" s="3" t="s">
        <v>130</v>
      </c>
      <c r="C7" s="3" t="s">
        <v>131</v>
      </c>
    </row>
    <row r="8" spans="1:3" ht="30">
      <c r="A8" t="s">
        <v>25</v>
      </c>
      <c r="B8" s="3" t="s">
        <v>126</v>
      </c>
      <c r="C8" s="3" t="s">
        <v>127</v>
      </c>
    </row>
    <row r="9" spans="1:3" ht="30">
      <c r="A9" t="s">
        <v>26</v>
      </c>
      <c r="B9" s="3" t="s">
        <v>119</v>
      </c>
      <c r="C9" s="3" t="s">
        <v>120</v>
      </c>
    </row>
    <row r="10" spans="1:3" ht="45">
      <c r="A10" t="s">
        <v>27</v>
      </c>
      <c r="B10" s="3" t="s">
        <v>136</v>
      </c>
      <c r="C10" s="3" t="s">
        <v>137</v>
      </c>
    </row>
    <row r="11" spans="1:3">
      <c r="A11" t="s">
        <v>28</v>
      </c>
      <c r="B11" s="3" t="s">
        <v>134</v>
      </c>
      <c r="C11" s="3" t="s">
        <v>135</v>
      </c>
    </row>
    <row r="12" spans="1:3" ht="30">
      <c r="A12" t="s">
        <v>29</v>
      </c>
      <c r="B12" s="3" t="s">
        <v>147</v>
      </c>
      <c r="C12" s="3" t="s">
        <v>148</v>
      </c>
    </row>
    <row r="13" spans="1:3" ht="30">
      <c r="A13" t="s">
        <v>30</v>
      </c>
      <c r="B13" s="3" t="s">
        <v>132</v>
      </c>
      <c r="C13" s="3" t="s">
        <v>133</v>
      </c>
    </row>
    <row r="14" spans="1:3" ht="30">
      <c r="A14" t="s">
        <v>31</v>
      </c>
      <c r="B14" s="3" t="s">
        <v>117</v>
      </c>
      <c r="C14" s="3" t="s">
        <v>118</v>
      </c>
    </row>
    <row r="15" spans="1:3" ht="30">
      <c r="A15" t="s">
        <v>32</v>
      </c>
      <c r="B15" s="3" t="s">
        <v>145</v>
      </c>
      <c r="C15" s="3" t="s">
        <v>146</v>
      </c>
    </row>
    <row r="16" spans="1:3">
      <c r="A16" t="s">
        <v>33</v>
      </c>
      <c r="B16" s="3" t="s">
        <v>113</v>
      </c>
      <c r="C16" s="3" t="s">
        <v>114</v>
      </c>
    </row>
    <row r="17" spans="1:3">
      <c r="A17" t="s">
        <v>34</v>
      </c>
      <c r="B17" s="3" t="s">
        <v>115</v>
      </c>
      <c r="C17" s="3" t="s">
        <v>116</v>
      </c>
    </row>
    <row r="18" spans="1:3" ht="30">
      <c r="A18" t="s">
        <v>35</v>
      </c>
      <c r="B18" s="3" t="s">
        <v>138</v>
      </c>
      <c r="C18" s="3" t="s">
        <v>139</v>
      </c>
    </row>
    <row r="19" spans="1:3">
      <c r="A19" t="s">
        <v>36</v>
      </c>
      <c r="B19" s="3" t="s">
        <v>122</v>
      </c>
      <c r="C19" s="3" t="s">
        <v>123</v>
      </c>
    </row>
    <row r="20" spans="1:3" ht="30">
      <c r="A20" t="s">
        <v>37</v>
      </c>
      <c r="B20" s="3" t="s">
        <v>128</v>
      </c>
      <c r="C20" s="3" t="s">
        <v>129</v>
      </c>
    </row>
    <row r="21" spans="1:3">
      <c r="B21" s="3"/>
      <c r="C21" s="3"/>
    </row>
    <row r="22" spans="1:3">
      <c r="A22" t="s">
        <v>100</v>
      </c>
      <c r="B22" s="3" t="s">
        <v>101</v>
      </c>
      <c r="C22" s="3" t="s">
        <v>102</v>
      </c>
    </row>
    <row r="23" spans="1:3" ht="45">
      <c r="A23" t="s">
        <v>38</v>
      </c>
      <c r="B23" s="3" t="s">
        <v>111</v>
      </c>
      <c r="C23" s="3" t="s">
        <v>112</v>
      </c>
    </row>
    <row r="24" spans="1:3" ht="30">
      <c r="A24" t="s">
        <v>39</v>
      </c>
      <c r="B24" s="3" t="s">
        <v>140</v>
      </c>
      <c r="C24" s="3" t="s">
        <v>141</v>
      </c>
    </row>
    <row r="25" spans="1:3">
      <c r="A25" t="s">
        <v>40</v>
      </c>
      <c r="B25" s="3" t="s">
        <v>149</v>
      </c>
      <c r="C25" s="3" t="s">
        <v>150</v>
      </c>
    </row>
    <row r="26" spans="1:3" ht="45">
      <c r="A26" t="s">
        <v>41</v>
      </c>
      <c r="B26" s="3" t="s">
        <v>151</v>
      </c>
      <c r="C26" s="3" t="s">
        <v>152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4"/>
  <sheetViews>
    <sheetView topLeftCell="AL1" workbookViewId="0">
      <selection activeCell="AX25" sqref="AX25"/>
    </sheetView>
  </sheetViews>
  <sheetFormatPr baseColWidth="10" defaultRowHeight="15" x14ac:dyDescent="0"/>
  <cols>
    <col min="1" max="1" width="13.1640625" customWidth="1"/>
    <col min="2" max="2" width="5" customWidth="1"/>
    <col min="3" max="3" width="5.5" customWidth="1"/>
    <col min="4" max="4" width="5.6640625" customWidth="1"/>
    <col min="5" max="5" width="5.5" customWidth="1"/>
    <col min="6" max="7" width="6.33203125" customWidth="1"/>
    <col min="8" max="8" width="6.6640625" customWidth="1"/>
    <col min="9" max="9" width="6.33203125" customWidth="1"/>
    <col min="10" max="10" width="6.1640625" customWidth="1"/>
    <col min="11" max="11" width="6.33203125" customWidth="1"/>
    <col min="12" max="12" width="5.5" customWidth="1"/>
    <col min="13" max="14" width="6.5" customWidth="1"/>
    <col min="15" max="15" width="6" customWidth="1"/>
    <col min="16" max="16" width="7.1640625" customWidth="1"/>
    <col min="17" max="17" width="6.33203125" customWidth="1"/>
    <col min="18" max="18" width="6" customWidth="1"/>
    <col min="19" max="19" width="5.6640625" customWidth="1"/>
    <col min="20" max="20" width="6.1640625" customWidth="1"/>
    <col min="21" max="21" width="5.83203125" customWidth="1"/>
    <col min="22" max="22" width="6" customWidth="1"/>
    <col min="23" max="23" width="6.1640625" customWidth="1"/>
    <col min="24" max="24" width="6" customWidth="1"/>
    <col min="25" max="25" width="6.1640625" customWidth="1"/>
    <col min="26" max="26" width="6" customWidth="1"/>
    <col min="27" max="27" width="6.1640625" customWidth="1"/>
    <col min="28" max="28" width="5.5" customWidth="1"/>
    <col min="29" max="29" width="6" customWidth="1"/>
    <col min="30" max="30" width="7" customWidth="1"/>
    <col min="31" max="32" width="6.1640625" customWidth="1"/>
    <col min="33" max="33" width="5.83203125" customWidth="1"/>
    <col min="34" max="34" width="6.5" customWidth="1"/>
    <col min="35" max="35" width="6" customWidth="1"/>
    <col min="36" max="37" width="6.6640625" customWidth="1"/>
    <col min="38" max="38" width="6.1640625" customWidth="1"/>
    <col min="39" max="39" width="6.83203125" customWidth="1"/>
    <col min="40" max="40" width="5.83203125" customWidth="1"/>
    <col min="41" max="41" width="6.83203125" customWidth="1"/>
    <col min="42" max="42" width="6.1640625" customWidth="1"/>
    <col min="43" max="43" width="6" customWidth="1"/>
    <col min="44" max="44" width="6.5" customWidth="1"/>
    <col min="45" max="45" width="6.6640625" customWidth="1"/>
    <col min="46" max="46" width="6.1640625" customWidth="1"/>
    <col min="47" max="47" width="5.83203125" customWidth="1"/>
    <col min="48" max="48" width="6" customWidth="1"/>
    <col min="49" max="49" width="7.6640625" customWidth="1"/>
    <col min="50" max="50" width="4.6640625" customWidth="1"/>
    <col min="51" max="51" width="6.1640625" customWidth="1"/>
  </cols>
  <sheetData>
    <row r="1" spans="1:51">
      <c r="B1" s="6" t="s">
        <v>1</v>
      </c>
      <c r="C1" s="6" t="s">
        <v>3</v>
      </c>
      <c r="D1" s="6" t="s">
        <v>5</v>
      </c>
      <c r="E1" s="6" t="s">
        <v>7</v>
      </c>
      <c r="F1" s="6" t="s">
        <v>9</v>
      </c>
      <c r="G1" s="6" t="s">
        <v>11</v>
      </c>
      <c r="H1" s="6" t="s">
        <v>14</v>
      </c>
      <c r="I1" s="6" t="s">
        <v>15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58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s="6" t="s">
        <v>69</v>
      </c>
      <c r="AI1" s="6" t="s">
        <v>70</v>
      </c>
      <c r="AJ1" s="6" t="s">
        <v>71</v>
      </c>
      <c r="AK1" s="6" t="s">
        <v>72</v>
      </c>
      <c r="AL1" s="6" t="s">
        <v>73</v>
      </c>
      <c r="AM1" s="6" t="s">
        <v>74</v>
      </c>
      <c r="AN1" s="6" t="s">
        <v>75</v>
      </c>
      <c r="AO1" s="6" t="s">
        <v>76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s="6" t="s">
        <v>86</v>
      </c>
      <c r="AY1" s="6" t="s">
        <v>88</v>
      </c>
    </row>
    <row r="2" spans="1:51">
      <c r="A2" s="2" t="s">
        <v>19</v>
      </c>
      <c r="B2" s="6">
        <v>1</v>
      </c>
      <c r="C2" s="6">
        <v>2</v>
      </c>
      <c r="D2" s="6">
        <v>2</v>
      </c>
      <c r="E2" s="6">
        <v>2</v>
      </c>
      <c r="F2" s="6">
        <v>1</v>
      </c>
      <c r="G2" s="6">
        <v>2</v>
      </c>
      <c r="H2" s="6">
        <v>4</v>
      </c>
      <c r="I2" s="6">
        <v>2</v>
      </c>
      <c r="J2">
        <v>2</v>
      </c>
      <c r="K2">
        <v>3</v>
      </c>
      <c r="L2">
        <v>2</v>
      </c>
      <c r="M2">
        <v>2</v>
      </c>
      <c r="N2">
        <v>2</v>
      </c>
      <c r="O2">
        <v>2</v>
      </c>
      <c r="P2">
        <v>4</v>
      </c>
      <c r="Q2">
        <v>2</v>
      </c>
      <c r="R2" s="6">
        <v>1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4</v>
      </c>
      <c r="Y2" s="6">
        <v>2</v>
      </c>
      <c r="Z2">
        <v>2</v>
      </c>
      <c r="AA2">
        <v>3</v>
      </c>
      <c r="AB2">
        <v>2</v>
      </c>
      <c r="AC2">
        <v>4</v>
      </c>
      <c r="AD2">
        <v>4</v>
      </c>
      <c r="AE2">
        <v>2</v>
      </c>
      <c r="AF2">
        <v>1</v>
      </c>
      <c r="AG2">
        <v>4</v>
      </c>
      <c r="AH2" s="6">
        <v>2</v>
      </c>
      <c r="AI2" s="6">
        <v>5</v>
      </c>
      <c r="AJ2" s="6">
        <v>4</v>
      </c>
      <c r="AK2" s="6">
        <v>3</v>
      </c>
      <c r="AL2" s="6">
        <v>6</v>
      </c>
      <c r="AM2" s="6">
        <v>5</v>
      </c>
      <c r="AN2" s="6">
        <v>7</v>
      </c>
      <c r="AO2" s="6">
        <v>5</v>
      </c>
      <c r="AP2">
        <v>2</v>
      </c>
      <c r="AQ2">
        <v>3</v>
      </c>
      <c r="AR2">
        <v>2</v>
      </c>
      <c r="AS2">
        <v>4</v>
      </c>
      <c r="AT2">
        <v>4</v>
      </c>
      <c r="AU2">
        <v>3</v>
      </c>
      <c r="AV2">
        <v>3</v>
      </c>
      <c r="AW2">
        <v>4</v>
      </c>
      <c r="AX2" s="6">
        <v>1</v>
      </c>
      <c r="AY2" s="6">
        <v>2</v>
      </c>
    </row>
    <row r="3" spans="1:51">
      <c r="A3" s="2" t="s">
        <v>20</v>
      </c>
      <c r="B3" s="6">
        <v>1</v>
      </c>
      <c r="C3" s="6">
        <v>1</v>
      </c>
      <c r="D3" s="6">
        <v>1</v>
      </c>
      <c r="E3" s="6">
        <v>2</v>
      </c>
      <c r="F3" s="6">
        <v>2</v>
      </c>
      <c r="G3" s="6">
        <v>2</v>
      </c>
      <c r="H3" s="6">
        <v>4</v>
      </c>
      <c r="I3" s="6">
        <v>4</v>
      </c>
      <c r="J3">
        <v>2</v>
      </c>
      <c r="K3">
        <v>2</v>
      </c>
      <c r="L3">
        <v>2</v>
      </c>
      <c r="M3">
        <v>1</v>
      </c>
      <c r="N3">
        <v>2</v>
      </c>
      <c r="O3">
        <v>2</v>
      </c>
      <c r="P3">
        <v>4</v>
      </c>
      <c r="Q3">
        <v>4</v>
      </c>
      <c r="R3" s="6">
        <v>2</v>
      </c>
      <c r="S3" s="6">
        <v>1</v>
      </c>
      <c r="T3" s="6">
        <v>1</v>
      </c>
      <c r="U3" s="6">
        <v>1</v>
      </c>
      <c r="V3" s="6">
        <v>1</v>
      </c>
      <c r="W3" s="6">
        <v>2</v>
      </c>
      <c r="X3" s="6">
        <v>4</v>
      </c>
      <c r="Y3" s="6">
        <v>4</v>
      </c>
      <c r="Z3">
        <v>4</v>
      </c>
      <c r="AA3">
        <v>2</v>
      </c>
      <c r="AB3">
        <v>5</v>
      </c>
      <c r="AC3">
        <v>6</v>
      </c>
      <c r="AD3">
        <v>4</v>
      </c>
      <c r="AE3">
        <v>2</v>
      </c>
      <c r="AF3">
        <v>2</v>
      </c>
      <c r="AG3">
        <v>4</v>
      </c>
      <c r="AH3" s="6">
        <v>2</v>
      </c>
      <c r="AI3" s="6">
        <v>2</v>
      </c>
      <c r="AJ3" s="6">
        <v>1</v>
      </c>
      <c r="AK3" s="6">
        <v>4</v>
      </c>
      <c r="AL3" s="6">
        <v>2</v>
      </c>
      <c r="AM3" s="6">
        <v>2</v>
      </c>
      <c r="AN3" s="6">
        <v>1</v>
      </c>
      <c r="AO3" s="6">
        <v>4</v>
      </c>
      <c r="AP3">
        <v>2</v>
      </c>
      <c r="AQ3">
        <v>4</v>
      </c>
      <c r="AR3">
        <v>2</v>
      </c>
      <c r="AS3">
        <v>4</v>
      </c>
      <c r="AT3">
        <v>2</v>
      </c>
      <c r="AU3">
        <v>2</v>
      </c>
      <c r="AV3">
        <v>2</v>
      </c>
      <c r="AW3">
        <v>4</v>
      </c>
      <c r="AX3" s="6">
        <v>3</v>
      </c>
      <c r="AY3" s="6">
        <v>3</v>
      </c>
    </row>
    <row r="4" spans="1:51">
      <c r="A4" s="2" t="s">
        <v>21</v>
      </c>
      <c r="B4" s="6">
        <v>4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6</v>
      </c>
      <c r="I4" s="6">
        <v>2</v>
      </c>
      <c r="J4">
        <v>4</v>
      </c>
      <c r="K4">
        <v>2</v>
      </c>
      <c r="L4">
        <v>4</v>
      </c>
      <c r="M4">
        <v>4</v>
      </c>
      <c r="N4">
        <v>2</v>
      </c>
      <c r="O4">
        <v>4</v>
      </c>
      <c r="P4">
        <v>4</v>
      </c>
      <c r="Q4">
        <v>4</v>
      </c>
      <c r="R4" s="6">
        <v>4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4</v>
      </c>
      <c r="Y4" s="6">
        <v>2</v>
      </c>
      <c r="Z4">
        <v>6</v>
      </c>
      <c r="AA4">
        <v>6</v>
      </c>
      <c r="AB4">
        <v>4</v>
      </c>
      <c r="AC4">
        <v>6</v>
      </c>
      <c r="AD4">
        <v>6</v>
      </c>
      <c r="AE4">
        <v>6</v>
      </c>
      <c r="AF4">
        <v>2</v>
      </c>
      <c r="AG4">
        <v>4</v>
      </c>
      <c r="AH4" s="6">
        <v>6</v>
      </c>
      <c r="AI4" s="6">
        <v>6</v>
      </c>
      <c r="AJ4" s="6">
        <v>6</v>
      </c>
      <c r="AK4" s="6">
        <v>6</v>
      </c>
      <c r="AL4" s="6">
        <v>6</v>
      </c>
      <c r="AM4" s="6">
        <v>6</v>
      </c>
      <c r="AN4" s="6">
        <v>4</v>
      </c>
      <c r="AO4" s="6">
        <v>4</v>
      </c>
      <c r="AP4">
        <v>4</v>
      </c>
      <c r="AQ4">
        <v>4</v>
      </c>
      <c r="AR4">
        <v>2</v>
      </c>
      <c r="AS4">
        <v>6</v>
      </c>
      <c r="AT4">
        <v>4</v>
      </c>
      <c r="AU4">
        <v>6</v>
      </c>
      <c r="AV4">
        <v>2</v>
      </c>
      <c r="AW4">
        <v>4</v>
      </c>
      <c r="AX4" s="6">
        <v>2</v>
      </c>
      <c r="AY4" s="6">
        <v>2</v>
      </c>
    </row>
    <row r="5" spans="1:51">
      <c r="A5" s="2" t="s">
        <v>22</v>
      </c>
      <c r="B5" s="6">
        <v>2</v>
      </c>
      <c r="C5" s="6">
        <v>1</v>
      </c>
      <c r="D5" s="6">
        <v>1</v>
      </c>
      <c r="E5" s="6">
        <v>2</v>
      </c>
      <c r="F5" s="6">
        <v>2</v>
      </c>
      <c r="G5" s="6">
        <v>2</v>
      </c>
      <c r="H5" s="6">
        <v>5</v>
      </c>
      <c r="I5" s="6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2</v>
      </c>
      <c r="P5">
        <v>4</v>
      </c>
      <c r="Q5">
        <v>1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5</v>
      </c>
      <c r="Y5" s="6">
        <v>2</v>
      </c>
      <c r="Z5">
        <v>3</v>
      </c>
      <c r="AA5">
        <v>5</v>
      </c>
      <c r="AB5">
        <v>5</v>
      </c>
      <c r="AC5">
        <v>5</v>
      </c>
      <c r="AD5">
        <v>6</v>
      </c>
      <c r="AE5">
        <v>7</v>
      </c>
      <c r="AF5">
        <v>2</v>
      </c>
      <c r="AG5">
        <v>5</v>
      </c>
      <c r="AH5" s="6">
        <v>2</v>
      </c>
      <c r="AI5" s="6">
        <v>2</v>
      </c>
      <c r="AJ5" s="6">
        <v>2</v>
      </c>
      <c r="AK5" s="6">
        <v>3</v>
      </c>
      <c r="AL5" s="6">
        <v>3</v>
      </c>
      <c r="AM5" s="6">
        <v>7</v>
      </c>
      <c r="AN5" s="6">
        <v>1</v>
      </c>
      <c r="AO5" s="6">
        <v>3</v>
      </c>
      <c r="AP5">
        <v>5</v>
      </c>
      <c r="AQ5">
        <v>6</v>
      </c>
      <c r="AR5">
        <v>5</v>
      </c>
      <c r="AS5">
        <v>7</v>
      </c>
      <c r="AT5">
        <v>6</v>
      </c>
      <c r="AU5">
        <v>7</v>
      </c>
      <c r="AV5">
        <v>2</v>
      </c>
      <c r="AW5">
        <v>6</v>
      </c>
      <c r="AX5" s="6">
        <v>2</v>
      </c>
      <c r="AY5" s="6">
        <v>2</v>
      </c>
    </row>
    <row r="6" spans="1:51">
      <c r="A6" s="2" t="s">
        <v>23</v>
      </c>
      <c r="B6" s="6">
        <v>6</v>
      </c>
      <c r="C6" s="6">
        <v>6</v>
      </c>
      <c r="D6" s="6">
        <v>6</v>
      </c>
      <c r="E6" s="6">
        <v>6</v>
      </c>
      <c r="F6" s="6">
        <v>6</v>
      </c>
      <c r="G6" s="6">
        <v>4</v>
      </c>
      <c r="H6" s="6">
        <v>6</v>
      </c>
      <c r="I6" s="6">
        <v>4</v>
      </c>
      <c r="J6">
        <v>2</v>
      </c>
      <c r="K6">
        <v>2</v>
      </c>
      <c r="L6">
        <v>2</v>
      </c>
      <c r="M6">
        <v>2</v>
      </c>
      <c r="N6">
        <v>4</v>
      </c>
      <c r="O6">
        <v>4</v>
      </c>
      <c r="P6">
        <v>4</v>
      </c>
      <c r="Q6">
        <v>4</v>
      </c>
      <c r="R6" s="6">
        <v>6</v>
      </c>
      <c r="S6" s="6">
        <v>6</v>
      </c>
      <c r="T6" s="6">
        <v>6</v>
      </c>
      <c r="U6" s="6">
        <v>6</v>
      </c>
      <c r="V6" s="6">
        <v>6</v>
      </c>
      <c r="W6" s="6">
        <v>4</v>
      </c>
      <c r="X6" s="6">
        <v>6</v>
      </c>
      <c r="Y6" s="6">
        <v>4</v>
      </c>
      <c r="Z6">
        <v>2</v>
      </c>
      <c r="AA6">
        <v>2</v>
      </c>
      <c r="AB6">
        <v>2</v>
      </c>
      <c r="AC6">
        <v>4</v>
      </c>
      <c r="AD6">
        <v>2</v>
      </c>
      <c r="AE6">
        <v>4</v>
      </c>
      <c r="AF6">
        <v>1</v>
      </c>
      <c r="AG6">
        <v>2</v>
      </c>
      <c r="AH6" s="6">
        <v>6</v>
      </c>
      <c r="AI6" s="6">
        <v>2</v>
      </c>
      <c r="AJ6" s="6">
        <v>2</v>
      </c>
      <c r="AK6" s="6">
        <v>4</v>
      </c>
      <c r="AL6" s="6">
        <v>6</v>
      </c>
      <c r="AM6" s="6">
        <v>6</v>
      </c>
      <c r="AN6" s="6">
        <v>2</v>
      </c>
      <c r="AO6" s="6">
        <v>4</v>
      </c>
      <c r="AP6">
        <v>2</v>
      </c>
      <c r="AQ6">
        <v>2</v>
      </c>
      <c r="AR6">
        <v>2</v>
      </c>
      <c r="AS6">
        <v>4</v>
      </c>
      <c r="AT6">
        <v>2</v>
      </c>
      <c r="AU6">
        <v>4</v>
      </c>
      <c r="AV6">
        <v>2</v>
      </c>
      <c r="AW6">
        <v>4</v>
      </c>
      <c r="AX6" s="6">
        <v>3</v>
      </c>
      <c r="AY6" s="6">
        <v>4</v>
      </c>
    </row>
    <row r="7" spans="1:51">
      <c r="A7" s="2" t="s">
        <v>24</v>
      </c>
      <c r="B7" s="6">
        <v>2</v>
      </c>
      <c r="C7" s="6">
        <v>5</v>
      </c>
      <c r="D7" s="6">
        <v>2</v>
      </c>
      <c r="E7" s="6">
        <v>2</v>
      </c>
      <c r="F7" s="6">
        <v>2</v>
      </c>
      <c r="G7" s="6">
        <v>2</v>
      </c>
      <c r="H7" s="6">
        <v>4</v>
      </c>
      <c r="I7" s="6">
        <v>1</v>
      </c>
      <c r="J7">
        <v>1</v>
      </c>
      <c r="K7">
        <v>5</v>
      </c>
      <c r="L7">
        <v>2</v>
      </c>
      <c r="M7">
        <v>5</v>
      </c>
      <c r="N7">
        <v>2</v>
      </c>
      <c r="O7">
        <v>2</v>
      </c>
      <c r="P7">
        <v>2</v>
      </c>
      <c r="Q7">
        <v>1</v>
      </c>
      <c r="R7" s="6">
        <v>2</v>
      </c>
      <c r="S7" s="6">
        <v>5</v>
      </c>
      <c r="T7" s="6">
        <v>2</v>
      </c>
      <c r="U7" s="6">
        <v>4</v>
      </c>
      <c r="V7" s="6">
        <v>2</v>
      </c>
      <c r="W7" s="6">
        <v>2</v>
      </c>
      <c r="X7" s="6">
        <v>4</v>
      </c>
      <c r="Y7" s="6">
        <v>2</v>
      </c>
      <c r="Z7">
        <v>2</v>
      </c>
      <c r="AA7">
        <v>4</v>
      </c>
      <c r="AB7">
        <v>1</v>
      </c>
      <c r="AC7">
        <v>2</v>
      </c>
      <c r="AD7">
        <v>6</v>
      </c>
      <c r="AE7">
        <v>2</v>
      </c>
      <c r="AF7">
        <v>1</v>
      </c>
      <c r="AG7">
        <v>2</v>
      </c>
      <c r="AH7" s="6">
        <v>1</v>
      </c>
      <c r="AI7" s="6">
        <v>6</v>
      </c>
      <c r="AJ7" s="6">
        <v>2</v>
      </c>
      <c r="AK7" s="6">
        <v>5</v>
      </c>
      <c r="AL7" s="6">
        <v>4</v>
      </c>
      <c r="AM7" s="6">
        <v>3</v>
      </c>
      <c r="AN7" s="6">
        <v>1</v>
      </c>
      <c r="AO7" s="6">
        <v>1</v>
      </c>
      <c r="AP7">
        <v>6</v>
      </c>
      <c r="AQ7">
        <v>6</v>
      </c>
      <c r="AR7">
        <v>2</v>
      </c>
      <c r="AS7">
        <v>6</v>
      </c>
      <c r="AT7">
        <v>3</v>
      </c>
      <c r="AU7">
        <v>4</v>
      </c>
      <c r="AV7">
        <v>1</v>
      </c>
      <c r="AW7">
        <v>2</v>
      </c>
      <c r="AX7" s="6">
        <v>2</v>
      </c>
      <c r="AY7" s="6">
        <v>4</v>
      </c>
    </row>
    <row r="8" spans="1:51">
      <c r="A8" s="2" t="s">
        <v>25</v>
      </c>
      <c r="B8" s="6">
        <v>1</v>
      </c>
      <c r="C8" s="6">
        <v>1</v>
      </c>
      <c r="D8" s="6">
        <v>1</v>
      </c>
      <c r="E8" s="6">
        <v>2</v>
      </c>
      <c r="F8" s="6">
        <v>1</v>
      </c>
      <c r="G8" s="6">
        <v>1</v>
      </c>
      <c r="H8" s="6">
        <v>1</v>
      </c>
      <c r="I8" s="6">
        <v>1</v>
      </c>
      <c r="J8">
        <v>1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 s="6">
        <v>1</v>
      </c>
      <c r="S8" s="6">
        <v>1</v>
      </c>
      <c r="T8" s="6">
        <v>1</v>
      </c>
      <c r="U8" s="6">
        <v>2</v>
      </c>
      <c r="V8" s="6">
        <v>1</v>
      </c>
      <c r="W8" s="6">
        <v>1</v>
      </c>
      <c r="X8" s="6">
        <v>1</v>
      </c>
      <c r="Y8" s="6">
        <v>1</v>
      </c>
      <c r="Z8">
        <v>2</v>
      </c>
      <c r="AA8">
        <v>2</v>
      </c>
      <c r="AB8">
        <v>2</v>
      </c>
      <c r="AC8">
        <v>6</v>
      </c>
      <c r="AD8">
        <v>2</v>
      </c>
      <c r="AE8">
        <v>2</v>
      </c>
      <c r="AF8">
        <v>2</v>
      </c>
      <c r="AG8">
        <v>2</v>
      </c>
      <c r="AH8" s="6">
        <v>2</v>
      </c>
      <c r="AI8" s="6">
        <v>2</v>
      </c>
      <c r="AJ8" s="6">
        <v>2</v>
      </c>
      <c r="AK8" s="6">
        <v>2</v>
      </c>
      <c r="AL8" s="6">
        <v>2</v>
      </c>
      <c r="AM8" s="6">
        <v>2</v>
      </c>
      <c r="AN8" s="6">
        <v>2</v>
      </c>
      <c r="AO8" s="6">
        <v>2</v>
      </c>
      <c r="AP8">
        <v>2</v>
      </c>
      <c r="AQ8">
        <v>2</v>
      </c>
      <c r="AR8">
        <v>2</v>
      </c>
      <c r="AS8">
        <v>6</v>
      </c>
      <c r="AT8">
        <v>3</v>
      </c>
      <c r="AU8">
        <v>2</v>
      </c>
      <c r="AV8">
        <v>2</v>
      </c>
      <c r="AW8">
        <v>3</v>
      </c>
      <c r="AX8" s="6">
        <v>1</v>
      </c>
      <c r="AY8" s="6">
        <v>2</v>
      </c>
    </row>
    <row r="9" spans="1:51">
      <c r="A9" s="2" t="s">
        <v>26</v>
      </c>
      <c r="B9" s="6">
        <v>4</v>
      </c>
      <c r="C9" s="6">
        <v>4</v>
      </c>
      <c r="D9" s="6">
        <v>2</v>
      </c>
      <c r="E9" s="6">
        <v>4</v>
      </c>
      <c r="F9" s="6">
        <v>6</v>
      </c>
      <c r="G9" s="6">
        <v>4</v>
      </c>
      <c r="H9" s="6">
        <v>6</v>
      </c>
      <c r="I9" s="6">
        <v>4</v>
      </c>
      <c r="J9">
        <v>4</v>
      </c>
      <c r="K9">
        <v>2</v>
      </c>
      <c r="L9">
        <v>4</v>
      </c>
      <c r="M9">
        <v>4</v>
      </c>
      <c r="N9">
        <v>4</v>
      </c>
      <c r="O9">
        <v>4</v>
      </c>
      <c r="P9">
        <v>6</v>
      </c>
      <c r="Q9">
        <v>4</v>
      </c>
      <c r="R9" s="6">
        <v>4</v>
      </c>
      <c r="S9" s="6">
        <v>2</v>
      </c>
      <c r="T9" s="6">
        <v>4</v>
      </c>
      <c r="U9" s="6">
        <v>4</v>
      </c>
      <c r="V9" s="6">
        <v>2</v>
      </c>
      <c r="W9" s="6">
        <v>4</v>
      </c>
      <c r="X9" s="6">
        <v>6</v>
      </c>
      <c r="Y9" s="6">
        <v>4</v>
      </c>
      <c r="Z9">
        <v>2</v>
      </c>
      <c r="AA9">
        <v>6</v>
      </c>
      <c r="AB9">
        <v>4</v>
      </c>
      <c r="AC9">
        <v>4</v>
      </c>
      <c r="AD9">
        <v>4</v>
      </c>
      <c r="AE9">
        <v>6</v>
      </c>
      <c r="AF9">
        <v>1</v>
      </c>
      <c r="AG9">
        <v>4</v>
      </c>
      <c r="AH9" s="6">
        <v>4</v>
      </c>
      <c r="AI9" s="6">
        <v>6</v>
      </c>
      <c r="AJ9" s="6">
        <v>6</v>
      </c>
      <c r="AK9" s="6">
        <v>4</v>
      </c>
      <c r="AL9" s="6">
        <v>3</v>
      </c>
      <c r="AM9" s="6">
        <v>4</v>
      </c>
      <c r="AN9" s="6">
        <v>1</v>
      </c>
      <c r="AO9" s="6">
        <v>6</v>
      </c>
      <c r="AP9">
        <v>6</v>
      </c>
      <c r="AQ9">
        <v>6</v>
      </c>
      <c r="AR9">
        <v>6</v>
      </c>
      <c r="AS9">
        <v>6</v>
      </c>
      <c r="AT9">
        <v>4</v>
      </c>
      <c r="AU9">
        <v>4</v>
      </c>
      <c r="AV9">
        <v>1</v>
      </c>
      <c r="AW9">
        <v>4</v>
      </c>
      <c r="AX9" s="6">
        <v>3</v>
      </c>
      <c r="AY9" s="6">
        <v>3</v>
      </c>
    </row>
    <row r="10" spans="1:51">
      <c r="A10" s="2" t="s">
        <v>27</v>
      </c>
      <c r="B10" s="6">
        <v>2</v>
      </c>
      <c r="C10" s="6">
        <v>1</v>
      </c>
      <c r="D10" s="6">
        <v>1</v>
      </c>
      <c r="E10" s="6">
        <v>2</v>
      </c>
      <c r="F10" s="6">
        <v>6</v>
      </c>
      <c r="G10" s="6">
        <v>1</v>
      </c>
      <c r="H10" s="6">
        <v>2</v>
      </c>
      <c r="I10" s="6">
        <v>1</v>
      </c>
      <c r="J10">
        <v>1</v>
      </c>
      <c r="K10">
        <v>2</v>
      </c>
      <c r="L10">
        <v>2</v>
      </c>
      <c r="M10">
        <v>2</v>
      </c>
      <c r="N10">
        <v>2</v>
      </c>
      <c r="O10">
        <v>1</v>
      </c>
      <c r="P10">
        <v>2</v>
      </c>
      <c r="Q10">
        <v>1</v>
      </c>
      <c r="R10" s="6">
        <v>2</v>
      </c>
      <c r="S10" s="6">
        <v>2</v>
      </c>
      <c r="T10" s="6">
        <v>2</v>
      </c>
      <c r="U10" s="6">
        <v>2</v>
      </c>
      <c r="V10" s="6">
        <v>4</v>
      </c>
      <c r="W10" s="6">
        <v>2</v>
      </c>
      <c r="X10" s="6">
        <v>2</v>
      </c>
      <c r="Y10" s="6">
        <v>1</v>
      </c>
      <c r="Z10">
        <v>2</v>
      </c>
      <c r="AA10">
        <v>6</v>
      </c>
      <c r="AB10">
        <v>2</v>
      </c>
      <c r="AC10">
        <v>6</v>
      </c>
      <c r="AD10">
        <v>7</v>
      </c>
      <c r="AE10">
        <v>6</v>
      </c>
      <c r="AF10">
        <v>1</v>
      </c>
      <c r="AG10">
        <v>4</v>
      </c>
      <c r="AH10" s="6">
        <v>7</v>
      </c>
      <c r="AI10" s="6">
        <v>7</v>
      </c>
      <c r="AJ10" s="6">
        <v>3</v>
      </c>
      <c r="AK10" s="6">
        <v>6</v>
      </c>
      <c r="AL10" s="6">
        <v>7</v>
      </c>
      <c r="AM10" s="6">
        <v>6</v>
      </c>
      <c r="AN10" s="6">
        <v>2</v>
      </c>
      <c r="AO10" s="6">
        <v>6</v>
      </c>
      <c r="AP10">
        <v>2</v>
      </c>
      <c r="AQ10">
        <v>6</v>
      </c>
      <c r="AR10">
        <v>6</v>
      </c>
      <c r="AS10">
        <v>6</v>
      </c>
      <c r="AT10">
        <v>6</v>
      </c>
      <c r="AU10">
        <v>2</v>
      </c>
      <c r="AV10">
        <v>1</v>
      </c>
      <c r="AW10">
        <v>4</v>
      </c>
      <c r="AX10" s="6">
        <v>3</v>
      </c>
      <c r="AY10" s="6">
        <v>3</v>
      </c>
    </row>
    <row r="11" spans="1:51">
      <c r="A11" s="2" t="s">
        <v>28</v>
      </c>
      <c r="B11" s="6">
        <v>1</v>
      </c>
      <c r="C11" s="6">
        <v>3</v>
      </c>
      <c r="D11" s="6">
        <v>1</v>
      </c>
      <c r="E11" s="6">
        <v>3</v>
      </c>
      <c r="F11" s="6">
        <v>1</v>
      </c>
      <c r="G11" s="6">
        <v>1</v>
      </c>
      <c r="H11" s="6">
        <v>2</v>
      </c>
      <c r="I11" s="6">
        <v>1</v>
      </c>
      <c r="J11">
        <v>1</v>
      </c>
      <c r="K11">
        <v>3</v>
      </c>
      <c r="L11">
        <v>1</v>
      </c>
      <c r="M11">
        <v>3</v>
      </c>
      <c r="N11">
        <v>1</v>
      </c>
      <c r="O11">
        <v>1</v>
      </c>
      <c r="P11">
        <v>1</v>
      </c>
      <c r="Q11">
        <v>1</v>
      </c>
      <c r="R11" s="6">
        <v>1</v>
      </c>
      <c r="S11" s="6">
        <v>3</v>
      </c>
      <c r="T11" s="6">
        <v>1</v>
      </c>
      <c r="U11" s="6">
        <v>3</v>
      </c>
      <c r="V11" s="6">
        <v>1</v>
      </c>
      <c r="W11" s="6">
        <v>1</v>
      </c>
      <c r="X11" s="6">
        <v>1</v>
      </c>
      <c r="Y11" s="6">
        <v>1</v>
      </c>
      <c r="Z11">
        <v>2</v>
      </c>
      <c r="AA11">
        <v>3</v>
      </c>
      <c r="AB11">
        <v>2</v>
      </c>
      <c r="AC11">
        <v>3</v>
      </c>
      <c r="AD11">
        <v>5</v>
      </c>
      <c r="AE11">
        <v>2</v>
      </c>
      <c r="AF11">
        <v>1</v>
      </c>
      <c r="AG11">
        <v>2</v>
      </c>
      <c r="AH11" s="6">
        <v>1</v>
      </c>
      <c r="AI11" s="6">
        <v>3</v>
      </c>
      <c r="AJ11" s="6">
        <v>1</v>
      </c>
      <c r="AK11" s="6">
        <v>3</v>
      </c>
      <c r="AL11" s="6">
        <v>2</v>
      </c>
      <c r="AM11" s="6">
        <v>2</v>
      </c>
      <c r="AN11" s="6">
        <v>1</v>
      </c>
      <c r="AO11" s="6">
        <v>2</v>
      </c>
      <c r="AP11">
        <v>2</v>
      </c>
      <c r="AQ11">
        <v>3</v>
      </c>
      <c r="AR11">
        <v>2</v>
      </c>
      <c r="AS11">
        <v>4</v>
      </c>
      <c r="AT11">
        <v>2</v>
      </c>
      <c r="AU11">
        <v>2</v>
      </c>
      <c r="AV11">
        <v>1</v>
      </c>
      <c r="AW11">
        <v>2</v>
      </c>
      <c r="AX11" s="6">
        <v>1</v>
      </c>
      <c r="AY11" s="6">
        <v>1</v>
      </c>
    </row>
    <row r="12" spans="1:51">
      <c r="A12" t="s">
        <v>29</v>
      </c>
      <c r="B12" s="6">
        <v>2</v>
      </c>
      <c r="C12" s="6">
        <v>2</v>
      </c>
      <c r="D12" s="6">
        <v>2</v>
      </c>
      <c r="E12" s="6">
        <v>2</v>
      </c>
      <c r="F12" s="6">
        <v>4</v>
      </c>
      <c r="G12" s="6">
        <v>1</v>
      </c>
      <c r="H12" s="6">
        <v>6</v>
      </c>
      <c r="I12" s="6">
        <v>2</v>
      </c>
      <c r="J12">
        <v>2</v>
      </c>
      <c r="K12">
        <v>2</v>
      </c>
      <c r="L12">
        <v>2</v>
      </c>
      <c r="M12">
        <v>4</v>
      </c>
      <c r="N12">
        <v>4</v>
      </c>
      <c r="O12">
        <v>2</v>
      </c>
      <c r="P12">
        <v>6</v>
      </c>
      <c r="Q12">
        <v>2</v>
      </c>
      <c r="R12" s="6">
        <v>2</v>
      </c>
      <c r="S12" s="6">
        <v>2</v>
      </c>
      <c r="T12" s="6">
        <v>2</v>
      </c>
      <c r="U12" s="6">
        <v>4</v>
      </c>
      <c r="V12" s="6">
        <v>4</v>
      </c>
      <c r="W12" s="6">
        <v>2</v>
      </c>
      <c r="X12" s="6">
        <v>6</v>
      </c>
      <c r="Y12" s="6">
        <v>2</v>
      </c>
      <c r="Z12">
        <v>2</v>
      </c>
      <c r="AA12">
        <v>4</v>
      </c>
      <c r="AB12">
        <v>4</v>
      </c>
      <c r="AC12">
        <v>2</v>
      </c>
      <c r="AD12">
        <v>6</v>
      </c>
      <c r="AE12">
        <v>7</v>
      </c>
      <c r="AF12">
        <v>1</v>
      </c>
      <c r="AG12">
        <v>4</v>
      </c>
      <c r="AH12" s="6">
        <v>2</v>
      </c>
      <c r="AI12" s="6">
        <v>4</v>
      </c>
      <c r="AJ12" s="6">
        <v>4</v>
      </c>
      <c r="AK12" s="6">
        <v>2</v>
      </c>
      <c r="AL12" s="6">
        <v>6</v>
      </c>
      <c r="AM12" s="6">
        <v>6</v>
      </c>
      <c r="AN12" s="6">
        <v>1</v>
      </c>
      <c r="AO12" s="6">
        <v>4</v>
      </c>
      <c r="AP12">
        <v>6</v>
      </c>
      <c r="AQ12">
        <v>4</v>
      </c>
      <c r="AR12">
        <v>6</v>
      </c>
      <c r="AS12">
        <v>4</v>
      </c>
      <c r="AT12">
        <v>6</v>
      </c>
      <c r="AU12">
        <v>6</v>
      </c>
      <c r="AV12">
        <v>1</v>
      </c>
      <c r="AW12">
        <v>4</v>
      </c>
      <c r="AX12" s="6">
        <v>1</v>
      </c>
      <c r="AY12" s="6">
        <v>1</v>
      </c>
    </row>
    <row r="13" spans="1:51">
      <c r="A13" t="s">
        <v>30</v>
      </c>
      <c r="B13" s="6">
        <v>1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2</v>
      </c>
      <c r="I13" s="6">
        <v>2</v>
      </c>
      <c r="J13">
        <v>1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 s="6">
        <v>1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>
        <v>6</v>
      </c>
      <c r="AA13">
        <v>4</v>
      </c>
      <c r="AB13">
        <v>2</v>
      </c>
      <c r="AC13">
        <v>4</v>
      </c>
      <c r="AD13">
        <v>6</v>
      </c>
      <c r="AE13">
        <v>4</v>
      </c>
      <c r="AF13">
        <v>2</v>
      </c>
      <c r="AG13">
        <v>4</v>
      </c>
      <c r="AH13" s="6">
        <v>6</v>
      </c>
      <c r="AI13" s="6">
        <v>4</v>
      </c>
      <c r="AJ13" s="6">
        <v>2</v>
      </c>
      <c r="AK13" s="6">
        <v>4</v>
      </c>
      <c r="AL13" s="6">
        <v>6</v>
      </c>
      <c r="AM13" s="6">
        <v>4</v>
      </c>
      <c r="AN13" s="6">
        <v>2</v>
      </c>
      <c r="AO13" s="6">
        <v>4</v>
      </c>
      <c r="AP13">
        <v>6</v>
      </c>
      <c r="AQ13">
        <v>4</v>
      </c>
      <c r="AR13">
        <v>2</v>
      </c>
      <c r="AS13">
        <v>4</v>
      </c>
      <c r="AT13">
        <v>6</v>
      </c>
      <c r="AU13">
        <v>4</v>
      </c>
      <c r="AV13">
        <v>2</v>
      </c>
      <c r="AW13">
        <v>4</v>
      </c>
      <c r="AX13" s="6">
        <v>2</v>
      </c>
      <c r="AY13" s="6">
        <v>2</v>
      </c>
    </row>
    <row r="14" spans="1:51">
      <c r="A14" t="s">
        <v>31</v>
      </c>
      <c r="B14" s="6">
        <v>1</v>
      </c>
      <c r="C14" s="6">
        <v>1</v>
      </c>
      <c r="D14" s="6">
        <v>1</v>
      </c>
      <c r="E14" s="6">
        <v>5</v>
      </c>
      <c r="F14" s="6">
        <v>1</v>
      </c>
      <c r="G14" s="6">
        <v>1</v>
      </c>
      <c r="H14" s="6">
        <v>1</v>
      </c>
      <c r="I14" s="6">
        <v>1</v>
      </c>
      <c r="J14">
        <v>1</v>
      </c>
      <c r="K14">
        <v>1</v>
      </c>
      <c r="L14">
        <v>1</v>
      </c>
      <c r="M14">
        <v>5</v>
      </c>
      <c r="N14">
        <v>1</v>
      </c>
      <c r="O14">
        <v>1</v>
      </c>
      <c r="P14">
        <v>1</v>
      </c>
      <c r="Q14">
        <v>1</v>
      </c>
      <c r="R14" s="6">
        <v>1</v>
      </c>
      <c r="S14" s="6">
        <v>1</v>
      </c>
      <c r="T14" s="6">
        <v>1</v>
      </c>
      <c r="U14" s="6">
        <v>5</v>
      </c>
      <c r="V14" s="6">
        <v>1</v>
      </c>
      <c r="W14" s="6">
        <v>1</v>
      </c>
      <c r="X14" s="6">
        <v>1</v>
      </c>
      <c r="Y14" s="6">
        <v>1</v>
      </c>
      <c r="Z14">
        <v>2</v>
      </c>
      <c r="AA14">
        <v>6</v>
      </c>
      <c r="AB14">
        <v>2</v>
      </c>
      <c r="AC14">
        <v>6</v>
      </c>
      <c r="AD14">
        <v>2</v>
      </c>
      <c r="AE14">
        <v>6</v>
      </c>
      <c r="AF14">
        <v>1</v>
      </c>
      <c r="AG14">
        <v>4</v>
      </c>
      <c r="AH14" s="6">
        <v>2</v>
      </c>
      <c r="AI14" s="6">
        <v>7</v>
      </c>
      <c r="AJ14" s="6">
        <v>2</v>
      </c>
      <c r="AK14" s="6">
        <v>7</v>
      </c>
      <c r="AL14" s="6">
        <v>6</v>
      </c>
      <c r="AM14" s="6">
        <v>6</v>
      </c>
      <c r="AN14" s="6">
        <v>1</v>
      </c>
      <c r="AO14" s="6">
        <v>4</v>
      </c>
      <c r="AP14">
        <v>2</v>
      </c>
      <c r="AQ14">
        <v>7</v>
      </c>
      <c r="AR14">
        <v>2</v>
      </c>
      <c r="AS14">
        <v>7</v>
      </c>
      <c r="AT14">
        <v>6</v>
      </c>
      <c r="AU14">
        <v>6</v>
      </c>
      <c r="AV14">
        <v>1</v>
      </c>
      <c r="AW14">
        <v>4</v>
      </c>
      <c r="AX14" s="6">
        <v>2</v>
      </c>
      <c r="AY14" s="6">
        <v>4</v>
      </c>
    </row>
    <row r="15" spans="1:51">
      <c r="A15" t="s">
        <v>32</v>
      </c>
      <c r="B15" s="6">
        <v>2</v>
      </c>
      <c r="C15" s="6">
        <v>2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6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4</v>
      </c>
      <c r="X15" s="6">
        <v>4</v>
      </c>
      <c r="Y15" s="6">
        <v>2</v>
      </c>
      <c r="Z15">
        <v>1</v>
      </c>
      <c r="AA15">
        <v>2</v>
      </c>
      <c r="AB15">
        <v>2</v>
      </c>
      <c r="AC15">
        <v>2</v>
      </c>
      <c r="AD15">
        <v>2</v>
      </c>
      <c r="AE15">
        <v>1</v>
      </c>
      <c r="AF15">
        <v>1</v>
      </c>
      <c r="AG15">
        <v>2</v>
      </c>
      <c r="AH15" s="6">
        <v>2</v>
      </c>
      <c r="AI15" s="6">
        <v>2</v>
      </c>
      <c r="AJ15" s="6">
        <v>2</v>
      </c>
      <c r="AK15" s="6">
        <v>2</v>
      </c>
      <c r="AL15" s="6">
        <v>2</v>
      </c>
      <c r="AM15" s="6">
        <v>2</v>
      </c>
      <c r="AN15" s="6">
        <v>1</v>
      </c>
      <c r="AO15" s="6">
        <v>1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1</v>
      </c>
      <c r="AX15" s="6">
        <v>3</v>
      </c>
      <c r="AY15" s="6">
        <v>3</v>
      </c>
    </row>
    <row r="16" spans="1:51">
      <c r="A16" t="s">
        <v>33</v>
      </c>
      <c r="B16" s="6">
        <v>2</v>
      </c>
      <c r="C16" s="6">
        <v>6</v>
      </c>
      <c r="D16" s="6">
        <v>1</v>
      </c>
      <c r="E16" s="6">
        <v>2</v>
      </c>
      <c r="F16" s="6">
        <v>1</v>
      </c>
      <c r="G16" s="6">
        <v>1</v>
      </c>
      <c r="H16" s="6">
        <v>2</v>
      </c>
      <c r="I16" s="6">
        <v>1</v>
      </c>
      <c r="J16">
        <v>2</v>
      </c>
      <c r="K16">
        <v>2</v>
      </c>
      <c r="L16">
        <v>2</v>
      </c>
      <c r="M16">
        <v>2</v>
      </c>
      <c r="N16">
        <v>1</v>
      </c>
      <c r="O16">
        <v>1</v>
      </c>
      <c r="P16">
        <v>2</v>
      </c>
      <c r="Q16">
        <v>1</v>
      </c>
      <c r="R16" s="6">
        <v>2</v>
      </c>
      <c r="S16" s="6">
        <v>2</v>
      </c>
      <c r="T16" s="6">
        <v>2</v>
      </c>
      <c r="U16" s="6">
        <v>2</v>
      </c>
      <c r="V16" s="6">
        <v>1</v>
      </c>
      <c r="W16" s="6">
        <v>2</v>
      </c>
      <c r="X16" s="6">
        <v>2</v>
      </c>
      <c r="Y16" s="6">
        <v>1</v>
      </c>
      <c r="Z16">
        <v>2</v>
      </c>
      <c r="AA16">
        <v>2</v>
      </c>
      <c r="AB16">
        <v>2</v>
      </c>
      <c r="AC16">
        <v>2</v>
      </c>
      <c r="AD16">
        <v>4</v>
      </c>
      <c r="AE16">
        <v>5</v>
      </c>
      <c r="AF16">
        <v>1</v>
      </c>
      <c r="AG16">
        <v>2</v>
      </c>
      <c r="AH16" s="6">
        <v>2</v>
      </c>
      <c r="AI16" s="6">
        <v>4</v>
      </c>
      <c r="AJ16" s="6">
        <v>2</v>
      </c>
      <c r="AK16" s="6">
        <v>2</v>
      </c>
      <c r="AL16" s="6">
        <v>4</v>
      </c>
      <c r="AM16" s="6">
        <v>2</v>
      </c>
      <c r="AN16" s="6">
        <v>2</v>
      </c>
      <c r="AO16" s="6">
        <v>2</v>
      </c>
      <c r="AP16">
        <v>2</v>
      </c>
      <c r="AQ16">
        <v>4</v>
      </c>
      <c r="AR16">
        <v>4</v>
      </c>
      <c r="AS16">
        <v>2</v>
      </c>
      <c r="AT16">
        <v>4</v>
      </c>
      <c r="AU16">
        <v>2</v>
      </c>
      <c r="AV16">
        <v>4</v>
      </c>
      <c r="AW16">
        <v>2</v>
      </c>
      <c r="AX16" s="6">
        <v>1</v>
      </c>
      <c r="AY16" s="6">
        <v>2</v>
      </c>
    </row>
    <row r="17" spans="1:58">
      <c r="A17" t="s">
        <v>34</v>
      </c>
      <c r="B17" s="6">
        <v>1</v>
      </c>
      <c r="C17" s="6">
        <v>5</v>
      </c>
      <c r="D17" s="6">
        <v>1</v>
      </c>
      <c r="E17" s="6">
        <v>5</v>
      </c>
      <c r="F17" s="6">
        <v>1</v>
      </c>
      <c r="G17" s="6">
        <v>1</v>
      </c>
      <c r="H17" s="6">
        <v>2</v>
      </c>
      <c r="I17" s="6">
        <v>1</v>
      </c>
      <c r="J17">
        <v>1</v>
      </c>
      <c r="K17">
        <v>5</v>
      </c>
      <c r="L17">
        <v>1</v>
      </c>
      <c r="M17">
        <v>5</v>
      </c>
      <c r="N17">
        <v>1</v>
      </c>
      <c r="O17">
        <v>1</v>
      </c>
      <c r="P17">
        <v>2</v>
      </c>
      <c r="Q17">
        <v>1</v>
      </c>
      <c r="R17" s="6">
        <v>2</v>
      </c>
      <c r="S17" s="6">
        <v>5</v>
      </c>
      <c r="T17" s="6">
        <v>2</v>
      </c>
      <c r="U17" s="6">
        <v>5</v>
      </c>
      <c r="V17" s="6">
        <v>1</v>
      </c>
      <c r="W17" s="6">
        <v>1</v>
      </c>
      <c r="X17" s="6">
        <v>2</v>
      </c>
      <c r="Y17" s="6">
        <v>1</v>
      </c>
      <c r="Z17">
        <v>2</v>
      </c>
      <c r="AA17">
        <v>4</v>
      </c>
      <c r="AB17">
        <v>2</v>
      </c>
      <c r="AC17">
        <v>6</v>
      </c>
      <c r="AD17">
        <v>4</v>
      </c>
      <c r="AE17">
        <v>4</v>
      </c>
      <c r="AF17">
        <v>2</v>
      </c>
      <c r="AG17">
        <v>2</v>
      </c>
      <c r="AH17" s="6">
        <v>1</v>
      </c>
      <c r="AI17" s="6">
        <v>5</v>
      </c>
      <c r="AJ17" s="6">
        <v>2</v>
      </c>
      <c r="AK17" s="6">
        <v>5</v>
      </c>
      <c r="AL17" s="6">
        <v>2</v>
      </c>
      <c r="AM17" s="6">
        <v>1</v>
      </c>
      <c r="AN17" s="6">
        <v>1</v>
      </c>
      <c r="AO17" s="6">
        <v>1</v>
      </c>
      <c r="AP17">
        <v>2</v>
      </c>
      <c r="AQ17">
        <v>4</v>
      </c>
      <c r="AR17">
        <v>6</v>
      </c>
      <c r="AS17">
        <v>4</v>
      </c>
      <c r="AT17">
        <v>6</v>
      </c>
      <c r="AU17">
        <v>4</v>
      </c>
      <c r="AV17">
        <v>2</v>
      </c>
      <c r="AW17">
        <v>4</v>
      </c>
      <c r="AX17" s="6">
        <v>2</v>
      </c>
      <c r="AY17" s="6">
        <v>2</v>
      </c>
    </row>
    <row r="18" spans="1:58">
      <c r="A18" t="s">
        <v>35</v>
      </c>
      <c r="B18" s="6">
        <v>1</v>
      </c>
      <c r="C18" s="6">
        <v>2</v>
      </c>
      <c r="D18" s="6">
        <v>2</v>
      </c>
      <c r="E18" s="6">
        <v>4</v>
      </c>
      <c r="F18" s="6">
        <v>2</v>
      </c>
      <c r="G18" s="6">
        <v>2</v>
      </c>
      <c r="H18" s="6">
        <v>4</v>
      </c>
      <c r="I18" s="6">
        <v>2</v>
      </c>
      <c r="J18">
        <v>2</v>
      </c>
      <c r="K18">
        <v>2</v>
      </c>
      <c r="L18">
        <v>2</v>
      </c>
      <c r="M18">
        <v>3</v>
      </c>
      <c r="N18">
        <v>2</v>
      </c>
      <c r="O18">
        <v>2</v>
      </c>
      <c r="P18">
        <v>3</v>
      </c>
      <c r="Q18">
        <v>2</v>
      </c>
      <c r="R18" s="6">
        <v>1</v>
      </c>
      <c r="S18" s="6">
        <v>1</v>
      </c>
      <c r="T18" s="6">
        <v>2</v>
      </c>
      <c r="U18" s="6">
        <v>2</v>
      </c>
      <c r="V18" s="6">
        <v>2</v>
      </c>
      <c r="W18" s="6">
        <v>2</v>
      </c>
      <c r="X18" s="6">
        <v>2</v>
      </c>
      <c r="Y18" s="6">
        <v>2</v>
      </c>
      <c r="Z18">
        <v>2</v>
      </c>
      <c r="AA18">
        <v>2</v>
      </c>
      <c r="AB18">
        <v>4</v>
      </c>
      <c r="AC18">
        <v>4</v>
      </c>
      <c r="AD18">
        <v>5</v>
      </c>
      <c r="AE18">
        <v>4</v>
      </c>
      <c r="AF18">
        <v>1</v>
      </c>
      <c r="AG18">
        <v>4</v>
      </c>
      <c r="AH18" s="6">
        <v>1</v>
      </c>
      <c r="AI18" s="6">
        <v>6</v>
      </c>
      <c r="AJ18" s="6">
        <v>2</v>
      </c>
      <c r="AK18" s="6">
        <v>5</v>
      </c>
      <c r="AL18" s="6">
        <v>3</v>
      </c>
      <c r="AM18" s="6">
        <v>3</v>
      </c>
      <c r="AN18" s="6">
        <v>2</v>
      </c>
      <c r="AO18" s="6">
        <v>4</v>
      </c>
      <c r="AP18">
        <v>3</v>
      </c>
      <c r="AQ18">
        <v>6</v>
      </c>
      <c r="AR18">
        <v>4</v>
      </c>
      <c r="AS18">
        <v>6</v>
      </c>
      <c r="AT18">
        <v>3</v>
      </c>
      <c r="AU18">
        <v>3</v>
      </c>
      <c r="AV18">
        <v>2</v>
      </c>
      <c r="AW18">
        <v>4</v>
      </c>
      <c r="AX18" s="6">
        <v>1</v>
      </c>
      <c r="AY18" s="6">
        <v>1</v>
      </c>
    </row>
    <row r="19" spans="1:58">
      <c r="A19" t="s">
        <v>36</v>
      </c>
      <c r="B19" s="6">
        <v>1</v>
      </c>
      <c r="C19" s="6">
        <v>2</v>
      </c>
      <c r="D19" s="6">
        <v>2</v>
      </c>
      <c r="E19" s="6">
        <v>1</v>
      </c>
      <c r="F19" s="6">
        <v>4</v>
      </c>
      <c r="G19" s="6">
        <v>1</v>
      </c>
      <c r="H19" s="6">
        <v>6</v>
      </c>
      <c r="I19" s="6">
        <v>2</v>
      </c>
      <c r="J19">
        <v>1</v>
      </c>
      <c r="K19">
        <v>2</v>
      </c>
      <c r="L19">
        <v>2</v>
      </c>
      <c r="M19">
        <v>1</v>
      </c>
      <c r="N19">
        <v>2</v>
      </c>
      <c r="O19">
        <v>2</v>
      </c>
      <c r="P19">
        <v>2</v>
      </c>
      <c r="Q19">
        <v>2</v>
      </c>
      <c r="R19" s="6">
        <v>1</v>
      </c>
      <c r="S19" s="6">
        <v>2</v>
      </c>
      <c r="T19" s="6">
        <v>2</v>
      </c>
      <c r="U19" s="6">
        <v>2</v>
      </c>
      <c r="V19" s="6">
        <v>3</v>
      </c>
      <c r="W19" s="6">
        <v>2</v>
      </c>
      <c r="X19" s="6">
        <v>7</v>
      </c>
      <c r="Y19" s="6">
        <v>1</v>
      </c>
      <c r="Z19">
        <v>1</v>
      </c>
      <c r="AA19">
        <v>2</v>
      </c>
      <c r="AB19">
        <v>2</v>
      </c>
      <c r="AC19">
        <v>2</v>
      </c>
      <c r="AD19">
        <v>2</v>
      </c>
      <c r="AE19">
        <v>4</v>
      </c>
      <c r="AF19">
        <v>1</v>
      </c>
      <c r="AG19">
        <v>3</v>
      </c>
      <c r="AH19" s="6">
        <v>1</v>
      </c>
      <c r="AI19" s="6">
        <v>4</v>
      </c>
      <c r="AJ19" s="6">
        <v>2</v>
      </c>
      <c r="AK19" s="6">
        <v>2</v>
      </c>
      <c r="AL19" s="6">
        <v>4</v>
      </c>
      <c r="AM19" s="6">
        <v>4</v>
      </c>
      <c r="AN19" s="6">
        <v>2</v>
      </c>
      <c r="AO19" s="6">
        <v>4</v>
      </c>
      <c r="AP19">
        <v>3</v>
      </c>
      <c r="AQ19">
        <v>4</v>
      </c>
      <c r="AR19">
        <v>3</v>
      </c>
      <c r="AS19">
        <v>3</v>
      </c>
      <c r="AT19">
        <v>4</v>
      </c>
      <c r="AU19">
        <v>4</v>
      </c>
      <c r="AV19">
        <v>1</v>
      </c>
      <c r="AW19">
        <v>4</v>
      </c>
      <c r="AX19" s="6">
        <v>3</v>
      </c>
      <c r="AY19" s="6">
        <v>2</v>
      </c>
    </row>
    <row r="20" spans="1:58">
      <c r="A20" t="s">
        <v>37</v>
      </c>
      <c r="B20" s="6">
        <v>2</v>
      </c>
      <c r="C20" s="6">
        <v>6</v>
      </c>
      <c r="D20" s="6">
        <v>2</v>
      </c>
      <c r="E20" s="6">
        <v>5</v>
      </c>
      <c r="F20" s="6">
        <v>6</v>
      </c>
      <c r="G20" s="6">
        <v>2</v>
      </c>
      <c r="H20" s="6">
        <v>4</v>
      </c>
      <c r="I20" s="6">
        <v>2</v>
      </c>
      <c r="J20">
        <v>2</v>
      </c>
      <c r="K20">
        <v>6</v>
      </c>
      <c r="L20">
        <v>2</v>
      </c>
      <c r="M20">
        <v>4</v>
      </c>
      <c r="N20">
        <v>6</v>
      </c>
      <c r="O20">
        <v>4</v>
      </c>
      <c r="P20">
        <v>4</v>
      </c>
      <c r="Q20">
        <v>2</v>
      </c>
      <c r="R20" s="6">
        <v>2</v>
      </c>
      <c r="S20" s="6">
        <v>6</v>
      </c>
      <c r="T20" s="6">
        <v>2</v>
      </c>
      <c r="U20" s="6">
        <v>2</v>
      </c>
      <c r="V20" s="6">
        <v>3</v>
      </c>
      <c r="W20" s="6">
        <v>2</v>
      </c>
      <c r="X20" s="6">
        <v>4</v>
      </c>
      <c r="Y20" s="6">
        <v>2</v>
      </c>
      <c r="Z20">
        <v>2</v>
      </c>
      <c r="AA20">
        <v>5</v>
      </c>
      <c r="AB20">
        <v>1</v>
      </c>
      <c r="AC20">
        <v>5</v>
      </c>
      <c r="AD20">
        <v>2</v>
      </c>
      <c r="AE20">
        <v>1</v>
      </c>
      <c r="AF20">
        <v>1</v>
      </c>
      <c r="AG20">
        <v>2</v>
      </c>
      <c r="AH20" s="6">
        <v>2</v>
      </c>
      <c r="AI20" s="6">
        <v>5</v>
      </c>
      <c r="AJ20" s="6">
        <v>1</v>
      </c>
      <c r="AK20" s="6">
        <v>5</v>
      </c>
      <c r="AL20" s="6">
        <v>2</v>
      </c>
      <c r="AM20" s="6">
        <v>1</v>
      </c>
      <c r="AN20" s="6">
        <v>1</v>
      </c>
      <c r="AO20" s="6">
        <v>2</v>
      </c>
      <c r="AP20">
        <v>2</v>
      </c>
      <c r="AQ20">
        <v>5</v>
      </c>
      <c r="AR20">
        <v>1</v>
      </c>
      <c r="AS20">
        <v>5</v>
      </c>
      <c r="AT20">
        <v>2</v>
      </c>
      <c r="AU20">
        <v>1</v>
      </c>
      <c r="AV20">
        <v>1</v>
      </c>
      <c r="AW20">
        <v>2</v>
      </c>
      <c r="AX20" s="6">
        <v>4</v>
      </c>
      <c r="AY20" s="6">
        <v>4</v>
      </c>
    </row>
    <row r="21" spans="1:58">
      <c r="A21" t="s">
        <v>18</v>
      </c>
      <c r="B21" s="6">
        <v>4</v>
      </c>
      <c r="C21" s="6">
        <v>2</v>
      </c>
      <c r="D21" s="6">
        <v>1</v>
      </c>
      <c r="E21" s="6">
        <v>4</v>
      </c>
      <c r="F21" s="6">
        <v>2</v>
      </c>
      <c r="G21" s="6">
        <v>4</v>
      </c>
      <c r="H21" s="6">
        <v>1</v>
      </c>
      <c r="I21" s="6">
        <v>2</v>
      </c>
      <c r="J21">
        <v>2</v>
      </c>
      <c r="K21">
        <v>4</v>
      </c>
      <c r="L21">
        <v>2</v>
      </c>
      <c r="M21">
        <v>4</v>
      </c>
      <c r="N21">
        <v>4</v>
      </c>
      <c r="O21">
        <v>4</v>
      </c>
      <c r="P21">
        <v>2</v>
      </c>
      <c r="Q21">
        <v>2</v>
      </c>
      <c r="R21" s="6">
        <v>4</v>
      </c>
      <c r="S21" s="6">
        <v>2</v>
      </c>
      <c r="T21" s="6">
        <v>4</v>
      </c>
      <c r="U21" s="6">
        <v>4</v>
      </c>
      <c r="V21" s="6">
        <v>2</v>
      </c>
      <c r="W21" s="6">
        <v>4</v>
      </c>
      <c r="X21" s="6">
        <v>2</v>
      </c>
      <c r="Y21" s="6">
        <v>2</v>
      </c>
      <c r="Z21">
        <v>2</v>
      </c>
      <c r="AA21">
        <v>2</v>
      </c>
      <c r="AB21">
        <v>2</v>
      </c>
      <c r="AC21">
        <v>4</v>
      </c>
      <c r="AD21">
        <v>2</v>
      </c>
      <c r="AE21">
        <v>4</v>
      </c>
      <c r="AF21">
        <v>2</v>
      </c>
      <c r="AG21">
        <v>4</v>
      </c>
      <c r="AH21" s="6">
        <v>2</v>
      </c>
      <c r="AI21" s="6">
        <v>4</v>
      </c>
      <c r="AJ21" s="6">
        <v>4</v>
      </c>
      <c r="AK21" s="6">
        <v>4</v>
      </c>
      <c r="AL21" s="6">
        <v>4</v>
      </c>
      <c r="AM21" s="6">
        <v>4</v>
      </c>
      <c r="AN21" s="6">
        <v>1</v>
      </c>
      <c r="AO21" s="6">
        <v>4</v>
      </c>
      <c r="AP21">
        <v>4</v>
      </c>
      <c r="AQ21">
        <v>2</v>
      </c>
      <c r="AR21">
        <v>4</v>
      </c>
      <c r="AS21">
        <v>4</v>
      </c>
      <c r="AT21">
        <v>2</v>
      </c>
      <c r="AU21">
        <v>4</v>
      </c>
      <c r="AV21">
        <v>1</v>
      </c>
      <c r="AW21">
        <v>4</v>
      </c>
      <c r="AX21" s="6">
        <v>2</v>
      </c>
      <c r="AY21" s="6">
        <v>3</v>
      </c>
    </row>
    <row r="22" spans="1:58">
      <c r="A22" t="s">
        <v>38</v>
      </c>
      <c r="B22" s="6">
        <v>2</v>
      </c>
      <c r="C22" s="6">
        <v>7</v>
      </c>
      <c r="D22" s="6">
        <v>4</v>
      </c>
      <c r="E22" s="6">
        <v>6</v>
      </c>
      <c r="F22" s="6">
        <v>4</v>
      </c>
      <c r="G22" s="6">
        <v>2</v>
      </c>
      <c r="H22" s="6">
        <v>2</v>
      </c>
      <c r="I22" s="6">
        <v>2</v>
      </c>
      <c r="J22">
        <v>4</v>
      </c>
      <c r="K22">
        <v>6</v>
      </c>
      <c r="L22">
        <v>2</v>
      </c>
      <c r="M22">
        <v>5</v>
      </c>
      <c r="N22">
        <v>2</v>
      </c>
      <c r="O22">
        <v>2</v>
      </c>
      <c r="P22">
        <v>2</v>
      </c>
      <c r="Q22">
        <v>2</v>
      </c>
      <c r="R22" s="6">
        <v>2</v>
      </c>
      <c r="S22" s="6">
        <v>6</v>
      </c>
      <c r="T22" s="6">
        <v>2</v>
      </c>
      <c r="U22" s="6">
        <v>6</v>
      </c>
      <c r="V22" s="6">
        <v>4</v>
      </c>
      <c r="W22" s="6">
        <v>2</v>
      </c>
      <c r="X22" s="6">
        <v>2</v>
      </c>
      <c r="Y22" s="6">
        <v>2</v>
      </c>
      <c r="Z22">
        <v>1</v>
      </c>
      <c r="AA22">
        <v>2</v>
      </c>
      <c r="AB22">
        <v>1</v>
      </c>
      <c r="AC22">
        <v>2</v>
      </c>
      <c r="AD22">
        <v>2</v>
      </c>
      <c r="AE22">
        <v>1</v>
      </c>
      <c r="AF22">
        <v>1</v>
      </c>
      <c r="AG22">
        <v>2</v>
      </c>
      <c r="AH22" s="6">
        <v>1</v>
      </c>
      <c r="AI22" s="6">
        <v>2</v>
      </c>
      <c r="AJ22" s="6">
        <v>1</v>
      </c>
      <c r="AK22" s="6">
        <v>2</v>
      </c>
      <c r="AL22" s="6">
        <v>2</v>
      </c>
      <c r="AM22" s="6">
        <v>2</v>
      </c>
      <c r="AN22" s="6">
        <v>1</v>
      </c>
      <c r="AO22" s="6">
        <v>2</v>
      </c>
      <c r="AP22">
        <v>1</v>
      </c>
      <c r="AQ22">
        <v>2</v>
      </c>
      <c r="AR22">
        <v>1</v>
      </c>
      <c r="AS22">
        <v>2</v>
      </c>
      <c r="AT22">
        <v>2</v>
      </c>
      <c r="AU22">
        <v>2</v>
      </c>
      <c r="AV22">
        <v>1</v>
      </c>
      <c r="AW22">
        <v>2</v>
      </c>
      <c r="AX22" s="6">
        <v>3</v>
      </c>
      <c r="AY22" s="6">
        <v>4</v>
      </c>
    </row>
    <row r="23" spans="1:58">
      <c r="A23" t="s">
        <v>39</v>
      </c>
      <c r="B23" s="6">
        <v>2</v>
      </c>
      <c r="C23" s="6">
        <v>4</v>
      </c>
      <c r="D23" s="6">
        <v>2</v>
      </c>
      <c r="E23" s="6">
        <v>2</v>
      </c>
      <c r="F23" s="6">
        <v>2</v>
      </c>
      <c r="G23" s="6">
        <v>1</v>
      </c>
      <c r="H23" s="6">
        <v>1</v>
      </c>
      <c r="I23" s="6">
        <v>2</v>
      </c>
      <c r="J23">
        <v>1</v>
      </c>
      <c r="K23">
        <v>2</v>
      </c>
      <c r="L23">
        <v>2</v>
      </c>
      <c r="M23">
        <v>1</v>
      </c>
      <c r="N23">
        <v>4</v>
      </c>
      <c r="O23">
        <v>2</v>
      </c>
      <c r="P23">
        <v>1</v>
      </c>
      <c r="Q23">
        <v>2</v>
      </c>
      <c r="R23" s="6">
        <v>4</v>
      </c>
      <c r="S23" s="6">
        <v>4</v>
      </c>
      <c r="T23" s="6">
        <v>2</v>
      </c>
      <c r="U23" s="6">
        <v>6</v>
      </c>
      <c r="V23" s="6">
        <v>2</v>
      </c>
      <c r="W23" s="6">
        <v>2</v>
      </c>
      <c r="X23" s="6">
        <v>4</v>
      </c>
      <c r="Y23" s="6">
        <v>2</v>
      </c>
      <c r="Z23">
        <v>6</v>
      </c>
      <c r="AA23">
        <v>2</v>
      </c>
      <c r="AB23">
        <v>2</v>
      </c>
      <c r="AC23">
        <v>4</v>
      </c>
      <c r="AD23">
        <v>2</v>
      </c>
      <c r="AE23">
        <v>2</v>
      </c>
      <c r="AF23">
        <v>1</v>
      </c>
      <c r="AG23">
        <v>4</v>
      </c>
      <c r="AH23" s="6">
        <v>6</v>
      </c>
      <c r="AI23" s="6">
        <v>4</v>
      </c>
      <c r="AJ23" s="6">
        <v>2</v>
      </c>
      <c r="AK23" s="6">
        <v>6</v>
      </c>
      <c r="AL23" s="6">
        <v>4</v>
      </c>
      <c r="AM23" s="6">
        <v>2</v>
      </c>
      <c r="AN23" s="6">
        <v>1</v>
      </c>
      <c r="AO23" s="6">
        <v>4</v>
      </c>
      <c r="AP23">
        <v>2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1</v>
      </c>
      <c r="AW23">
        <v>2</v>
      </c>
      <c r="AX23" s="6">
        <v>1</v>
      </c>
      <c r="AY23" s="6">
        <v>2</v>
      </c>
    </row>
    <row r="24" spans="1:58">
      <c r="A24" t="s">
        <v>40</v>
      </c>
      <c r="B24" s="6">
        <v>2</v>
      </c>
      <c r="C24" s="6">
        <v>2</v>
      </c>
      <c r="D24" s="6">
        <v>1</v>
      </c>
      <c r="E24" s="6">
        <v>1</v>
      </c>
      <c r="F24" s="6">
        <v>1</v>
      </c>
      <c r="G24" s="6">
        <v>2</v>
      </c>
      <c r="H24" s="6">
        <v>2</v>
      </c>
      <c r="I24" s="6">
        <v>1</v>
      </c>
      <c r="J24">
        <v>2</v>
      </c>
      <c r="K24">
        <v>2</v>
      </c>
      <c r="L24">
        <v>1</v>
      </c>
      <c r="M24">
        <v>1</v>
      </c>
      <c r="N24">
        <v>1</v>
      </c>
      <c r="O24">
        <v>2</v>
      </c>
      <c r="P24">
        <v>2</v>
      </c>
      <c r="Q24">
        <v>1</v>
      </c>
      <c r="R24" s="6">
        <v>2</v>
      </c>
      <c r="S24" s="6">
        <v>2</v>
      </c>
      <c r="T24" s="6">
        <v>1</v>
      </c>
      <c r="U24" s="6">
        <v>1</v>
      </c>
      <c r="V24" s="6">
        <v>1</v>
      </c>
      <c r="W24" s="6">
        <v>2</v>
      </c>
      <c r="X24" s="6">
        <v>2</v>
      </c>
      <c r="Y24" s="6">
        <v>1</v>
      </c>
      <c r="Z24">
        <v>2</v>
      </c>
      <c r="AA24">
        <v>6</v>
      </c>
      <c r="AB24">
        <v>4</v>
      </c>
      <c r="AC24">
        <v>5</v>
      </c>
      <c r="AD24">
        <v>6</v>
      </c>
      <c r="AE24">
        <v>5</v>
      </c>
      <c r="AF24">
        <v>2</v>
      </c>
      <c r="AG24">
        <v>3</v>
      </c>
      <c r="AH24" s="6">
        <v>2</v>
      </c>
      <c r="AI24" s="6">
        <v>6</v>
      </c>
      <c r="AJ24" s="6">
        <v>4</v>
      </c>
      <c r="AK24" s="6">
        <v>5</v>
      </c>
      <c r="AL24" s="6">
        <v>6</v>
      </c>
      <c r="AM24" s="6">
        <v>5</v>
      </c>
      <c r="AN24" s="6">
        <v>2</v>
      </c>
      <c r="AO24" s="6">
        <v>3</v>
      </c>
      <c r="AP24">
        <v>2</v>
      </c>
      <c r="AQ24">
        <v>6</v>
      </c>
      <c r="AR24">
        <v>4</v>
      </c>
      <c r="AS24">
        <v>5</v>
      </c>
      <c r="AT24">
        <v>6</v>
      </c>
      <c r="AU24">
        <v>5</v>
      </c>
      <c r="AV24">
        <v>2</v>
      </c>
      <c r="AW24">
        <v>3</v>
      </c>
      <c r="AX24" s="6">
        <v>2</v>
      </c>
      <c r="AY24" s="6">
        <v>2</v>
      </c>
    </row>
    <row r="25" spans="1:58">
      <c r="A25" s="2" t="s">
        <v>41</v>
      </c>
      <c r="B25" s="6">
        <v>1</v>
      </c>
      <c r="C25" s="6">
        <v>1</v>
      </c>
      <c r="D25" s="6">
        <v>1</v>
      </c>
      <c r="E25" s="6">
        <v>4</v>
      </c>
      <c r="F25" s="6">
        <v>7</v>
      </c>
      <c r="G25" s="6">
        <v>1</v>
      </c>
      <c r="H25" s="6">
        <v>1</v>
      </c>
      <c r="I25" s="6">
        <v>4</v>
      </c>
      <c r="J25">
        <v>1</v>
      </c>
      <c r="K25">
        <v>1</v>
      </c>
      <c r="L25">
        <v>1</v>
      </c>
      <c r="M25">
        <v>4</v>
      </c>
      <c r="N25">
        <v>7</v>
      </c>
      <c r="O25">
        <v>1</v>
      </c>
      <c r="P25">
        <v>1</v>
      </c>
      <c r="Q25">
        <v>4</v>
      </c>
      <c r="R25" s="6">
        <v>1</v>
      </c>
      <c r="S25" s="6">
        <v>1</v>
      </c>
      <c r="T25" s="6">
        <v>1</v>
      </c>
      <c r="U25" s="6">
        <v>4</v>
      </c>
      <c r="V25" s="6">
        <v>7</v>
      </c>
      <c r="W25" s="6">
        <v>1</v>
      </c>
      <c r="X25" s="6">
        <v>1</v>
      </c>
      <c r="Y25" s="6">
        <v>4</v>
      </c>
      <c r="Z25">
        <v>1</v>
      </c>
      <c r="AA25">
        <v>1</v>
      </c>
      <c r="AB25">
        <v>1</v>
      </c>
      <c r="AC25">
        <v>4</v>
      </c>
      <c r="AD25">
        <v>1</v>
      </c>
      <c r="AE25">
        <v>1</v>
      </c>
      <c r="AF25">
        <v>1</v>
      </c>
      <c r="AG25">
        <v>1</v>
      </c>
      <c r="AH25" s="6">
        <v>1</v>
      </c>
      <c r="AI25" s="6">
        <v>1</v>
      </c>
      <c r="AJ25" s="6">
        <v>1</v>
      </c>
      <c r="AK25" s="6">
        <v>4</v>
      </c>
      <c r="AL25" s="6">
        <v>1</v>
      </c>
      <c r="AM25" s="6">
        <v>1</v>
      </c>
      <c r="AN25" s="6">
        <v>1</v>
      </c>
      <c r="AO25" s="6">
        <v>1</v>
      </c>
      <c r="AP25">
        <v>1</v>
      </c>
      <c r="AQ25">
        <v>1</v>
      </c>
      <c r="AR25">
        <v>1</v>
      </c>
      <c r="AS25">
        <v>4</v>
      </c>
      <c r="AT25">
        <v>1</v>
      </c>
      <c r="AU25">
        <v>1</v>
      </c>
      <c r="AV25">
        <v>1</v>
      </c>
      <c r="AW25">
        <v>1</v>
      </c>
      <c r="AX25" s="6">
        <v>4</v>
      </c>
      <c r="AY25" s="6">
        <v>4</v>
      </c>
    </row>
    <row r="26" spans="1:58" s="4" customFormat="1">
      <c r="A26" s="4" t="s">
        <v>153</v>
      </c>
      <c r="B26" s="7">
        <f t="shared" ref="B26:AG26" si="0">SUM(B2:B25)/COUNT(B2:B25)</f>
        <v>2</v>
      </c>
      <c r="C26" s="7">
        <f t="shared" si="0"/>
        <v>2.9166666666666665</v>
      </c>
      <c r="D26" s="7">
        <f t="shared" si="0"/>
        <v>1.7916666666666667</v>
      </c>
      <c r="E26" s="7">
        <f t="shared" si="0"/>
        <v>3</v>
      </c>
      <c r="F26" s="7">
        <f t="shared" si="0"/>
        <v>2.8333333333333335</v>
      </c>
      <c r="G26" s="7">
        <f t="shared" si="0"/>
        <v>1.8333333333333333</v>
      </c>
      <c r="H26" s="7">
        <f t="shared" si="0"/>
        <v>3.1666666666666665</v>
      </c>
      <c r="I26" s="7">
        <f t="shared" si="0"/>
        <v>1.9583333333333333</v>
      </c>
      <c r="J26" s="4">
        <f t="shared" si="0"/>
        <v>1.75</v>
      </c>
      <c r="K26" s="4">
        <f t="shared" si="0"/>
        <v>2.5416666666666665</v>
      </c>
      <c r="L26" s="4">
        <f t="shared" si="0"/>
        <v>1.8333333333333333</v>
      </c>
      <c r="M26" s="4">
        <f t="shared" si="0"/>
        <v>2.875</v>
      </c>
      <c r="N26" s="4">
        <f t="shared" si="0"/>
        <v>2.4583333333333335</v>
      </c>
      <c r="O26" s="4">
        <f t="shared" si="0"/>
        <v>2.0833333333333335</v>
      </c>
      <c r="P26" s="4">
        <f t="shared" si="0"/>
        <v>2.625</v>
      </c>
      <c r="Q26" s="4">
        <f t="shared" si="0"/>
        <v>2</v>
      </c>
      <c r="R26" s="7">
        <f t="shared" si="0"/>
        <v>2.1666666666666665</v>
      </c>
      <c r="S26" s="7">
        <f t="shared" si="0"/>
        <v>2.6666666666666665</v>
      </c>
      <c r="T26" s="7">
        <f t="shared" si="0"/>
        <v>2.0833333333333335</v>
      </c>
      <c r="U26" s="7">
        <f t="shared" si="0"/>
        <v>3.125</v>
      </c>
      <c r="V26" s="7">
        <f t="shared" si="0"/>
        <v>2.4166666666666665</v>
      </c>
      <c r="W26" s="7">
        <f t="shared" si="0"/>
        <v>2.125</v>
      </c>
      <c r="X26" s="7">
        <f t="shared" si="0"/>
        <v>3.25</v>
      </c>
      <c r="Y26" s="7">
        <f t="shared" si="0"/>
        <v>2</v>
      </c>
      <c r="Z26" s="4">
        <f t="shared" si="0"/>
        <v>2.4583333333333335</v>
      </c>
      <c r="AA26" s="4">
        <f t="shared" si="0"/>
        <v>3.4583333333333335</v>
      </c>
      <c r="AB26" s="4">
        <f t="shared" si="0"/>
        <v>2.5</v>
      </c>
      <c r="AC26" s="4">
        <f t="shared" si="0"/>
        <v>4.083333333333333</v>
      </c>
      <c r="AD26" s="4">
        <f t="shared" si="0"/>
        <v>3.8333333333333335</v>
      </c>
      <c r="AE26" s="4">
        <f t="shared" si="0"/>
        <v>3.6666666666666665</v>
      </c>
      <c r="AF26" s="4">
        <f t="shared" si="0"/>
        <v>1.3333333333333333</v>
      </c>
      <c r="AG26" s="4">
        <f t="shared" si="0"/>
        <v>3.0833333333333335</v>
      </c>
      <c r="AH26" s="7">
        <f t="shared" ref="AH26:AY26" si="1">SUM(AH2:AH25)/COUNT(AH2:AH25)</f>
        <v>2.6666666666666665</v>
      </c>
      <c r="AI26" s="7">
        <f t="shared" si="1"/>
        <v>4.125</v>
      </c>
      <c r="AJ26" s="7">
        <f t="shared" si="1"/>
        <v>2.5</v>
      </c>
      <c r="AK26" s="7">
        <f t="shared" si="1"/>
        <v>3.9583333333333335</v>
      </c>
      <c r="AL26" s="7">
        <f t="shared" si="1"/>
        <v>3.875</v>
      </c>
      <c r="AM26" s="7">
        <f t="shared" si="1"/>
        <v>3.5833333333333335</v>
      </c>
      <c r="AN26" s="7">
        <f t="shared" si="1"/>
        <v>1.7083333333333333</v>
      </c>
      <c r="AO26" s="7">
        <f t="shared" si="1"/>
        <v>3.2083333333333335</v>
      </c>
      <c r="AP26" s="4">
        <f t="shared" si="1"/>
        <v>2.9583333333333335</v>
      </c>
      <c r="AQ26" s="4">
        <f t="shared" si="1"/>
        <v>3.9166666666666665</v>
      </c>
      <c r="AR26" s="4">
        <f t="shared" si="1"/>
        <v>3.0416666666666665</v>
      </c>
      <c r="AS26" s="4">
        <f t="shared" si="1"/>
        <v>4.458333333333333</v>
      </c>
      <c r="AT26" s="4">
        <f t="shared" si="1"/>
        <v>3.6666666666666665</v>
      </c>
      <c r="AU26" s="4">
        <f t="shared" si="1"/>
        <v>3.4166666666666665</v>
      </c>
      <c r="AV26" s="4">
        <f t="shared" si="1"/>
        <v>1.5833333333333333</v>
      </c>
      <c r="AW26" s="4">
        <f t="shared" si="1"/>
        <v>3.25</v>
      </c>
      <c r="AX26" s="7">
        <f t="shared" si="1"/>
        <v>2.1666666666666665</v>
      </c>
      <c r="AY26" s="7">
        <f t="shared" si="1"/>
        <v>2.5833333333333335</v>
      </c>
    </row>
    <row r="27" spans="1:58">
      <c r="B27" s="6"/>
      <c r="C27" s="6"/>
      <c r="D27" s="6"/>
      <c r="E27" s="6"/>
      <c r="F27" s="6"/>
      <c r="G27" s="6"/>
      <c r="H27" s="6"/>
      <c r="I27" s="6"/>
      <c r="R27" s="6"/>
      <c r="S27" s="6"/>
      <c r="T27" s="6"/>
      <c r="U27" s="6"/>
      <c r="V27" s="6"/>
      <c r="W27" s="6"/>
      <c r="X27" s="6"/>
      <c r="Y27" s="6"/>
      <c r="AH27" s="6"/>
      <c r="AI27" s="6"/>
      <c r="AJ27" s="6"/>
      <c r="AK27" s="6"/>
      <c r="AL27" s="6"/>
      <c r="AM27" s="6"/>
      <c r="AN27" s="6"/>
      <c r="AO27" s="6"/>
      <c r="AX27" s="6"/>
      <c r="AY27" s="6"/>
      <c r="BD27" t="s">
        <v>154</v>
      </c>
      <c r="BF27" t="s">
        <v>155</v>
      </c>
    </row>
    <row r="28" spans="1:58">
      <c r="A28">
        <v>1</v>
      </c>
      <c r="B28" s="6">
        <f>COUNTIF(B$4:B$25,$A28)</f>
        <v>8</v>
      </c>
      <c r="C28" s="6">
        <f t="shared" ref="C28:AY33" si="2">COUNTIF(C$4:C$25,$A28)</f>
        <v>5</v>
      </c>
      <c r="D28" s="6">
        <f t="shared" si="2"/>
        <v>10</v>
      </c>
      <c r="E28" s="6">
        <f t="shared" si="2"/>
        <v>2</v>
      </c>
      <c r="F28" s="6">
        <f t="shared" si="2"/>
        <v>6</v>
      </c>
      <c r="G28" s="6">
        <f t="shared" si="2"/>
        <v>10</v>
      </c>
      <c r="H28" s="6">
        <f t="shared" si="2"/>
        <v>5</v>
      </c>
      <c r="I28" s="6">
        <f t="shared" si="2"/>
        <v>9</v>
      </c>
      <c r="J28">
        <f t="shared" si="2"/>
        <v>12</v>
      </c>
      <c r="K28">
        <f t="shared" si="2"/>
        <v>5</v>
      </c>
      <c r="L28">
        <f t="shared" si="2"/>
        <v>8</v>
      </c>
      <c r="M28">
        <f t="shared" si="2"/>
        <v>4</v>
      </c>
      <c r="N28">
        <f t="shared" si="2"/>
        <v>8</v>
      </c>
      <c r="O28">
        <f t="shared" si="2"/>
        <v>8</v>
      </c>
      <c r="P28">
        <f t="shared" si="2"/>
        <v>6</v>
      </c>
      <c r="Q28">
        <f t="shared" si="2"/>
        <v>10</v>
      </c>
      <c r="R28" s="6">
        <f t="shared" si="2"/>
        <v>7</v>
      </c>
      <c r="S28" s="6">
        <f t="shared" si="2"/>
        <v>4</v>
      </c>
      <c r="T28" s="6">
        <f t="shared" si="2"/>
        <v>5</v>
      </c>
      <c r="U28" s="6">
        <f t="shared" si="2"/>
        <v>1</v>
      </c>
      <c r="V28" s="6">
        <f t="shared" si="2"/>
        <v>6</v>
      </c>
      <c r="W28" s="6">
        <f t="shared" si="2"/>
        <v>5</v>
      </c>
      <c r="X28" s="6">
        <f t="shared" si="2"/>
        <v>4</v>
      </c>
      <c r="Y28" s="6">
        <f t="shared" si="2"/>
        <v>8</v>
      </c>
      <c r="Z28">
        <f t="shared" si="2"/>
        <v>4</v>
      </c>
      <c r="AA28">
        <f t="shared" si="2"/>
        <v>1</v>
      </c>
      <c r="AB28">
        <f t="shared" si="2"/>
        <v>4</v>
      </c>
      <c r="AC28">
        <f t="shared" si="2"/>
        <v>0</v>
      </c>
      <c r="AD28">
        <f t="shared" si="2"/>
        <v>1</v>
      </c>
      <c r="AE28">
        <f t="shared" si="2"/>
        <v>4</v>
      </c>
      <c r="AF28">
        <f t="shared" si="2"/>
        <v>15</v>
      </c>
      <c r="AG28">
        <f t="shared" si="2"/>
        <v>1</v>
      </c>
      <c r="AH28" s="6">
        <f t="shared" si="2"/>
        <v>7</v>
      </c>
      <c r="AI28" s="6">
        <f t="shared" si="2"/>
        <v>1</v>
      </c>
      <c r="AJ28" s="6">
        <f t="shared" si="2"/>
        <v>4</v>
      </c>
      <c r="AK28" s="6">
        <f t="shared" si="2"/>
        <v>0</v>
      </c>
      <c r="AL28" s="6">
        <f t="shared" si="2"/>
        <v>1</v>
      </c>
      <c r="AM28" s="6">
        <f t="shared" si="2"/>
        <v>3</v>
      </c>
      <c r="AN28" s="6">
        <f t="shared" si="2"/>
        <v>13</v>
      </c>
      <c r="AO28" s="6">
        <f t="shared" si="2"/>
        <v>4</v>
      </c>
      <c r="AP28">
        <f t="shared" si="2"/>
        <v>2</v>
      </c>
      <c r="AQ28">
        <f t="shared" si="2"/>
        <v>2</v>
      </c>
      <c r="AR28">
        <f t="shared" si="2"/>
        <v>3</v>
      </c>
      <c r="AS28">
        <f t="shared" si="2"/>
        <v>0</v>
      </c>
      <c r="AT28">
        <f t="shared" si="2"/>
        <v>1</v>
      </c>
      <c r="AU28">
        <f t="shared" si="2"/>
        <v>2</v>
      </c>
      <c r="AV28">
        <f t="shared" si="2"/>
        <v>13</v>
      </c>
      <c r="AW28">
        <f t="shared" si="2"/>
        <v>2</v>
      </c>
      <c r="AX28" s="6">
        <f t="shared" si="2"/>
        <v>6</v>
      </c>
      <c r="AY28" s="6">
        <f t="shared" si="2"/>
        <v>3</v>
      </c>
      <c r="AZ28">
        <f>SUM(B28:AY28)</f>
        <v>253</v>
      </c>
      <c r="BA28" s="5">
        <f>AZ28/$AZ$35</f>
        <v>0.23</v>
      </c>
      <c r="BC28">
        <f>SUM(B28:Y28)</f>
        <v>156</v>
      </c>
      <c r="BD28" s="5">
        <f>BC28/$BC$35</f>
        <v>0.29545454545454547</v>
      </c>
      <c r="BE28">
        <f>SUM(Z28:AW28)</f>
        <v>88</v>
      </c>
      <c r="BF28" s="5">
        <f>BE28/$BE$35</f>
        <v>0.16666666666666666</v>
      </c>
    </row>
    <row r="29" spans="1:58">
      <c r="A29">
        <v>2</v>
      </c>
      <c r="B29" s="6">
        <f t="shared" ref="B29:Q34" si="3">COUNTIF(B$4:B$25,$A29)</f>
        <v>10</v>
      </c>
      <c r="C29" s="6">
        <f t="shared" si="3"/>
        <v>8</v>
      </c>
      <c r="D29" s="6">
        <f t="shared" si="3"/>
        <v>10</v>
      </c>
      <c r="E29" s="6">
        <f t="shared" si="3"/>
        <v>10</v>
      </c>
      <c r="F29" s="6">
        <f t="shared" si="3"/>
        <v>8</v>
      </c>
      <c r="G29" s="6">
        <f t="shared" si="3"/>
        <v>9</v>
      </c>
      <c r="H29" s="6">
        <f t="shared" si="3"/>
        <v>8</v>
      </c>
      <c r="I29" s="6">
        <f t="shared" si="3"/>
        <v>10</v>
      </c>
      <c r="J29">
        <f t="shared" si="3"/>
        <v>7</v>
      </c>
      <c r="K29">
        <f t="shared" si="3"/>
        <v>11</v>
      </c>
      <c r="L29">
        <f t="shared" si="3"/>
        <v>12</v>
      </c>
      <c r="M29">
        <f t="shared" si="3"/>
        <v>6</v>
      </c>
      <c r="N29">
        <f t="shared" si="3"/>
        <v>7</v>
      </c>
      <c r="O29">
        <f t="shared" si="3"/>
        <v>9</v>
      </c>
      <c r="P29">
        <f t="shared" si="3"/>
        <v>9</v>
      </c>
      <c r="Q29">
        <f t="shared" si="3"/>
        <v>8</v>
      </c>
      <c r="R29" s="6">
        <f t="shared" si="2"/>
        <v>10</v>
      </c>
      <c r="S29" s="6">
        <f t="shared" si="2"/>
        <v>11</v>
      </c>
      <c r="T29" s="6">
        <f t="shared" si="2"/>
        <v>14</v>
      </c>
      <c r="U29" s="6">
        <f t="shared" si="2"/>
        <v>10</v>
      </c>
      <c r="V29" s="6">
        <f t="shared" si="2"/>
        <v>9</v>
      </c>
      <c r="W29" s="6">
        <f t="shared" si="2"/>
        <v>13</v>
      </c>
      <c r="X29" s="6">
        <f t="shared" si="2"/>
        <v>8</v>
      </c>
      <c r="Y29" s="6">
        <f t="shared" si="2"/>
        <v>11</v>
      </c>
      <c r="Z29">
        <f t="shared" si="2"/>
        <v>14</v>
      </c>
      <c r="AA29">
        <f t="shared" si="2"/>
        <v>9</v>
      </c>
      <c r="AB29">
        <f t="shared" si="2"/>
        <v>12</v>
      </c>
      <c r="AC29">
        <f t="shared" si="2"/>
        <v>6</v>
      </c>
      <c r="AD29">
        <f t="shared" si="2"/>
        <v>9</v>
      </c>
      <c r="AE29">
        <f t="shared" si="2"/>
        <v>4</v>
      </c>
      <c r="AF29">
        <f t="shared" si="2"/>
        <v>7</v>
      </c>
      <c r="AG29">
        <f t="shared" si="2"/>
        <v>9</v>
      </c>
      <c r="AH29" s="6">
        <f t="shared" si="2"/>
        <v>9</v>
      </c>
      <c r="AI29" s="6">
        <f t="shared" si="2"/>
        <v>5</v>
      </c>
      <c r="AJ29" s="6">
        <f t="shared" si="2"/>
        <v>12</v>
      </c>
      <c r="AK29" s="6">
        <f t="shared" si="2"/>
        <v>6</v>
      </c>
      <c r="AL29" s="6">
        <f t="shared" si="2"/>
        <v>6</v>
      </c>
      <c r="AM29" s="6">
        <f t="shared" si="2"/>
        <v>6</v>
      </c>
      <c r="AN29" s="6">
        <f t="shared" si="2"/>
        <v>8</v>
      </c>
      <c r="AO29" s="6">
        <f t="shared" si="2"/>
        <v>5</v>
      </c>
      <c r="AP29">
        <f t="shared" si="2"/>
        <v>11</v>
      </c>
      <c r="AQ29">
        <f t="shared" si="2"/>
        <v>5</v>
      </c>
      <c r="AR29">
        <f t="shared" si="2"/>
        <v>9</v>
      </c>
      <c r="AS29">
        <f t="shared" si="2"/>
        <v>4</v>
      </c>
      <c r="AT29">
        <f t="shared" si="2"/>
        <v>7</v>
      </c>
      <c r="AU29">
        <f t="shared" si="2"/>
        <v>7</v>
      </c>
      <c r="AV29">
        <f t="shared" si="2"/>
        <v>8</v>
      </c>
      <c r="AW29">
        <f t="shared" si="2"/>
        <v>6</v>
      </c>
      <c r="AX29" s="6">
        <f t="shared" si="2"/>
        <v>8</v>
      </c>
      <c r="AY29" s="6">
        <f t="shared" si="2"/>
        <v>9</v>
      </c>
      <c r="AZ29">
        <f t="shared" ref="AZ29:AZ34" si="4">SUM(B29:AY29)</f>
        <v>429</v>
      </c>
      <c r="BA29" s="5">
        <f t="shared" ref="BA29:BA34" si="5">AZ29/$AZ$35</f>
        <v>0.39</v>
      </c>
      <c r="BC29">
        <f t="shared" ref="BC29:BC34" si="6">SUM(B29:Y29)</f>
        <v>228</v>
      </c>
      <c r="BD29" s="5">
        <f t="shared" ref="BD29:BD34" si="7">BC29/$BC$35</f>
        <v>0.43181818181818182</v>
      </c>
      <c r="BE29">
        <f t="shared" ref="BE29:BE34" si="8">SUM(Z29:AW29)</f>
        <v>184</v>
      </c>
      <c r="BF29" s="5">
        <f t="shared" ref="BF29:BF34" si="9">BE29/$BE$35</f>
        <v>0.34848484848484851</v>
      </c>
    </row>
    <row r="30" spans="1:58">
      <c r="A30">
        <v>3</v>
      </c>
      <c r="B30" s="6">
        <f t="shared" si="3"/>
        <v>0</v>
      </c>
      <c r="C30" s="6">
        <f t="shared" si="2"/>
        <v>1</v>
      </c>
      <c r="D30" s="6">
        <f t="shared" si="2"/>
        <v>0</v>
      </c>
      <c r="E30" s="6">
        <f t="shared" si="2"/>
        <v>1</v>
      </c>
      <c r="F30" s="6">
        <f t="shared" si="2"/>
        <v>0</v>
      </c>
      <c r="G30" s="6">
        <f t="shared" si="2"/>
        <v>0</v>
      </c>
      <c r="H30" s="6">
        <f t="shared" si="2"/>
        <v>0</v>
      </c>
      <c r="I30" s="6">
        <f t="shared" si="2"/>
        <v>0</v>
      </c>
      <c r="J30">
        <f t="shared" si="2"/>
        <v>0</v>
      </c>
      <c r="K30">
        <f t="shared" si="2"/>
        <v>1</v>
      </c>
      <c r="L30">
        <f t="shared" si="2"/>
        <v>0</v>
      </c>
      <c r="M30">
        <f t="shared" si="2"/>
        <v>2</v>
      </c>
      <c r="N30">
        <f t="shared" si="2"/>
        <v>0</v>
      </c>
      <c r="O30">
        <f t="shared" si="2"/>
        <v>0</v>
      </c>
      <c r="P30">
        <f t="shared" si="2"/>
        <v>1</v>
      </c>
      <c r="Q30">
        <f t="shared" si="2"/>
        <v>0</v>
      </c>
      <c r="R30" s="6">
        <f t="shared" si="2"/>
        <v>0</v>
      </c>
      <c r="S30" s="6">
        <f t="shared" si="2"/>
        <v>1</v>
      </c>
      <c r="T30" s="6">
        <f t="shared" si="2"/>
        <v>0</v>
      </c>
      <c r="U30" s="6">
        <f t="shared" si="2"/>
        <v>1</v>
      </c>
      <c r="V30" s="6">
        <f t="shared" si="2"/>
        <v>2</v>
      </c>
      <c r="W30" s="6">
        <f t="shared" si="2"/>
        <v>0</v>
      </c>
      <c r="X30" s="6">
        <f t="shared" si="2"/>
        <v>0</v>
      </c>
      <c r="Y30" s="6">
        <f t="shared" si="2"/>
        <v>0</v>
      </c>
      <c r="Z30">
        <f t="shared" si="2"/>
        <v>1</v>
      </c>
      <c r="AA30">
        <f t="shared" si="2"/>
        <v>1</v>
      </c>
      <c r="AB30">
        <f t="shared" si="2"/>
        <v>0</v>
      </c>
      <c r="AC30">
        <f t="shared" si="2"/>
        <v>1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2</v>
      </c>
      <c r="AH30" s="6">
        <f t="shared" si="2"/>
        <v>0</v>
      </c>
      <c r="AI30" s="6">
        <f t="shared" si="2"/>
        <v>1</v>
      </c>
      <c r="AJ30" s="6">
        <f t="shared" si="2"/>
        <v>1</v>
      </c>
      <c r="AK30" s="6">
        <f t="shared" si="2"/>
        <v>2</v>
      </c>
      <c r="AL30" s="6">
        <f t="shared" si="2"/>
        <v>3</v>
      </c>
      <c r="AM30" s="6">
        <f t="shared" si="2"/>
        <v>2</v>
      </c>
      <c r="AN30" s="6">
        <f t="shared" si="2"/>
        <v>0</v>
      </c>
      <c r="AO30" s="6">
        <f t="shared" si="2"/>
        <v>2</v>
      </c>
      <c r="AP30">
        <f t="shared" si="2"/>
        <v>2</v>
      </c>
      <c r="AQ30">
        <f t="shared" si="2"/>
        <v>1</v>
      </c>
      <c r="AR30">
        <f t="shared" si="2"/>
        <v>1</v>
      </c>
      <c r="AS30">
        <f t="shared" si="2"/>
        <v>1</v>
      </c>
      <c r="AT30">
        <f t="shared" si="2"/>
        <v>3</v>
      </c>
      <c r="AU30">
        <f t="shared" si="2"/>
        <v>1</v>
      </c>
      <c r="AV30">
        <f t="shared" si="2"/>
        <v>0</v>
      </c>
      <c r="AW30">
        <f t="shared" si="2"/>
        <v>2</v>
      </c>
      <c r="AX30" s="6">
        <f t="shared" si="2"/>
        <v>6</v>
      </c>
      <c r="AY30" s="6">
        <f t="shared" si="2"/>
        <v>4</v>
      </c>
      <c r="AZ30">
        <f t="shared" si="4"/>
        <v>47</v>
      </c>
      <c r="BA30" s="5">
        <f t="shared" si="5"/>
        <v>4.2727272727272725E-2</v>
      </c>
      <c r="BC30">
        <f t="shared" si="6"/>
        <v>10</v>
      </c>
      <c r="BD30" s="5">
        <f t="shared" si="7"/>
        <v>1.893939393939394E-2</v>
      </c>
      <c r="BE30">
        <f t="shared" si="8"/>
        <v>27</v>
      </c>
      <c r="BF30" s="5">
        <f t="shared" si="9"/>
        <v>5.113636363636364E-2</v>
      </c>
    </row>
    <row r="31" spans="1:58">
      <c r="A31">
        <v>4</v>
      </c>
      <c r="B31" s="6">
        <f t="shared" si="3"/>
        <v>3</v>
      </c>
      <c r="C31" s="6">
        <f t="shared" si="2"/>
        <v>2</v>
      </c>
      <c r="D31" s="6">
        <f t="shared" si="2"/>
        <v>1</v>
      </c>
      <c r="E31" s="6">
        <f t="shared" si="2"/>
        <v>4</v>
      </c>
      <c r="F31" s="6">
        <f t="shared" si="2"/>
        <v>3</v>
      </c>
      <c r="G31" s="6">
        <f t="shared" si="2"/>
        <v>3</v>
      </c>
      <c r="H31" s="6">
        <f t="shared" si="2"/>
        <v>3</v>
      </c>
      <c r="I31" s="6">
        <f t="shared" si="2"/>
        <v>3</v>
      </c>
      <c r="J31">
        <f t="shared" si="2"/>
        <v>3</v>
      </c>
      <c r="K31">
        <f t="shared" si="2"/>
        <v>1</v>
      </c>
      <c r="L31">
        <f t="shared" si="2"/>
        <v>2</v>
      </c>
      <c r="M31">
        <f t="shared" si="2"/>
        <v>6</v>
      </c>
      <c r="N31">
        <f t="shared" si="2"/>
        <v>5</v>
      </c>
      <c r="O31">
        <f t="shared" si="2"/>
        <v>5</v>
      </c>
      <c r="P31">
        <f t="shared" si="2"/>
        <v>4</v>
      </c>
      <c r="Q31">
        <f t="shared" si="2"/>
        <v>4</v>
      </c>
      <c r="R31" s="6">
        <f t="shared" si="2"/>
        <v>4</v>
      </c>
      <c r="S31" s="6">
        <f t="shared" si="2"/>
        <v>1</v>
      </c>
      <c r="T31" s="6">
        <f t="shared" si="2"/>
        <v>2</v>
      </c>
      <c r="U31" s="6">
        <f t="shared" si="2"/>
        <v>5</v>
      </c>
      <c r="V31" s="6">
        <f t="shared" si="2"/>
        <v>3</v>
      </c>
      <c r="W31" s="6">
        <f t="shared" si="2"/>
        <v>4</v>
      </c>
      <c r="X31" s="6">
        <f t="shared" si="2"/>
        <v>5</v>
      </c>
      <c r="Y31" s="6">
        <f t="shared" si="2"/>
        <v>3</v>
      </c>
      <c r="Z31">
        <f t="shared" si="2"/>
        <v>0</v>
      </c>
      <c r="AA31">
        <f t="shared" si="2"/>
        <v>4</v>
      </c>
      <c r="AB31">
        <f t="shared" si="2"/>
        <v>5</v>
      </c>
      <c r="AC31">
        <f t="shared" si="2"/>
        <v>7</v>
      </c>
      <c r="AD31">
        <f t="shared" si="2"/>
        <v>3</v>
      </c>
      <c r="AE31">
        <f t="shared" si="2"/>
        <v>6</v>
      </c>
      <c r="AF31">
        <f t="shared" si="2"/>
        <v>0</v>
      </c>
      <c r="AG31">
        <f t="shared" si="2"/>
        <v>9</v>
      </c>
      <c r="AH31" s="6">
        <f t="shared" si="2"/>
        <v>1</v>
      </c>
      <c r="AI31" s="6">
        <f t="shared" si="2"/>
        <v>6</v>
      </c>
      <c r="AJ31" s="6">
        <f t="shared" si="2"/>
        <v>3</v>
      </c>
      <c r="AK31" s="6">
        <f t="shared" si="2"/>
        <v>5</v>
      </c>
      <c r="AL31" s="6">
        <f t="shared" si="2"/>
        <v>5</v>
      </c>
      <c r="AM31" s="6">
        <f t="shared" si="2"/>
        <v>4</v>
      </c>
      <c r="AN31" s="6">
        <f t="shared" si="2"/>
        <v>1</v>
      </c>
      <c r="AO31" s="6">
        <f t="shared" si="2"/>
        <v>9</v>
      </c>
      <c r="AP31">
        <f t="shared" si="2"/>
        <v>2</v>
      </c>
      <c r="AQ31">
        <f t="shared" si="2"/>
        <v>6</v>
      </c>
      <c r="AR31">
        <f t="shared" si="2"/>
        <v>4</v>
      </c>
      <c r="AS31">
        <f t="shared" si="2"/>
        <v>7</v>
      </c>
      <c r="AT31">
        <f t="shared" si="2"/>
        <v>4</v>
      </c>
      <c r="AU31">
        <f t="shared" si="2"/>
        <v>7</v>
      </c>
      <c r="AV31">
        <f t="shared" si="2"/>
        <v>1</v>
      </c>
      <c r="AW31">
        <f t="shared" si="2"/>
        <v>11</v>
      </c>
      <c r="AX31" s="6">
        <f t="shared" si="2"/>
        <v>2</v>
      </c>
      <c r="AY31" s="6">
        <f t="shared" si="2"/>
        <v>6</v>
      </c>
      <c r="AZ31">
        <f t="shared" si="4"/>
        <v>197</v>
      </c>
      <c r="BA31" s="5">
        <f t="shared" si="5"/>
        <v>0.17909090909090908</v>
      </c>
      <c r="BC31">
        <f t="shared" si="6"/>
        <v>79</v>
      </c>
      <c r="BD31" s="5">
        <f t="shared" si="7"/>
        <v>0.14962121212121213</v>
      </c>
      <c r="BE31">
        <f t="shared" si="8"/>
        <v>110</v>
      </c>
      <c r="BF31" s="5">
        <f t="shared" si="9"/>
        <v>0.20833333333333334</v>
      </c>
    </row>
    <row r="32" spans="1:58">
      <c r="A32">
        <v>5</v>
      </c>
      <c r="B32" s="6">
        <f t="shared" si="3"/>
        <v>0</v>
      </c>
      <c r="C32" s="6">
        <f t="shared" si="2"/>
        <v>2</v>
      </c>
      <c r="D32" s="6">
        <f t="shared" si="2"/>
        <v>0</v>
      </c>
      <c r="E32" s="6">
        <f t="shared" si="2"/>
        <v>3</v>
      </c>
      <c r="F32" s="6">
        <f t="shared" si="2"/>
        <v>0</v>
      </c>
      <c r="G32" s="6">
        <f t="shared" si="2"/>
        <v>0</v>
      </c>
      <c r="H32" s="6">
        <f t="shared" si="2"/>
        <v>1</v>
      </c>
      <c r="I32" s="6">
        <f t="shared" si="2"/>
        <v>0</v>
      </c>
      <c r="J32">
        <f t="shared" si="2"/>
        <v>0</v>
      </c>
      <c r="K32">
        <f t="shared" si="2"/>
        <v>2</v>
      </c>
      <c r="L32">
        <f t="shared" si="2"/>
        <v>0</v>
      </c>
      <c r="M32">
        <f t="shared" si="2"/>
        <v>4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 s="6">
        <f t="shared" si="2"/>
        <v>0</v>
      </c>
      <c r="S32" s="6">
        <f t="shared" si="2"/>
        <v>2</v>
      </c>
      <c r="T32" s="6">
        <f t="shared" si="2"/>
        <v>0</v>
      </c>
      <c r="U32" s="6">
        <f t="shared" si="2"/>
        <v>2</v>
      </c>
      <c r="V32" s="6">
        <f t="shared" si="2"/>
        <v>0</v>
      </c>
      <c r="W32" s="6">
        <f t="shared" si="2"/>
        <v>0</v>
      </c>
      <c r="X32" s="6">
        <f t="shared" si="2"/>
        <v>1</v>
      </c>
      <c r="Y32" s="6">
        <f t="shared" si="2"/>
        <v>0</v>
      </c>
      <c r="Z32">
        <f t="shared" si="2"/>
        <v>0</v>
      </c>
      <c r="AA32">
        <f t="shared" si="2"/>
        <v>2</v>
      </c>
      <c r="AB32">
        <f t="shared" si="2"/>
        <v>1</v>
      </c>
      <c r="AC32">
        <f t="shared" si="2"/>
        <v>3</v>
      </c>
      <c r="AD32">
        <f t="shared" si="2"/>
        <v>2</v>
      </c>
      <c r="AE32">
        <f t="shared" si="2"/>
        <v>2</v>
      </c>
      <c r="AF32">
        <f t="shared" si="2"/>
        <v>0</v>
      </c>
      <c r="AG32">
        <f t="shared" si="2"/>
        <v>1</v>
      </c>
      <c r="AH32" s="6">
        <f t="shared" si="2"/>
        <v>0</v>
      </c>
      <c r="AI32" s="6">
        <f t="shared" si="2"/>
        <v>2</v>
      </c>
      <c r="AJ32" s="6">
        <f t="shared" si="2"/>
        <v>0</v>
      </c>
      <c r="AK32" s="6">
        <f t="shared" si="2"/>
        <v>5</v>
      </c>
      <c r="AL32" s="6">
        <f t="shared" si="2"/>
        <v>0</v>
      </c>
      <c r="AM32" s="6">
        <f t="shared" si="2"/>
        <v>1</v>
      </c>
      <c r="AN32" s="6">
        <f t="shared" si="2"/>
        <v>0</v>
      </c>
      <c r="AO32" s="6">
        <f t="shared" si="2"/>
        <v>0</v>
      </c>
      <c r="AP32">
        <f t="shared" si="2"/>
        <v>1</v>
      </c>
      <c r="AQ32">
        <f t="shared" si="2"/>
        <v>1</v>
      </c>
      <c r="AR32">
        <f t="shared" si="2"/>
        <v>1</v>
      </c>
      <c r="AS32">
        <f t="shared" si="2"/>
        <v>2</v>
      </c>
      <c r="AT32">
        <f t="shared" si="2"/>
        <v>0</v>
      </c>
      <c r="AU32">
        <f t="shared" si="2"/>
        <v>1</v>
      </c>
      <c r="AV32">
        <f t="shared" si="2"/>
        <v>0</v>
      </c>
      <c r="AW32">
        <f t="shared" si="2"/>
        <v>0</v>
      </c>
      <c r="AX32" s="6">
        <f t="shared" si="2"/>
        <v>0</v>
      </c>
      <c r="AY32" s="6">
        <f t="shared" si="2"/>
        <v>0</v>
      </c>
      <c r="AZ32">
        <f t="shared" si="4"/>
        <v>42</v>
      </c>
      <c r="BA32" s="5">
        <f t="shared" si="5"/>
        <v>3.8181818181818185E-2</v>
      </c>
      <c r="BC32">
        <f t="shared" si="6"/>
        <v>17</v>
      </c>
      <c r="BD32" s="5">
        <f t="shared" si="7"/>
        <v>3.2196969696969696E-2</v>
      </c>
      <c r="BE32">
        <f t="shared" si="8"/>
        <v>25</v>
      </c>
      <c r="BF32" s="5">
        <f t="shared" si="9"/>
        <v>4.7348484848484848E-2</v>
      </c>
    </row>
    <row r="33" spans="1:58">
      <c r="A33">
        <v>6</v>
      </c>
      <c r="B33" s="6">
        <f t="shared" si="3"/>
        <v>1</v>
      </c>
      <c r="C33" s="6">
        <f t="shared" si="2"/>
        <v>3</v>
      </c>
      <c r="D33" s="6">
        <f t="shared" si="2"/>
        <v>1</v>
      </c>
      <c r="E33" s="6">
        <f t="shared" si="2"/>
        <v>2</v>
      </c>
      <c r="F33" s="6">
        <f t="shared" si="2"/>
        <v>4</v>
      </c>
      <c r="G33" s="6">
        <f t="shared" si="2"/>
        <v>0</v>
      </c>
      <c r="H33" s="6">
        <f t="shared" si="2"/>
        <v>5</v>
      </c>
      <c r="I33" s="6">
        <f t="shared" si="2"/>
        <v>0</v>
      </c>
      <c r="J33">
        <f t="shared" si="2"/>
        <v>0</v>
      </c>
      <c r="K33">
        <f t="shared" si="2"/>
        <v>2</v>
      </c>
      <c r="L33">
        <f t="shared" si="2"/>
        <v>0</v>
      </c>
      <c r="M33">
        <f t="shared" si="2"/>
        <v>0</v>
      </c>
      <c r="N33">
        <f t="shared" si="2"/>
        <v>1</v>
      </c>
      <c r="O33">
        <f t="shared" si="2"/>
        <v>0</v>
      </c>
      <c r="P33">
        <f t="shared" si="2"/>
        <v>2</v>
      </c>
      <c r="Q33">
        <f t="shared" si="2"/>
        <v>0</v>
      </c>
      <c r="R33" s="6">
        <f t="shared" si="2"/>
        <v>1</v>
      </c>
      <c r="S33" s="6">
        <f t="shared" si="2"/>
        <v>3</v>
      </c>
      <c r="T33" s="6">
        <f t="shared" si="2"/>
        <v>1</v>
      </c>
      <c r="U33" s="6">
        <f t="shared" si="2"/>
        <v>3</v>
      </c>
      <c r="V33" s="6">
        <f t="shared" si="2"/>
        <v>1</v>
      </c>
      <c r="W33" s="6">
        <f t="shared" si="2"/>
        <v>0</v>
      </c>
      <c r="X33" s="6">
        <f t="shared" si="2"/>
        <v>3</v>
      </c>
      <c r="Y33" s="6">
        <f t="shared" si="2"/>
        <v>0</v>
      </c>
      <c r="Z33">
        <f t="shared" si="2"/>
        <v>3</v>
      </c>
      <c r="AA33">
        <f t="shared" si="2"/>
        <v>5</v>
      </c>
      <c r="AB33">
        <f t="shared" ref="C33:AY34" si="10">COUNTIF(AB$4:AB$25,$A33)</f>
        <v>0</v>
      </c>
      <c r="AC33">
        <f t="shared" si="10"/>
        <v>5</v>
      </c>
      <c r="AD33">
        <f t="shared" si="10"/>
        <v>6</v>
      </c>
      <c r="AE33">
        <f t="shared" si="10"/>
        <v>4</v>
      </c>
      <c r="AF33">
        <f t="shared" si="10"/>
        <v>0</v>
      </c>
      <c r="AG33">
        <f t="shared" si="10"/>
        <v>0</v>
      </c>
      <c r="AH33" s="6">
        <f t="shared" si="10"/>
        <v>4</v>
      </c>
      <c r="AI33" s="6">
        <f t="shared" si="10"/>
        <v>5</v>
      </c>
      <c r="AJ33" s="6">
        <f t="shared" si="10"/>
        <v>2</v>
      </c>
      <c r="AK33" s="6">
        <f t="shared" si="10"/>
        <v>3</v>
      </c>
      <c r="AL33" s="6">
        <f t="shared" si="10"/>
        <v>6</v>
      </c>
      <c r="AM33" s="6">
        <f t="shared" si="10"/>
        <v>5</v>
      </c>
      <c r="AN33" s="6">
        <f t="shared" si="10"/>
        <v>0</v>
      </c>
      <c r="AO33" s="6">
        <f t="shared" si="10"/>
        <v>2</v>
      </c>
      <c r="AP33">
        <f t="shared" si="10"/>
        <v>4</v>
      </c>
      <c r="AQ33">
        <f t="shared" si="10"/>
        <v>6</v>
      </c>
      <c r="AR33">
        <f t="shared" si="10"/>
        <v>4</v>
      </c>
      <c r="AS33">
        <f t="shared" si="10"/>
        <v>6</v>
      </c>
      <c r="AT33">
        <f t="shared" si="10"/>
        <v>7</v>
      </c>
      <c r="AU33">
        <f t="shared" si="10"/>
        <v>3</v>
      </c>
      <c r="AV33">
        <f t="shared" si="10"/>
        <v>0</v>
      </c>
      <c r="AW33">
        <f t="shared" si="10"/>
        <v>1</v>
      </c>
      <c r="AX33" s="6">
        <f t="shared" si="10"/>
        <v>0</v>
      </c>
      <c r="AY33" s="6">
        <f t="shared" si="10"/>
        <v>0</v>
      </c>
      <c r="AZ33">
        <f t="shared" si="4"/>
        <v>114</v>
      </c>
      <c r="BA33" s="5">
        <f t="shared" si="5"/>
        <v>0.10363636363636364</v>
      </c>
      <c r="BC33">
        <f t="shared" si="6"/>
        <v>33</v>
      </c>
      <c r="BD33" s="5">
        <f t="shared" si="7"/>
        <v>6.25E-2</v>
      </c>
      <c r="BE33">
        <f t="shared" si="8"/>
        <v>81</v>
      </c>
      <c r="BF33" s="5">
        <f t="shared" si="9"/>
        <v>0.15340909090909091</v>
      </c>
    </row>
    <row r="34" spans="1:58">
      <c r="A34">
        <v>7</v>
      </c>
      <c r="B34" s="6">
        <f t="shared" si="3"/>
        <v>0</v>
      </c>
      <c r="C34" s="6">
        <f t="shared" si="10"/>
        <v>1</v>
      </c>
      <c r="D34" s="6">
        <f t="shared" si="10"/>
        <v>0</v>
      </c>
      <c r="E34" s="6">
        <f t="shared" si="10"/>
        <v>0</v>
      </c>
      <c r="F34" s="6">
        <f t="shared" si="10"/>
        <v>1</v>
      </c>
      <c r="G34" s="6">
        <f t="shared" si="10"/>
        <v>0</v>
      </c>
      <c r="H34" s="6">
        <f t="shared" si="10"/>
        <v>0</v>
      </c>
      <c r="I34" s="6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1</v>
      </c>
      <c r="O34">
        <f t="shared" si="10"/>
        <v>0</v>
      </c>
      <c r="P34">
        <f t="shared" si="10"/>
        <v>0</v>
      </c>
      <c r="Q34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1</v>
      </c>
      <c r="W34" s="6">
        <f t="shared" si="10"/>
        <v>0</v>
      </c>
      <c r="X34" s="6">
        <f t="shared" si="10"/>
        <v>1</v>
      </c>
      <c r="Y34" s="6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1</v>
      </c>
      <c r="AE34">
        <f t="shared" si="10"/>
        <v>2</v>
      </c>
      <c r="AF34">
        <f t="shared" si="10"/>
        <v>0</v>
      </c>
      <c r="AG34">
        <f t="shared" si="10"/>
        <v>0</v>
      </c>
      <c r="AH34" s="6">
        <f t="shared" si="10"/>
        <v>1</v>
      </c>
      <c r="AI34" s="6">
        <f t="shared" si="10"/>
        <v>2</v>
      </c>
      <c r="AJ34" s="6">
        <f t="shared" si="10"/>
        <v>0</v>
      </c>
      <c r="AK34" s="6">
        <f t="shared" si="10"/>
        <v>1</v>
      </c>
      <c r="AL34" s="6">
        <f t="shared" si="10"/>
        <v>1</v>
      </c>
      <c r="AM34" s="6">
        <f t="shared" si="10"/>
        <v>1</v>
      </c>
      <c r="AN34" s="6">
        <f t="shared" si="10"/>
        <v>0</v>
      </c>
      <c r="AO34" s="6">
        <f t="shared" si="10"/>
        <v>0</v>
      </c>
      <c r="AP34">
        <f t="shared" si="10"/>
        <v>0</v>
      </c>
      <c r="AQ34">
        <f t="shared" si="10"/>
        <v>1</v>
      </c>
      <c r="AR34">
        <f t="shared" si="10"/>
        <v>0</v>
      </c>
      <c r="AS34">
        <f t="shared" si="10"/>
        <v>2</v>
      </c>
      <c r="AT34">
        <f t="shared" si="10"/>
        <v>0</v>
      </c>
      <c r="AU34">
        <f t="shared" si="10"/>
        <v>1</v>
      </c>
      <c r="AV34">
        <f t="shared" si="10"/>
        <v>0</v>
      </c>
      <c r="AW34">
        <f t="shared" si="10"/>
        <v>0</v>
      </c>
      <c r="AX34" s="6">
        <f t="shared" si="10"/>
        <v>0</v>
      </c>
      <c r="AY34" s="6">
        <f t="shared" si="10"/>
        <v>0</v>
      </c>
      <c r="AZ34">
        <f t="shared" si="4"/>
        <v>18</v>
      </c>
      <c r="BA34" s="5">
        <f t="shared" si="5"/>
        <v>1.6363636363636365E-2</v>
      </c>
      <c r="BC34">
        <f t="shared" si="6"/>
        <v>5</v>
      </c>
      <c r="BD34" s="5">
        <f t="shared" si="7"/>
        <v>9.46969696969697E-3</v>
      </c>
      <c r="BE34">
        <f t="shared" si="8"/>
        <v>13</v>
      </c>
      <c r="BF34" s="5">
        <f t="shared" si="9"/>
        <v>2.462121212121212E-2</v>
      </c>
    </row>
    <row r="35" spans="1:58">
      <c r="AZ35">
        <f>SUM(AZ28:AZ34)</f>
        <v>1100</v>
      </c>
      <c r="BA35" s="5">
        <f>SUM(BA28:BA34)</f>
        <v>1</v>
      </c>
      <c r="BC35">
        <f>SUM(BC28:BC34)</f>
        <v>528</v>
      </c>
      <c r="BD35" s="5">
        <f>SUM(BD28:BD34)</f>
        <v>1</v>
      </c>
      <c r="BE35">
        <f>SUM(BE28:BE34)</f>
        <v>528</v>
      </c>
      <c r="BF35" s="5">
        <f>SUM(BF28:BF34)</f>
        <v>1</v>
      </c>
    </row>
    <row r="36" spans="1:58">
      <c r="A36" t="s">
        <v>157</v>
      </c>
      <c r="B36" s="6" t="s">
        <v>1</v>
      </c>
      <c r="C36" s="6" t="s">
        <v>3</v>
      </c>
      <c r="D36" s="6" t="s">
        <v>5</v>
      </c>
      <c r="E36" s="6" t="s">
        <v>7</v>
      </c>
      <c r="F36" s="6" t="s">
        <v>9</v>
      </c>
      <c r="G36" s="6" t="s">
        <v>11</v>
      </c>
      <c r="H36" s="6" t="s">
        <v>14</v>
      </c>
      <c r="I36" s="6" t="s">
        <v>15</v>
      </c>
      <c r="J36" t="s">
        <v>42</v>
      </c>
      <c r="K36" t="s">
        <v>43</v>
      </c>
      <c r="L36" t="s">
        <v>44</v>
      </c>
      <c r="M36" t="s">
        <v>45</v>
      </c>
      <c r="N36" t="s">
        <v>46</v>
      </c>
      <c r="O36" t="s">
        <v>47</v>
      </c>
      <c r="P36" t="s">
        <v>48</v>
      </c>
      <c r="Q36" t="s">
        <v>49</v>
      </c>
      <c r="R36" s="6" t="s">
        <v>51</v>
      </c>
      <c r="S36" s="6" t="s">
        <v>52</v>
      </c>
      <c r="T36" s="6" t="s">
        <v>53</v>
      </c>
      <c r="U36" s="6" t="s">
        <v>54</v>
      </c>
      <c r="V36" s="6" t="s">
        <v>55</v>
      </c>
      <c r="W36" s="6" t="s">
        <v>56</v>
      </c>
      <c r="X36" s="6" t="s">
        <v>57</v>
      </c>
      <c r="Y36" s="6" t="s">
        <v>58</v>
      </c>
      <c r="Z36" t="s">
        <v>60</v>
      </c>
      <c r="AA36" t="s">
        <v>61</v>
      </c>
      <c r="AB36" t="s">
        <v>62</v>
      </c>
      <c r="AC36" t="s">
        <v>63</v>
      </c>
      <c r="AD36" t="s">
        <v>64</v>
      </c>
      <c r="AE36" t="s">
        <v>65</v>
      </c>
      <c r="AF36" t="s">
        <v>66</v>
      </c>
      <c r="AG36" t="s">
        <v>67</v>
      </c>
      <c r="AH36" s="6" t="s">
        <v>69</v>
      </c>
      <c r="AI36" s="6" t="s">
        <v>70</v>
      </c>
      <c r="AJ36" s="6" t="s">
        <v>71</v>
      </c>
      <c r="AK36" s="6" t="s">
        <v>72</v>
      </c>
      <c r="AL36" s="6" t="s">
        <v>73</v>
      </c>
      <c r="AM36" s="6" t="s">
        <v>74</v>
      </c>
      <c r="AN36" s="6" t="s">
        <v>75</v>
      </c>
      <c r="AO36" s="6" t="s">
        <v>76</v>
      </c>
      <c r="AP36" t="s">
        <v>78</v>
      </c>
      <c r="AQ36" t="s">
        <v>79</v>
      </c>
      <c r="AR36" t="s">
        <v>80</v>
      </c>
      <c r="AS36" t="s">
        <v>81</v>
      </c>
      <c r="AT36" t="s">
        <v>82</v>
      </c>
      <c r="AU36" t="s">
        <v>83</v>
      </c>
      <c r="AV36" t="s">
        <v>84</v>
      </c>
      <c r="AW36" t="s">
        <v>85</v>
      </c>
      <c r="AX36" s="6" t="s">
        <v>86</v>
      </c>
      <c r="AY36" s="6" t="s">
        <v>88</v>
      </c>
    </row>
    <row r="37" spans="1:58">
      <c r="A37" s="2" t="s">
        <v>19</v>
      </c>
      <c r="B37" s="6">
        <v>1</v>
      </c>
      <c r="C37" s="6">
        <v>2</v>
      </c>
      <c r="D37" s="6">
        <v>2</v>
      </c>
      <c r="E37" s="6">
        <v>2</v>
      </c>
      <c r="F37" s="6">
        <v>1</v>
      </c>
      <c r="G37" s="6">
        <v>2</v>
      </c>
      <c r="H37" s="6">
        <v>4</v>
      </c>
      <c r="I37" s="6">
        <v>2</v>
      </c>
      <c r="J37">
        <v>2</v>
      </c>
      <c r="K37">
        <v>3</v>
      </c>
      <c r="L37">
        <v>2</v>
      </c>
      <c r="M37">
        <v>2</v>
      </c>
      <c r="N37">
        <v>2</v>
      </c>
      <c r="O37">
        <v>2</v>
      </c>
      <c r="P37">
        <v>4</v>
      </c>
      <c r="Q37">
        <v>2</v>
      </c>
      <c r="R37" s="6">
        <v>1</v>
      </c>
      <c r="S37" s="6">
        <v>2</v>
      </c>
      <c r="T37" s="6">
        <v>2</v>
      </c>
      <c r="U37" s="6">
        <v>2</v>
      </c>
      <c r="V37" s="6">
        <v>2</v>
      </c>
      <c r="W37" s="6">
        <v>2</v>
      </c>
      <c r="X37" s="6">
        <v>4</v>
      </c>
      <c r="Y37" s="6">
        <v>2</v>
      </c>
      <c r="Z37">
        <v>2</v>
      </c>
      <c r="AA37">
        <v>3</v>
      </c>
      <c r="AB37">
        <v>2</v>
      </c>
      <c r="AC37">
        <v>4</v>
      </c>
      <c r="AD37">
        <v>4</v>
      </c>
      <c r="AE37">
        <v>2</v>
      </c>
      <c r="AF37">
        <v>1</v>
      </c>
      <c r="AG37">
        <v>4</v>
      </c>
      <c r="AH37" s="6">
        <v>2</v>
      </c>
      <c r="AI37" s="6">
        <v>5</v>
      </c>
      <c r="AJ37" s="6">
        <v>4</v>
      </c>
      <c r="AK37" s="6">
        <v>3</v>
      </c>
      <c r="AL37" s="6">
        <v>6</v>
      </c>
      <c r="AM37" s="6">
        <v>5</v>
      </c>
      <c r="AN37" s="6">
        <v>7</v>
      </c>
      <c r="AO37" s="6">
        <v>5</v>
      </c>
      <c r="AP37">
        <v>2</v>
      </c>
      <c r="AQ37">
        <v>3</v>
      </c>
      <c r="AR37">
        <v>2</v>
      </c>
      <c r="AS37">
        <v>4</v>
      </c>
      <c r="AT37">
        <v>4</v>
      </c>
      <c r="AU37">
        <v>3</v>
      </c>
      <c r="AV37">
        <v>3</v>
      </c>
      <c r="AW37">
        <v>4</v>
      </c>
      <c r="AX37" s="6">
        <v>1</v>
      </c>
      <c r="AY37" s="6">
        <v>2</v>
      </c>
    </row>
    <row r="38" spans="1:58">
      <c r="A38" s="2" t="s">
        <v>20</v>
      </c>
      <c r="B38" s="6">
        <v>1</v>
      </c>
      <c r="C38" s="6">
        <v>1</v>
      </c>
      <c r="D38" s="6">
        <v>1</v>
      </c>
      <c r="E38" s="6">
        <v>2</v>
      </c>
      <c r="F38" s="6">
        <v>2</v>
      </c>
      <c r="G38" s="6">
        <v>2</v>
      </c>
      <c r="H38" s="6">
        <v>4</v>
      </c>
      <c r="I38" s="6">
        <v>4</v>
      </c>
      <c r="J38">
        <v>2</v>
      </c>
      <c r="K38">
        <v>2</v>
      </c>
      <c r="L38">
        <v>2</v>
      </c>
      <c r="M38">
        <v>1</v>
      </c>
      <c r="N38">
        <v>2</v>
      </c>
      <c r="O38">
        <v>2</v>
      </c>
      <c r="P38">
        <v>4</v>
      </c>
      <c r="Q38">
        <v>4</v>
      </c>
      <c r="R38" s="6">
        <v>2</v>
      </c>
      <c r="S38" s="6">
        <v>1</v>
      </c>
      <c r="T38" s="6">
        <v>1</v>
      </c>
      <c r="U38" s="6">
        <v>1</v>
      </c>
      <c r="V38" s="6">
        <v>1</v>
      </c>
      <c r="W38" s="6">
        <v>2</v>
      </c>
      <c r="X38" s="6">
        <v>4</v>
      </c>
      <c r="Y38" s="6">
        <v>4</v>
      </c>
      <c r="Z38">
        <v>4</v>
      </c>
      <c r="AA38">
        <v>2</v>
      </c>
      <c r="AB38">
        <v>5</v>
      </c>
      <c r="AC38">
        <v>6</v>
      </c>
      <c r="AD38">
        <v>4</v>
      </c>
      <c r="AE38">
        <v>2</v>
      </c>
      <c r="AF38">
        <v>2</v>
      </c>
      <c r="AG38">
        <v>4</v>
      </c>
      <c r="AH38" s="6">
        <v>2</v>
      </c>
      <c r="AI38" s="6">
        <v>2</v>
      </c>
      <c r="AJ38" s="6">
        <v>1</v>
      </c>
      <c r="AK38" s="6">
        <v>4</v>
      </c>
      <c r="AL38" s="6">
        <v>2</v>
      </c>
      <c r="AM38" s="6">
        <v>2</v>
      </c>
      <c r="AN38" s="6">
        <v>1</v>
      </c>
      <c r="AO38" s="6">
        <v>4</v>
      </c>
      <c r="AP38">
        <v>2</v>
      </c>
      <c r="AQ38">
        <v>4</v>
      </c>
      <c r="AR38">
        <v>2</v>
      </c>
      <c r="AS38">
        <v>4</v>
      </c>
      <c r="AT38">
        <v>2</v>
      </c>
      <c r="AU38">
        <v>2</v>
      </c>
      <c r="AV38">
        <v>2</v>
      </c>
      <c r="AW38">
        <v>4</v>
      </c>
      <c r="AX38" s="6">
        <v>3</v>
      </c>
      <c r="AY38" s="6">
        <v>3</v>
      </c>
    </row>
    <row r="39" spans="1:58">
      <c r="A39" s="2" t="s">
        <v>21</v>
      </c>
      <c r="B39" s="6">
        <v>4</v>
      </c>
      <c r="C39" s="6">
        <v>2</v>
      </c>
      <c r="D39" s="6">
        <v>2</v>
      </c>
      <c r="E39" s="6">
        <v>2</v>
      </c>
      <c r="F39" s="6">
        <v>2</v>
      </c>
      <c r="G39" s="6">
        <v>2</v>
      </c>
      <c r="H39" s="6">
        <v>6</v>
      </c>
      <c r="I39" s="6">
        <v>2</v>
      </c>
      <c r="J39">
        <v>4</v>
      </c>
      <c r="K39">
        <v>2</v>
      </c>
      <c r="L39">
        <v>4</v>
      </c>
      <c r="M39">
        <v>4</v>
      </c>
      <c r="N39">
        <v>2</v>
      </c>
      <c r="O39">
        <v>4</v>
      </c>
      <c r="P39">
        <v>4</v>
      </c>
      <c r="Q39">
        <v>4</v>
      </c>
      <c r="R39" s="6">
        <v>4</v>
      </c>
      <c r="S39" s="6">
        <v>2</v>
      </c>
      <c r="T39" s="6">
        <v>2</v>
      </c>
      <c r="U39" s="6">
        <v>2</v>
      </c>
      <c r="V39" s="6">
        <v>2</v>
      </c>
      <c r="W39" s="6">
        <v>2</v>
      </c>
      <c r="X39" s="6">
        <v>4</v>
      </c>
      <c r="Y39" s="6">
        <v>2</v>
      </c>
      <c r="Z39">
        <v>6</v>
      </c>
      <c r="AA39">
        <v>6</v>
      </c>
      <c r="AB39">
        <v>4</v>
      </c>
      <c r="AC39">
        <v>6</v>
      </c>
      <c r="AD39">
        <v>6</v>
      </c>
      <c r="AE39">
        <v>6</v>
      </c>
      <c r="AF39">
        <v>2</v>
      </c>
      <c r="AG39">
        <v>4</v>
      </c>
      <c r="AH39" s="6">
        <v>6</v>
      </c>
      <c r="AI39" s="6">
        <v>6</v>
      </c>
      <c r="AJ39" s="6">
        <v>6</v>
      </c>
      <c r="AK39" s="6">
        <v>6</v>
      </c>
      <c r="AL39" s="6">
        <v>6</v>
      </c>
      <c r="AM39" s="6">
        <v>6</v>
      </c>
      <c r="AN39" s="6">
        <v>4</v>
      </c>
      <c r="AO39" s="6">
        <v>4</v>
      </c>
      <c r="AP39">
        <v>4</v>
      </c>
      <c r="AQ39">
        <v>4</v>
      </c>
      <c r="AR39">
        <v>2</v>
      </c>
      <c r="AS39">
        <v>6</v>
      </c>
      <c r="AT39">
        <v>4</v>
      </c>
      <c r="AU39">
        <v>6</v>
      </c>
      <c r="AV39">
        <v>2</v>
      </c>
      <c r="AW39">
        <v>4</v>
      </c>
      <c r="AX39" s="6">
        <v>2</v>
      </c>
      <c r="AY39" s="6">
        <v>2</v>
      </c>
    </row>
    <row r="40" spans="1:58">
      <c r="A40" s="2" t="s">
        <v>22</v>
      </c>
      <c r="B40" s="6">
        <v>2</v>
      </c>
      <c r="C40" s="6">
        <v>1</v>
      </c>
      <c r="D40" s="6">
        <v>1</v>
      </c>
      <c r="E40" s="6">
        <v>2</v>
      </c>
      <c r="F40" s="6">
        <v>2</v>
      </c>
      <c r="G40" s="6">
        <v>2</v>
      </c>
      <c r="H40" s="6">
        <v>5</v>
      </c>
      <c r="I40" s="6">
        <v>1</v>
      </c>
      <c r="J40">
        <v>1</v>
      </c>
      <c r="K40">
        <v>1</v>
      </c>
      <c r="L40">
        <v>1</v>
      </c>
      <c r="M40">
        <v>2</v>
      </c>
      <c r="N40">
        <v>1</v>
      </c>
      <c r="O40">
        <v>2</v>
      </c>
      <c r="P40">
        <v>4</v>
      </c>
      <c r="Q40">
        <v>1</v>
      </c>
      <c r="R40" s="6">
        <v>2</v>
      </c>
      <c r="S40" s="6">
        <v>2</v>
      </c>
      <c r="T40" s="6">
        <v>2</v>
      </c>
      <c r="U40" s="6">
        <v>2</v>
      </c>
      <c r="V40" s="6">
        <v>2</v>
      </c>
      <c r="W40" s="6">
        <v>2</v>
      </c>
      <c r="X40" s="6">
        <v>5</v>
      </c>
      <c r="Y40" s="6">
        <v>2</v>
      </c>
      <c r="Z40">
        <v>3</v>
      </c>
      <c r="AA40">
        <v>5</v>
      </c>
      <c r="AB40">
        <v>5</v>
      </c>
      <c r="AC40">
        <v>5</v>
      </c>
      <c r="AD40">
        <v>6</v>
      </c>
      <c r="AE40">
        <v>7</v>
      </c>
      <c r="AF40">
        <v>2</v>
      </c>
      <c r="AG40">
        <v>5</v>
      </c>
      <c r="AH40" s="6">
        <v>2</v>
      </c>
      <c r="AI40" s="6">
        <v>2</v>
      </c>
      <c r="AJ40" s="6">
        <v>2</v>
      </c>
      <c r="AK40" s="6">
        <v>3</v>
      </c>
      <c r="AL40" s="6">
        <v>3</v>
      </c>
      <c r="AM40" s="6">
        <v>7</v>
      </c>
      <c r="AN40" s="6">
        <v>1</v>
      </c>
      <c r="AO40" s="6">
        <v>3</v>
      </c>
      <c r="AP40">
        <v>5</v>
      </c>
      <c r="AQ40">
        <v>6</v>
      </c>
      <c r="AR40">
        <v>5</v>
      </c>
      <c r="AS40">
        <v>7</v>
      </c>
      <c r="AT40">
        <v>6</v>
      </c>
      <c r="AU40">
        <v>7</v>
      </c>
      <c r="AV40">
        <v>2</v>
      </c>
      <c r="AW40">
        <v>6</v>
      </c>
      <c r="AX40" s="6">
        <v>2</v>
      </c>
      <c r="AY40" s="6">
        <v>2</v>
      </c>
    </row>
    <row r="41" spans="1:58">
      <c r="A41" s="2" t="s">
        <v>23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4</v>
      </c>
      <c r="H41" s="6">
        <v>6</v>
      </c>
      <c r="I41" s="6">
        <v>4</v>
      </c>
      <c r="J41">
        <v>2</v>
      </c>
      <c r="K41">
        <v>2</v>
      </c>
      <c r="L41">
        <v>2</v>
      </c>
      <c r="M41">
        <v>2</v>
      </c>
      <c r="N41">
        <v>4</v>
      </c>
      <c r="O41">
        <v>4</v>
      </c>
      <c r="P41">
        <v>4</v>
      </c>
      <c r="Q41">
        <v>4</v>
      </c>
      <c r="R41" s="6">
        <v>6</v>
      </c>
      <c r="S41" s="6">
        <v>6</v>
      </c>
      <c r="T41" s="6">
        <v>6</v>
      </c>
      <c r="U41" s="6">
        <v>6</v>
      </c>
      <c r="V41" s="6">
        <v>6</v>
      </c>
      <c r="W41" s="6">
        <v>4</v>
      </c>
      <c r="X41" s="6">
        <v>6</v>
      </c>
      <c r="Y41" s="6">
        <v>4</v>
      </c>
      <c r="Z41">
        <v>2</v>
      </c>
      <c r="AA41">
        <v>2</v>
      </c>
      <c r="AB41">
        <v>2</v>
      </c>
      <c r="AC41">
        <v>4</v>
      </c>
      <c r="AD41">
        <v>2</v>
      </c>
      <c r="AE41">
        <v>4</v>
      </c>
      <c r="AF41">
        <v>1</v>
      </c>
      <c r="AG41">
        <v>2</v>
      </c>
      <c r="AH41" s="6">
        <v>6</v>
      </c>
      <c r="AI41" s="6">
        <v>2</v>
      </c>
      <c r="AJ41" s="6">
        <v>2</v>
      </c>
      <c r="AK41" s="6">
        <v>4</v>
      </c>
      <c r="AL41" s="6">
        <v>6</v>
      </c>
      <c r="AM41" s="6">
        <v>6</v>
      </c>
      <c r="AN41" s="6">
        <v>2</v>
      </c>
      <c r="AO41" s="6">
        <v>4</v>
      </c>
      <c r="AP41">
        <v>2</v>
      </c>
      <c r="AQ41">
        <v>2</v>
      </c>
      <c r="AR41">
        <v>2</v>
      </c>
      <c r="AS41">
        <v>4</v>
      </c>
      <c r="AT41">
        <v>2</v>
      </c>
      <c r="AU41">
        <v>4</v>
      </c>
      <c r="AV41">
        <v>2</v>
      </c>
      <c r="AW41">
        <v>4</v>
      </c>
      <c r="AX41" s="6">
        <v>3</v>
      </c>
      <c r="AY41" s="6">
        <v>4</v>
      </c>
    </row>
    <row r="42" spans="1:58">
      <c r="A42" s="2" t="s">
        <v>24</v>
      </c>
      <c r="B42" s="6">
        <v>2</v>
      </c>
      <c r="C42" s="6">
        <v>5</v>
      </c>
      <c r="D42" s="6">
        <v>2</v>
      </c>
      <c r="E42" s="6">
        <v>2</v>
      </c>
      <c r="F42" s="6">
        <v>2</v>
      </c>
      <c r="G42" s="6">
        <v>2</v>
      </c>
      <c r="H42" s="6">
        <v>4</v>
      </c>
      <c r="I42" s="6">
        <v>1</v>
      </c>
      <c r="J42">
        <v>1</v>
      </c>
      <c r="K42">
        <v>5</v>
      </c>
      <c r="L42">
        <v>2</v>
      </c>
      <c r="M42">
        <v>5</v>
      </c>
      <c r="N42">
        <v>2</v>
      </c>
      <c r="O42">
        <v>2</v>
      </c>
      <c r="P42">
        <v>2</v>
      </c>
      <c r="Q42">
        <v>1</v>
      </c>
      <c r="R42" s="6">
        <v>2</v>
      </c>
      <c r="S42" s="6">
        <v>5</v>
      </c>
      <c r="T42" s="6">
        <v>2</v>
      </c>
      <c r="U42" s="6">
        <v>4</v>
      </c>
      <c r="V42" s="6">
        <v>2</v>
      </c>
      <c r="W42" s="6">
        <v>2</v>
      </c>
      <c r="X42" s="6">
        <v>4</v>
      </c>
      <c r="Y42" s="6">
        <v>2</v>
      </c>
      <c r="Z42">
        <v>2</v>
      </c>
      <c r="AA42">
        <v>4</v>
      </c>
      <c r="AB42">
        <v>1</v>
      </c>
      <c r="AC42">
        <v>2</v>
      </c>
      <c r="AD42">
        <v>6</v>
      </c>
      <c r="AE42">
        <v>2</v>
      </c>
      <c r="AF42">
        <v>1</v>
      </c>
      <c r="AG42">
        <v>2</v>
      </c>
      <c r="AH42" s="6">
        <v>1</v>
      </c>
      <c r="AI42" s="6">
        <v>6</v>
      </c>
      <c r="AJ42" s="6">
        <v>2</v>
      </c>
      <c r="AK42" s="6">
        <v>5</v>
      </c>
      <c r="AL42" s="6">
        <v>4</v>
      </c>
      <c r="AM42" s="6">
        <v>3</v>
      </c>
      <c r="AN42" s="6">
        <v>1</v>
      </c>
      <c r="AO42" s="6">
        <v>1</v>
      </c>
      <c r="AP42">
        <v>6</v>
      </c>
      <c r="AQ42">
        <v>6</v>
      </c>
      <c r="AR42">
        <v>2</v>
      </c>
      <c r="AS42">
        <v>6</v>
      </c>
      <c r="AT42">
        <v>3</v>
      </c>
      <c r="AU42">
        <v>4</v>
      </c>
      <c r="AV42">
        <v>1</v>
      </c>
      <c r="AW42">
        <v>2</v>
      </c>
      <c r="AX42" s="6">
        <v>2</v>
      </c>
      <c r="AY42" s="6">
        <v>4</v>
      </c>
    </row>
    <row r="43" spans="1:58">
      <c r="A43" s="2" t="s">
        <v>25</v>
      </c>
      <c r="B43" s="6">
        <v>1</v>
      </c>
      <c r="C43" s="6">
        <v>1</v>
      </c>
      <c r="D43" s="6">
        <v>1</v>
      </c>
      <c r="E43" s="6">
        <v>2</v>
      </c>
      <c r="F43" s="6">
        <v>1</v>
      </c>
      <c r="G43" s="6">
        <v>1</v>
      </c>
      <c r="H43" s="6">
        <v>1</v>
      </c>
      <c r="I43" s="6">
        <v>1</v>
      </c>
      <c r="J43">
        <v>1</v>
      </c>
      <c r="K43">
        <v>1</v>
      </c>
      <c r="L43">
        <v>1</v>
      </c>
      <c r="M43">
        <v>2</v>
      </c>
      <c r="N43">
        <v>1</v>
      </c>
      <c r="O43">
        <v>1</v>
      </c>
      <c r="P43">
        <v>1</v>
      </c>
      <c r="Q43">
        <v>1</v>
      </c>
      <c r="R43" s="6">
        <v>1</v>
      </c>
      <c r="S43" s="6">
        <v>1</v>
      </c>
      <c r="T43" s="6">
        <v>1</v>
      </c>
      <c r="U43" s="6">
        <v>2</v>
      </c>
      <c r="V43" s="6">
        <v>1</v>
      </c>
      <c r="W43" s="6">
        <v>1</v>
      </c>
      <c r="X43" s="6">
        <v>1</v>
      </c>
      <c r="Y43" s="6">
        <v>1</v>
      </c>
      <c r="Z43">
        <v>2</v>
      </c>
      <c r="AA43">
        <v>2</v>
      </c>
      <c r="AB43">
        <v>2</v>
      </c>
      <c r="AC43">
        <v>6</v>
      </c>
      <c r="AD43">
        <v>2</v>
      </c>
      <c r="AE43">
        <v>2</v>
      </c>
      <c r="AF43">
        <v>2</v>
      </c>
      <c r="AG43">
        <v>2</v>
      </c>
      <c r="AH43" s="6">
        <v>2</v>
      </c>
      <c r="AI43" s="6">
        <v>2</v>
      </c>
      <c r="AJ43" s="6">
        <v>2</v>
      </c>
      <c r="AK43" s="6">
        <v>2</v>
      </c>
      <c r="AL43" s="6">
        <v>2</v>
      </c>
      <c r="AM43" s="6">
        <v>2</v>
      </c>
      <c r="AN43" s="6">
        <v>2</v>
      </c>
      <c r="AO43" s="6">
        <v>2</v>
      </c>
      <c r="AP43">
        <v>2</v>
      </c>
      <c r="AQ43">
        <v>2</v>
      </c>
      <c r="AR43">
        <v>2</v>
      </c>
      <c r="AS43">
        <v>6</v>
      </c>
      <c r="AT43">
        <v>3</v>
      </c>
      <c r="AU43">
        <v>2</v>
      </c>
      <c r="AV43">
        <v>2</v>
      </c>
      <c r="AW43">
        <v>3</v>
      </c>
      <c r="AX43" s="6">
        <v>1</v>
      </c>
      <c r="AY43" s="6">
        <v>2</v>
      </c>
    </row>
    <row r="44" spans="1:58">
      <c r="A44" s="2" t="s">
        <v>26</v>
      </c>
      <c r="B44" s="6">
        <v>4</v>
      </c>
      <c r="C44" s="6">
        <v>4</v>
      </c>
      <c r="D44" s="6">
        <v>2</v>
      </c>
      <c r="E44" s="6">
        <v>4</v>
      </c>
      <c r="F44" s="6">
        <v>6</v>
      </c>
      <c r="G44" s="6">
        <v>4</v>
      </c>
      <c r="H44" s="6">
        <v>6</v>
      </c>
      <c r="I44" s="6">
        <v>4</v>
      </c>
      <c r="J44">
        <v>4</v>
      </c>
      <c r="K44">
        <v>2</v>
      </c>
      <c r="L44">
        <v>4</v>
      </c>
      <c r="M44">
        <v>4</v>
      </c>
      <c r="N44">
        <v>4</v>
      </c>
      <c r="O44">
        <v>4</v>
      </c>
      <c r="P44">
        <v>6</v>
      </c>
      <c r="Q44">
        <v>4</v>
      </c>
      <c r="R44" s="6">
        <v>4</v>
      </c>
      <c r="S44" s="6">
        <v>2</v>
      </c>
      <c r="T44" s="6">
        <v>4</v>
      </c>
      <c r="U44" s="6">
        <v>4</v>
      </c>
      <c r="V44" s="6">
        <v>2</v>
      </c>
      <c r="W44" s="6">
        <v>4</v>
      </c>
      <c r="X44" s="6">
        <v>6</v>
      </c>
      <c r="Y44" s="6">
        <v>4</v>
      </c>
      <c r="Z44">
        <v>2</v>
      </c>
      <c r="AA44">
        <v>6</v>
      </c>
      <c r="AB44">
        <v>4</v>
      </c>
      <c r="AC44">
        <v>4</v>
      </c>
      <c r="AD44">
        <v>4</v>
      </c>
      <c r="AE44">
        <v>6</v>
      </c>
      <c r="AF44">
        <v>1</v>
      </c>
      <c r="AG44">
        <v>4</v>
      </c>
      <c r="AH44" s="6">
        <v>4</v>
      </c>
      <c r="AI44" s="6">
        <v>6</v>
      </c>
      <c r="AJ44" s="6">
        <v>6</v>
      </c>
      <c r="AK44" s="6">
        <v>4</v>
      </c>
      <c r="AL44" s="6">
        <v>3</v>
      </c>
      <c r="AM44" s="6">
        <v>4</v>
      </c>
      <c r="AN44" s="6">
        <v>1</v>
      </c>
      <c r="AO44" s="6">
        <v>6</v>
      </c>
      <c r="AP44">
        <v>6</v>
      </c>
      <c r="AQ44">
        <v>6</v>
      </c>
      <c r="AR44">
        <v>6</v>
      </c>
      <c r="AS44">
        <v>6</v>
      </c>
      <c r="AT44">
        <v>4</v>
      </c>
      <c r="AU44">
        <v>4</v>
      </c>
      <c r="AV44">
        <v>1</v>
      </c>
      <c r="AW44">
        <v>4</v>
      </c>
      <c r="AX44" s="6">
        <v>3</v>
      </c>
      <c r="AY44" s="6">
        <v>3</v>
      </c>
    </row>
    <row r="45" spans="1:58">
      <c r="A45" s="2" t="s">
        <v>27</v>
      </c>
      <c r="B45" s="6">
        <v>2</v>
      </c>
      <c r="C45" s="6">
        <v>1</v>
      </c>
      <c r="D45" s="6">
        <v>1</v>
      </c>
      <c r="E45" s="6">
        <v>2</v>
      </c>
      <c r="F45" s="6">
        <v>6</v>
      </c>
      <c r="G45" s="6">
        <v>1</v>
      </c>
      <c r="H45" s="6">
        <v>2</v>
      </c>
      <c r="I45" s="6">
        <v>1</v>
      </c>
      <c r="J45">
        <v>1</v>
      </c>
      <c r="K45">
        <v>2</v>
      </c>
      <c r="L45">
        <v>2</v>
      </c>
      <c r="M45">
        <v>2</v>
      </c>
      <c r="N45">
        <v>2</v>
      </c>
      <c r="O45">
        <v>1</v>
      </c>
      <c r="P45">
        <v>2</v>
      </c>
      <c r="Q45">
        <v>1</v>
      </c>
      <c r="R45" s="6">
        <v>2</v>
      </c>
      <c r="S45" s="6">
        <v>2</v>
      </c>
      <c r="T45" s="6">
        <v>2</v>
      </c>
      <c r="U45" s="6">
        <v>2</v>
      </c>
      <c r="V45" s="6">
        <v>4</v>
      </c>
      <c r="W45" s="6">
        <v>2</v>
      </c>
      <c r="X45" s="6">
        <v>2</v>
      </c>
      <c r="Y45" s="6">
        <v>1</v>
      </c>
      <c r="Z45">
        <v>2</v>
      </c>
      <c r="AA45">
        <v>6</v>
      </c>
      <c r="AB45">
        <v>2</v>
      </c>
      <c r="AC45">
        <v>6</v>
      </c>
      <c r="AD45">
        <v>7</v>
      </c>
      <c r="AE45">
        <v>6</v>
      </c>
      <c r="AF45">
        <v>1</v>
      </c>
      <c r="AG45">
        <v>4</v>
      </c>
      <c r="AH45" s="6">
        <v>7</v>
      </c>
      <c r="AI45" s="6">
        <v>7</v>
      </c>
      <c r="AJ45" s="6">
        <v>3</v>
      </c>
      <c r="AK45" s="6">
        <v>6</v>
      </c>
      <c r="AL45" s="6">
        <v>7</v>
      </c>
      <c r="AM45" s="6">
        <v>6</v>
      </c>
      <c r="AN45" s="6">
        <v>2</v>
      </c>
      <c r="AO45" s="6">
        <v>6</v>
      </c>
      <c r="AP45">
        <v>2</v>
      </c>
      <c r="AQ45">
        <v>6</v>
      </c>
      <c r="AR45">
        <v>6</v>
      </c>
      <c r="AS45">
        <v>6</v>
      </c>
      <c r="AT45">
        <v>6</v>
      </c>
      <c r="AU45">
        <v>2</v>
      </c>
      <c r="AV45">
        <v>1</v>
      </c>
      <c r="AW45">
        <v>4</v>
      </c>
      <c r="AX45" s="6">
        <v>3</v>
      </c>
      <c r="AY45" s="6">
        <v>3</v>
      </c>
    </row>
    <row r="46" spans="1:58">
      <c r="A46" s="2" t="s">
        <v>28</v>
      </c>
      <c r="B46" s="6">
        <v>1</v>
      </c>
      <c r="C46" s="6">
        <v>3</v>
      </c>
      <c r="D46" s="6">
        <v>1</v>
      </c>
      <c r="E46" s="6">
        <v>3</v>
      </c>
      <c r="F46" s="6">
        <v>1</v>
      </c>
      <c r="G46" s="6">
        <v>1</v>
      </c>
      <c r="H46" s="6">
        <v>2</v>
      </c>
      <c r="I46" s="6">
        <v>1</v>
      </c>
      <c r="J46">
        <v>1</v>
      </c>
      <c r="K46">
        <v>3</v>
      </c>
      <c r="L46">
        <v>1</v>
      </c>
      <c r="M46">
        <v>3</v>
      </c>
      <c r="N46">
        <v>1</v>
      </c>
      <c r="O46">
        <v>1</v>
      </c>
      <c r="P46">
        <v>1</v>
      </c>
      <c r="Q46">
        <v>1</v>
      </c>
      <c r="R46" s="6">
        <v>1</v>
      </c>
      <c r="S46" s="6">
        <v>3</v>
      </c>
      <c r="T46" s="6">
        <v>1</v>
      </c>
      <c r="U46" s="6">
        <v>3</v>
      </c>
      <c r="V46" s="6">
        <v>1</v>
      </c>
      <c r="W46" s="6">
        <v>1</v>
      </c>
      <c r="X46" s="6">
        <v>1</v>
      </c>
      <c r="Y46" s="6">
        <v>1</v>
      </c>
      <c r="Z46">
        <v>2</v>
      </c>
      <c r="AA46">
        <v>3</v>
      </c>
      <c r="AB46">
        <v>2</v>
      </c>
      <c r="AC46">
        <v>3</v>
      </c>
      <c r="AD46">
        <v>5</v>
      </c>
      <c r="AE46">
        <v>2</v>
      </c>
      <c r="AF46">
        <v>1</v>
      </c>
      <c r="AG46">
        <v>2</v>
      </c>
      <c r="AH46" s="6">
        <v>1</v>
      </c>
      <c r="AI46" s="6">
        <v>3</v>
      </c>
      <c r="AJ46" s="6">
        <v>1</v>
      </c>
      <c r="AK46" s="6">
        <v>3</v>
      </c>
      <c r="AL46" s="6">
        <v>2</v>
      </c>
      <c r="AM46" s="6">
        <v>2</v>
      </c>
      <c r="AN46" s="6">
        <v>1</v>
      </c>
      <c r="AO46" s="6">
        <v>2</v>
      </c>
      <c r="AP46">
        <v>2</v>
      </c>
      <c r="AQ46">
        <v>3</v>
      </c>
      <c r="AR46">
        <v>2</v>
      </c>
      <c r="AS46">
        <v>4</v>
      </c>
      <c r="AT46">
        <v>2</v>
      </c>
      <c r="AU46">
        <v>2</v>
      </c>
      <c r="AV46">
        <v>1</v>
      </c>
      <c r="AW46">
        <v>2</v>
      </c>
      <c r="AX46" s="6">
        <v>1</v>
      </c>
      <c r="AY46" s="6">
        <v>1</v>
      </c>
    </row>
    <row r="47" spans="1:58">
      <c r="A47" s="2" t="s">
        <v>41</v>
      </c>
      <c r="B47" s="6">
        <v>1</v>
      </c>
      <c r="C47" s="6">
        <v>1</v>
      </c>
      <c r="D47" s="6">
        <v>1</v>
      </c>
      <c r="E47" s="6">
        <v>4</v>
      </c>
      <c r="F47" s="6">
        <v>7</v>
      </c>
      <c r="G47" s="6">
        <v>1</v>
      </c>
      <c r="H47" s="6">
        <v>1</v>
      </c>
      <c r="I47" s="6">
        <v>4</v>
      </c>
      <c r="J47">
        <v>1</v>
      </c>
      <c r="K47">
        <v>1</v>
      </c>
      <c r="L47">
        <v>1</v>
      </c>
      <c r="M47">
        <v>4</v>
      </c>
      <c r="N47">
        <v>7</v>
      </c>
      <c r="O47">
        <v>1</v>
      </c>
      <c r="P47">
        <v>1</v>
      </c>
      <c r="Q47">
        <v>4</v>
      </c>
      <c r="R47" s="6">
        <v>1</v>
      </c>
      <c r="S47" s="6">
        <v>1</v>
      </c>
      <c r="T47" s="6">
        <v>1</v>
      </c>
      <c r="U47" s="6">
        <v>4</v>
      </c>
      <c r="V47" s="6">
        <v>7</v>
      </c>
      <c r="W47" s="6">
        <v>1</v>
      </c>
      <c r="X47" s="6">
        <v>1</v>
      </c>
      <c r="Y47" s="6">
        <v>4</v>
      </c>
      <c r="Z47">
        <v>1</v>
      </c>
      <c r="AA47">
        <v>1</v>
      </c>
      <c r="AB47">
        <v>1</v>
      </c>
      <c r="AC47">
        <v>4</v>
      </c>
      <c r="AD47">
        <v>1</v>
      </c>
      <c r="AE47">
        <v>1</v>
      </c>
      <c r="AF47">
        <v>1</v>
      </c>
      <c r="AG47">
        <v>1</v>
      </c>
      <c r="AH47" s="6">
        <v>1</v>
      </c>
      <c r="AI47" s="6">
        <v>1</v>
      </c>
      <c r="AJ47" s="6">
        <v>1</v>
      </c>
      <c r="AK47" s="6">
        <v>4</v>
      </c>
      <c r="AL47" s="6">
        <v>1</v>
      </c>
      <c r="AM47" s="6">
        <v>1</v>
      </c>
      <c r="AN47" s="6">
        <v>1</v>
      </c>
      <c r="AO47" s="6">
        <v>1</v>
      </c>
      <c r="AP47">
        <v>1</v>
      </c>
      <c r="AQ47">
        <v>1</v>
      </c>
      <c r="AR47">
        <v>1</v>
      </c>
      <c r="AS47">
        <v>4</v>
      </c>
      <c r="AT47">
        <v>1</v>
      </c>
      <c r="AU47">
        <v>1</v>
      </c>
      <c r="AV47">
        <v>1</v>
      </c>
      <c r="AW47">
        <v>1</v>
      </c>
      <c r="AX47" s="6">
        <v>4</v>
      </c>
      <c r="AY47" s="6">
        <v>4</v>
      </c>
    </row>
    <row r="51" spans="1:51">
      <c r="A51" t="s">
        <v>156</v>
      </c>
      <c r="B51" s="6" t="s">
        <v>1</v>
      </c>
      <c r="C51" s="6" t="s">
        <v>3</v>
      </c>
      <c r="D51" s="6" t="s">
        <v>5</v>
      </c>
      <c r="E51" s="6" t="s">
        <v>7</v>
      </c>
      <c r="F51" s="6" t="s">
        <v>9</v>
      </c>
      <c r="G51" s="6" t="s">
        <v>11</v>
      </c>
      <c r="H51" s="6" t="s">
        <v>14</v>
      </c>
      <c r="I51" s="6" t="s">
        <v>15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O51" t="s">
        <v>47</v>
      </c>
      <c r="P51" t="s">
        <v>48</v>
      </c>
      <c r="Q51" t="s">
        <v>49</v>
      </c>
      <c r="R51" s="6" t="s">
        <v>51</v>
      </c>
      <c r="S51" s="6" t="s">
        <v>52</v>
      </c>
      <c r="T51" s="6" t="s">
        <v>53</v>
      </c>
      <c r="U51" s="6" t="s">
        <v>54</v>
      </c>
      <c r="V51" s="6" t="s">
        <v>55</v>
      </c>
      <c r="W51" s="6" t="s">
        <v>56</v>
      </c>
      <c r="X51" s="6" t="s">
        <v>57</v>
      </c>
      <c r="Y51" s="6" t="s">
        <v>58</v>
      </c>
      <c r="Z51" t="s">
        <v>60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F51" t="s">
        <v>66</v>
      </c>
      <c r="AG51" t="s">
        <v>67</v>
      </c>
      <c r="AH51" s="6" t="s">
        <v>69</v>
      </c>
      <c r="AI51" s="6" t="s">
        <v>70</v>
      </c>
      <c r="AJ51" s="6" t="s">
        <v>71</v>
      </c>
      <c r="AK51" s="6" t="s">
        <v>72</v>
      </c>
      <c r="AL51" s="6" t="s">
        <v>73</v>
      </c>
      <c r="AM51" s="6" t="s">
        <v>74</v>
      </c>
      <c r="AN51" s="6" t="s">
        <v>75</v>
      </c>
      <c r="AO51" s="6" t="s">
        <v>76</v>
      </c>
      <c r="AP51" t="s">
        <v>78</v>
      </c>
      <c r="AQ51" t="s">
        <v>79</v>
      </c>
      <c r="AR51" t="s">
        <v>80</v>
      </c>
      <c r="AS51" t="s">
        <v>81</v>
      </c>
      <c r="AT51" t="s">
        <v>82</v>
      </c>
      <c r="AU51" t="s">
        <v>83</v>
      </c>
      <c r="AV51" t="s">
        <v>84</v>
      </c>
      <c r="AW51" t="s">
        <v>85</v>
      </c>
      <c r="AX51" s="6" t="s">
        <v>86</v>
      </c>
      <c r="AY51" s="6" t="s">
        <v>88</v>
      </c>
    </row>
    <row r="52" spans="1:51">
      <c r="A52" t="s">
        <v>29</v>
      </c>
      <c r="B52" s="6">
        <v>2</v>
      </c>
      <c r="C52" s="6">
        <v>2</v>
      </c>
      <c r="D52" s="6">
        <v>2</v>
      </c>
      <c r="E52" s="6">
        <v>2</v>
      </c>
      <c r="F52" s="6">
        <v>4</v>
      </c>
      <c r="G52" s="6">
        <v>1</v>
      </c>
      <c r="H52" s="6">
        <v>6</v>
      </c>
      <c r="I52" s="6">
        <v>2</v>
      </c>
      <c r="J52">
        <v>2</v>
      </c>
      <c r="K52">
        <v>2</v>
      </c>
      <c r="L52">
        <v>2</v>
      </c>
      <c r="M52">
        <v>4</v>
      </c>
      <c r="N52">
        <v>4</v>
      </c>
      <c r="O52">
        <v>2</v>
      </c>
      <c r="P52">
        <v>6</v>
      </c>
      <c r="Q52">
        <v>2</v>
      </c>
      <c r="R52" s="6">
        <v>2</v>
      </c>
      <c r="S52" s="6">
        <v>2</v>
      </c>
      <c r="T52" s="6">
        <v>2</v>
      </c>
      <c r="U52" s="6">
        <v>4</v>
      </c>
      <c r="V52" s="6">
        <v>4</v>
      </c>
      <c r="W52" s="6">
        <v>2</v>
      </c>
      <c r="X52" s="6">
        <v>6</v>
      </c>
      <c r="Y52" s="6">
        <v>2</v>
      </c>
      <c r="Z52">
        <v>2</v>
      </c>
      <c r="AA52">
        <v>4</v>
      </c>
      <c r="AB52">
        <v>4</v>
      </c>
      <c r="AC52">
        <v>2</v>
      </c>
      <c r="AD52">
        <v>6</v>
      </c>
      <c r="AE52">
        <v>7</v>
      </c>
      <c r="AF52">
        <v>1</v>
      </c>
      <c r="AG52">
        <v>4</v>
      </c>
      <c r="AH52" s="6">
        <v>2</v>
      </c>
      <c r="AI52" s="6">
        <v>4</v>
      </c>
      <c r="AJ52" s="6">
        <v>4</v>
      </c>
      <c r="AK52" s="6">
        <v>2</v>
      </c>
      <c r="AL52" s="6">
        <v>6</v>
      </c>
      <c r="AM52" s="6">
        <v>6</v>
      </c>
      <c r="AN52" s="6">
        <v>1</v>
      </c>
      <c r="AO52" s="6">
        <v>4</v>
      </c>
      <c r="AP52">
        <v>6</v>
      </c>
      <c r="AQ52">
        <v>4</v>
      </c>
      <c r="AR52">
        <v>6</v>
      </c>
      <c r="AS52">
        <v>4</v>
      </c>
      <c r="AT52">
        <v>6</v>
      </c>
      <c r="AU52">
        <v>6</v>
      </c>
      <c r="AV52">
        <v>1</v>
      </c>
      <c r="AW52">
        <v>4</v>
      </c>
      <c r="AX52" s="6">
        <v>1</v>
      </c>
      <c r="AY52" s="6">
        <v>1</v>
      </c>
    </row>
    <row r="53" spans="1:51">
      <c r="A53" t="s">
        <v>30</v>
      </c>
      <c r="B53" s="6">
        <v>1</v>
      </c>
      <c r="C53" s="6">
        <v>2</v>
      </c>
      <c r="D53" s="6">
        <v>2</v>
      </c>
      <c r="E53" s="6">
        <v>2</v>
      </c>
      <c r="F53" s="6">
        <v>2</v>
      </c>
      <c r="G53" s="6">
        <v>2</v>
      </c>
      <c r="H53" s="6">
        <v>2</v>
      </c>
      <c r="I53" s="6">
        <v>2</v>
      </c>
      <c r="J53">
        <v>1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 s="6">
        <v>1</v>
      </c>
      <c r="S53" s="6">
        <v>2</v>
      </c>
      <c r="T53" s="6">
        <v>2</v>
      </c>
      <c r="U53" s="6">
        <v>2</v>
      </c>
      <c r="V53" s="6">
        <v>2</v>
      </c>
      <c r="W53" s="6">
        <v>2</v>
      </c>
      <c r="X53" s="6">
        <v>2</v>
      </c>
      <c r="Y53" s="6">
        <v>2</v>
      </c>
      <c r="Z53">
        <v>6</v>
      </c>
      <c r="AA53">
        <v>4</v>
      </c>
      <c r="AB53">
        <v>2</v>
      </c>
      <c r="AC53">
        <v>4</v>
      </c>
      <c r="AD53">
        <v>6</v>
      </c>
      <c r="AE53">
        <v>4</v>
      </c>
      <c r="AF53">
        <v>2</v>
      </c>
      <c r="AG53">
        <v>4</v>
      </c>
      <c r="AH53" s="6">
        <v>6</v>
      </c>
      <c r="AI53" s="6">
        <v>4</v>
      </c>
      <c r="AJ53" s="6">
        <v>2</v>
      </c>
      <c r="AK53" s="6">
        <v>4</v>
      </c>
      <c r="AL53" s="6">
        <v>6</v>
      </c>
      <c r="AM53" s="6">
        <v>4</v>
      </c>
      <c r="AN53" s="6">
        <v>2</v>
      </c>
      <c r="AO53" s="6">
        <v>4</v>
      </c>
      <c r="AP53">
        <v>6</v>
      </c>
      <c r="AQ53">
        <v>4</v>
      </c>
      <c r="AR53">
        <v>2</v>
      </c>
      <c r="AS53">
        <v>4</v>
      </c>
      <c r="AT53">
        <v>6</v>
      </c>
      <c r="AU53">
        <v>4</v>
      </c>
      <c r="AV53">
        <v>2</v>
      </c>
      <c r="AW53">
        <v>4</v>
      </c>
      <c r="AX53" s="6">
        <v>2</v>
      </c>
      <c r="AY53" s="6">
        <v>2</v>
      </c>
    </row>
    <row r="54" spans="1:51">
      <c r="A54" t="s">
        <v>31</v>
      </c>
      <c r="B54" s="6">
        <v>1</v>
      </c>
      <c r="C54" s="6">
        <v>1</v>
      </c>
      <c r="D54" s="6">
        <v>1</v>
      </c>
      <c r="E54" s="6">
        <v>5</v>
      </c>
      <c r="F54" s="6">
        <v>1</v>
      </c>
      <c r="G54" s="6">
        <v>1</v>
      </c>
      <c r="H54" s="6">
        <v>1</v>
      </c>
      <c r="I54" s="6">
        <v>1</v>
      </c>
      <c r="J54">
        <v>1</v>
      </c>
      <c r="K54">
        <v>1</v>
      </c>
      <c r="L54">
        <v>1</v>
      </c>
      <c r="M54">
        <v>5</v>
      </c>
      <c r="N54">
        <v>1</v>
      </c>
      <c r="O54">
        <v>1</v>
      </c>
      <c r="P54">
        <v>1</v>
      </c>
      <c r="Q54">
        <v>1</v>
      </c>
      <c r="R54" s="6">
        <v>1</v>
      </c>
      <c r="S54" s="6">
        <v>1</v>
      </c>
      <c r="T54" s="6">
        <v>1</v>
      </c>
      <c r="U54" s="6">
        <v>5</v>
      </c>
      <c r="V54" s="6">
        <v>1</v>
      </c>
      <c r="W54" s="6">
        <v>1</v>
      </c>
      <c r="X54" s="6">
        <v>1</v>
      </c>
      <c r="Y54" s="6">
        <v>1</v>
      </c>
      <c r="Z54">
        <v>2</v>
      </c>
      <c r="AA54">
        <v>6</v>
      </c>
      <c r="AB54">
        <v>2</v>
      </c>
      <c r="AC54">
        <v>6</v>
      </c>
      <c r="AD54">
        <v>2</v>
      </c>
      <c r="AE54">
        <v>6</v>
      </c>
      <c r="AF54">
        <v>1</v>
      </c>
      <c r="AG54">
        <v>4</v>
      </c>
      <c r="AH54" s="6">
        <v>2</v>
      </c>
      <c r="AI54" s="6">
        <v>7</v>
      </c>
      <c r="AJ54" s="6">
        <v>2</v>
      </c>
      <c r="AK54" s="6">
        <v>7</v>
      </c>
      <c r="AL54" s="6">
        <v>6</v>
      </c>
      <c r="AM54" s="6">
        <v>6</v>
      </c>
      <c r="AN54" s="6">
        <v>1</v>
      </c>
      <c r="AO54" s="6">
        <v>4</v>
      </c>
      <c r="AP54">
        <v>2</v>
      </c>
      <c r="AQ54">
        <v>7</v>
      </c>
      <c r="AR54">
        <v>2</v>
      </c>
      <c r="AS54">
        <v>7</v>
      </c>
      <c r="AT54">
        <v>6</v>
      </c>
      <c r="AU54">
        <v>6</v>
      </c>
      <c r="AV54">
        <v>1</v>
      </c>
      <c r="AW54">
        <v>4</v>
      </c>
      <c r="AX54" s="6">
        <v>2</v>
      </c>
      <c r="AY54" s="6">
        <v>4</v>
      </c>
    </row>
    <row r="55" spans="1:51">
      <c r="A55" t="s">
        <v>32</v>
      </c>
      <c r="B55" s="6">
        <v>2</v>
      </c>
      <c r="C55" s="6">
        <v>2</v>
      </c>
      <c r="D55" s="6">
        <v>2</v>
      </c>
      <c r="E55" s="6">
        <v>2</v>
      </c>
      <c r="F55" s="6">
        <v>2</v>
      </c>
      <c r="G55" s="6">
        <v>2</v>
      </c>
      <c r="H55" s="6">
        <v>2</v>
      </c>
      <c r="I55" s="6">
        <v>2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 s="6">
        <v>2</v>
      </c>
      <c r="S55" s="6">
        <v>2</v>
      </c>
      <c r="T55" s="6">
        <v>2</v>
      </c>
      <c r="U55" s="6">
        <v>2</v>
      </c>
      <c r="V55" s="6">
        <v>2</v>
      </c>
      <c r="W55" s="6">
        <v>4</v>
      </c>
      <c r="X55" s="6">
        <v>4</v>
      </c>
      <c r="Y55" s="6">
        <v>2</v>
      </c>
      <c r="Z55">
        <v>1</v>
      </c>
      <c r="AA55">
        <v>2</v>
      </c>
      <c r="AB55">
        <v>2</v>
      </c>
      <c r="AC55">
        <v>2</v>
      </c>
      <c r="AD55">
        <v>2</v>
      </c>
      <c r="AE55">
        <v>1</v>
      </c>
      <c r="AF55">
        <v>1</v>
      </c>
      <c r="AG55">
        <v>2</v>
      </c>
      <c r="AH55" s="6">
        <v>2</v>
      </c>
      <c r="AI55" s="6">
        <v>2</v>
      </c>
      <c r="AJ55" s="6">
        <v>2</v>
      </c>
      <c r="AK55" s="6">
        <v>2</v>
      </c>
      <c r="AL55" s="6">
        <v>2</v>
      </c>
      <c r="AM55" s="6">
        <v>2</v>
      </c>
      <c r="AN55" s="6">
        <v>1</v>
      </c>
      <c r="AO55" s="6">
        <v>1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1</v>
      </c>
      <c r="AW55">
        <v>1</v>
      </c>
      <c r="AX55" s="6">
        <v>3</v>
      </c>
      <c r="AY55" s="6">
        <v>3</v>
      </c>
    </row>
    <row r="56" spans="1:51">
      <c r="A56" t="s">
        <v>33</v>
      </c>
      <c r="B56" s="6">
        <v>2</v>
      </c>
      <c r="C56" s="6">
        <v>6</v>
      </c>
      <c r="D56" s="6">
        <v>1</v>
      </c>
      <c r="E56" s="6">
        <v>2</v>
      </c>
      <c r="F56" s="6">
        <v>1</v>
      </c>
      <c r="G56" s="6">
        <v>1</v>
      </c>
      <c r="H56" s="6">
        <v>2</v>
      </c>
      <c r="I56" s="6">
        <v>1</v>
      </c>
      <c r="J56">
        <v>2</v>
      </c>
      <c r="K56">
        <v>2</v>
      </c>
      <c r="L56">
        <v>2</v>
      </c>
      <c r="M56">
        <v>2</v>
      </c>
      <c r="N56">
        <v>1</v>
      </c>
      <c r="O56">
        <v>1</v>
      </c>
      <c r="P56">
        <v>2</v>
      </c>
      <c r="Q56">
        <v>1</v>
      </c>
      <c r="R56" s="6">
        <v>2</v>
      </c>
      <c r="S56" s="6">
        <v>2</v>
      </c>
      <c r="T56" s="6">
        <v>2</v>
      </c>
      <c r="U56" s="6">
        <v>2</v>
      </c>
      <c r="V56" s="6">
        <v>1</v>
      </c>
      <c r="W56" s="6">
        <v>2</v>
      </c>
      <c r="X56" s="6">
        <v>2</v>
      </c>
      <c r="Y56" s="6">
        <v>1</v>
      </c>
      <c r="Z56">
        <v>2</v>
      </c>
      <c r="AA56">
        <v>2</v>
      </c>
      <c r="AB56">
        <v>2</v>
      </c>
      <c r="AC56">
        <v>2</v>
      </c>
      <c r="AD56">
        <v>4</v>
      </c>
      <c r="AE56">
        <v>5</v>
      </c>
      <c r="AF56">
        <v>1</v>
      </c>
      <c r="AG56">
        <v>2</v>
      </c>
      <c r="AH56" s="6">
        <v>2</v>
      </c>
      <c r="AI56" s="6">
        <v>4</v>
      </c>
      <c r="AJ56" s="6">
        <v>2</v>
      </c>
      <c r="AK56" s="6">
        <v>2</v>
      </c>
      <c r="AL56" s="6">
        <v>4</v>
      </c>
      <c r="AM56" s="6">
        <v>2</v>
      </c>
      <c r="AN56" s="6">
        <v>2</v>
      </c>
      <c r="AO56" s="6">
        <v>2</v>
      </c>
      <c r="AP56">
        <v>2</v>
      </c>
      <c r="AQ56">
        <v>4</v>
      </c>
      <c r="AR56">
        <v>4</v>
      </c>
      <c r="AS56">
        <v>2</v>
      </c>
      <c r="AT56">
        <v>4</v>
      </c>
      <c r="AU56">
        <v>2</v>
      </c>
      <c r="AV56">
        <v>4</v>
      </c>
      <c r="AW56">
        <v>2</v>
      </c>
      <c r="AX56" s="6">
        <v>1</v>
      </c>
      <c r="AY56" s="6">
        <v>2</v>
      </c>
    </row>
    <row r="57" spans="1:51">
      <c r="A57" t="s">
        <v>34</v>
      </c>
      <c r="B57" s="6">
        <v>1</v>
      </c>
      <c r="C57" s="6">
        <v>5</v>
      </c>
      <c r="D57" s="6">
        <v>1</v>
      </c>
      <c r="E57" s="6">
        <v>5</v>
      </c>
      <c r="F57" s="6">
        <v>1</v>
      </c>
      <c r="G57" s="6">
        <v>1</v>
      </c>
      <c r="H57" s="6">
        <v>2</v>
      </c>
      <c r="I57" s="6">
        <v>1</v>
      </c>
      <c r="J57">
        <v>1</v>
      </c>
      <c r="K57">
        <v>5</v>
      </c>
      <c r="L57">
        <v>1</v>
      </c>
      <c r="M57">
        <v>5</v>
      </c>
      <c r="N57">
        <v>1</v>
      </c>
      <c r="O57">
        <v>1</v>
      </c>
      <c r="P57">
        <v>2</v>
      </c>
      <c r="Q57">
        <v>1</v>
      </c>
      <c r="R57" s="6">
        <v>2</v>
      </c>
      <c r="S57" s="6">
        <v>5</v>
      </c>
      <c r="T57" s="6">
        <v>2</v>
      </c>
      <c r="U57" s="6">
        <v>5</v>
      </c>
      <c r="V57" s="6">
        <v>1</v>
      </c>
      <c r="W57" s="6">
        <v>1</v>
      </c>
      <c r="X57" s="6">
        <v>2</v>
      </c>
      <c r="Y57" s="6">
        <v>1</v>
      </c>
      <c r="Z57">
        <v>2</v>
      </c>
      <c r="AA57">
        <v>4</v>
      </c>
      <c r="AB57">
        <v>2</v>
      </c>
      <c r="AC57">
        <v>6</v>
      </c>
      <c r="AD57">
        <v>4</v>
      </c>
      <c r="AE57">
        <v>4</v>
      </c>
      <c r="AF57">
        <v>2</v>
      </c>
      <c r="AG57">
        <v>2</v>
      </c>
      <c r="AH57" s="6">
        <v>1</v>
      </c>
      <c r="AI57" s="6">
        <v>5</v>
      </c>
      <c r="AJ57" s="6">
        <v>2</v>
      </c>
      <c r="AK57" s="6">
        <v>5</v>
      </c>
      <c r="AL57" s="6">
        <v>2</v>
      </c>
      <c r="AM57" s="6">
        <v>1</v>
      </c>
      <c r="AN57" s="6">
        <v>1</v>
      </c>
      <c r="AO57" s="6">
        <v>1</v>
      </c>
      <c r="AP57">
        <v>2</v>
      </c>
      <c r="AQ57">
        <v>4</v>
      </c>
      <c r="AR57">
        <v>6</v>
      </c>
      <c r="AS57">
        <v>4</v>
      </c>
      <c r="AT57">
        <v>6</v>
      </c>
      <c r="AU57">
        <v>4</v>
      </c>
      <c r="AV57">
        <v>2</v>
      </c>
      <c r="AW57">
        <v>4</v>
      </c>
      <c r="AX57" s="6">
        <v>2</v>
      </c>
      <c r="AY57" s="6">
        <v>2</v>
      </c>
    </row>
    <row r="58" spans="1:51">
      <c r="A58" t="s">
        <v>35</v>
      </c>
      <c r="B58" s="6">
        <v>1</v>
      </c>
      <c r="C58" s="6">
        <v>2</v>
      </c>
      <c r="D58" s="6">
        <v>2</v>
      </c>
      <c r="E58" s="6">
        <v>4</v>
      </c>
      <c r="F58" s="6">
        <v>2</v>
      </c>
      <c r="G58" s="6">
        <v>2</v>
      </c>
      <c r="H58" s="6">
        <v>4</v>
      </c>
      <c r="I58" s="6">
        <v>2</v>
      </c>
      <c r="J58">
        <v>2</v>
      </c>
      <c r="K58">
        <v>2</v>
      </c>
      <c r="L58">
        <v>2</v>
      </c>
      <c r="M58">
        <v>3</v>
      </c>
      <c r="N58">
        <v>2</v>
      </c>
      <c r="O58">
        <v>2</v>
      </c>
      <c r="P58">
        <v>3</v>
      </c>
      <c r="Q58">
        <v>2</v>
      </c>
      <c r="R58" s="6">
        <v>1</v>
      </c>
      <c r="S58" s="6">
        <v>1</v>
      </c>
      <c r="T58" s="6">
        <v>2</v>
      </c>
      <c r="U58" s="6">
        <v>2</v>
      </c>
      <c r="V58" s="6">
        <v>2</v>
      </c>
      <c r="W58" s="6">
        <v>2</v>
      </c>
      <c r="X58" s="6">
        <v>2</v>
      </c>
      <c r="Y58" s="6">
        <v>2</v>
      </c>
      <c r="Z58">
        <v>2</v>
      </c>
      <c r="AA58">
        <v>2</v>
      </c>
      <c r="AB58">
        <v>4</v>
      </c>
      <c r="AC58">
        <v>4</v>
      </c>
      <c r="AD58">
        <v>5</v>
      </c>
      <c r="AE58">
        <v>4</v>
      </c>
      <c r="AF58">
        <v>1</v>
      </c>
      <c r="AG58">
        <v>4</v>
      </c>
      <c r="AH58" s="6">
        <v>1</v>
      </c>
      <c r="AI58" s="6">
        <v>6</v>
      </c>
      <c r="AJ58" s="6">
        <v>2</v>
      </c>
      <c r="AK58" s="6">
        <v>5</v>
      </c>
      <c r="AL58" s="6">
        <v>3</v>
      </c>
      <c r="AM58" s="6">
        <v>3</v>
      </c>
      <c r="AN58" s="6">
        <v>2</v>
      </c>
      <c r="AO58" s="6">
        <v>4</v>
      </c>
      <c r="AP58">
        <v>3</v>
      </c>
      <c r="AQ58">
        <v>6</v>
      </c>
      <c r="AR58">
        <v>4</v>
      </c>
      <c r="AS58">
        <v>6</v>
      </c>
      <c r="AT58">
        <v>3</v>
      </c>
      <c r="AU58">
        <v>3</v>
      </c>
      <c r="AV58">
        <v>2</v>
      </c>
      <c r="AW58">
        <v>4</v>
      </c>
      <c r="AX58" s="6">
        <v>1</v>
      </c>
      <c r="AY58" s="6">
        <v>1</v>
      </c>
    </row>
    <row r="59" spans="1:51">
      <c r="A59" t="s">
        <v>36</v>
      </c>
      <c r="B59" s="6">
        <v>1</v>
      </c>
      <c r="C59" s="6">
        <v>2</v>
      </c>
      <c r="D59" s="6">
        <v>2</v>
      </c>
      <c r="E59" s="6">
        <v>1</v>
      </c>
      <c r="F59" s="6">
        <v>4</v>
      </c>
      <c r="G59" s="6">
        <v>1</v>
      </c>
      <c r="H59" s="6">
        <v>6</v>
      </c>
      <c r="I59" s="6">
        <v>2</v>
      </c>
      <c r="J59">
        <v>1</v>
      </c>
      <c r="K59">
        <v>2</v>
      </c>
      <c r="L59">
        <v>2</v>
      </c>
      <c r="M59">
        <v>1</v>
      </c>
      <c r="N59">
        <v>2</v>
      </c>
      <c r="O59">
        <v>2</v>
      </c>
      <c r="P59">
        <v>2</v>
      </c>
      <c r="Q59">
        <v>2</v>
      </c>
      <c r="R59" s="6">
        <v>1</v>
      </c>
      <c r="S59" s="6">
        <v>2</v>
      </c>
      <c r="T59" s="6">
        <v>2</v>
      </c>
      <c r="U59" s="6">
        <v>2</v>
      </c>
      <c r="V59" s="6">
        <v>3</v>
      </c>
      <c r="W59" s="6">
        <v>2</v>
      </c>
      <c r="X59" s="6">
        <v>7</v>
      </c>
      <c r="Y59" s="6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4</v>
      </c>
      <c r="AF59">
        <v>1</v>
      </c>
      <c r="AG59">
        <v>3</v>
      </c>
      <c r="AH59" s="6">
        <v>1</v>
      </c>
      <c r="AI59" s="6">
        <v>4</v>
      </c>
      <c r="AJ59" s="6">
        <v>2</v>
      </c>
      <c r="AK59" s="6">
        <v>2</v>
      </c>
      <c r="AL59" s="6">
        <v>4</v>
      </c>
      <c r="AM59" s="6">
        <v>4</v>
      </c>
      <c r="AN59" s="6">
        <v>2</v>
      </c>
      <c r="AO59" s="6">
        <v>4</v>
      </c>
      <c r="AP59">
        <v>3</v>
      </c>
      <c r="AQ59">
        <v>4</v>
      </c>
      <c r="AR59">
        <v>3</v>
      </c>
      <c r="AS59">
        <v>3</v>
      </c>
      <c r="AT59">
        <v>4</v>
      </c>
      <c r="AU59">
        <v>4</v>
      </c>
      <c r="AV59">
        <v>1</v>
      </c>
      <c r="AW59">
        <v>4</v>
      </c>
      <c r="AX59" s="6">
        <v>3</v>
      </c>
      <c r="AY59" s="6">
        <v>2</v>
      </c>
    </row>
    <row r="60" spans="1:51">
      <c r="A60" t="s">
        <v>37</v>
      </c>
      <c r="B60" s="6">
        <v>2</v>
      </c>
      <c r="C60" s="6">
        <v>6</v>
      </c>
      <c r="D60" s="6">
        <v>2</v>
      </c>
      <c r="E60" s="6">
        <v>5</v>
      </c>
      <c r="F60" s="6">
        <v>6</v>
      </c>
      <c r="G60" s="6">
        <v>2</v>
      </c>
      <c r="H60" s="6">
        <v>4</v>
      </c>
      <c r="I60" s="6">
        <v>2</v>
      </c>
      <c r="J60">
        <v>2</v>
      </c>
      <c r="K60">
        <v>6</v>
      </c>
      <c r="L60">
        <v>2</v>
      </c>
      <c r="M60">
        <v>4</v>
      </c>
      <c r="N60">
        <v>6</v>
      </c>
      <c r="O60">
        <v>4</v>
      </c>
      <c r="P60">
        <v>4</v>
      </c>
      <c r="Q60">
        <v>2</v>
      </c>
      <c r="R60" s="6">
        <v>2</v>
      </c>
      <c r="S60" s="6">
        <v>6</v>
      </c>
      <c r="T60" s="6">
        <v>2</v>
      </c>
      <c r="U60" s="6">
        <v>2</v>
      </c>
      <c r="V60" s="6">
        <v>3</v>
      </c>
      <c r="W60" s="6">
        <v>2</v>
      </c>
      <c r="X60" s="6">
        <v>4</v>
      </c>
      <c r="Y60" s="6">
        <v>2</v>
      </c>
      <c r="Z60">
        <v>2</v>
      </c>
      <c r="AA60">
        <v>5</v>
      </c>
      <c r="AB60">
        <v>1</v>
      </c>
      <c r="AC60">
        <v>5</v>
      </c>
      <c r="AD60">
        <v>2</v>
      </c>
      <c r="AE60">
        <v>1</v>
      </c>
      <c r="AF60">
        <v>1</v>
      </c>
      <c r="AG60">
        <v>2</v>
      </c>
      <c r="AH60" s="6">
        <v>2</v>
      </c>
      <c r="AI60" s="6">
        <v>5</v>
      </c>
      <c r="AJ60" s="6">
        <v>1</v>
      </c>
      <c r="AK60" s="6">
        <v>5</v>
      </c>
      <c r="AL60" s="6">
        <v>2</v>
      </c>
      <c r="AM60" s="6">
        <v>1</v>
      </c>
      <c r="AN60" s="6">
        <v>1</v>
      </c>
      <c r="AO60" s="6">
        <v>2</v>
      </c>
      <c r="AP60">
        <v>2</v>
      </c>
      <c r="AQ60">
        <v>5</v>
      </c>
      <c r="AR60">
        <v>1</v>
      </c>
      <c r="AS60">
        <v>5</v>
      </c>
      <c r="AT60">
        <v>2</v>
      </c>
      <c r="AU60">
        <v>1</v>
      </c>
      <c r="AV60">
        <v>1</v>
      </c>
      <c r="AW60">
        <v>2</v>
      </c>
      <c r="AX60" s="6">
        <v>4</v>
      </c>
      <c r="AY60" s="6">
        <v>4</v>
      </c>
    </row>
    <row r="61" spans="1:51">
      <c r="A61" t="s">
        <v>18</v>
      </c>
      <c r="B61" s="6">
        <v>4</v>
      </c>
      <c r="C61" s="6">
        <v>2</v>
      </c>
      <c r="D61" s="6">
        <v>1</v>
      </c>
      <c r="E61" s="6">
        <v>4</v>
      </c>
      <c r="F61" s="6">
        <v>2</v>
      </c>
      <c r="G61" s="6">
        <v>4</v>
      </c>
      <c r="H61" s="6">
        <v>1</v>
      </c>
      <c r="I61" s="6">
        <v>2</v>
      </c>
      <c r="J61">
        <v>2</v>
      </c>
      <c r="K61">
        <v>4</v>
      </c>
      <c r="L61">
        <v>2</v>
      </c>
      <c r="M61">
        <v>4</v>
      </c>
      <c r="N61">
        <v>4</v>
      </c>
      <c r="O61">
        <v>4</v>
      </c>
      <c r="P61">
        <v>2</v>
      </c>
      <c r="Q61">
        <v>2</v>
      </c>
      <c r="R61" s="6">
        <v>4</v>
      </c>
      <c r="S61" s="6">
        <v>2</v>
      </c>
      <c r="T61" s="6">
        <v>4</v>
      </c>
      <c r="U61" s="6">
        <v>4</v>
      </c>
      <c r="V61" s="6">
        <v>2</v>
      </c>
      <c r="W61" s="6">
        <v>4</v>
      </c>
      <c r="X61" s="6">
        <v>2</v>
      </c>
      <c r="Y61" s="6">
        <v>2</v>
      </c>
      <c r="Z61">
        <v>2</v>
      </c>
      <c r="AA61">
        <v>2</v>
      </c>
      <c r="AB61">
        <v>2</v>
      </c>
      <c r="AC61">
        <v>4</v>
      </c>
      <c r="AD61">
        <v>2</v>
      </c>
      <c r="AE61">
        <v>4</v>
      </c>
      <c r="AF61">
        <v>2</v>
      </c>
      <c r="AG61">
        <v>4</v>
      </c>
      <c r="AH61" s="6">
        <v>2</v>
      </c>
      <c r="AI61" s="6">
        <v>4</v>
      </c>
      <c r="AJ61" s="6">
        <v>4</v>
      </c>
      <c r="AK61" s="6">
        <v>4</v>
      </c>
      <c r="AL61" s="6">
        <v>4</v>
      </c>
      <c r="AM61" s="6">
        <v>4</v>
      </c>
      <c r="AN61" s="6">
        <v>1</v>
      </c>
      <c r="AO61" s="6">
        <v>4</v>
      </c>
      <c r="AP61">
        <v>4</v>
      </c>
      <c r="AQ61">
        <v>2</v>
      </c>
      <c r="AR61">
        <v>4</v>
      </c>
      <c r="AS61">
        <v>4</v>
      </c>
      <c r="AT61">
        <v>2</v>
      </c>
      <c r="AU61">
        <v>4</v>
      </c>
      <c r="AV61">
        <v>1</v>
      </c>
      <c r="AW61">
        <v>4</v>
      </c>
      <c r="AX61" s="6">
        <v>2</v>
      </c>
      <c r="AY61" s="6">
        <v>3</v>
      </c>
    </row>
    <row r="62" spans="1:51">
      <c r="A62" t="s">
        <v>38</v>
      </c>
      <c r="B62" s="6">
        <v>2</v>
      </c>
      <c r="C62" s="6">
        <v>7</v>
      </c>
      <c r="D62" s="6">
        <v>4</v>
      </c>
      <c r="E62" s="6">
        <v>6</v>
      </c>
      <c r="F62" s="6">
        <v>4</v>
      </c>
      <c r="G62" s="6">
        <v>2</v>
      </c>
      <c r="H62" s="6">
        <v>2</v>
      </c>
      <c r="I62" s="6">
        <v>2</v>
      </c>
      <c r="J62">
        <v>4</v>
      </c>
      <c r="K62">
        <v>6</v>
      </c>
      <c r="L62">
        <v>2</v>
      </c>
      <c r="M62">
        <v>5</v>
      </c>
      <c r="N62">
        <v>2</v>
      </c>
      <c r="O62">
        <v>2</v>
      </c>
      <c r="P62">
        <v>2</v>
      </c>
      <c r="Q62">
        <v>2</v>
      </c>
      <c r="R62" s="6">
        <v>2</v>
      </c>
      <c r="S62" s="6">
        <v>6</v>
      </c>
      <c r="T62" s="6">
        <v>2</v>
      </c>
      <c r="U62" s="6">
        <v>6</v>
      </c>
      <c r="V62" s="6">
        <v>4</v>
      </c>
      <c r="W62" s="6">
        <v>2</v>
      </c>
      <c r="X62" s="6">
        <v>2</v>
      </c>
      <c r="Y62" s="6">
        <v>2</v>
      </c>
      <c r="Z62">
        <v>1</v>
      </c>
      <c r="AA62">
        <v>2</v>
      </c>
      <c r="AB62">
        <v>1</v>
      </c>
      <c r="AC62">
        <v>2</v>
      </c>
      <c r="AD62">
        <v>2</v>
      </c>
      <c r="AE62">
        <v>1</v>
      </c>
      <c r="AF62">
        <v>1</v>
      </c>
      <c r="AG62">
        <v>2</v>
      </c>
      <c r="AH62" s="6">
        <v>1</v>
      </c>
      <c r="AI62" s="6">
        <v>2</v>
      </c>
      <c r="AJ62" s="6">
        <v>1</v>
      </c>
      <c r="AK62" s="6">
        <v>2</v>
      </c>
      <c r="AL62" s="6">
        <v>2</v>
      </c>
      <c r="AM62" s="6">
        <v>2</v>
      </c>
      <c r="AN62" s="6">
        <v>1</v>
      </c>
      <c r="AO62" s="6">
        <v>2</v>
      </c>
      <c r="AP62">
        <v>1</v>
      </c>
      <c r="AQ62">
        <v>2</v>
      </c>
      <c r="AR62">
        <v>1</v>
      </c>
      <c r="AS62">
        <v>2</v>
      </c>
      <c r="AT62">
        <v>2</v>
      </c>
      <c r="AU62">
        <v>2</v>
      </c>
      <c r="AV62">
        <v>1</v>
      </c>
      <c r="AW62">
        <v>2</v>
      </c>
      <c r="AX62" s="6">
        <v>3</v>
      </c>
      <c r="AY62" s="6">
        <v>4</v>
      </c>
    </row>
    <row r="63" spans="1:51">
      <c r="A63" t="s">
        <v>39</v>
      </c>
      <c r="B63" s="6">
        <v>2</v>
      </c>
      <c r="C63" s="6">
        <v>4</v>
      </c>
      <c r="D63" s="6">
        <v>2</v>
      </c>
      <c r="E63" s="6">
        <v>2</v>
      </c>
      <c r="F63" s="6">
        <v>2</v>
      </c>
      <c r="G63" s="6">
        <v>1</v>
      </c>
      <c r="H63" s="6">
        <v>1</v>
      </c>
      <c r="I63" s="6">
        <v>2</v>
      </c>
      <c r="J63">
        <v>1</v>
      </c>
      <c r="K63">
        <v>2</v>
      </c>
      <c r="L63">
        <v>2</v>
      </c>
      <c r="M63">
        <v>1</v>
      </c>
      <c r="N63">
        <v>4</v>
      </c>
      <c r="O63">
        <v>2</v>
      </c>
      <c r="P63">
        <v>1</v>
      </c>
      <c r="Q63">
        <v>2</v>
      </c>
      <c r="R63" s="6">
        <v>4</v>
      </c>
      <c r="S63" s="6">
        <v>4</v>
      </c>
      <c r="T63" s="6">
        <v>2</v>
      </c>
      <c r="U63" s="6">
        <v>6</v>
      </c>
      <c r="V63" s="6">
        <v>2</v>
      </c>
      <c r="W63" s="6">
        <v>2</v>
      </c>
      <c r="X63" s="6">
        <v>4</v>
      </c>
      <c r="Y63" s="6">
        <v>2</v>
      </c>
      <c r="Z63">
        <v>6</v>
      </c>
      <c r="AA63">
        <v>2</v>
      </c>
      <c r="AB63">
        <v>2</v>
      </c>
      <c r="AC63">
        <v>4</v>
      </c>
      <c r="AD63">
        <v>2</v>
      </c>
      <c r="AE63">
        <v>2</v>
      </c>
      <c r="AF63">
        <v>1</v>
      </c>
      <c r="AG63">
        <v>4</v>
      </c>
      <c r="AH63" s="6">
        <v>6</v>
      </c>
      <c r="AI63" s="6">
        <v>4</v>
      </c>
      <c r="AJ63" s="6">
        <v>2</v>
      </c>
      <c r="AK63" s="6">
        <v>6</v>
      </c>
      <c r="AL63" s="6">
        <v>4</v>
      </c>
      <c r="AM63" s="6">
        <v>2</v>
      </c>
      <c r="AN63" s="6">
        <v>1</v>
      </c>
      <c r="AO63" s="6">
        <v>4</v>
      </c>
      <c r="AP63">
        <v>2</v>
      </c>
      <c r="AQ63">
        <v>1</v>
      </c>
      <c r="AR63">
        <v>2</v>
      </c>
      <c r="AS63">
        <v>2</v>
      </c>
      <c r="AT63">
        <v>2</v>
      </c>
      <c r="AU63">
        <v>2</v>
      </c>
      <c r="AV63">
        <v>1</v>
      </c>
      <c r="AW63">
        <v>2</v>
      </c>
      <c r="AX63" s="6">
        <v>1</v>
      </c>
      <c r="AY63" s="6">
        <v>2</v>
      </c>
    </row>
    <row r="64" spans="1:51">
      <c r="A64" t="s">
        <v>40</v>
      </c>
      <c r="B64" s="6">
        <v>2</v>
      </c>
      <c r="C64" s="6">
        <v>2</v>
      </c>
      <c r="D64" s="6">
        <v>1</v>
      </c>
      <c r="E64" s="6">
        <v>1</v>
      </c>
      <c r="F64" s="6">
        <v>1</v>
      </c>
      <c r="G64" s="6">
        <v>2</v>
      </c>
      <c r="H64" s="6">
        <v>2</v>
      </c>
      <c r="I64" s="6">
        <v>1</v>
      </c>
      <c r="J64">
        <v>2</v>
      </c>
      <c r="K64">
        <v>2</v>
      </c>
      <c r="L64">
        <v>1</v>
      </c>
      <c r="M64">
        <v>1</v>
      </c>
      <c r="N64">
        <v>1</v>
      </c>
      <c r="O64">
        <v>2</v>
      </c>
      <c r="P64">
        <v>2</v>
      </c>
      <c r="Q64">
        <v>1</v>
      </c>
      <c r="R64" s="6">
        <v>2</v>
      </c>
      <c r="S64" s="6">
        <v>2</v>
      </c>
      <c r="T64" s="6">
        <v>1</v>
      </c>
      <c r="U64" s="6">
        <v>1</v>
      </c>
      <c r="V64" s="6">
        <v>1</v>
      </c>
      <c r="W64" s="6">
        <v>2</v>
      </c>
      <c r="X64" s="6">
        <v>2</v>
      </c>
      <c r="Y64" s="6">
        <v>1</v>
      </c>
      <c r="Z64">
        <v>2</v>
      </c>
      <c r="AA64">
        <v>6</v>
      </c>
      <c r="AB64">
        <v>4</v>
      </c>
      <c r="AC64">
        <v>5</v>
      </c>
      <c r="AD64">
        <v>6</v>
      </c>
      <c r="AE64">
        <v>5</v>
      </c>
      <c r="AF64">
        <v>2</v>
      </c>
      <c r="AG64">
        <v>3</v>
      </c>
      <c r="AH64" s="6">
        <v>2</v>
      </c>
      <c r="AI64" s="6">
        <v>6</v>
      </c>
      <c r="AJ64" s="6">
        <v>4</v>
      </c>
      <c r="AK64" s="6">
        <v>5</v>
      </c>
      <c r="AL64" s="6">
        <v>6</v>
      </c>
      <c r="AM64" s="6">
        <v>5</v>
      </c>
      <c r="AN64" s="6">
        <v>2</v>
      </c>
      <c r="AO64" s="6">
        <v>3</v>
      </c>
      <c r="AP64">
        <v>2</v>
      </c>
      <c r="AQ64">
        <v>6</v>
      </c>
      <c r="AR64">
        <v>4</v>
      </c>
      <c r="AS64">
        <v>5</v>
      </c>
      <c r="AT64">
        <v>6</v>
      </c>
      <c r="AU64">
        <v>5</v>
      </c>
      <c r="AV64">
        <v>2</v>
      </c>
      <c r="AW64">
        <v>3</v>
      </c>
      <c r="AX64" s="6">
        <v>2</v>
      </c>
      <c r="AY64" s="6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A20" workbookViewId="0">
      <selection activeCell="Z33" sqref="Z33"/>
    </sheetView>
  </sheetViews>
  <sheetFormatPr baseColWidth="10" defaultRowHeight="15" x14ac:dyDescent="0"/>
  <cols>
    <col min="1" max="1" width="12" customWidth="1"/>
  </cols>
  <sheetData>
    <row r="1" spans="1:18">
      <c r="D1" t="s">
        <v>156</v>
      </c>
      <c r="E1" t="s">
        <v>156</v>
      </c>
      <c r="F1" t="s">
        <v>156</v>
      </c>
      <c r="G1" t="s">
        <v>186</v>
      </c>
      <c r="H1" t="s">
        <v>186</v>
      </c>
      <c r="I1" t="s">
        <v>186</v>
      </c>
      <c r="R1" s="9" t="s">
        <v>187</v>
      </c>
    </row>
    <row r="2" spans="1:18">
      <c r="A2" t="s">
        <v>158</v>
      </c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166</v>
      </c>
      <c r="J2" t="s">
        <v>258</v>
      </c>
      <c r="K2" t="s">
        <v>259</v>
      </c>
      <c r="L2" t="s">
        <v>265</v>
      </c>
    </row>
    <row r="3" spans="1:18">
      <c r="A3" t="s">
        <v>170</v>
      </c>
      <c r="B3" t="s">
        <v>171</v>
      </c>
      <c r="C3">
        <v>1</v>
      </c>
      <c r="D3" s="4">
        <v>2</v>
      </c>
      <c r="E3" s="4">
        <v>1.75</v>
      </c>
      <c r="F3" s="4">
        <v>2.1666666666666665</v>
      </c>
      <c r="G3" s="4">
        <v>2.4583333333333335</v>
      </c>
      <c r="H3" s="4">
        <v>2.6666666666666665</v>
      </c>
      <c r="I3" s="4">
        <v>2.9583333333333335</v>
      </c>
      <c r="J3" s="4">
        <f>IF(SUM(D3-G3)&lt;0,SUM(G3-D3),SUM(D3-G3))</f>
        <v>0.45833333333333348</v>
      </c>
      <c r="K3" s="4">
        <f t="shared" ref="K3:L3" si="0">IF(SUM(E3-H3)&lt;0,SUM(H3-E3),SUM(E3-H3))</f>
        <v>0.91666666666666652</v>
      </c>
      <c r="L3" s="4">
        <f t="shared" si="0"/>
        <v>0.79166666666666696</v>
      </c>
    </row>
    <row r="4" spans="1:18">
      <c r="A4" t="s">
        <v>173</v>
      </c>
      <c r="B4" t="s">
        <v>172</v>
      </c>
      <c r="C4">
        <v>2</v>
      </c>
      <c r="D4" s="4">
        <v>2.9166666666666665</v>
      </c>
      <c r="E4" s="4">
        <v>2.5416666666666665</v>
      </c>
      <c r="F4" s="4">
        <v>2.6666666666666665</v>
      </c>
      <c r="G4" s="4">
        <v>3.4583333333333335</v>
      </c>
      <c r="H4" s="4">
        <v>4.125</v>
      </c>
      <c r="I4" s="4">
        <v>3.9166666666666665</v>
      </c>
      <c r="J4" s="4">
        <f t="shared" ref="J4:J10" si="1">IF(SUM(D4-G4)&lt;0,SUM(G4-D4),SUM(D4-G4))</f>
        <v>0.54166666666666696</v>
      </c>
      <c r="K4" s="4">
        <f t="shared" ref="K4:K10" si="2">IF(SUM(E4-H4)&lt;0,SUM(H4-E4),SUM(E4-H4))</f>
        <v>1.5833333333333335</v>
      </c>
      <c r="L4" s="4">
        <f t="shared" ref="L4:L10" si="3">IF(SUM(F4-I4)&lt;0,SUM(I4-F4),SUM(F4-I4))</f>
        <v>1.25</v>
      </c>
    </row>
    <row r="5" spans="1:18">
      <c r="A5" t="s">
        <v>174</v>
      </c>
      <c r="B5" t="s">
        <v>175</v>
      </c>
      <c r="C5">
        <v>3</v>
      </c>
      <c r="D5" s="4">
        <v>1.7916666666666667</v>
      </c>
      <c r="E5" s="4">
        <v>1.8333333333333333</v>
      </c>
      <c r="F5" s="4">
        <v>2.0833333333333335</v>
      </c>
      <c r="G5" s="4">
        <v>2.5</v>
      </c>
      <c r="H5" s="4">
        <v>2.5</v>
      </c>
      <c r="I5" s="4">
        <v>3.0416666666666665</v>
      </c>
      <c r="J5" s="4">
        <f t="shared" si="1"/>
        <v>0.70833333333333326</v>
      </c>
      <c r="K5" s="4">
        <f t="shared" si="2"/>
        <v>0.66666666666666674</v>
      </c>
      <c r="L5" s="4">
        <f t="shared" si="3"/>
        <v>0.95833333333333304</v>
      </c>
    </row>
    <row r="6" spans="1:18">
      <c r="A6" t="s">
        <v>177</v>
      </c>
      <c r="B6" t="s">
        <v>176</v>
      </c>
      <c r="C6">
        <v>4</v>
      </c>
      <c r="D6" s="4">
        <v>3</v>
      </c>
      <c r="E6" s="4">
        <v>2.875</v>
      </c>
      <c r="F6" s="4">
        <v>3.125</v>
      </c>
      <c r="G6" s="4">
        <v>4.083333333333333</v>
      </c>
      <c r="H6" s="4">
        <v>3.9583333333333335</v>
      </c>
      <c r="I6" s="4">
        <v>4.458333333333333</v>
      </c>
      <c r="J6" s="4">
        <f t="shared" si="1"/>
        <v>1.083333333333333</v>
      </c>
      <c r="K6" s="4">
        <f t="shared" si="2"/>
        <v>1.0833333333333335</v>
      </c>
      <c r="L6" s="4">
        <f t="shared" si="3"/>
        <v>1.333333333333333</v>
      </c>
    </row>
    <row r="7" spans="1:18">
      <c r="A7" t="s">
        <v>184</v>
      </c>
      <c r="B7" t="s">
        <v>185</v>
      </c>
      <c r="C7">
        <v>5</v>
      </c>
      <c r="D7" s="4">
        <v>2.8333333333333335</v>
      </c>
      <c r="E7" s="4">
        <v>2.4583333333333335</v>
      </c>
      <c r="F7" s="4">
        <v>2.4166666666666665</v>
      </c>
      <c r="G7" s="4">
        <v>3.8333333333333335</v>
      </c>
      <c r="H7" s="4">
        <v>3.875</v>
      </c>
      <c r="I7" s="4">
        <v>3.6666666666666665</v>
      </c>
      <c r="J7" s="4">
        <f t="shared" si="1"/>
        <v>1</v>
      </c>
      <c r="K7" s="4">
        <f t="shared" si="2"/>
        <v>1.4166666666666665</v>
      </c>
      <c r="L7" s="4">
        <f t="shared" si="3"/>
        <v>1.25</v>
      </c>
    </row>
    <row r="8" spans="1:18">
      <c r="A8" t="s">
        <v>178</v>
      </c>
      <c r="B8" s="8" t="s">
        <v>179</v>
      </c>
      <c r="C8">
        <v>6</v>
      </c>
      <c r="D8" s="4">
        <v>1.8333333333333333</v>
      </c>
      <c r="E8" s="4">
        <v>2.0833333333333335</v>
      </c>
      <c r="F8" s="4">
        <v>2.125</v>
      </c>
      <c r="G8" s="4">
        <v>3.6666666666666665</v>
      </c>
      <c r="H8" s="4">
        <v>3.5833333333333335</v>
      </c>
      <c r="I8" s="4">
        <v>3.4166666666666665</v>
      </c>
      <c r="J8" s="4">
        <f t="shared" si="1"/>
        <v>1.8333333333333333</v>
      </c>
      <c r="K8" s="4">
        <f t="shared" si="2"/>
        <v>1.5</v>
      </c>
      <c r="L8" s="4">
        <f t="shared" si="3"/>
        <v>1.2916666666666665</v>
      </c>
    </row>
    <row r="9" spans="1:18">
      <c r="A9" t="s">
        <v>180</v>
      </c>
      <c r="B9" t="s">
        <v>181</v>
      </c>
      <c r="C9">
        <v>7</v>
      </c>
      <c r="D9" s="4">
        <v>3.1666666666666665</v>
      </c>
      <c r="E9" s="4">
        <v>2.625</v>
      </c>
      <c r="F9" s="4">
        <v>3.25</v>
      </c>
      <c r="G9" s="4">
        <v>1.3333333333333333</v>
      </c>
      <c r="H9" s="4">
        <v>1.7083333333333333</v>
      </c>
      <c r="I9" s="4">
        <v>1.5833333333333333</v>
      </c>
      <c r="J9" s="4">
        <f t="shared" si="1"/>
        <v>1.8333333333333333</v>
      </c>
      <c r="K9" s="4">
        <f t="shared" si="2"/>
        <v>0.91666666666666674</v>
      </c>
      <c r="L9" s="4">
        <f t="shared" si="3"/>
        <v>1.6666666666666667</v>
      </c>
    </row>
    <row r="10" spans="1:18">
      <c r="A10" t="s">
        <v>182</v>
      </c>
      <c r="B10" t="s">
        <v>183</v>
      </c>
      <c r="C10">
        <v>8</v>
      </c>
      <c r="D10" s="4">
        <v>1.9583333333333333</v>
      </c>
      <c r="E10" s="4">
        <v>2</v>
      </c>
      <c r="F10" s="4">
        <v>2</v>
      </c>
      <c r="G10" s="4">
        <v>3.0833333333333335</v>
      </c>
      <c r="H10" s="4">
        <v>3.2083333333333335</v>
      </c>
      <c r="I10" s="4">
        <v>3.25</v>
      </c>
      <c r="J10" s="4">
        <f t="shared" si="1"/>
        <v>1.1250000000000002</v>
      </c>
      <c r="K10" s="4">
        <f t="shared" si="2"/>
        <v>1.2083333333333335</v>
      </c>
      <c r="L10" s="4">
        <f t="shared" si="3"/>
        <v>1.25</v>
      </c>
    </row>
    <row r="11" spans="1:18">
      <c r="D11" s="4"/>
      <c r="E11" s="4"/>
      <c r="F11" s="4"/>
      <c r="G11" s="4"/>
      <c r="H11" s="4"/>
      <c r="I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opLeftCell="A58" workbookViewId="0">
      <selection activeCell="O17" sqref="O17"/>
    </sheetView>
  </sheetViews>
  <sheetFormatPr baseColWidth="10" defaultRowHeight="15" x14ac:dyDescent="0"/>
  <sheetData>
    <row r="1" spans="1:51">
      <c r="A1" t="s">
        <v>167</v>
      </c>
      <c r="B1" s="6" t="s">
        <v>1</v>
      </c>
      <c r="C1" s="6" t="s">
        <v>3</v>
      </c>
      <c r="D1" s="6" t="s">
        <v>5</v>
      </c>
      <c r="E1" s="6" t="s">
        <v>7</v>
      </c>
      <c r="F1" s="6" t="s">
        <v>9</v>
      </c>
      <c r="G1" s="6" t="s">
        <v>11</v>
      </c>
      <c r="H1" s="6" t="s">
        <v>14</v>
      </c>
      <c r="I1" s="6" t="s">
        <v>15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58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s="6" t="s">
        <v>69</v>
      </c>
      <c r="AI1" s="6" t="s">
        <v>70</v>
      </c>
      <c r="AJ1" s="6" t="s">
        <v>71</v>
      </c>
      <c r="AK1" s="6" t="s">
        <v>72</v>
      </c>
      <c r="AL1" s="6" t="s">
        <v>73</v>
      </c>
      <c r="AM1" s="6" t="s">
        <v>74</v>
      </c>
      <c r="AN1" s="6" t="s">
        <v>75</v>
      </c>
      <c r="AO1" s="6" t="s">
        <v>76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s="6" t="s">
        <v>86</v>
      </c>
      <c r="AY1" s="6" t="s">
        <v>88</v>
      </c>
    </row>
    <row r="2" spans="1:51">
      <c r="A2" s="2" t="s">
        <v>19</v>
      </c>
      <c r="B2" s="6">
        <v>1</v>
      </c>
      <c r="C2" s="6">
        <v>2</v>
      </c>
      <c r="D2" s="6">
        <v>2</v>
      </c>
      <c r="E2" s="6">
        <v>2</v>
      </c>
      <c r="F2" s="6">
        <v>1</v>
      </c>
      <c r="G2" s="6">
        <v>2</v>
      </c>
      <c r="H2" s="6">
        <v>4</v>
      </c>
      <c r="I2" s="6">
        <v>2</v>
      </c>
      <c r="J2">
        <v>2</v>
      </c>
      <c r="K2">
        <v>3</v>
      </c>
      <c r="L2">
        <v>2</v>
      </c>
      <c r="M2">
        <v>2</v>
      </c>
      <c r="N2">
        <v>2</v>
      </c>
      <c r="O2">
        <v>2</v>
      </c>
      <c r="P2">
        <v>4</v>
      </c>
      <c r="Q2">
        <v>2</v>
      </c>
      <c r="R2" s="6">
        <v>1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4</v>
      </c>
      <c r="Y2" s="6">
        <v>2</v>
      </c>
      <c r="Z2">
        <v>2</v>
      </c>
      <c r="AA2">
        <v>3</v>
      </c>
      <c r="AB2">
        <v>2</v>
      </c>
      <c r="AC2">
        <v>4</v>
      </c>
      <c r="AD2">
        <v>4</v>
      </c>
      <c r="AE2">
        <v>2</v>
      </c>
      <c r="AF2">
        <v>1</v>
      </c>
      <c r="AG2">
        <v>4</v>
      </c>
      <c r="AH2" s="6">
        <v>2</v>
      </c>
      <c r="AI2" s="6">
        <v>5</v>
      </c>
      <c r="AJ2" s="6">
        <v>4</v>
      </c>
      <c r="AK2" s="6">
        <v>3</v>
      </c>
      <c r="AL2" s="6">
        <v>6</v>
      </c>
      <c r="AM2" s="6">
        <v>5</v>
      </c>
      <c r="AN2" s="6">
        <v>7</v>
      </c>
      <c r="AO2" s="6">
        <v>5</v>
      </c>
      <c r="AP2">
        <v>2</v>
      </c>
      <c r="AQ2">
        <v>3</v>
      </c>
      <c r="AR2">
        <v>2</v>
      </c>
      <c r="AS2">
        <v>4</v>
      </c>
      <c r="AT2">
        <v>4</v>
      </c>
      <c r="AU2">
        <v>3</v>
      </c>
      <c r="AV2">
        <v>3</v>
      </c>
      <c r="AW2">
        <v>4</v>
      </c>
      <c r="AX2" s="6">
        <v>1</v>
      </c>
      <c r="AY2" s="6">
        <v>2</v>
      </c>
    </row>
    <row r="3" spans="1:51">
      <c r="A3" s="2" t="s">
        <v>20</v>
      </c>
      <c r="B3" s="6">
        <v>1</v>
      </c>
      <c r="C3" s="6">
        <v>1</v>
      </c>
      <c r="D3" s="6">
        <v>1</v>
      </c>
      <c r="E3" s="6">
        <v>2</v>
      </c>
      <c r="F3" s="6">
        <v>2</v>
      </c>
      <c r="G3" s="6">
        <v>2</v>
      </c>
      <c r="H3" s="6">
        <v>4</v>
      </c>
      <c r="I3" s="6">
        <v>4</v>
      </c>
      <c r="J3">
        <v>2</v>
      </c>
      <c r="K3">
        <v>2</v>
      </c>
      <c r="L3">
        <v>2</v>
      </c>
      <c r="M3">
        <v>1</v>
      </c>
      <c r="N3">
        <v>2</v>
      </c>
      <c r="O3">
        <v>2</v>
      </c>
      <c r="P3">
        <v>4</v>
      </c>
      <c r="Q3">
        <v>4</v>
      </c>
      <c r="R3" s="6">
        <v>2</v>
      </c>
      <c r="S3" s="6">
        <v>1</v>
      </c>
      <c r="T3" s="6">
        <v>1</v>
      </c>
      <c r="U3" s="6">
        <v>1</v>
      </c>
      <c r="V3" s="6">
        <v>1</v>
      </c>
      <c r="W3" s="6">
        <v>2</v>
      </c>
      <c r="X3" s="6">
        <v>4</v>
      </c>
      <c r="Y3" s="6">
        <v>4</v>
      </c>
      <c r="Z3">
        <v>4</v>
      </c>
      <c r="AA3">
        <v>2</v>
      </c>
      <c r="AB3">
        <v>5</v>
      </c>
      <c r="AC3">
        <v>6</v>
      </c>
      <c r="AD3">
        <v>4</v>
      </c>
      <c r="AE3">
        <v>2</v>
      </c>
      <c r="AF3">
        <v>2</v>
      </c>
      <c r="AG3">
        <v>4</v>
      </c>
      <c r="AH3" s="6">
        <v>2</v>
      </c>
      <c r="AI3" s="6">
        <v>2</v>
      </c>
      <c r="AJ3" s="6">
        <v>1</v>
      </c>
      <c r="AK3" s="6">
        <v>4</v>
      </c>
      <c r="AL3" s="6">
        <v>2</v>
      </c>
      <c r="AM3" s="6">
        <v>2</v>
      </c>
      <c r="AN3" s="6">
        <v>1</v>
      </c>
      <c r="AO3" s="6">
        <v>4</v>
      </c>
      <c r="AP3">
        <v>2</v>
      </c>
      <c r="AQ3">
        <v>4</v>
      </c>
      <c r="AR3">
        <v>2</v>
      </c>
      <c r="AS3">
        <v>4</v>
      </c>
      <c r="AT3">
        <v>2</v>
      </c>
      <c r="AU3">
        <v>2</v>
      </c>
      <c r="AV3">
        <v>2</v>
      </c>
      <c r="AW3">
        <v>4</v>
      </c>
      <c r="AX3" s="6">
        <v>3</v>
      </c>
      <c r="AY3" s="6">
        <v>3</v>
      </c>
    </row>
    <row r="4" spans="1:51">
      <c r="A4" s="2" t="s">
        <v>21</v>
      </c>
      <c r="B4" s="6">
        <v>4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6</v>
      </c>
      <c r="I4" s="6">
        <v>2</v>
      </c>
      <c r="J4">
        <v>4</v>
      </c>
      <c r="K4">
        <v>2</v>
      </c>
      <c r="L4">
        <v>4</v>
      </c>
      <c r="M4">
        <v>4</v>
      </c>
      <c r="N4">
        <v>2</v>
      </c>
      <c r="O4">
        <v>4</v>
      </c>
      <c r="P4">
        <v>4</v>
      </c>
      <c r="Q4">
        <v>4</v>
      </c>
      <c r="R4" s="6">
        <v>4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4</v>
      </c>
      <c r="Y4" s="6">
        <v>2</v>
      </c>
      <c r="Z4">
        <v>6</v>
      </c>
      <c r="AA4">
        <v>6</v>
      </c>
      <c r="AB4">
        <v>4</v>
      </c>
      <c r="AC4">
        <v>6</v>
      </c>
      <c r="AD4">
        <v>6</v>
      </c>
      <c r="AE4">
        <v>6</v>
      </c>
      <c r="AF4">
        <v>2</v>
      </c>
      <c r="AG4">
        <v>4</v>
      </c>
      <c r="AH4" s="6">
        <v>6</v>
      </c>
      <c r="AI4" s="6">
        <v>6</v>
      </c>
      <c r="AJ4" s="6">
        <v>6</v>
      </c>
      <c r="AK4" s="6">
        <v>6</v>
      </c>
      <c r="AL4" s="6">
        <v>6</v>
      </c>
      <c r="AM4" s="6">
        <v>6</v>
      </c>
      <c r="AN4" s="6">
        <v>4</v>
      </c>
      <c r="AO4" s="6">
        <v>4</v>
      </c>
      <c r="AP4">
        <v>4</v>
      </c>
      <c r="AQ4">
        <v>4</v>
      </c>
      <c r="AR4">
        <v>2</v>
      </c>
      <c r="AS4">
        <v>6</v>
      </c>
      <c r="AT4">
        <v>4</v>
      </c>
      <c r="AU4">
        <v>6</v>
      </c>
      <c r="AV4">
        <v>2</v>
      </c>
      <c r="AW4">
        <v>4</v>
      </c>
      <c r="AX4" s="6">
        <v>2</v>
      </c>
      <c r="AY4" s="6">
        <v>2</v>
      </c>
    </row>
    <row r="5" spans="1:51">
      <c r="A5" s="2" t="s">
        <v>22</v>
      </c>
      <c r="B5" s="6">
        <v>2</v>
      </c>
      <c r="C5" s="6">
        <v>1</v>
      </c>
      <c r="D5" s="6">
        <v>1</v>
      </c>
      <c r="E5" s="6">
        <v>2</v>
      </c>
      <c r="F5" s="6">
        <v>2</v>
      </c>
      <c r="G5" s="6">
        <v>2</v>
      </c>
      <c r="H5" s="6">
        <v>5</v>
      </c>
      <c r="I5" s="6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2</v>
      </c>
      <c r="P5">
        <v>4</v>
      </c>
      <c r="Q5">
        <v>1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5</v>
      </c>
      <c r="Y5" s="6">
        <v>2</v>
      </c>
      <c r="Z5">
        <v>3</v>
      </c>
      <c r="AA5">
        <v>5</v>
      </c>
      <c r="AB5">
        <v>5</v>
      </c>
      <c r="AC5">
        <v>5</v>
      </c>
      <c r="AD5">
        <v>6</v>
      </c>
      <c r="AE5">
        <v>7</v>
      </c>
      <c r="AF5">
        <v>2</v>
      </c>
      <c r="AG5">
        <v>5</v>
      </c>
      <c r="AH5" s="6">
        <v>2</v>
      </c>
      <c r="AI5" s="6">
        <v>2</v>
      </c>
      <c r="AJ5" s="6">
        <v>2</v>
      </c>
      <c r="AK5" s="6">
        <v>3</v>
      </c>
      <c r="AL5" s="6">
        <v>3</v>
      </c>
      <c r="AM5" s="6">
        <v>7</v>
      </c>
      <c r="AN5" s="6">
        <v>1</v>
      </c>
      <c r="AO5" s="6">
        <v>3</v>
      </c>
      <c r="AP5">
        <v>5</v>
      </c>
      <c r="AQ5">
        <v>6</v>
      </c>
      <c r="AR5">
        <v>5</v>
      </c>
      <c r="AS5">
        <v>7</v>
      </c>
      <c r="AT5">
        <v>6</v>
      </c>
      <c r="AU5">
        <v>7</v>
      </c>
      <c r="AV5">
        <v>2</v>
      </c>
      <c r="AW5">
        <v>6</v>
      </c>
      <c r="AX5" s="6">
        <v>2</v>
      </c>
      <c r="AY5" s="6">
        <v>2</v>
      </c>
    </row>
    <row r="6" spans="1:51">
      <c r="A6" s="2" t="s">
        <v>23</v>
      </c>
      <c r="B6" s="6">
        <v>6</v>
      </c>
      <c r="C6" s="6">
        <v>6</v>
      </c>
      <c r="D6" s="6">
        <v>6</v>
      </c>
      <c r="E6" s="6">
        <v>6</v>
      </c>
      <c r="F6" s="6">
        <v>6</v>
      </c>
      <c r="G6" s="6">
        <v>4</v>
      </c>
      <c r="H6" s="6">
        <v>6</v>
      </c>
      <c r="I6" s="6">
        <v>4</v>
      </c>
      <c r="J6">
        <v>2</v>
      </c>
      <c r="K6">
        <v>2</v>
      </c>
      <c r="L6">
        <v>2</v>
      </c>
      <c r="M6">
        <v>2</v>
      </c>
      <c r="N6">
        <v>4</v>
      </c>
      <c r="O6">
        <v>4</v>
      </c>
      <c r="P6">
        <v>4</v>
      </c>
      <c r="Q6">
        <v>4</v>
      </c>
      <c r="R6" s="6">
        <v>6</v>
      </c>
      <c r="S6" s="6">
        <v>6</v>
      </c>
      <c r="T6" s="6">
        <v>6</v>
      </c>
      <c r="U6" s="6">
        <v>6</v>
      </c>
      <c r="V6" s="6">
        <v>6</v>
      </c>
      <c r="W6" s="6">
        <v>4</v>
      </c>
      <c r="X6" s="6">
        <v>6</v>
      </c>
      <c r="Y6" s="6">
        <v>4</v>
      </c>
      <c r="Z6">
        <v>2</v>
      </c>
      <c r="AA6">
        <v>2</v>
      </c>
      <c r="AB6">
        <v>2</v>
      </c>
      <c r="AC6">
        <v>4</v>
      </c>
      <c r="AD6">
        <v>2</v>
      </c>
      <c r="AE6">
        <v>4</v>
      </c>
      <c r="AF6">
        <v>1</v>
      </c>
      <c r="AG6">
        <v>2</v>
      </c>
      <c r="AH6" s="6">
        <v>6</v>
      </c>
      <c r="AI6" s="6">
        <v>2</v>
      </c>
      <c r="AJ6" s="6">
        <v>2</v>
      </c>
      <c r="AK6" s="6">
        <v>4</v>
      </c>
      <c r="AL6" s="6">
        <v>6</v>
      </c>
      <c r="AM6" s="6">
        <v>6</v>
      </c>
      <c r="AN6" s="6">
        <v>2</v>
      </c>
      <c r="AO6" s="6">
        <v>4</v>
      </c>
      <c r="AP6">
        <v>2</v>
      </c>
      <c r="AQ6">
        <v>2</v>
      </c>
      <c r="AR6">
        <v>2</v>
      </c>
      <c r="AS6">
        <v>4</v>
      </c>
      <c r="AT6">
        <v>2</v>
      </c>
      <c r="AU6">
        <v>4</v>
      </c>
      <c r="AV6">
        <v>2</v>
      </c>
      <c r="AW6">
        <v>4</v>
      </c>
      <c r="AX6" s="6">
        <v>3</v>
      </c>
      <c r="AY6" s="6">
        <v>4</v>
      </c>
    </row>
    <row r="7" spans="1:51">
      <c r="A7" s="2" t="s">
        <v>24</v>
      </c>
      <c r="B7" s="6">
        <v>2</v>
      </c>
      <c r="C7" s="6">
        <v>5</v>
      </c>
      <c r="D7" s="6">
        <v>2</v>
      </c>
      <c r="E7" s="6">
        <v>2</v>
      </c>
      <c r="F7" s="6">
        <v>2</v>
      </c>
      <c r="G7" s="6">
        <v>2</v>
      </c>
      <c r="H7" s="6">
        <v>4</v>
      </c>
      <c r="I7" s="6">
        <v>1</v>
      </c>
      <c r="J7">
        <v>1</v>
      </c>
      <c r="K7">
        <v>5</v>
      </c>
      <c r="L7">
        <v>2</v>
      </c>
      <c r="M7">
        <v>5</v>
      </c>
      <c r="N7">
        <v>2</v>
      </c>
      <c r="O7">
        <v>2</v>
      </c>
      <c r="P7">
        <v>2</v>
      </c>
      <c r="Q7">
        <v>1</v>
      </c>
      <c r="R7" s="6">
        <v>2</v>
      </c>
      <c r="S7" s="6">
        <v>5</v>
      </c>
      <c r="T7" s="6">
        <v>2</v>
      </c>
      <c r="U7" s="6">
        <v>4</v>
      </c>
      <c r="V7" s="6">
        <v>2</v>
      </c>
      <c r="W7" s="6">
        <v>2</v>
      </c>
      <c r="X7" s="6">
        <v>4</v>
      </c>
      <c r="Y7" s="6">
        <v>2</v>
      </c>
      <c r="Z7">
        <v>2</v>
      </c>
      <c r="AA7">
        <v>4</v>
      </c>
      <c r="AB7">
        <v>1</v>
      </c>
      <c r="AC7">
        <v>2</v>
      </c>
      <c r="AD7">
        <v>6</v>
      </c>
      <c r="AE7">
        <v>2</v>
      </c>
      <c r="AF7">
        <v>1</v>
      </c>
      <c r="AG7">
        <v>2</v>
      </c>
      <c r="AH7" s="6">
        <v>1</v>
      </c>
      <c r="AI7" s="6">
        <v>6</v>
      </c>
      <c r="AJ7" s="6">
        <v>2</v>
      </c>
      <c r="AK7" s="6">
        <v>5</v>
      </c>
      <c r="AL7" s="6">
        <v>4</v>
      </c>
      <c r="AM7" s="6">
        <v>3</v>
      </c>
      <c r="AN7" s="6">
        <v>1</v>
      </c>
      <c r="AO7" s="6">
        <v>1</v>
      </c>
      <c r="AP7">
        <v>6</v>
      </c>
      <c r="AQ7">
        <v>6</v>
      </c>
      <c r="AR7">
        <v>2</v>
      </c>
      <c r="AS7">
        <v>6</v>
      </c>
      <c r="AT7">
        <v>3</v>
      </c>
      <c r="AU7">
        <v>4</v>
      </c>
      <c r="AV7">
        <v>1</v>
      </c>
      <c r="AW7">
        <v>2</v>
      </c>
      <c r="AX7" s="6">
        <v>2</v>
      </c>
      <c r="AY7" s="6">
        <v>4</v>
      </c>
    </row>
    <row r="8" spans="1:51">
      <c r="A8" s="2" t="s">
        <v>25</v>
      </c>
      <c r="B8" s="6">
        <v>1</v>
      </c>
      <c r="C8" s="6">
        <v>1</v>
      </c>
      <c r="D8" s="6">
        <v>1</v>
      </c>
      <c r="E8" s="6">
        <v>2</v>
      </c>
      <c r="F8" s="6">
        <v>1</v>
      </c>
      <c r="G8" s="6">
        <v>1</v>
      </c>
      <c r="H8" s="6">
        <v>1</v>
      </c>
      <c r="I8" s="6">
        <v>1</v>
      </c>
      <c r="J8">
        <v>1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 s="6">
        <v>1</v>
      </c>
      <c r="S8" s="6">
        <v>1</v>
      </c>
      <c r="T8" s="6">
        <v>1</v>
      </c>
      <c r="U8" s="6">
        <v>2</v>
      </c>
      <c r="V8" s="6">
        <v>1</v>
      </c>
      <c r="W8" s="6">
        <v>1</v>
      </c>
      <c r="X8" s="6">
        <v>1</v>
      </c>
      <c r="Y8" s="6">
        <v>1</v>
      </c>
      <c r="Z8">
        <v>2</v>
      </c>
      <c r="AA8">
        <v>2</v>
      </c>
      <c r="AB8">
        <v>2</v>
      </c>
      <c r="AC8">
        <v>6</v>
      </c>
      <c r="AD8">
        <v>2</v>
      </c>
      <c r="AE8">
        <v>2</v>
      </c>
      <c r="AF8">
        <v>2</v>
      </c>
      <c r="AG8">
        <v>2</v>
      </c>
      <c r="AH8" s="6">
        <v>2</v>
      </c>
      <c r="AI8" s="6">
        <v>2</v>
      </c>
      <c r="AJ8" s="6">
        <v>2</v>
      </c>
      <c r="AK8" s="6">
        <v>2</v>
      </c>
      <c r="AL8" s="6">
        <v>2</v>
      </c>
      <c r="AM8" s="6">
        <v>2</v>
      </c>
      <c r="AN8" s="6">
        <v>2</v>
      </c>
      <c r="AO8" s="6">
        <v>2</v>
      </c>
      <c r="AP8">
        <v>2</v>
      </c>
      <c r="AQ8">
        <v>2</v>
      </c>
      <c r="AR8">
        <v>2</v>
      </c>
      <c r="AS8">
        <v>6</v>
      </c>
      <c r="AT8">
        <v>3</v>
      </c>
      <c r="AU8">
        <v>2</v>
      </c>
      <c r="AV8">
        <v>2</v>
      </c>
      <c r="AW8">
        <v>3</v>
      </c>
      <c r="AX8" s="6">
        <v>1</v>
      </c>
      <c r="AY8" s="6">
        <v>2</v>
      </c>
    </row>
    <row r="9" spans="1:51">
      <c r="A9" s="2" t="s">
        <v>26</v>
      </c>
      <c r="B9" s="6">
        <v>4</v>
      </c>
      <c r="C9" s="6">
        <v>4</v>
      </c>
      <c r="D9" s="6">
        <v>2</v>
      </c>
      <c r="E9" s="6">
        <v>4</v>
      </c>
      <c r="F9" s="6">
        <v>6</v>
      </c>
      <c r="G9" s="6">
        <v>4</v>
      </c>
      <c r="H9" s="6">
        <v>6</v>
      </c>
      <c r="I9" s="6">
        <v>4</v>
      </c>
      <c r="J9">
        <v>4</v>
      </c>
      <c r="K9">
        <v>2</v>
      </c>
      <c r="L9">
        <v>4</v>
      </c>
      <c r="M9">
        <v>4</v>
      </c>
      <c r="N9">
        <v>4</v>
      </c>
      <c r="O9">
        <v>4</v>
      </c>
      <c r="P9">
        <v>6</v>
      </c>
      <c r="Q9">
        <v>4</v>
      </c>
      <c r="R9" s="6">
        <v>4</v>
      </c>
      <c r="S9" s="6">
        <v>2</v>
      </c>
      <c r="T9" s="6">
        <v>4</v>
      </c>
      <c r="U9" s="6">
        <v>4</v>
      </c>
      <c r="V9" s="6">
        <v>2</v>
      </c>
      <c r="W9" s="6">
        <v>4</v>
      </c>
      <c r="X9" s="6">
        <v>6</v>
      </c>
      <c r="Y9" s="6">
        <v>4</v>
      </c>
      <c r="Z9">
        <v>2</v>
      </c>
      <c r="AA9">
        <v>6</v>
      </c>
      <c r="AB9">
        <v>4</v>
      </c>
      <c r="AC9">
        <v>4</v>
      </c>
      <c r="AD9">
        <v>4</v>
      </c>
      <c r="AE9">
        <v>6</v>
      </c>
      <c r="AF9">
        <v>1</v>
      </c>
      <c r="AG9">
        <v>4</v>
      </c>
      <c r="AH9" s="6">
        <v>4</v>
      </c>
      <c r="AI9" s="6">
        <v>6</v>
      </c>
      <c r="AJ9" s="6">
        <v>6</v>
      </c>
      <c r="AK9" s="6">
        <v>4</v>
      </c>
      <c r="AL9" s="6">
        <v>3</v>
      </c>
      <c r="AM9" s="6">
        <v>4</v>
      </c>
      <c r="AN9" s="6">
        <v>1</v>
      </c>
      <c r="AO9" s="6">
        <v>6</v>
      </c>
      <c r="AP9">
        <v>6</v>
      </c>
      <c r="AQ9">
        <v>6</v>
      </c>
      <c r="AR9">
        <v>6</v>
      </c>
      <c r="AS9">
        <v>6</v>
      </c>
      <c r="AT9">
        <v>4</v>
      </c>
      <c r="AU9">
        <v>4</v>
      </c>
      <c r="AV9">
        <v>1</v>
      </c>
      <c r="AW9">
        <v>4</v>
      </c>
      <c r="AX9" s="6">
        <v>3</v>
      </c>
      <c r="AY9" s="6">
        <v>3</v>
      </c>
    </row>
    <row r="10" spans="1:51">
      <c r="A10" s="2" t="s">
        <v>27</v>
      </c>
      <c r="B10" s="6">
        <v>2</v>
      </c>
      <c r="C10" s="6">
        <v>1</v>
      </c>
      <c r="D10" s="6">
        <v>1</v>
      </c>
      <c r="E10" s="6">
        <v>2</v>
      </c>
      <c r="F10" s="6">
        <v>6</v>
      </c>
      <c r="G10" s="6">
        <v>1</v>
      </c>
      <c r="H10" s="6">
        <v>2</v>
      </c>
      <c r="I10" s="6">
        <v>1</v>
      </c>
      <c r="J10">
        <v>1</v>
      </c>
      <c r="K10">
        <v>2</v>
      </c>
      <c r="L10">
        <v>2</v>
      </c>
      <c r="M10">
        <v>2</v>
      </c>
      <c r="N10">
        <v>2</v>
      </c>
      <c r="O10">
        <v>1</v>
      </c>
      <c r="P10">
        <v>2</v>
      </c>
      <c r="Q10">
        <v>1</v>
      </c>
      <c r="R10" s="6">
        <v>2</v>
      </c>
      <c r="S10" s="6">
        <v>2</v>
      </c>
      <c r="T10" s="6">
        <v>2</v>
      </c>
      <c r="U10" s="6">
        <v>2</v>
      </c>
      <c r="V10" s="6">
        <v>4</v>
      </c>
      <c r="W10" s="6">
        <v>2</v>
      </c>
      <c r="X10" s="6">
        <v>2</v>
      </c>
      <c r="Y10" s="6">
        <v>1</v>
      </c>
      <c r="Z10">
        <v>2</v>
      </c>
      <c r="AA10">
        <v>6</v>
      </c>
      <c r="AB10">
        <v>2</v>
      </c>
      <c r="AC10">
        <v>6</v>
      </c>
      <c r="AD10">
        <v>7</v>
      </c>
      <c r="AE10">
        <v>6</v>
      </c>
      <c r="AF10">
        <v>1</v>
      </c>
      <c r="AG10">
        <v>4</v>
      </c>
      <c r="AH10" s="6">
        <v>7</v>
      </c>
      <c r="AI10" s="6">
        <v>7</v>
      </c>
      <c r="AJ10" s="6">
        <v>3</v>
      </c>
      <c r="AK10" s="6">
        <v>6</v>
      </c>
      <c r="AL10" s="6">
        <v>7</v>
      </c>
      <c r="AM10" s="6">
        <v>6</v>
      </c>
      <c r="AN10" s="6">
        <v>2</v>
      </c>
      <c r="AO10" s="6">
        <v>6</v>
      </c>
      <c r="AP10">
        <v>2</v>
      </c>
      <c r="AQ10">
        <v>6</v>
      </c>
      <c r="AR10">
        <v>6</v>
      </c>
      <c r="AS10">
        <v>6</v>
      </c>
      <c r="AT10">
        <v>6</v>
      </c>
      <c r="AU10">
        <v>2</v>
      </c>
      <c r="AV10">
        <v>1</v>
      </c>
      <c r="AW10">
        <v>4</v>
      </c>
      <c r="AX10" s="6">
        <v>3</v>
      </c>
      <c r="AY10" s="6">
        <v>3</v>
      </c>
    </row>
    <row r="11" spans="1:51">
      <c r="A11" s="2" t="s">
        <v>28</v>
      </c>
      <c r="B11" s="6">
        <v>1</v>
      </c>
      <c r="C11" s="6">
        <v>3</v>
      </c>
      <c r="D11" s="6">
        <v>1</v>
      </c>
      <c r="E11" s="6">
        <v>3</v>
      </c>
      <c r="F11" s="6">
        <v>1</v>
      </c>
      <c r="G11" s="6">
        <v>1</v>
      </c>
      <c r="H11" s="6">
        <v>2</v>
      </c>
      <c r="I11" s="6">
        <v>1</v>
      </c>
      <c r="J11">
        <v>1</v>
      </c>
      <c r="K11">
        <v>3</v>
      </c>
      <c r="L11">
        <v>1</v>
      </c>
      <c r="M11">
        <v>3</v>
      </c>
      <c r="N11">
        <v>1</v>
      </c>
      <c r="O11">
        <v>1</v>
      </c>
      <c r="P11">
        <v>1</v>
      </c>
      <c r="Q11">
        <v>1</v>
      </c>
      <c r="R11" s="6">
        <v>1</v>
      </c>
      <c r="S11" s="6">
        <v>3</v>
      </c>
      <c r="T11" s="6">
        <v>1</v>
      </c>
      <c r="U11" s="6">
        <v>3</v>
      </c>
      <c r="V11" s="6">
        <v>1</v>
      </c>
      <c r="W11" s="6">
        <v>1</v>
      </c>
      <c r="X11" s="6">
        <v>1</v>
      </c>
      <c r="Y11" s="6">
        <v>1</v>
      </c>
      <c r="Z11">
        <v>2</v>
      </c>
      <c r="AA11">
        <v>3</v>
      </c>
      <c r="AB11">
        <v>2</v>
      </c>
      <c r="AC11">
        <v>3</v>
      </c>
      <c r="AD11">
        <v>5</v>
      </c>
      <c r="AE11">
        <v>2</v>
      </c>
      <c r="AF11">
        <v>1</v>
      </c>
      <c r="AG11">
        <v>2</v>
      </c>
      <c r="AH11" s="6">
        <v>1</v>
      </c>
      <c r="AI11" s="6">
        <v>3</v>
      </c>
      <c r="AJ11" s="6">
        <v>1</v>
      </c>
      <c r="AK11" s="6">
        <v>3</v>
      </c>
      <c r="AL11" s="6">
        <v>2</v>
      </c>
      <c r="AM11" s="6">
        <v>2</v>
      </c>
      <c r="AN11" s="6">
        <v>1</v>
      </c>
      <c r="AO11" s="6">
        <v>2</v>
      </c>
      <c r="AP11">
        <v>2</v>
      </c>
      <c r="AQ11">
        <v>3</v>
      </c>
      <c r="AR11">
        <v>2</v>
      </c>
      <c r="AS11">
        <v>4</v>
      </c>
      <c r="AT11">
        <v>2</v>
      </c>
      <c r="AU11">
        <v>2</v>
      </c>
      <c r="AV11">
        <v>1</v>
      </c>
      <c r="AW11">
        <v>2</v>
      </c>
      <c r="AX11" s="6">
        <v>1</v>
      </c>
      <c r="AY11" s="6">
        <v>1</v>
      </c>
    </row>
    <row r="12" spans="1:51">
      <c r="A12" s="2" t="s">
        <v>41</v>
      </c>
      <c r="B12" s="6">
        <v>1</v>
      </c>
      <c r="C12" s="6">
        <v>1</v>
      </c>
      <c r="D12" s="6">
        <v>1</v>
      </c>
      <c r="E12" s="6">
        <v>4</v>
      </c>
      <c r="F12" s="6">
        <v>7</v>
      </c>
      <c r="G12" s="6">
        <v>1</v>
      </c>
      <c r="H12" s="6">
        <v>1</v>
      </c>
      <c r="I12" s="6">
        <v>4</v>
      </c>
      <c r="J12">
        <v>1</v>
      </c>
      <c r="K12">
        <v>1</v>
      </c>
      <c r="L12">
        <v>1</v>
      </c>
      <c r="M12">
        <v>4</v>
      </c>
      <c r="N12">
        <v>7</v>
      </c>
      <c r="O12">
        <v>1</v>
      </c>
      <c r="P12">
        <v>1</v>
      </c>
      <c r="Q12">
        <v>4</v>
      </c>
      <c r="R12" s="6">
        <v>1</v>
      </c>
      <c r="S12" s="6">
        <v>1</v>
      </c>
      <c r="T12" s="6">
        <v>1</v>
      </c>
      <c r="U12" s="6">
        <v>4</v>
      </c>
      <c r="V12" s="6">
        <v>7</v>
      </c>
      <c r="W12" s="6">
        <v>1</v>
      </c>
      <c r="X12" s="6">
        <v>1</v>
      </c>
      <c r="Y12" s="6">
        <v>4</v>
      </c>
      <c r="Z12">
        <v>1</v>
      </c>
      <c r="AA12">
        <v>1</v>
      </c>
      <c r="AB12">
        <v>1</v>
      </c>
      <c r="AC12">
        <v>4</v>
      </c>
      <c r="AD12">
        <v>1</v>
      </c>
      <c r="AE12">
        <v>1</v>
      </c>
      <c r="AF12">
        <v>1</v>
      </c>
      <c r="AG12">
        <v>1</v>
      </c>
      <c r="AH12" s="6">
        <v>1</v>
      </c>
      <c r="AI12" s="6">
        <v>1</v>
      </c>
      <c r="AJ12" s="6">
        <v>1</v>
      </c>
      <c r="AK12" s="6">
        <v>4</v>
      </c>
      <c r="AL12" s="6">
        <v>1</v>
      </c>
      <c r="AM12" s="6">
        <v>1</v>
      </c>
      <c r="AN12" s="6">
        <v>1</v>
      </c>
      <c r="AO12" s="6">
        <v>1</v>
      </c>
      <c r="AP12">
        <v>1</v>
      </c>
      <c r="AQ12">
        <v>1</v>
      </c>
      <c r="AR12">
        <v>1</v>
      </c>
      <c r="AS12">
        <v>4</v>
      </c>
      <c r="AT12">
        <v>1</v>
      </c>
      <c r="AU12">
        <v>1</v>
      </c>
      <c r="AV12">
        <v>1</v>
      </c>
      <c r="AW12">
        <v>1</v>
      </c>
      <c r="AX12" s="6">
        <v>4</v>
      </c>
      <c r="AY12" s="6">
        <v>4</v>
      </c>
    </row>
    <row r="13" spans="1:51" s="4" customFormat="1">
      <c r="B13" s="4">
        <f>AVERAGEA(B2:B12)</f>
        <v>2.2727272727272729</v>
      </c>
      <c r="C13" s="4">
        <f t="shared" ref="C13:AY13" si="0">AVERAGEA(C2:C12)</f>
        <v>2.4545454545454546</v>
      </c>
      <c r="D13" s="4">
        <f t="shared" si="0"/>
        <v>1.8181818181818181</v>
      </c>
      <c r="E13" s="4">
        <f t="shared" si="0"/>
        <v>2.8181818181818183</v>
      </c>
      <c r="F13" s="4">
        <f t="shared" si="0"/>
        <v>3.2727272727272729</v>
      </c>
      <c r="G13" s="4">
        <f t="shared" si="0"/>
        <v>2</v>
      </c>
      <c r="H13" s="4">
        <f t="shared" si="0"/>
        <v>3.7272727272727271</v>
      </c>
      <c r="I13" s="4">
        <f t="shared" si="0"/>
        <v>2.2727272727272729</v>
      </c>
      <c r="J13" s="4">
        <f t="shared" si="0"/>
        <v>1.8181818181818181</v>
      </c>
      <c r="K13" s="4">
        <f t="shared" si="0"/>
        <v>2.1818181818181817</v>
      </c>
      <c r="L13" s="4">
        <f t="shared" si="0"/>
        <v>2</v>
      </c>
      <c r="M13" s="4">
        <f t="shared" si="0"/>
        <v>2.8181818181818183</v>
      </c>
      <c r="N13" s="4">
        <f t="shared" si="0"/>
        <v>2.5454545454545454</v>
      </c>
      <c r="O13" s="4">
        <f t="shared" si="0"/>
        <v>2.1818181818181817</v>
      </c>
      <c r="P13" s="4">
        <f t="shared" si="0"/>
        <v>3</v>
      </c>
      <c r="Q13" s="4">
        <f t="shared" si="0"/>
        <v>2.4545454545454546</v>
      </c>
      <c r="R13" s="4">
        <f t="shared" si="0"/>
        <v>2.3636363636363638</v>
      </c>
      <c r="S13" s="4">
        <f t="shared" si="0"/>
        <v>2.4545454545454546</v>
      </c>
      <c r="T13" s="4">
        <f t="shared" si="0"/>
        <v>2.1818181818181817</v>
      </c>
      <c r="U13" s="4">
        <f t="shared" si="0"/>
        <v>2.9090909090909092</v>
      </c>
      <c r="V13" s="4">
        <f t="shared" si="0"/>
        <v>2.7272727272727271</v>
      </c>
      <c r="W13" s="4">
        <f t="shared" si="0"/>
        <v>2.0909090909090908</v>
      </c>
      <c r="X13" s="4">
        <f t="shared" si="0"/>
        <v>3.4545454545454546</v>
      </c>
      <c r="Y13" s="4">
        <f t="shared" si="0"/>
        <v>2.4545454545454546</v>
      </c>
      <c r="Z13" s="4">
        <f t="shared" si="0"/>
        <v>2.5454545454545454</v>
      </c>
      <c r="AA13" s="4">
        <f t="shared" si="0"/>
        <v>3.6363636363636362</v>
      </c>
      <c r="AB13" s="4">
        <f t="shared" si="0"/>
        <v>2.7272727272727271</v>
      </c>
      <c r="AC13" s="4">
        <f t="shared" si="0"/>
        <v>4.5454545454545459</v>
      </c>
      <c r="AD13" s="4">
        <f t="shared" si="0"/>
        <v>4.2727272727272725</v>
      </c>
      <c r="AE13" s="4">
        <f t="shared" si="0"/>
        <v>3.6363636363636362</v>
      </c>
      <c r="AF13" s="4">
        <f t="shared" si="0"/>
        <v>1.3636363636363635</v>
      </c>
      <c r="AG13" s="4">
        <f t="shared" si="0"/>
        <v>3.0909090909090908</v>
      </c>
      <c r="AH13" s="4">
        <f t="shared" si="0"/>
        <v>3.0909090909090908</v>
      </c>
      <c r="AI13" s="4">
        <f t="shared" si="0"/>
        <v>3.8181818181818183</v>
      </c>
      <c r="AJ13" s="4">
        <f t="shared" si="0"/>
        <v>2.7272727272727271</v>
      </c>
      <c r="AK13" s="4">
        <f t="shared" si="0"/>
        <v>4</v>
      </c>
      <c r="AL13" s="4">
        <f t="shared" si="0"/>
        <v>3.8181818181818183</v>
      </c>
      <c r="AM13" s="4">
        <f t="shared" si="0"/>
        <v>4</v>
      </c>
      <c r="AN13" s="4">
        <f t="shared" si="0"/>
        <v>2.0909090909090908</v>
      </c>
      <c r="AO13" s="4">
        <f t="shared" si="0"/>
        <v>3.4545454545454546</v>
      </c>
      <c r="AP13" s="4">
        <f t="shared" si="0"/>
        <v>3.0909090909090908</v>
      </c>
      <c r="AQ13" s="4">
        <f t="shared" si="0"/>
        <v>3.9090909090909092</v>
      </c>
      <c r="AR13" s="4">
        <f t="shared" si="0"/>
        <v>2.9090909090909092</v>
      </c>
      <c r="AS13" s="4">
        <f t="shared" si="0"/>
        <v>5.1818181818181817</v>
      </c>
      <c r="AT13" s="4">
        <f t="shared" si="0"/>
        <v>3.3636363636363638</v>
      </c>
      <c r="AU13" s="4">
        <f t="shared" si="0"/>
        <v>3.3636363636363638</v>
      </c>
      <c r="AV13" s="4">
        <f t="shared" si="0"/>
        <v>1.6363636363636365</v>
      </c>
      <c r="AW13" s="4">
        <f t="shared" si="0"/>
        <v>3.4545454545454546</v>
      </c>
      <c r="AX13" s="4">
        <f t="shared" si="0"/>
        <v>2.2727272727272729</v>
      </c>
      <c r="AY13" s="4">
        <f t="shared" si="0"/>
        <v>2.7272727272727271</v>
      </c>
    </row>
    <row r="14" spans="1:51">
      <c r="D14" t="s">
        <v>191</v>
      </c>
      <c r="G14" s="24" t="s">
        <v>190</v>
      </c>
      <c r="K14" t="s">
        <v>192</v>
      </c>
      <c r="N14" s="24" t="s">
        <v>193</v>
      </c>
    </row>
    <row r="15" spans="1:51">
      <c r="A15" t="s">
        <v>158</v>
      </c>
      <c r="B15" t="s">
        <v>159</v>
      </c>
      <c r="C15" t="s">
        <v>160</v>
      </c>
      <c r="D15" t="s">
        <v>1</v>
      </c>
      <c r="E15" t="s">
        <v>42</v>
      </c>
      <c r="F15" t="s">
        <v>51</v>
      </c>
      <c r="G15" t="s">
        <v>60</v>
      </c>
      <c r="H15" t="s">
        <v>69</v>
      </c>
      <c r="I15" t="s">
        <v>78</v>
      </c>
      <c r="K15" t="s">
        <v>3</v>
      </c>
      <c r="L15" t="s">
        <v>43</v>
      </c>
      <c r="M15" t="s">
        <v>52</v>
      </c>
      <c r="N15" t="s">
        <v>61</v>
      </c>
      <c r="O15" t="s">
        <v>70</v>
      </c>
      <c r="P15" t="s">
        <v>79</v>
      </c>
      <c r="R15" t="s">
        <v>266</v>
      </c>
      <c r="S15" t="s">
        <v>270</v>
      </c>
      <c r="T15" t="s">
        <v>271</v>
      </c>
      <c r="V15" t="s">
        <v>267</v>
      </c>
      <c r="W15" t="s">
        <v>268</v>
      </c>
      <c r="X15" t="s">
        <v>269</v>
      </c>
    </row>
    <row r="16" spans="1:51">
      <c r="A16" s="24" t="s">
        <v>170</v>
      </c>
      <c r="B16" s="24" t="s">
        <v>171</v>
      </c>
      <c r="C16">
        <v>1</v>
      </c>
      <c r="D16" s="4">
        <v>2.2727272727272729</v>
      </c>
      <c r="E16" s="4">
        <v>1.8181818181818181</v>
      </c>
      <c r="F16" s="4">
        <v>2.3636363636363638</v>
      </c>
      <c r="G16" s="4">
        <v>2.5454545454545454</v>
      </c>
      <c r="H16" s="4">
        <v>3.0909090909090908</v>
      </c>
      <c r="I16" s="4">
        <v>3.0909090909090908</v>
      </c>
      <c r="K16" s="4">
        <v>1.7692307692307692</v>
      </c>
      <c r="L16" s="4">
        <v>1.6923076923076923</v>
      </c>
      <c r="M16" s="4">
        <v>2</v>
      </c>
      <c r="N16" s="4">
        <v>2.3846153846153846</v>
      </c>
      <c r="O16" s="4">
        <v>2.3076923076923075</v>
      </c>
      <c r="P16" s="4">
        <v>2.8461538461538463</v>
      </c>
      <c r="R16" s="4">
        <f t="shared" ref="R16:T23" si="1">IF(SUM(D16-G16)&lt;0,SUM(G16-D16),SUM(D16-G16))</f>
        <v>0.27272727272727249</v>
      </c>
      <c r="S16" s="4">
        <f t="shared" si="1"/>
        <v>1.2727272727272727</v>
      </c>
      <c r="T16" s="4">
        <f t="shared" si="1"/>
        <v>0.72727272727272707</v>
      </c>
      <c r="V16" s="4">
        <f>IF(SUM(K16-N16)&lt;0,SUM(N16-K16), SUM(K16-N16))</f>
        <v>0.61538461538461542</v>
      </c>
      <c r="W16" s="4">
        <f t="shared" ref="W16:X16" si="2">IF(SUM(L16-O16)&lt;0,SUM(O16-L16), SUM(L16-O16))</f>
        <v>0.6153846153846152</v>
      </c>
      <c r="X16" s="4">
        <f t="shared" si="2"/>
        <v>0.84615384615384626</v>
      </c>
    </row>
    <row r="17" spans="1:24">
      <c r="A17" s="24" t="s">
        <v>173</v>
      </c>
      <c r="B17" s="24" t="s">
        <v>172</v>
      </c>
      <c r="C17">
        <v>2</v>
      </c>
      <c r="D17" s="4">
        <v>2.4545454545454546</v>
      </c>
      <c r="E17" s="4">
        <v>2.1818181818181817</v>
      </c>
      <c r="F17" s="4">
        <v>2.4545454545454546</v>
      </c>
      <c r="G17" s="4">
        <v>3.6363636363636362</v>
      </c>
      <c r="H17" s="4">
        <v>3.8181818181818183</v>
      </c>
      <c r="I17" s="4">
        <v>3.9090909090909092</v>
      </c>
      <c r="K17" s="4">
        <v>3.3076923076923075</v>
      </c>
      <c r="L17" s="4">
        <v>2.8461538461538463</v>
      </c>
      <c r="M17" s="4">
        <v>2.8461538461538463</v>
      </c>
      <c r="N17" s="4">
        <v>3.3076923076923075</v>
      </c>
      <c r="O17" s="4">
        <v>4.384615384615385</v>
      </c>
      <c r="P17" s="4">
        <v>3.9230769230769229</v>
      </c>
      <c r="R17" s="4">
        <f t="shared" si="1"/>
        <v>1.1818181818181817</v>
      </c>
      <c r="S17" s="4">
        <f t="shared" si="1"/>
        <v>1.6363636363636367</v>
      </c>
      <c r="T17" s="4">
        <f t="shared" si="1"/>
        <v>1.4545454545454546</v>
      </c>
      <c r="V17" s="4">
        <f t="shared" ref="V17:V23" si="3">IF(SUM(K17-N17)&lt;0,SUM(N17-K17), SUM(K17-N17))</f>
        <v>0</v>
      </c>
      <c r="W17" s="4">
        <f t="shared" ref="W17:W23" si="4">IF(SUM(L17-O17)&lt;0,SUM(O17-L17), SUM(L17-O17))</f>
        <v>1.5384615384615388</v>
      </c>
      <c r="X17" s="4">
        <f t="shared" ref="X17:X23" si="5">IF(SUM(M17-P17)&lt;0,SUM(P17-M17), SUM(M17-P17))</f>
        <v>1.0769230769230766</v>
      </c>
    </row>
    <row r="18" spans="1:24">
      <c r="A18" s="24" t="s">
        <v>174</v>
      </c>
      <c r="B18" s="24" t="s">
        <v>175</v>
      </c>
      <c r="C18">
        <v>3</v>
      </c>
      <c r="D18" s="4">
        <v>1.8181818181818181</v>
      </c>
      <c r="E18" s="4">
        <v>2</v>
      </c>
      <c r="F18" s="4">
        <v>2.1818181818181817</v>
      </c>
      <c r="G18" s="4">
        <v>2.7272727272727271</v>
      </c>
      <c r="H18" s="4">
        <v>2.7272727272727271</v>
      </c>
      <c r="I18" s="4">
        <v>2.9090909090909092</v>
      </c>
      <c r="K18" s="4">
        <v>1.7692307692307692</v>
      </c>
      <c r="L18" s="4">
        <v>1.6923076923076923</v>
      </c>
      <c r="M18" s="4">
        <v>2</v>
      </c>
      <c r="N18" s="4">
        <v>2.3076923076923075</v>
      </c>
      <c r="O18" s="4">
        <v>2.3076923076923075</v>
      </c>
      <c r="P18" s="4">
        <v>3.1538461538461537</v>
      </c>
      <c r="R18" s="4">
        <f t="shared" si="1"/>
        <v>0.90909090909090895</v>
      </c>
      <c r="S18" s="4">
        <f t="shared" si="1"/>
        <v>0.72727272727272707</v>
      </c>
      <c r="T18" s="4">
        <f t="shared" si="1"/>
        <v>0.72727272727272751</v>
      </c>
      <c r="V18" s="4">
        <f t="shared" si="3"/>
        <v>0.53846153846153832</v>
      </c>
      <c r="W18" s="4">
        <f t="shared" si="4"/>
        <v>0.6153846153846152</v>
      </c>
      <c r="X18" s="4">
        <f t="shared" si="5"/>
        <v>1.1538461538461537</v>
      </c>
    </row>
    <row r="19" spans="1:24">
      <c r="A19" s="24" t="s">
        <v>177</v>
      </c>
      <c r="B19" s="24" t="s">
        <v>176</v>
      </c>
      <c r="C19">
        <v>4</v>
      </c>
      <c r="D19" s="4">
        <v>2.8181818181818183</v>
      </c>
      <c r="E19" s="4">
        <v>2.8181818181818183</v>
      </c>
      <c r="F19" s="4">
        <v>2.9090909090909092</v>
      </c>
      <c r="G19" s="4">
        <v>4.5454545454545459</v>
      </c>
      <c r="H19" s="4">
        <v>4</v>
      </c>
      <c r="I19" s="4">
        <v>5.1818181818181817</v>
      </c>
      <c r="K19" s="4">
        <v>3.1538461538461537</v>
      </c>
      <c r="L19" s="4">
        <v>2.9230769230769229</v>
      </c>
      <c r="M19" s="4">
        <v>3.3076923076923075</v>
      </c>
      <c r="N19" s="4">
        <v>3.6923076923076925</v>
      </c>
      <c r="O19" s="4">
        <v>3.9230769230769229</v>
      </c>
      <c r="P19" s="4">
        <v>3.8461538461538463</v>
      </c>
      <c r="R19" s="4">
        <f t="shared" si="1"/>
        <v>1.7272727272727275</v>
      </c>
      <c r="S19" s="4">
        <f t="shared" si="1"/>
        <v>1.1818181818181817</v>
      </c>
      <c r="T19" s="36">
        <f t="shared" si="1"/>
        <v>2.2727272727272725</v>
      </c>
      <c r="V19" s="4">
        <f t="shared" si="3"/>
        <v>0.53846153846153877</v>
      </c>
      <c r="W19" s="4">
        <f t="shared" si="4"/>
        <v>1</v>
      </c>
      <c r="X19" s="4">
        <f t="shared" si="5"/>
        <v>0.53846153846153877</v>
      </c>
    </row>
    <row r="20" spans="1:24">
      <c r="A20" s="24" t="s">
        <v>184</v>
      </c>
      <c r="B20" s="24" t="s">
        <v>185</v>
      </c>
      <c r="C20">
        <v>5</v>
      </c>
      <c r="D20" s="4">
        <v>3.2727272727272729</v>
      </c>
      <c r="E20" s="4">
        <v>2.5454545454545454</v>
      </c>
      <c r="F20" s="4">
        <v>2.7272727272727271</v>
      </c>
      <c r="G20" s="4">
        <v>4.2727272727272725</v>
      </c>
      <c r="H20" s="4">
        <v>3.8181818181818183</v>
      </c>
      <c r="I20" s="4">
        <v>3.3636363636363638</v>
      </c>
      <c r="K20" s="4">
        <v>2.4615384615384617</v>
      </c>
      <c r="L20" s="4">
        <v>2.3846153846153846</v>
      </c>
      <c r="M20" s="4">
        <v>2.1538461538461537</v>
      </c>
      <c r="N20" s="4">
        <v>3.4615384615384617</v>
      </c>
      <c r="O20" s="4">
        <v>3.9230769230769229</v>
      </c>
      <c r="P20" s="4">
        <v>3.9230769230769229</v>
      </c>
      <c r="R20" s="4">
        <f t="shared" si="1"/>
        <v>0.99999999999999956</v>
      </c>
      <c r="S20" s="4">
        <f t="shared" si="1"/>
        <v>1.2727272727272729</v>
      </c>
      <c r="T20" s="4">
        <f t="shared" si="1"/>
        <v>0.63636363636363669</v>
      </c>
      <c r="V20" s="4">
        <f t="shared" si="3"/>
        <v>1</v>
      </c>
      <c r="W20" s="4">
        <f t="shared" si="4"/>
        <v>1.5384615384615383</v>
      </c>
      <c r="X20" s="4">
        <f t="shared" si="5"/>
        <v>1.7692307692307692</v>
      </c>
    </row>
    <row r="21" spans="1:24">
      <c r="A21" s="24" t="s">
        <v>178</v>
      </c>
      <c r="B21" s="8" t="s">
        <v>179</v>
      </c>
      <c r="C21">
        <v>6</v>
      </c>
      <c r="D21" s="4">
        <v>2</v>
      </c>
      <c r="E21" s="4">
        <v>2.1818181818181817</v>
      </c>
      <c r="F21" s="4">
        <v>2.0909090909090908</v>
      </c>
      <c r="G21" s="4">
        <v>3.6363636363636362</v>
      </c>
      <c r="H21" s="4">
        <v>4</v>
      </c>
      <c r="I21" s="4">
        <v>3.3636363636363638</v>
      </c>
      <c r="K21" s="4">
        <v>1.6923076923076923</v>
      </c>
      <c r="L21" s="4">
        <v>2</v>
      </c>
      <c r="M21" s="4">
        <v>2.1538461538461537</v>
      </c>
      <c r="N21" s="4">
        <v>3.6923076923076925</v>
      </c>
      <c r="O21" s="4">
        <v>3.2307692307692308</v>
      </c>
      <c r="P21" s="4">
        <v>3.4615384615384617</v>
      </c>
      <c r="R21" s="4">
        <f t="shared" si="1"/>
        <v>1.6363636363636362</v>
      </c>
      <c r="S21" s="4">
        <f t="shared" si="1"/>
        <v>1.8181818181818183</v>
      </c>
      <c r="T21" s="4">
        <f t="shared" si="1"/>
        <v>1.2727272727272729</v>
      </c>
      <c r="V21" s="36">
        <f t="shared" si="3"/>
        <v>2</v>
      </c>
      <c r="W21" s="4">
        <f t="shared" si="4"/>
        <v>1.2307692307692308</v>
      </c>
      <c r="X21" s="4">
        <f t="shared" si="5"/>
        <v>1.3076923076923079</v>
      </c>
    </row>
    <row r="22" spans="1:24">
      <c r="A22" s="24" t="s">
        <v>180</v>
      </c>
      <c r="B22" s="24" t="s">
        <v>181</v>
      </c>
      <c r="C22">
        <v>7</v>
      </c>
      <c r="D22" s="4">
        <v>3.7272727272727271</v>
      </c>
      <c r="E22" s="4">
        <v>3</v>
      </c>
      <c r="F22" s="4">
        <v>3.4545454545454546</v>
      </c>
      <c r="G22" s="4">
        <v>1.3636363636363635</v>
      </c>
      <c r="H22" s="4">
        <v>2.0909090909090908</v>
      </c>
      <c r="I22" s="4">
        <v>1.6363636363636365</v>
      </c>
      <c r="K22" s="4">
        <v>2.6923076923076925</v>
      </c>
      <c r="L22" s="4">
        <v>2.3076923076923075</v>
      </c>
      <c r="M22" s="4">
        <v>3.0769230769230771</v>
      </c>
      <c r="N22" s="4">
        <v>1.3076923076923077</v>
      </c>
      <c r="O22" s="4">
        <v>1.3846153846153846</v>
      </c>
      <c r="P22" s="4">
        <v>1.5384615384615385</v>
      </c>
      <c r="R22" s="36">
        <f t="shared" si="1"/>
        <v>2.3636363636363633</v>
      </c>
      <c r="S22" s="4">
        <f t="shared" si="1"/>
        <v>0.90909090909090917</v>
      </c>
      <c r="T22" s="4">
        <f t="shared" si="1"/>
        <v>1.8181818181818181</v>
      </c>
      <c r="V22" s="4">
        <f t="shared" si="3"/>
        <v>1.3846153846153848</v>
      </c>
      <c r="W22" s="4">
        <f t="shared" si="4"/>
        <v>0.92307692307692291</v>
      </c>
      <c r="X22" s="4">
        <f t="shared" si="5"/>
        <v>1.5384615384615385</v>
      </c>
    </row>
    <row r="23" spans="1:24">
      <c r="A23" s="24" t="s">
        <v>182</v>
      </c>
      <c r="B23" s="24" t="s">
        <v>183</v>
      </c>
      <c r="C23">
        <v>8</v>
      </c>
      <c r="D23" s="4">
        <v>2.2727272727272729</v>
      </c>
      <c r="E23" s="4">
        <v>2.4545454545454546</v>
      </c>
      <c r="F23" s="4">
        <v>2.4545454545454546</v>
      </c>
      <c r="G23" s="4">
        <v>3.0909090909090908</v>
      </c>
      <c r="H23" s="4">
        <v>3.4545454545454546</v>
      </c>
      <c r="I23" s="4">
        <v>3.4545454545454546</v>
      </c>
      <c r="K23" s="4">
        <v>1.6923076923076923</v>
      </c>
      <c r="L23" s="4">
        <v>1.6153846153846154</v>
      </c>
      <c r="M23" s="4">
        <v>1.6153846153846154</v>
      </c>
      <c r="N23" s="4">
        <v>3.0769230769230771</v>
      </c>
      <c r="O23" s="4">
        <v>3</v>
      </c>
      <c r="P23" s="4">
        <v>3.0769230769230771</v>
      </c>
      <c r="R23" s="4">
        <f t="shared" si="1"/>
        <v>0.8181818181818179</v>
      </c>
      <c r="S23" s="4">
        <f t="shared" si="1"/>
        <v>1</v>
      </c>
      <c r="T23" s="4">
        <f t="shared" si="1"/>
        <v>1</v>
      </c>
      <c r="V23" s="4">
        <f t="shared" si="3"/>
        <v>1.3846153846153848</v>
      </c>
      <c r="W23" s="4">
        <f t="shared" si="4"/>
        <v>1.3846153846153846</v>
      </c>
      <c r="X23" s="4">
        <f t="shared" si="5"/>
        <v>1.4615384615384617</v>
      </c>
    </row>
    <row r="46" spans="1:51">
      <c r="A46" t="s">
        <v>169</v>
      </c>
      <c r="B46" s="6" t="s">
        <v>1</v>
      </c>
      <c r="C46" s="6" t="s">
        <v>3</v>
      </c>
      <c r="D46" s="6" t="s">
        <v>5</v>
      </c>
      <c r="E46" s="6" t="s">
        <v>7</v>
      </c>
      <c r="F46" s="6" t="s">
        <v>9</v>
      </c>
      <c r="G46" s="6" t="s">
        <v>11</v>
      </c>
      <c r="H46" s="6" t="s">
        <v>14</v>
      </c>
      <c r="I46" s="6" t="s">
        <v>15</v>
      </c>
      <c r="J46" t="s">
        <v>42</v>
      </c>
      <c r="K46" t="s">
        <v>43</v>
      </c>
      <c r="L46" t="s">
        <v>44</v>
      </c>
      <c r="M46" t="s">
        <v>45</v>
      </c>
      <c r="N46" t="s">
        <v>46</v>
      </c>
      <c r="O46" t="s">
        <v>47</v>
      </c>
      <c r="P46" t="s">
        <v>48</v>
      </c>
      <c r="Q46" t="s">
        <v>49</v>
      </c>
      <c r="R46" s="6" t="s">
        <v>51</v>
      </c>
      <c r="S46" s="6" t="s">
        <v>52</v>
      </c>
      <c r="T46" s="6" t="s">
        <v>53</v>
      </c>
      <c r="U46" s="6" t="s">
        <v>54</v>
      </c>
      <c r="V46" s="6" t="s">
        <v>55</v>
      </c>
      <c r="W46" s="6" t="s">
        <v>56</v>
      </c>
      <c r="X46" s="6" t="s">
        <v>57</v>
      </c>
      <c r="Y46" s="6" t="s">
        <v>58</v>
      </c>
      <c r="Z46" t="s">
        <v>60</v>
      </c>
      <c r="AA46" t="s">
        <v>61</v>
      </c>
      <c r="AB46" t="s">
        <v>62</v>
      </c>
      <c r="AC46" t="s">
        <v>63</v>
      </c>
      <c r="AD46" t="s">
        <v>64</v>
      </c>
      <c r="AE46" t="s">
        <v>65</v>
      </c>
      <c r="AF46" t="s">
        <v>66</v>
      </c>
      <c r="AG46" t="s">
        <v>67</v>
      </c>
      <c r="AH46" s="6" t="s">
        <v>69</v>
      </c>
      <c r="AI46" s="6" t="s">
        <v>70</v>
      </c>
      <c r="AJ46" s="6" t="s">
        <v>71</v>
      </c>
      <c r="AK46" s="6" t="s">
        <v>72</v>
      </c>
      <c r="AL46" s="6" t="s">
        <v>73</v>
      </c>
      <c r="AM46" s="6" t="s">
        <v>74</v>
      </c>
      <c r="AN46" s="6" t="s">
        <v>75</v>
      </c>
      <c r="AO46" s="6" t="s">
        <v>76</v>
      </c>
      <c r="AP46" t="s">
        <v>78</v>
      </c>
      <c r="AQ46" t="s">
        <v>79</v>
      </c>
      <c r="AR46" t="s">
        <v>80</v>
      </c>
      <c r="AS46" t="s">
        <v>81</v>
      </c>
      <c r="AT46" t="s">
        <v>82</v>
      </c>
      <c r="AU46" t="s">
        <v>83</v>
      </c>
      <c r="AV46" t="s">
        <v>84</v>
      </c>
      <c r="AW46" t="s">
        <v>85</v>
      </c>
      <c r="AX46" s="6" t="s">
        <v>86</v>
      </c>
      <c r="AY46" s="6" t="s">
        <v>88</v>
      </c>
    </row>
    <row r="47" spans="1:51">
      <c r="A47" t="s">
        <v>29</v>
      </c>
      <c r="B47" s="6">
        <v>2</v>
      </c>
      <c r="C47" s="6">
        <v>2</v>
      </c>
      <c r="D47" s="6">
        <v>2</v>
      </c>
      <c r="E47" s="6">
        <v>2</v>
      </c>
      <c r="F47" s="6">
        <v>4</v>
      </c>
      <c r="G47" s="6">
        <v>1</v>
      </c>
      <c r="H47" s="6">
        <v>6</v>
      </c>
      <c r="I47" s="6">
        <v>2</v>
      </c>
      <c r="J47">
        <v>2</v>
      </c>
      <c r="K47">
        <v>2</v>
      </c>
      <c r="L47">
        <v>2</v>
      </c>
      <c r="M47">
        <v>4</v>
      </c>
      <c r="N47">
        <v>4</v>
      </c>
      <c r="O47">
        <v>2</v>
      </c>
      <c r="P47">
        <v>6</v>
      </c>
      <c r="Q47">
        <v>2</v>
      </c>
      <c r="R47" s="6">
        <v>2</v>
      </c>
      <c r="S47" s="6">
        <v>2</v>
      </c>
      <c r="T47" s="6">
        <v>2</v>
      </c>
      <c r="U47" s="6">
        <v>4</v>
      </c>
      <c r="V47" s="6">
        <v>4</v>
      </c>
      <c r="W47" s="6">
        <v>2</v>
      </c>
      <c r="X47" s="6">
        <v>6</v>
      </c>
      <c r="Y47" s="6">
        <v>2</v>
      </c>
      <c r="Z47">
        <v>2</v>
      </c>
      <c r="AA47">
        <v>4</v>
      </c>
      <c r="AB47">
        <v>4</v>
      </c>
      <c r="AC47">
        <v>2</v>
      </c>
      <c r="AD47">
        <v>6</v>
      </c>
      <c r="AE47">
        <v>7</v>
      </c>
      <c r="AF47">
        <v>1</v>
      </c>
      <c r="AG47">
        <v>4</v>
      </c>
      <c r="AH47" s="6">
        <v>2</v>
      </c>
      <c r="AI47" s="6">
        <v>4</v>
      </c>
      <c r="AJ47" s="6">
        <v>4</v>
      </c>
      <c r="AK47" s="6">
        <v>2</v>
      </c>
      <c r="AL47" s="6">
        <v>6</v>
      </c>
      <c r="AM47" s="6">
        <v>6</v>
      </c>
      <c r="AN47" s="6">
        <v>1</v>
      </c>
      <c r="AO47" s="6">
        <v>4</v>
      </c>
      <c r="AP47">
        <v>6</v>
      </c>
      <c r="AQ47">
        <v>4</v>
      </c>
      <c r="AR47">
        <v>6</v>
      </c>
      <c r="AS47">
        <v>4</v>
      </c>
      <c r="AT47">
        <v>6</v>
      </c>
      <c r="AU47">
        <v>6</v>
      </c>
      <c r="AV47">
        <v>1</v>
      </c>
      <c r="AW47">
        <v>4</v>
      </c>
      <c r="AX47" s="6">
        <v>1</v>
      </c>
      <c r="AY47" s="6">
        <v>1</v>
      </c>
    </row>
    <row r="48" spans="1:51">
      <c r="A48" t="s">
        <v>30</v>
      </c>
      <c r="B48" s="6">
        <v>1</v>
      </c>
      <c r="C48" s="6">
        <v>2</v>
      </c>
      <c r="D48" s="6">
        <v>2</v>
      </c>
      <c r="E48" s="6">
        <v>2</v>
      </c>
      <c r="F48" s="6">
        <v>2</v>
      </c>
      <c r="G48" s="6">
        <v>2</v>
      </c>
      <c r="H48" s="6">
        <v>2</v>
      </c>
      <c r="I48" s="6">
        <v>2</v>
      </c>
      <c r="J48">
        <v>1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 s="6">
        <v>1</v>
      </c>
      <c r="S48" s="6">
        <v>2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>
        <v>6</v>
      </c>
      <c r="AA48">
        <v>4</v>
      </c>
      <c r="AB48">
        <v>2</v>
      </c>
      <c r="AC48">
        <v>4</v>
      </c>
      <c r="AD48">
        <v>6</v>
      </c>
      <c r="AE48">
        <v>4</v>
      </c>
      <c r="AF48">
        <v>2</v>
      </c>
      <c r="AG48">
        <v>4</v>
      </c>
      <c r="AH48" s="6">
        <v>6</v>
      </c>
      <c r="AI48" s="6">
        <v>4</v>
      </c>
      <c r="AJ48" s="6">
        <v>2</v>
      </c>
      <c r="AK48" s="6">
        <v>4</v>
      </c>
      <c r="AL48" s="6">
        <v>6</v>
      </c>
      <c r="AM48" s="6">
        <v>4</v>
      </c>
      <c r="AN48" s="6">
        <v>2</v>
      </c>
      <c r="AO48" s="6">
        <v>4</v>
      </c>
      <c r="AP48">
        <v>6</v>
      </c>
      <c r="AQ48">
        <v>4</v>
      </c>
      <c r="AR48">
        <v>2</v>
      </c>
      <c r="AS48">
        <v>4</v>
      </c>
      <c r="AT48">
        <v>6</v>
      </c>
      <c r="AU48">
        <v>4</v>
      </c>
      <c r="AV48">
        <v>2</v>
      </c>
      <c r="AW48">
        <v>4</v>
      </c>
      <c r="AX48" s="6">
        <v>2</v>
      </c>
      <c r="AY48" s="6">
        <v>2</v>
      </c>
    </row>
    <row r="49" spans="1:51">
      <c r="A49" t="s">
        <v>31</v>
      </c>
      <c r="B49" s="6">
        <v>1</v>
      </c>
      <c r="C49" s="6">
        <v>1</v>
      </c>
      <c r="D49" s="6">
        <v>1</v>
      </c>
      <c r="E49" s="6">
        <v>5</v>
      </c>
      <c r="F49" s="6">
        <v>1</v>
      </c>
      <c r="G49" s="6">
        <v>1</v>
      </c>
      <c r="H49" s="6">
        <v>1</v>
      </c>
      <c r="I49" s="6">
        <v>1</v>
      </c>
      <c r="J49">
        <v>1</v>
      </c>
      <c r="K49">
        <v>1</v>
      </c>
      <c r="L49">
        <v>1</v>
      </c>
      <c r="M49">
        <v>5</v>
      </c>
      <c r="N49">
        <v>1</v>
      </c>
      <c r="O49">
        <v>1</v>
      </c>
      <c r="P49">
        <v>1</v>
      </c>
      <c r="Q49">
        <v>1</v>
      </c>
      <c r="R49" s="6">
        <v>1</v>
      </c>
      <c r="S49" s="6">
        <v>1</v>
      </c>
      <c r="T49" s="6">
        <v>1</v>
      </c>
      <c r="U49" s="6">
        <v>5</v>
      </c>
      <c r="V49" s="6">
        <v>1</v>
      </c>
      <c r="W49" s="6">
        <v>1</v>
      </c>
      <c r="X49" s="6">
        <v>1</v>
      </c>
      <c r="Y49" s="6">
        <v>1</v>
      </c>
      <c r="Z49">
        <v>2</v>
      </c>
      <c r="AA49">
        <v>6</v>
      </c>
      <c r="AB49">
        <v>2</v>
      </c>
      <c r="AC49">
        <v>6</v>
      </c>
      <c r="AD49">
        <v>2</v>
      </c>
      <c r="AE49">
        <v>6</v>
      </c>
      <c r="AF49">
        <v>1</v>
      </c>
      <c r="AG49">
        <v>4</v>
      </c>
      <c r="AH49" s="6">
        <v>2</v>
      </c>
      <c r="AI49" s="6">
        <v>7</v>
      </c>
      <c r="AJ49" s="6">
        <v>2</v>
      </c>
      <c r="AK49" s="6">
        <v>7</v>
      </c>
      <c r="AL49" s="6">
        <v>6</v>
      </c>
      <c r="AM49" s="6">
        <v>6</v>
      </c>
      <c r="AN49" s="6">
        <v>1</v>
      </c>
      <c r="AO49" s="6">
        <v>4</v>
      </c>
      <c r="AP49">
        <v>2</v>
      </c>
      <c r="AQ49">
        <v>7</v>
      </c>
      <c r="AR49">
        <v>2</v>
      </c>
      <c r="AS49">
        <v>7</v>
      </c>
      <c r="AT49">
        <v>6</v>
      </c>
      <c r="AU49">
        <v>6</v>
      </c>
      <c r="AV49">
        <v>1</v>
      </c>
      <c r="AW49">
        <v>4</v>
      </c>
      <c r="AX49" s="6">
        <v>2</v>
      </c>
      <c r="AY49" s="6">
        <v>4</v>
      </c>
    </row>
    <row r="50" spans="1:51">
      <c r="A50" t="s">
        <v>32</v>
      </c>
      <c r="B50" s="6">
        <v>2</v>
      </c>
      <c r="C50" s="6">
        <v>2</v>
      </c>
      <c r="D50" s="6">
        <v>2</v>
      </c>
      <c r="E50" s="6">
        <v>2</v>
      </c>
      <c r="F50" s="6">
        <v>2</v>
      </c>
      <c r="G50" s="6">
        <v>2</v>
      </c>
      <c r="H50" s="6">
        <v>2</v>
      </c>
      <c r="I50" s="6">
        <v>2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 s="6">
        <v>2</v>
      </c>
      <c r="S50" s="6">
        <v>2</v>
      </c>
      <c r="T50" s="6">
        <v>2</v>
      </c>
      <c r="U50" s="6">
        <v>2</v>
      </c>
      <c r="V50" s="6">
        <v>2</v>
      </c>
      <c r="W50" s="6">
        <v>4</v>
      </c>
      <c r="X50" s="6">
        <v>4</v>
      </c>
      <c r="Y50" s="6">
        <v>2</v>
      </c>
      <c r="Z50">
        <v>1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1</v>
      </c>
      <c r="AG50">
        <v>2</v>
      </c>
      <c r="AH50" s="6">
        <v>2</v>
      </c>
      <c r="AI50" s="6">
        <v>2</v>
      </c>
      <c r="AJ50" s="6">
        <v>2</v>
      </c>
      <c r="AK50" s="6">
        <v>2</v>
      </c>
      <c r="AL50" s="6">
        <v>2</v>
      </c>
      <c r="AM50" s="6">
        <v>2</v>
      </c>
      <c r="AN50" s="6">
        <v>1</v>
      </c>
      <c r="AO50" s="6">
        <v>1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1</v>
      </c>
      <c r="AW50">
        <v>1</v>
      </c>
      <c r="AX50" s="6">
        <v>3</v>
      </c>
      <c r="AY50" s="6">
        <v>3</v>
      </c>
    </row>
    <row r="51" spans="1:51">
      <c r="A51" t="s">
        <v>33</v>
      </c>
      <c r="B51" s="6">
        <v>2</v>
      </c>
      <c r="C51" s="6">
        <v>6</v>
      </c>
      <c r="D51" s="6">
        <v>1</v>
      </c>
      <c r="E51" s="6">
        <v>2</v>
      </c>
      <c r="F51" s="6">
        <v>1</v>
      </c>
      <c r="G51" s="6">
        <v>1</v>
      </c>
      <c r="H51" s="6">
        <v>2</v>
      </c>
      <c r="I51" s="6">
        <v>1</v>
      </c>
      <c r="J51">
        <v>2</v>
      </c>
      <c r="K51">
        <v>2</v>
      </c>
      <c r="L51">
        <v>2</v>
      </c>
      <c r="M51">
        <v>2</v>
      </c>
      <c r="N51">
        <v>1</v>
      </c>
      <c r="O51">
        <v>1</v>
      </c>
      <c r="P51">
        <v>2</v>
      </c>
      <c r="Q51">
        <v>1</v>
      </c>
      <c r="R51" s="6">
        <v>2</v>
      </c>
      <c r="S51" s="6">
        <v>2</v>
      </c>
      <c r="T51" s="6">
        <v>2</v>
      </c>
      <c r="U51" s="6">
        <v>2</v>
      </c>
      <c r="V51" s="6">
        <v>1</v>
      </c>
      <c r="W51" s="6">
        <v>2</v>
      </c>
      <c r="X51" s="6">
        <v>2</v>
      </c>
      <c r="Y51" s="6">
        <v>1</v>
      </c>
      <c r="Z51">
        <v>2</v>
      </c>
      <c r="AA51">
        <v>2</v>
      </c>
      <c r="AB51">
        <v>2</v>
      </c>
      <c r="AC51">
        <v>2</v>
      </c>
      <c r="AD51">
        <v>4</v>
      </c>
      <c r="AE51">
        <v>5</v>
      </c>
      <c r="AF51">
        <v>1</v>
      </c>
      <c r="AG51">
        <v>2</v>
      </c>
      <c r="AH51" s="6">
        <v>2</v>
      </c>
      <c r="AI51" s="6">
        <v>4</v>
      </c>
      <c r="AJ51" s="6">
        <v>2</v>
      </c>
      <c r="AK51" s="6">
        <v>2</v>
      </c>
      <c r="AL51" s="6">
        <v>4</v>
      </c>
      <c r="AM51" s="6">
        <v>2</v>
      </c>
      <c r="AN51" s="6">
        <v>2</v>
      </c>
      <c r="AO51" s="6">
        <v>2</v>
      </c>
      <c r="AP51">
        <v>2</v>
      </c>
      <c r="AQ51">
        <v>4</v>
      </c>
      <c r="AR51">
        <v>4</v>
      </c>
      <c r="AS51">
        <v>2</v>
      </c>
      <c r="AT51">
        <v>4</v>
      </c>
      <c r="AU51">
        <v>2</v>
      </c>
      <c r="AV51">
        <v>4</v>
      </c>
      <c r="AW51">
        <v>2</v>
      </c>
      <c r="AX51" s="6">
        <v>1</v>
      </c>
      <c r="AY51" s="6">
        <v>2</v>
      </c>
    </row>
    <row r="52" spans="1:51">
      <c r="A52" t="s">
        <v>34</v>
      </c>
      <c r="B52" s="6">
        <v>1</v>
      </c>
      <c r="C52" s="6">
        <v>5</v>
      </c>
      <c r="D52" s="6">
        <v>1</v>
      </c>
      <c r="E52" s="6">
        <v>5</v>
      </c>
      <c r="F52" s="6">
        <v>1</v>
      </c>
      <c r="G52" s="6">
        <v>1</v>
      </c>
      <c r="H52" s="6">
        <v>2</v>
      </c>
      <c r="I52" s="6">
        <v>1</v>
      </c>
      <c r="J52">
        <v>1</v>
      </c>
      <c r="K52">
        <v>5</v>
      </c>
      <c r="L52">
        <v>1</v>
      </c>
      <c r="M52">
        <v>5</v>
      </c>
      <c r="N52">
        <v>1</v>
      </c>
      <c r="O52">
        <v>1</v>
      </c>
      <c r="P52">
        <v>2</v>
      </c>
      <c r="Q52">
        <v>1</v>
      </c>
      <c r="R52" s="6">
        <v>2</v>
      </c>
      <c r="S52" s="6">
        <v>5</v>
      </c>
      <c r="T52" s="6">
        <v>2</v>
      </c>
      <c r="U52" s="6">
        <v>5</v>
      </c>
      <c r="V52" s="6">
        <v>1</v>
      </c>
      <c r="W52" s="6">
        <v>1</v>
      </c>
      <c r="X52" s="6">
        <v>2</v>
      </c>
      <c r="Y52" s="6">
        <v>1</v>
      </c>
      <c r="Z52">
        <v>2</v>
      </c>
      <c r="AA52">
        <v>4</v>
      </c>
      <c r="AB52">
        <v>2</v>
      </c>
      <c r="AC52">
        <v>6</v>
      </c>
      <c r="AD52">
        <v>4</v>
      </c>
      <c r="AE52">
        <v>4</v>
      </c>
      <c r="AF52">
        <v>2</v>
      </c>
      <c r="AG52">
        <v>2</v>
      </c>
      <c r="AH52" s="6">
        <v>1</v>
      </c>
      <c r="AI52" s="6">
        <v>5</v>
      </c>
      <c r="AJ52" s="6">
        <v>2</v>
      </c>
      <c r="AK52" s="6">
        <v>5</v>
      </c>
      <c r="AL52" s="6">
        <v>2</v>
      </c>
      <c r="AM52" s="6">
        <v>1</v>
      </c>
      <c r="AN52" s="6">
        <v>1</v>
      </c>
      <c r="AO52" s="6">
        <v>1</v>
      </c>
      <c r="AP52">
        <v>2</v>
      </c>
      <c r="AQ52">
        <v>4</v>
      </c>
      <c r="AR52">
        <v>6</v>
      </c>
      <c r="AS52">
        <v>4</v>
      </c>
      <c r="AT52">
        <v>6</v>
      </c>
      <c r="AU52">
        <v>4</v>
      </c>
      <c r="AV52">
        <v>2</v>
      </c>
      <c r="AW52">
        <v>4</v>
      </c>
      <c r="AX52" s="6">
        <v>2</v>
      </c>
      <c r="AY52" s="6">
        <v>2</v>
      </c>
    </row>
    <row r="53" spans="1:51">
      <c r="A53" t="s">
        <v>35</v>
      </c>
      <c r="B53" s="6">
        <v>1</v>
      </c>
      <c r="C53" s="6">
        <v>2</v>
      </c>
      <c r="D53" s="6">
        <v>2</v>
      </c>
      <c r="E53" s="6">
        <v>4</v>
      </c>
      <c r="F53" s="6">
        <v>2</v>
      </c>
      <c r="G53" s="6">
        <v>2</v>
      </c>
      <c r="H53" s="6">
        <v>4</v>
      </c>
      <c r="I53" s="6">
        <v>2</v>
      </c>
      <c r="J53">
        <v>2</v>
      </c>
      <c r="K53">
        <v>2</v>
      </c>
      <c r="L53">
        <v>2</v>
      </c>
      <c r="M53">
        <v>3</v>
      </c>
      <c r="N53">
        <v>2</v>
      </c>
      <c r="O53">
        <v>2</v>
      </c>
      <c r="P53">
        <v>3</v>
      </c>
      <c r="Q53">
        <v>2</v>
      </c>
      <c r="R53" s="6">
        <v>1</v>
      </c>
      <c r="S53" s="6">
        <v>1</v>
      </c>
      <c r="T53" s="6">
        <v>2</v>
      </c>
      <c r="U53" s="6">
        <v>2</v>
      </c>
      <c r="V53" s="6">
        <v>2</v>
      </c>
      <c r="W53" s="6">
        <v>2</v>
      </c>
      <c r="X53" s="6">
        <v>2</v>
      </c>
      <c r="Y53" s="6">
        <v>2</v>
      </c>
      <c r="Z53">
        <v>2</v>
      </c>
      <c r="AA53">
        <v>2</v>
      </c>
      <c r="AB53">
        <v>4</v>
      </c>
      <c r="AC53">
        <v>4</v>
      </c>
      <c r="AD53">
        <v>5</v>
      </c>
      <c r="AE53">
        <v>4</v>
      </c>
      <c r="AF53">
        <v>1</v>
      </c>
      <c r="AG53">
        <v>4</v>
      </c>
      <c r="AH53" s="6">
        <v>1</v>
      </c>
      <c r="AI53" s="6">
        <v>6</v>
      </c>
      <c r="AJ53" s="6">
        <v>2</v>
      </c>
      <c r="AK53" s="6">
        <v>5</v>
      </c>
      <c r="AL53" s="6">
        <v>3</v>
      </c>
      <c r="AM53" s="6">
        <v>3</v>
      </c>
      <c r="AN53" s="6">
        <v>2</v>
      </c>
      <c r="AO53" s="6">
        <v>4</v>
      </c>
      <c r="AP53">
        <v>3</v>
      </c>
      <c r="AQ53">
        <v>6</v>
      </c>
      <c r="AR53">
        <v>4</v>
      </c>
      <c r="AS53">
        <v>6</v>
      </c>
      <c r="AT53">
        <v>3</v>
      </c>
      <c r="AU53">
        <v>3</v>
      </c>
      <c r="AV53">
        <v>2</v>
      </c>
      <c r="AW53">
        <v>4</v>
      </c>
      <c r="AX53" s="6">
        <v>1</v>
      </c>
      <c r="AY53" s="6">
        <v>1</v>
      </c>
    </row>
    <row r="54" spans="1:51">
      <c r="A54" t="s">
        <v>36</v>
      </c>
      <c r="B54" s="6">
        <v>1</v>
      </c>
      <c r="C54" s="6">
        <v>2</v>
      </c>
      <c r="D54" s="6">
        <v>2</v>
      </c>
      <c r="E54" s="6">
        <v>1</v>
      </c>
      <c r="F54" s="6">
        <v>4</v>
      </c>
      <c r="G54" s="6">
        <v>1</v>
      </c>
      <c r="H54" s="6">
        <v>6</v>
      </c>
      <c r="I54" s="6">
        <v>2</v>
      </c>
      <c r="J54">
        <v>1</v>
      </c>
      <c r="K54">
        <v>2</v>
      </c>
      <c r="L54">
        <v>2</v>
      </c>
      <c r="M54">
        <v>1</v>
      </c>
      <c r="N54">
        <v>2</v>
      </c>
      <c r="O54">
        <v>2</v>
      </c>
      <c r="P54">
        <v>2</v>
      </c>
      <c r="Q54">
        <v>2</v>
      </c>
      <c r="R54" s="6">
        <v>1</v>
      </c>
      <c r="S54" s="6">
        <v>2</v>
      </c>
      <c r="T54" s="6">
        <v>2</v>
      </c>
      <c r="U54" s="6">
        <v>2</v>
      </c>
      <c r="V54" s="6">
        <v>3</v>
      </c>
      <c r="W54" s="6">
        <v>2</v>
      </c>
      <c r="X54" s="6">
        <v>7</v>
      </c>
      <c r="Y54" s="6">
        <v>1</v>
      </c>
      <c r="Z54">
        <v>1</v>
      </c>
      <c r="AA54">
        <v>2</v>
      </c>
      <c r="AB54">
        <v>2</v>
      </c>
      <c r="AC54">
        <v>2</v>
      </c>
      <c r="AD54">
        <v>2</v>
      </c>
      <c r="AE54">
        <v>4</v>
      </c>
      <c r="AF54">
        <v>1</v>
      </c>
      <c r="AG54">
        <v>3</v>
      </c>
      <c r="AH54" s="6">
        <v>1</v>
      </c>
      <c r="AI54" s="6">
        <v>4</v>
      </c>
      <c r="AJ54" s="6">
        <v>2</v>
      </c>
      <c r="AK54" s="6">
        <v>2</v>
      </c>
      <c r="AL54" s="6">
        <v>4</v>
      </c>
      <c r="AM54" s="6">
        <v>4</v>
      </c>
      <c r="AN54" s="6">
        <v>2</v>
      </c>
      <c r="AO54" s="6">
        <v>4</v>
      </c>
      <c r="AP54">
        <v>3</v>
      </c>
      <c r="AQ54">
        <v>4</v>
      </c>
      <c r="AR54">
        <v>3</v>
      </c>
      <c r="AS54">
        <v>3</v>
      </c>
      <c r="AT54">
        <v>4</v>
      </c>
      <c r="AU54">
        <v>4</v>
      </c>
      <c r="AV54">
        <v>1</v>
      </c>
      <c r="AW54">
        <v>4</v>
      </c>
      <c r="AX54" s="6">
        <v>3</v>
      </c>
      <c r="AY54" s="6">
        <v>2</v>
      </c>
    </row>
    <row r="55" spans="1:51">
      <c r="A55" t="s">
        <v>37</v>
      </c>
      <c r="B55" s="6">
        <v>2</v>
      </c>
      <c r="C55" s="6">
        <v>6</v>
      </c>
      <c r="D55" s="6">
        <v>2</v>
      </c>
      <c r="E55" s="6">
        <v>5</v>
      </c>
      <c r="F55" s="6">
        <v>6</v>
      </c>
      <c r="G55" s="6">
        <v>2</v>
      </c>
      <c r="H55" s="6">
        <v>4</v>
      </c>
      <c r="I55" s="6">
        <v>2</v>
      </c>
      <c r="J55">
        <v>2</v>
      </c>
      <c r="K55">
        <v>6</v>
      </c>
      <c r="L55">
        <v>2</v>
      </c>
      <c r="M55">
        <v>4</v>
      </c>
      <c r="N55">
        <v>6</v>
      </c>
      <c r="O55">
        <v>4</v>
      </c>
      <c r="P55">
        <v>4</v>
      </c>
      <c r="Q55">
        <v>2</v>
      </c>
      <c r="R55" s="6">
        <v>2</v>
      </c>
      <c r="S55" s="6">
        <v>6</v>
      </c>
      <c r="T55" s="6">
        <v>2</v>
      </c>
      <c r="U55" s="6">
        <v>2</v>
      </c>
      <c r="V55" s="6">
        <v>3</v>
      </c>
      <c r="W55" s="6">
        <v>2</v>
      </c>
      <c r="X55" s="6">
        <v>4</v>
      </c>
      <c r="Y55" s="6">
        <v>2</v>
      </c>
      <c r="Z55">
        <v>2</v>
      </c>
      <c r="AA55">
        <v>5</v>
      </c>
      <c r="AB55">
        <v>1</v>
      </c>
      <c r="AC55">
        <v>5</v>
      </c>
      <c r="AD55">
        <v>2</v>
      </c>
      <c r="AE55">
        <v>1</v>
      </c>
      <c r="AF55">
        <v>1</v>
      </c>
      <c r="AG55">
        <v>2</v>
      </c>
      <c r="AH55" s="6">
        <v>2</v>
      </c>
      <c r="AI55" s="6">
        <v>5</v>
      </c>
      <c r="AJ55" s="6">
        <v>1</v>
      </c>
      <c r="AK55" s="6">
        <v>5</v>
      </c>
      <c r="AL55" s="6">
        <v>2</v>
      </c>
      <c r="AM55" s="6">
        <v>1</v>
      </c>
      <c r="AN55" s="6">
        <v>1</v>
      </c>
      <c r="AO55" s="6">
        <v>2</v>
      </c>
      <c r="AP55">
        <v>2</v>
      </c>
      <c r="AQ55">
        <v>5</v>
      </c>
      <c r="AR55">
        <v>1</v>
      </c>
      <c r="AS55">
        <v>5</v>
      </c>
      <c r="AT55">
        <v>2</v>
      </c>
      <c r="AU55">
        <v>1</v>
      </c>
      <c r="AV55">
        <v>1</v>
      </c>
      <c r="AW55">
        <v>2</v>
      </c>
      <c r="AX55" s="6">
        <v>4</v>
      </c>
      <c r="AY55" s="6">
        <v>4</v>
      </c>
    </row>
    <row r="56" spans="1:51">
      <c r="A56" t="s">
        <v>18</v>
      </c>
      <c r="B56" s="6">
        <v>4</v>
      </c>
      <c r="C56" s="6">
        <v>2</v>
      </c>
      <c r="D56" s="6">
        <v>1</v>
      </c>
      <c r="E56" s="6">
        <v>4</v>
      </c>
      <c r="F56" s="6">
        <v>2</v>
      </c>
      <c r="G56" s="6">
        <v>4</v>
      </c>
      <c r="H56" s="6">
        <v>1</v>
      </c>
      <c r="I56" s="6">
        <v>2</v>
      </c>
      <c r="J56">
        <v>2</v>
      </c>
      <c r="K56">
        <v>4</v>
      </c>
      <c r="L56">
        <v>2</v>
      </c>
      <c r="M56">
        <v>4</v>
      </c>
      <c r="N56">
        <v>4</v>
      </c>
      <c r="O56">
        <v>4</v>
      </c>
      <c r="P56">
        <v>2</v>
      </c>
      <c r="Q56">
        <v>2</v>
      </c>
      <c r="R56" s="6">
        <v>4</v>
      </c>
      <c r="S56" s="6">
        <v>2</v>
      </c>
      <c r="T56" s="6">
        <v>4</v>
      </c>
      <c r="U56" s="6">
        <v>4</v>
      </c>
      <c r="V56" s="6">
        <v>2</v>
      </c>
      <c r="W56" s="6">
        <v>4</v>
      </c>
      <c r="X56" s="6">
        <v>2</v>
      </c>
      <c r="Y56" s="6">
        <v>2</v>
      </c>
      <c r="Z56">
        <v>2</v>
      </c>
      <c r="AA56">
        <v>2</v>
      </c>
      <c r="AB56">
        <v>2</v>
      </c>
      <c r="AC56">
        <v>4</v>
      </c>
      <c r="AD56">
        <v>2</v>
      </c>
      <c r="AE56">
        <v>4</v>
      </c>
      <c r="AF56">
        <v>2</v>
      </c>
      <c r="AG56">
        <v>4</v>
      </c>
      <c r="AH56" s="6">
        <v>2</v>
      </c>
      <c r="AI56" s="6">
        <v>4</v>
      </c>
      <c r="AJ56" s="6">
        <v>4</v>
      </c>
      <c r="AK56" s="6">
        <v>4</v>
      </c>
      <c r="AL56" s="6">
        <v>4</v>
      </c>
      <c r="AM56" s="6">
        <v>4</v>
      </c>
      <c r="AN56" s="6">
        <v>1</v>
      </c>
      <c r="AO56" s="6">
        <v>4</v>
      </c>
      <c r="AP56">
        <v>4</v>
      </c>
      <c r="AQ56">
        <v>2</v>
      </c>
      <c r="AR56">
        <v>4</v>
      </c>
      <c r="AS56">
        <v>4</v>
      </c>
      <c r="AT56">
        <v>2</v>
      </c>
      <c r="AU56">
        <v>4</v>
      </c>
      <c r="AV56">
        <v>1</v>
      </c>
      <c r="AW56">
        <v>4</v>
      </c>
      <c r="AX56" s="6">
        <v>2</v>
      </c>
      <c r="AY56" s="6">
        <v>3</v>
      </c>
    </row>
    <row r="57" spans="1:51">
      <c r="A57" t="s">
        <v>38</v>
      </c>
      <c r="B57" s="6">
        <v>2</v>
      </c>
      <c r="C57" s="6">
        <v>7</v>
      </c>
      <c r="D57" s="6">
        <v>4</v>
      </c>
      <c r="E57" s="6">
        <v>6</v>
      </c>
      <c r="F57" s="6">
        <v>4</v>
      </c>
      <c r="G57" s="6">
        <v>2</v>
      </c>
      <c r="H57" s="6">
        <v>2</v>
      </c>
      <c r="I57" s="6">
        <v>2</v>
      </c>
      <c r="J57">
        <v>4</v>
      </c>
      <c r="K57">
        <v>6</v>
      </c>
      <c r="L57">
        <v>2</v>
      </c>
      <c r="M57">
        <v>5</v>
      </c>
      <c r="N57">
        <v>2</v>
      </c>
      <c r="O57">
        <v>2</v>
      </c>
      <c r="P57">
        <v>2</v>
      </c>
      <c r="Q57">
        <v>2</v>
      </c>
      <c r="R57" s="6">
        <v>2</v>
      </c>
      <c r="S57" s="6">
        <v>6</v>
      </c>
      <c r="T57" s="6">
        <v>2</v>
      </c>
      <c r="U57" s="6">
        <v>6</v>
      </c>
      <c r="V57" s="6">
        <v>4</v>
      </c>
      <c r="W57" s="6">
        <v>2</v>
      </c>
      <c r="X57" s="6">
        <v>2</v>
      </c>
      <c r="Y57" s="6">
        <v>2</v>
      </c>
      <c r="Z57">
        <v>1</v>
      </c>
      <c r="AA57">
        <v>2</v>
      </c>
      <c r="AB57">
        <v>1</v>
      </c>
      <c r="AC57">
        <v>2</v>
      </c>
      <c r="AD57">
        <v>2</v>
      </c>
      <c r="AE57">
        <v>1</v>
      </c>
      <c r="AF57">
        <v>1</v>
      </c>
      <c r="AG57">
        <v>2</v>
      </c>
      <c r="AH57" s="6">
        <v>1</v>
      </c>
      <c r="AI57" s="6">
        <v>2</v>
      </c>
      <c r="AJ57" s="6">
        <v>1</v>
      </c>
      <c r="AK57" s="6">
        <v>2</v>
      </c>
      <c r="AL57" s="6">
        <v>2</v>
      </c>
      <c r="AM57" s="6">
        <v>2</v>
      </c>
      <c r="AN57" s="6">
        <v>1</v>
      </c>
      <c r="AO57" s="6">
        <v>2</v>
      </c>
      <c r="AP57">
        <v>1</v>
      </c>
      <c r="AQ57">
        <v>2</v>
      </c>
      <c r="AR57">
        <v>1</v>
      </c>
      <c r="AS57">
        <v>2</v>
      </c>
      <c r="AT57">
        <v>2</v>
      </c>
      <c r="AU57">
        <v>2</v>
      </c>
      <c r="AV57">
        <v>1</v>
      </c>
      <c r="AW57">
        <v>2</v>
      </c>
      <c r="AX57" s="6">
        <v>3</v>
      </c>
      <c r="AY57" s="6">
        <v>4</v>
      </c>
    </row>
    <row r="58" spans="1:51">
      <c r="A58" t="s">
        <v>39</v>
      </c>
      <c r="B58" s="6">
        <v>2</v>
      </c>
      <c r="C58" s="6">
        <v>4</v>
      </c>
      <c r="D58" s="6">
        <v>2</v>
      </c>
      <c r="E58" s="6">
        <v>2</v>
      </c>
      <c r="F58" s="6">
        <v>2</v>
      </c>
      <c r="G58" s="6">
        <v>1</v>
      </c>
      <c r="H58" s="6">
        <v>1</v>
      </c>
      <c r="I58" s="6">
        <v>2</v>
      </c>
      <c r="J58">
        <v>1</v>
      </c>
      <c r="K58">
        <v>2</v>
      </c>
      <c r="L58">
        <v>2</v>
      </c>
      <c r="M58">
        <v>1</v>
      </c>
      <c r="N58">
        <v>4</v>
      </c>
      <c r="O58">
        <v>2</v>
      </c>
      <c r="P58">
        <v>1</v>
      </c>
      <c r="Q58">
        <v>2</v>
      </c>
      <c r="R58" s="6">
        <v>4</v>
      </c>
      <c r="S58" s="6">
        <v>4</v>
      </c>
      <c r="T58" s="6">
        <v>2</v>
      </c>
      <c r="U58" s="6">
        <v>6</v>
      </c>
      <c r="V58" s="6">
        <v>2</v>
      </c>
      <c r="W58" s="6">
        <v>2</v>
      </c>
      <c r="X58" s="6">
        <v>4</v>
      </c>
      <c r="Y58" s="6">
        <v>2</v>
      </c>
      <c r="Z58">
        <v>6</v>
      </c>
      <c r="AA58">
        <v>2</v>
      </c>
      <c r="AB58">
        <v>2</v>
      </c>
      <c r="AC58">
        <v>4</v>
      </c>
      <c r="AD58">
        <v>2</v>
      </c>
      <c r="AE58">
        <v>2</v>
      </c>
      <c r="AF58">
        <v>1</v>
      </c>
      <c r="AG58">
        <v>4</v>
      </c>
      <c r="AH58" s="6">
        <v>6</v>
      </c>
      <c r="AI58" s="6">
        <v>4</v>
      </c>
      <c r="AJ58" s="6">
        <v>2</v>
      </c>
      <c r="AK58" s="6">
        <v>6</v>
      </c>
      <c r="AL58" s="6">
        <v>4</v>
      </c>
      <c r="AM58" s="6">
        <v>2</v>
      </c>
      <c r="AN58" s="6">
        <v>1</v>
      </c>
      <c r="AO58" s="6">
        <v>4</v>
      </c>
      <c r="AP58">
        <v>2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1</v>
      </c>
      <c r="AW58">
        <v>2</v>
      </c>
      <c r="AX58" s="6">
        <v>1</v>
      </c>
      <c r="AY58" s="6">
        <v>2</v>
      </c>
    </row>
    <row r="59" spans="1:51">
      <c r="A59" t="s">
        <v>40</v>
      </c>
      <c r="B59" s="6">
        <v>2</v>
      </c>
      <c r="C59" s="6">
        <v>2</v>
      </c>
      <c r="D59" s="6">
        <v>1</v>
      </c>
      <c r="E59" s="6">
        <v>1</v>
      </c>
      <c r="F59" s="6">
        <v>1</v>
      </c>
      <c r="G59" s="6">
        <v>2</v>
      </c>
      <c r="H59" s="6">
        <v>2</v>
      </c>
      <c r="I59" s="6">
        <v>1</v>
      </c>
      <c r="J59">
        <v>2</v>
      </c>
      <c r="K59">
        <v>2</v>
      </c>
      <c r="L59">
        <v>1</v>
      </c>
      <c r="M59">
        <v>1</v>
      </c>
      <c r="N59">
        <v>1</v>
      </c>
      <c r="O59">
        <v>2</v>
      </c>
      <c r="P59">
        <v>2</v>
      </c>
      <c r="Q59">
        <v>1</v>
      </c>
      <c r="R59" s="6">
        <v>2</v>
      </c>
      <c r="S59" s="6">
        <v>2</v>
      </c>
      <c r="T59" s="6">
        <v>1</v>
      </c>
      <c r="U59" s="6">
        <v>1</v>
      </c>
      <c r="V59" s="6">
        <v>1</v>
      </c>
      <c r="W59" s="6">
        <v>2</v>
      </c>
      <c r="X59" s="6">
        <v>2</v>
      </c>
      <c r="Y59" s="6">
        <v>1</v>
      </c>
      <c r="Z59">
        <v>2</v>
      </c>
      <c r="AA59">
        <v>6</v>
      </c>
      <c r="AB59">
        <v>4</v>
      </c>
      <c r="AC59">
        <v>5</v>
      </c>
      <c r="AD59">
        <v>6</v>
      </c>
      <c r="AE59">
        <v>5</v>
      </c>
      <c r="AF59">
        <v>2</v>
      </c>
      <c r="AG59">
        <v>3</v>
      </c>
      <c r="AH59" s="6">
        <v>2</v>
      </c>
      <c r="AI59" s="6">
        <v>6</v>
      </c>
      <c r="AJ59" s="6">
        <v>4</v>
      </c>
      <c r="AK59" s="6">
        <v>5</v>
      </c>
      <c r="AL59" s="6">
        <v>6</v>
      </c>
      <c r="AM59" s="6">
        <v>5</v>
      </c>
      <c r="AN59" s="6">
        <v>2</v>
      </c>
      <c r="AO59" s="6">
        <v>3</v>
      </c>
      <c r="AP59">
        <v>2</v>
      </c>
      <c r="AQ59">
        <v>6</v>
      </c>
      <c r="AR59">
        <v>4</v>
      </c>
      <c r="AS59">
        <v>5</v>
      </c>
      <c r="AT59">
        <v>6</v>
      </c>
      <c r="AU59">
        <v>5</v>
      </c>
      <c r="AV59">
        <v>2</v>
      </c>
      <c r="AW59">
        <v>3</v>
      </c>
      <c r="AX59" s="6">
        <v>2</v>
      </c>
      <c r="AY59" s="6">
        <v>2</v>
      </c>
    </row>
    <row r="60" spans="1:51">
      <c r="A60" t="s">
        <v>168</v>
      </c>
      <c r="B60" s="4">
        <f>AVERAGEA(B47:B59)</f>
        <v>1.7692307692307692</v>
      </c>
      <c r="C60" s="4">
        <f t="shared" ref="C60:AY60" si="6">AVERAGEA(C47:C59)</f>
        <v>3.3076923076923075</v>
      </c>
      <c r="D60" s="4">
        <f t="shared" si="6"/>
        <v>1.7692307692307692</v>
      </c>
      <c r="E60" s="4">
        <f t="shared" si="6"/>
        <v>3.1538461538461537</v>
      </c>
      <c r="F60" s="4">
        <f t="shared" si="6"/>
        <v>2.4615384615384617</v>
      </c>
      <c r="G60" s="4">
        <f t="shared" si="6"/>
        <v>1.6923076923076923</v>
      </c>
      <c r="H60" s="4">
        <f t="shared" si="6"/>
        <v>2.6923076923076925</v>
      </c>
      <c r="I60" s="4">
        <f t="shared" si="6"/>
        <v>1.6923076923076923</v>
      </c>
      <c r="J60" s="4">
        <f t="shared" si="6"/>
        <v>1.6923076923076923</v>
      </c>
      <c r="K60" s="4">
        <f t="shared" si="6"/>
        <v>2.8461538461538463</v>
      </c>
      <c r="L60" s="4">
        <f t="shared" si="6"/>
        <v>1.6923076923076923</v>
      </c>
      <c r="M60" s="4">
        <f t="shared" si="6"/>
        <v>2.9230769230769229</v>
      </c>
      <c r="N60" s="4">
        <f t="shared" si="6"/>
        <v>2.3846153846153846</v>
      </c>
      <c r="O60" s="4">
        <f t="shared" si="6"/>
        <v>2</v>
      </c>
      <c r="P60" s="4">
        <f t="shared" si="6"/>
        <v>2.3076923076923075</v>
      </c>
      <c r="Q60" s="4">
        <f t="shared" si="6"/>
        <v>1.6153846153846154</v>
      </c>
      <c r="R60" s="4">
        <f t="shared" si="6"/>
        <v>2</v>
      </c>
      <c r="S60" s="4">
        <f t="shared" si="6"/>
        <v>2.8461538461538463</v>
      </c>
      <c r="T60" s="4">
        <f t="shared" si="6"/>
        <v>2</v>
      </c>
      <c r="U60" s="4">
        <f t="shared" si="6"/>
        <v>3.3076923076923075</v>
      </c>
      <c r="V60" s="4">
        <f t="shared" si="6"/>
        <v>2.1538461538461537</v>
      </c>
      <c r="W60" s="4">
        <f t="shared" si="6"/>
        <v>2.1538461538461537</v>
      </c>
      <c r="X60" s="4">
        <f t="shared" si="6"/>
        <v>3.0769230769230771</v>
      </c>
      <c r="Y60" s="4">
        <f t="shared" si="6"/>
        <v>1.6153846153846154</v>
      </c>
      <c r="Z60" s="4">
        <f t="shared" si="6"/>
        <v>2.3846153846153846</v>
      </c>
      <c r="AA60" s="4">
        <f t="shared" si="6"/>
        <v>3.3076923076923075</v>
      </c>
      <c r="AB60" s="4">
        <f t="shared" si="6"/>
        <v>2.3076923076923075</v>
      </c>
      <c r="AC60" s="4">
        <f t="shared" si="6"/>
        <v>3.6923076923076925</v>
      </c>
      <c r="AD60" s="4">
        <f t="shared" si="6"/>
        <v>3.4615384615384617</v>
      </c>
      <c r="AE60" s="4">
        <f t="shared" si="6"/>
        <v>3.6923076923076925</v>
      </c>
      <c r="AF60" s="4">
        <f t="shared" si="6"/>
        <v>1.3076923076923077</v>
      </c>
      <c r="AG60" s="4">
        <f t="shared" si="6"/>
        <v>3.0769230769230771</v>
      </c>
      <c r="AH60" s="4">
        <f t="shared" si="6"/>
        <v>2.3076923076923075</v>
      </c>
      <c r="AI60" s="4">
        <f t="shared" si="6"/>
        <v>4.384615384615385</v>
      </c>
      <c r="AJ60" s="4">
        <f t="shared" si="6"/>
        <v>2.3076923076923075</v>
      </c>
      <c r="AK60" s="4">
        <f t="shared" si="6"/>
        <v>3.9230769230769229</v>
      </c>
      <c r="AL60" s="4">
        <f t="shared" si="6"/>
        <v>3.9230769230769229</v>
      </c>
      <c r="AM60" s="4">
        <f t="shared" si="6"/>
        <v>3.2307692307692308</v>
      </c>
      <c r="AN60" s="4">
        <f t="shared" si="6"/>
        <v>1.3846153846153846</v>
      </c>
      <c r="AO60" s="4">
        <f t="shared" si="6"/>
        <v>3</v>
      </c>
      <c r="AP60" s="4">
        <f t="shared" si="6"/>
        <v>2.8461538461538463</v>
      </c>
      <c r="AQ60" s="4">
        <f t="shared" si="6"/>
        <v>3.9230769230769229</v>
      </c>
      <c r="AR60" s="4">
        <f t="shared" si="6"/>
        <v>3.1538461538461537</v>
      </c>
      <c r="AS60" s="4">
        <f t="shared" si="6"/>
        <v>3.8461538461538463</v>
      </c>
      <c r="AT60" s="4">
        <f t="shared" si="6"/>
        <v>3.9230769230769229</v>
      </c>
      <c r="AU60" s="4">
        <f t="shared" si="6"/>
        <v>3.4615384615384617</v>
      </c>
      <c r="AV60" s="4">
        <f t="shared" si="6"/>
        <v>1.5384615384615385</v>
      </c>
      <c r="AW60" s="4">
        <f t="shared" si="6"/>
        <v>3.0769230769230771</v>
      </c>
      <c r="AX60" s="4">
        <f t="shared" si="6"/>
        <v>2.0769230769230771</v>
      </c>
      <c r="AY60" s="4">
        <f t="shared" si="6"/>
        <v>2.4615384615384617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E35" sqref="E35"/>
    </sheetView>
  </sheetViews>
  <sheetFormatPr baseColWidth="10" defaultRowHeight="15" x14ac:dyDescent="0"/>
  <cols>
    <col min="1" max="1" width="10.83203125" style="15"/>
  </cols>
  <sheetData>
    <row r="1" spans="1:66">
      <c r="A1" s="11" t="s">
        <v>188</v>
      </c>
      <c r="B1" s="6" t="s">
        <v>1</v>
      </c>
      <c r="C1" s="6" t="s">
        <v>3</v>
      </c>
      <c r="D1" s="6" t="s">
        <v>5</v>
      </c>
      <c r="E1" s="6" t="s">
        <v>7</v>
      </c>
      <c r="F1" s="6" t="s">
        <v>9</v>
      </c>
      <c r="G1" s="6" t="s">
        <v>11</v>
      </c>
      <c r="H1" s="6" t="s">
        <v>14</v>
      </c>
      <c r="I1" s="6" t="s">
        <v>15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58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s="6" t="s">
        <v>69</v>
      </c>
      <c r="AI1" s="6" t="s">
        <v>70</v>
      </c>
      <c r="AJ1" s="6" t="s">
        <v>71</v>
      </c>
      <c r="AK1" s="6" t="s">
        <v>72</v>
      </c>
      <c r="AL1" s="6" t="s">
        <v>73</v>
      </c>
      <c r="AM1" s="6" t="s">
        <v>74</v>
      </c>
      <c r="AN1" s="6" t="s">
        <v>75</v>
      </c>
      <c r="AO1" s="6" t="s">
        <v>76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s="6" t="s">
        <v>86</v>
      </c>
      <c r="AY1" s="6" t="s">
        <v>88</v>
      </c>
    </row>
    <row r="2" spans="1:66" s="23" customFormat="1">
      <c r="A2" s="19" t="str">
        <f>Mittelwert!A2</f>
        <v>TP1</v>
      </c>
      <c r="B2" s="22">
        <f>Mittelwert!B2</f>
        <v>1</v>
      </c>
      <c r="C2" s="22">
        <f>Mittelwert!C2</f>
        <v>2</v>
      </c>
      <c r="D2" s="22">
        <f>Mittelwert!D2</f>
        <v>2</v>
      </c>
      <c r="E2" s="22">
        <f>Mittelwert!E2</f>
        <v>2</v>
      </c>
      <c r="F2" s="22">
        <f>Mittelwert!F2</f>
        <v>1</v>
      </c>
      <c r="G2" s="22">
        <f>Mittelwert!G2</f>
        <v>2</v>
      </c>
      <c r="H2" s="22">
        <f>Mittelwert!H2</f>
        <v>4</v>
      </c>
      <c r="I2" s="22">
        <f>Mittelwert!I2</f>
        <v>2</v>
      </c>
      <c r="J2" s="22">
        <f>Mittelwert!J2</f>
        <v>2</v>
      </c>
      <c r="K2" s="22">
        <f>Mittelwert!K2</f>
        <v>3</v>
      </c>
      <c r="L2" s="22">
        <f>Mittelwert!L2</f>
        <v>2</v>
      </c>
      <c r="M2" s="22">
        <f>Mittelwert!M2</f>
        <v>2</v>
      </c>
      <c r="N2" s="22">
        <f>Mittelwert!N2</f>
        <v>2</v>
      </c>
      <c r="O2" s="22">
        <f>Mittelwert!O2</f>
        <v>2</v>
      </c>
      <c r="P2" s="22">
        <f>Mittelwert!P2</f>
        <v>4</v>
      </c>
      <c r="Q2" s="22">
        <f>Mittelwert!Q2</f>
        <v>2</v>
      </c>
      <c r="R2" s="22">
        <f>Mittelwert!R2</f>
        <v>1</v>
      </c>
      <c r="S2" s="22">
        <f>Mittelwert!S2</f>
        <v>2</v>
      </c>
      <c r="T2" s="22">
        <f>Mittelwert!T2</f>
        <v>2</v>
      </c>
      <c r="U2" s="22">
        <f>Mittelwert!U2</f>
        <v>2</v>
      </c>
      <c r="V2" s="22">
        <f>Mittelwert!V2</f>
        <v>2</v>
      </c>
      <c r="W2" s="22">
        <f>Mittelwert!W2</f>
        <v>2</v>
      </c>
      <c r="X2" s="22">
        <f>Mittelwert!X2</f>
        <v>4</v>
      </c>
      <c r="Y2" s="22">
        <f>Mittelwert!Y2</f>
        <v>2</v>
      </c>
      <c r="Z2" s="22">
        <f>Mittelwert!Z2</f>
        <v>2</v>
      </c>
      <c r="AA2" s="22">
        <f>Mittelwert!AA2</f>
        <v>3</v>
      </c>
      <c r="AB2" s="22">
        <f>Mittelwert!AB2</f>
        <v>2</v>
      </c>
      <c r="AC2" s="22">
        <f>Mittelwert!AC2</f>
        <v>4</v>
      </c>
      <c r="AD2" s="22">
        <f>Mittelwert!AD2</f>
        <v>4</v>
      </c>
      <c r="AE2" s="22">
        <f>Mittelwert!AE2</f>
        <v>2</v>
      </c>
      <c r="AF2" s="22">
        <f>Mittelwert!AF2</f>
        <v>1</v>
      </c>
      <c r="AG2" s="22">
        <f>Mittelwert!AG2</f>
        <v>4</v>
      </c>
      <c r="AH2" s="22">
        <f>Mittelwert!AH2</f>
        <v>2</v>
      </c>
      <c r="AI2" s="22">
        <f>Mittelwert!AI2</f>
        <v>5</v>
      </c>
      <c r="AJ2" s="22">
        <f>Mittelwert!AJ2</f>
        <v>4</v>
      </c>
      <c r="AK2" s="22">
        <f>Mittelwert!AK2</f>
        <v>3</v>
      </c>
      <c r="AL2" s="22">
        <f>Mittelwert!AL2</f>
        <v>6</v>
      </c>
      <c r="AM2" s="22">
        <f>Mittelwert!AM2</f>
        <v>5</v>
      </c>
      <c r="AN2" s="22">
        <f>Mittelwert!AN2</f>
        <v>7</v>
      </c>
      <c r="AO2" s="22">
        <f>Mittelwert!AO2</f>
        <v>5</v>
      </c>
      <c r="AP2" s="22">
        <f>Mittelwert!AP2</f>
        <v>2</v>
      </c>
      <c r="AQ2" s="22">
        <f>Mittelwert!AQ2</f>
        <v>3</v>
      </c>
      <c r="AR2" s="22">
        <f>Mittelwert!AR2</f>
        <v>2</v>
      </c>
      <c r="AS2" s="22">
        <f>Mittelwert!AS2</f>
        <v>4</v>
      </c>
      <c r="AT2" s="22">
        <f>Mittelwert!AT2</f>
        <v>4</v>
      </c>
      <c r="AU2" s="22">
        <f>Mittelwert!AU2</f>
        <v>3</v>
      </c>
      <c r="AV2" s="22">
        <f>Mittelwert!AV2</f>
        <v>3</v>
      </c>
      <c r="AW2" s="22">
        <f>Mittelwert!AW2</f>
        <v>4</v>
      </c>
      <c r="AX2" s="22">
        <f>Mittelwert!AX2</f>
        <v>1</v>
      </c>
      <c r="AY2" s="22">
        <f>Mittelwert!AY2</f>
        <v>2</v>
      </c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s="10" customFormat="1">
      <c r="A3" s="20" t="str">
        <f>Mittelwert!A4</f>
        <v>TP3</v>
      </c>
      <c r="B3" s="10">
        <f>Mittelwert!B4</f>
        <v>4</v>
      </c>
      <c r="C3" s="10">
        <f>Mittelwert!C4</f>
        <v>2</v>
      </c>
      <c r="D3" s="10">
        <f>Mittelwert!D4</f>
        <v>2</v>
      </c>
      <c r="E3" s="10">
        <f>Mittelwert!E4</f>
        <v>2</v>
      </c>
      <c r="F3" s="10">
        <f>Mittelwert!F4</f>
        <v>2</v>
      </c>
      <c r="G3" s="10">
        <f>Mittelwert!G4</f>
        <v>2</v>
      </c>
      <c r="H3" s="10">
        <f>Mittelwert!H4</f>
        <v>6</v>
      </c>
      <c r="I3" s="10">
        <f>Mittelwert!I4</f>
        <v>2</v>
      </c>
      <c r="J3" s="10">
        <f>Mittelwert!J4</f>
        <v>4</v>
      </c>
      <c r="K3" s="10">
        <f>Mittelwert!K4</f>
        <v>2</v>
      </c>
      <c r="L3" s="10">
        <f>Mittelwert!L4</f>
        <v>4</v>
      </c>
      <c r="M3" s="10">
        <f>Mittelwert!M4</f>
        <v>4</v>
      </c>
      <c r="N3" s="10">
        <f>Mittelwert!N4</f>
        <v>2</v>
      </c>
      <c r="O3" s="10">
        <f>Mittelwert!O4</f>
        <v>4</v>
      </c>
      <c r="P3" s="10">
        <f>Mittelwert!P4</f>
        <v>4</v>
      </c>
      <c r="Q3" s="10">
        <f>Mittelwert!Q4</f>
        <v>4</v>
      </c>
      <c r="R3" s="10">
        <f>Mittelwert!R4</f>
        <v>4</v>
      </c>
      <c r="S3" s="10">
        <f>Mittelwert!S4</f>
        <v>2</v>
      </c>
      <c r="T3" s="10">
        <f>Mittelwert!T4</f>
        <v>2</v>
      </c>
      <c r="U3" s="10">
        <f>Mittelwert!U4</f>
        <v>2</v>
      </c>
      <c r="V3" s="10">
        <f>Mittelwert!V4</f>
        <v>2</v>
      </c>
      <c r="W3" s="10">
        <f>Mittelwert!W4</f>
        <v>2</v>
      </c>
      <c r="X3" s="10">
        <f>Mittelwert!X4</f>
        <v>4</v>
      </c>
      <c r="Y3" s="10">
        <f>Mittelwert!Y4</f>
        <v>2</v>
      </c>
      <c r="Z3" s="10">
        <f>Mittelwert!Z4</f>
        <v>6</v>
      </c>
      <c r="AA3" s="10">
        <f>Mittelwert!AA4</f>
        <v>6</v>
      </c>
      <c r="AB3" s="10">
        <f>Mittelwert!AB4</f>
        <v>4</v>
      </c>
      <c r="AC3" s="10">
        <f>Mittelwert!AC4</f>
        <v>6</v>
      </c>
      <c r="AD3" s="10">
        <f>Mittelwert!AD4</f>
        <v>6</v>
      </c>
      <c r="AE3" s="10">
        <f>Mittelwert!AE4</f>
        <v>6</v>
      </c>
      <c r="AF3" s="10">
        <f>Mittelwert!AF4</f>
        <v>2</v>
      </c>
      <c r="AG3" s="10">
        <f>Mittelwert!AG4</f>
        <v>4</v>
      </c>
      <c r="AH3" s="10">
        <f>Mittelwert!AH4</f>
        <v>6</v>
      </c>
      <c r="AI3" s="10">
        <f>Mittelwert!AI4</f>
        <v>6</v>
      </c>
      <c r="AJ3" s="10">
        <f>Mittelwert!AJ4</f>
        <v>6</v>
      </c>
      <c r="AK3" s="10">
        <f>Mittelwert!AK4</f>
        <v>6</v>
      </c>
      <c r="AL3" s="10">
        <f>Mittelwert!AL4</f>
        <v>6</v>
      </c>
      <c r="AM3" s="10">
        <f>Mittelwert!AM4</f>
        <v>6</v>
      </c>
      <c r="AN3" s="10">
        <f>Mittelwert!AN4</f>
        <v>4</v>
      </c>
      <c r="AO3" s="10">
        <f>Mittelwert!AO4</f>
        <v>4</v>
      </c>
      <c r="AP3" s="10">
        <f>Mittelwert!AP4</f>
        <v>4</v>
      </c>
      <c r="AQ3" s="10">
        <f>Mittelwert!AQ4</f>
        <v>4</v>
      </c>
      <c r="AR3" s="10">
        <f>Mittelwert!AR4</f>
        <v>2</v>
      </c>
      <c r="AS3" s="10">
        <f>Mittelwert!AS4</f>
        <v>6</v>
      </c>
      <c r="AT3" s="10">
        <f>Mittelwert!AT4</f>
        <v>4</v>
      </c>
      <c r="AU3" s="10">
        <f>Mittelwert!AU4</f>
        <v>6</v>
      </c>
      <c r="AV3" s="10">
        <f>Mittelwert!AV4</f>
        <v>2</v>
      </c>
      <c r="AW3" s="10">
        <f>Mittelwert!AW4</f>
        <v>4</v>
      </c>
      <c r="AX3" s="10">
        <f>Mittelwert!AX4</f>
        <v>2</v>
      </c>
      <c r="AY3" s="10">
        <f>Mittelwert!AY4</f>
        <v>2</v>
      </c>
    </row>
    <row r="4" spans="1:66">
      <c r="A4" s="20" t="str">
        <f>Mittelwert!A5</f>
        <v>TP4</v>
      </c>
      <c r="B4" s="10">
        <f>Mittelwert!B5</f>
        <v>2</v>
      </c>
      <c r="C4" s="10">
        <f>Mittelwert!C5</f>
        <v>1</v>
      </c>
      <c r="D4" s="10">
        <f>Mittelwert!D5</f>
        <v>1</v>
      </c>
      <c r="E4" s="10">
        <f>Mittelwert!E5</f>
        <v>2</v>
      </c>
      <c r="F4" s="10">
        <f>Mittelwert!F5</f>
        <v>2</v>
      </c>
      <c r="G4" s="10">
        <f>Mittelwert!G5</f>
        <v>2</v>
      </c>
      <c r="H4" s="10">
        <f>Mittelwert!H5</f>
        <v>5</v>
      </c>
      <c r="I4" s="10">
        <f>Mittelwert!I5</f>
        <v>1</v>
      </c>
      <c r="J4" s="10">
        <f>Mittelwert!J5</f>
        <v>1</v>
      </c>
      <c r="K4" s="10">
        <f>Mittelwert!K5</f>
        <v>1</v>
      </c>
      <c r="L4" s="10">
        <f>Mittelwert!L5</f>
        <v>1</v>
      </c>
      <c r="M4" s="10">
        <f>Mittelwert!M5</f>
        <v>2</v>
      </c>
      <c r="N4" s="10">
        <f>Mittelwert!N5</f>
        <v>1</v>
      </c>
      <c r="O4" s="10">
        <f>Mittelwert!O5</f>
        <v>2</v>
      </c>
      <c r="P4" s="10">
        <f>Mittelwert!P5</f>
        <v>4</v>
      </c>
      <c r="Q4" s="10">
        <f>Mittelwert!Q5</f>
        <v>1</v>
      </c>
      <c r="R4" s="10">
        <f>Mittelwert!R5</f>
        <v>2</v>
      </c>
      <c r="S4" s="10">
        <f>Mittelwert!S5</f>
        <v>2</v>
      </c>
      <c r="T4" s="10">
        <f>Mittelwert!T5</f>
        <v>2</v>
      </c>
      <c r="U4" s="10">
        <f>Mittelwert!U5</f>
        <v>2</v>
      </c>
      <c r="V4" s="10">
        <f>Mittelwert!V5</f>
        <v>2</v>
      </c>
      <c r="W4" s="10">
        <f>Mittelwert!W5</f>
        <v>2</v>
      </c>
      <c r="X4" s="10">
        <f>Mittelwert!X5</f>
        <v>5</v>
      </c>
      <c r="Y4" s="10">
        <f>Mittelwert!Y5</f>
        <v>2</v>
      </c>
      <c r="Z4" s="10">
        <f>Mittelwert!Z5</f>
        <v>3</v>
      </c>
      <c r="AA4" s="10">
        <f>Mittelwert!AA5</f>
        <v>5</v>
      </c>
      <c r="AB4" s="10">
        <f>Mittelwert!AB5</f>
        <v>5</v>
      </c>
      <c r="AC4" s="10">
        <f>Mittelwert!AC5</f>
        <v>5</v>
      </c>
      <c r="AD4" s="10">
        <f>Mittelwert!AD5</f>
        <v>6</v>
      </c>
      <c r="AE4" s="10">
        <f>Mittelwert!AE5</f>
        <v>7</v>
      </c>
      <c r="AF4" s="10">
        <f>Mittelwert!AF5</f>
        <v>2</v>
      </c>
      <c r="AG4" s="10">
        <f>Mittelwert!AG5</f>
        <v>5</v>
      </c>
      <c r="AH4" s="10">
        <f>Mittelwert!AH5</f>
        <v>2</v>
      </c>
      <c r="AI4" s="10">
        <f>Mittelwert!AI5</f>
        <v>2</v>
      </c>
      <c r="AJ4" s="10">
        <f>Mittelwert!AJ5</f>
        <v>2</v>
      </c>
      <c r="AK4" s="10">
        <f>Mittelwert!AK5</f>
        <v>3</v>
      </c>
      <c r="AL4" s="10">
        <f>Mittelwert!AL5</f>
        <v>3</v>
      </c>
      <c r="AM4" s="10">
        <f>Mittelwert!AM5</f>
        <v>7</v>
      </c>
      <c r="AN4" s="10">
        <f>Mittelwert!AN5</f>
        <v>1</v>
      </c>
      <c r="AO4" s="10">
        <f>Mittelwert!AO5</f>
        <v>3</v>
      </c>
      <c r="AP4" s="10">
        <f>Mittelwert!AP5</f>
        <v>5</v>
      </c>
      <c r="AQ4" s="10">
        <f>Mittelwert!AQ5</f>
        <v>6</v>
      </c>
      <c r="AR4" s="10">
        <f>Mittelwert!AR5</f>
        <v>5</v>
      </c>
      <c r="AS4" s="10">
        <f>Mittelwert!AS5</f>
        <v>7</v>
      </c>
      <c r="AT4" s="10">
        <f>Mittelwert!AT5</f>
        <v>6</v>
      </c>
      <c r="AU4" s="10">
        <f>Mittelwert!AU5</f>
        <v>7</v>
      </c>
      <c r="AV4" s="10">
        <f>Mittelwert!AV5</f>
        <v>2</v>
      </c>
      <c r="AW4" s="10">
        <f>Mittelwert!AW5</f>
        <v>6</v>
      </c>
      <c r="AX4" s="10">
        <f>Mittelwert!AX5</f>
        <v>2</v>
      </c>
      <c r="AY4" s="10">
        <f>Mittelwert!AY5</f>
        <v>2</v>
      </c>
    </row>
    <row r="5" spans="1:66">
      <c r="A5" s="20" t="str">
        <f>Mittelwert!A6</f>
        <v>TP5</v>
      </c>
      <c r="B5" s="13">
        <f>Mittelwert!B6</f>
        <v>6</v>
      </c>
      <c r="C5" s="13">
        <f>Mittelwert!C6</f>
        <v>6</v>
      </c>
      <c r="D5" s="13">
        <f>Mittelwert!D6</f>
        <v>6</v>
      </c>
      <c r="E5" s="13">
        <f>Mittelwert!E6</f>
        <v>6</v>
      </c>
      <c r="F5" s="13">
        <f>Mittelwert!F6</f>
        <v>6</v>
      </c>
      <c r="G5" s="13">
        <f>Mittelwert!G6</f>
        <v>4</v>
      </c>
      <c r="H5" s="13">
        <f>Mittelwert!H6</f>
        <v>6</v>
      </c>
      <c r="I5" s="13">
        <f>Mittelwert!I6</f>
        <v>4</v>
      </c>
      <c r="J5" s="13">
        <f>Mittelwert!J6</f>
        <v>2</v>
      </c>
      <c r="K5" s="13">
        <f>Mittelwert!K6</f>
        <v>2</v>
      </c>
      <c r="L5" s="13">
        <f>Mittelwert!L6</f>
        <v>2</v>
      </c>
      <c r="M5" s="13">
        <f>Mittelwert!M6</f>
        <v>2</v>
      </c>
      <c r="N5" s="13">
        <f>Mittelwert!N6</f>
        <v>4</v>
      </c>
      <c r="O5" s="13">
        <f>Mittelwert!O6</f>
        <v>4</v>
      </c>
      <c r="P5" s="13">
        <f>Mittelwert!P6</f>
        <v>4</v>
      </c>
      <c r="Q5" s="13">
        <f>Mittelwert!Q6</f>
        <v>4</v>
      </c>
      <c r="R5" s="13">
        <f>Mittelwert!R6</f>
        <v>6</v>
      </c>
      <c r="S5" s="13">
        <f>Mittelwert!S6</f>
        <v>6</v>
      </c>
      <c r="T5" s="13">
        <f>Mittelwert!T6</f>
        <v>6</v>
      </c>
      <c r="U5" s="13">
        <f>Mittelwert!U6</f>
        <v>6</v>
      </c>
      <c r="V5" s="13">
        <f>Mittelwert!V6</f>
        <v>6</v>
      </c>
      <c r="W5" s="13">
        <f>Mittelwert!W6</f>
        <v>4</v>
      </c>
      <c r="X5" s="13">
        <f>Mittelwert!X6</f>
        <v>6</v>
      </c>
      <c r="Y5" s="13">
        <f>Mittelwert!Y6</f>
        <v>4</v>
      </c>
      <c r="Z5" s="13">
        <f>Mittelwert!Z6</f>
        <v>2</v>
      </c>
      <c r="AA5" s="13">
        <f>Mittelwert!AA6</f>
        <v>2</v>
      </c>
      <c r="AB5" s="13">
        <f>Mittelwert!AB6</f>
        <v>2</v>
      </c>
      <c r="AC5" s="13">
        <f>Mittelwert!AC6</f>
        <v>4</v>
      </c>
      <c r="AD5" s="13">
        <f>Mittelwert!AD6</f>
        <v>2</v>
      </c>
      <c r="AE5" s="13">
        <f>Mittelwert!AE6</f>
        <v>4</v>
      </c>
      <c r="AF5" s="13">
        <f>Mittelwert!AF6</f>
        <v>1</v>
      </c>
      <c r="AG5" s="13">
        <f>Mittelwert!AG6</f>
        <v>2</v>
      </c>
      <c r="AH5" s="13">
        <f>Mittelwert!AH6</f>
        <v>6</v>
      </c>
      <c r="AI5" s="13">
        <f>Mittelwert!AI6</f>
        <v>2</v>
      </c>
      <c r="AJ5" s="13">
        <f>Mittelwert!AJ6</f>
        <v>2</v>
      </c>
      <c r="AK5" s="13">
        <f>Mittelwert!AK6</f>
        <v>4</v>
      </c>
      <c r="AL5" s="13">
        <f>Mittelwert!AL6</f>
        <v>6</v>
      </c>
      <c r="AM5" s="13">
        <f>Mittelwert!AM6</f>
        <v>6</v>
      </c>
      <c r="AN5" s="13">
        <f>Mittelwert!AN6</f>
        <v>2</v>
      </c>
      <c r="AO5" s="13">
        <f>Mittelwert!AO6</f>
        <v>4</v>
      </c>
      <c r="AP5" s="13">
        <f>Mittelwert!AP6</f>
        <v>2</v>
      </c>
      <c r="AQ5" s="13">
        <f>Mittelwert!AQ6</f>
        <v>2</v>
      </c>
      <c r="AR5" s="13">
        <f>Mittelwert!AR6</f>
        <v>2</v>
      </c>
      <c r="AS5" s="13">
        <f>Mittelwert!AS6</f>
        <v>4</v>
      </c>
      <c r="AT5" s="13">
        <f>Mittelwert!AT6</f>
        <v>2</v>
      </c>
      <c r="AU5" s="13">
        <f>Mittelwert!AU6</f>
        <v>4</v>
      </c>
      <c r="AV5" s="13">
        <f>Mittelwert!AV6</f>
        <v>2</v>
      </c>
      <c r="AW5" s="13">
        <f>Mittelwert!AW6</f>
        <v>4</v>
      </c>
      <c r="AX5" s="13">
        <f>Mittelwert!AX6</f>
        <v>3</v>
      </c>
      <c r="AY5" s="13">
        <f>Mittelwert!AY6</f>
        <v>4</v>
      </c>
    </row>
    <row r="6" spans="1:66">
      <c r="A6" s="20" t="str">
        <f>Mittelwert!A7</f>
        <v>TP6</v>
      </c>
      <c r="B6" s="13">
        <f>Mittelwert!B7</f>
        <v>2</v>
      </c>
      <c r="C6" s="13">
        <f>Mittelwert!C7</f>
        <v>5</v>
      </c>
      <c r="D6" s="13">
        <f>Mittelwert!D7</f>
        <v>2</v>
      </c>
      <c r="E6" s="13">
        <f>Mittelwert!E7</f>
        <v>2</v>
      </c>
      <c r="F6" s="13">
        <f>Mittelwert!F7</f>
        <v>2</v>
      </c>
      <c r="G6" s="13">
        <f>Mittelwert!G7</f>
        <v>2</v>
      </c>
      <c r="H6" s="13">
        <f>Mittelwert!H7</f>
        <v>4</v>
      </c>
      <c r="I6" s="13">
        <f>Mittelwert!I7</f>
        <v>1</v>
      </c>
      <c r="J6" s="13">
        <f>Mittelwert!J7</f>
        <v>1</v>
      </c>
      <c r="K6" s="13">
        <f>Mittelwert!K7</f>
        <v>5</v>
      </c>
      <c r="L6" s="13">
        <f>Mittelwert!L7</f>
        <v>2</v>
      </c>
      <c r="M6" s="13">
        <f>Mittelwert!M7</f>
        <v>5</v>
      </c>
      <c r="N6" s="13">
        <f>Mittelwert!N7</f>
        <v>2</v>
      </c>
      <c r="O6" s="13">
        <f>Mittelwert!O7</f>
        <v>2</v>
      </c>
      <c r="P6" s="13">
        <f>Mittelwert!P7</f>
        <v>2</v>
      </c>
      <c r="Q6" s="13">
        <f>Mittelwert!Q7</f>
        <v>1</v>
      </c>
      <c r="R6" s="13">
        <f>Mittelwert!R7</f>
        <v>2</v>
      </c>
      <c r="S6" s="13">
        <f>Mittelwert!S7</f>
        <v>5</v>
      </c>
      <c r="T6" s="13">
        <f>Mittelwert!T7</f>
        <v>2</v>
      </c>
      <c r="U6" s="13">
        <f>Mittelwert!U7</f>
        <v>4</v>
      </c>
      <c r="V6" s="13">
        <f>Mittelwert!V7</f>
        <v>2</v>
      </c>
      <c r="W6" s="13">
        <f>Mittelwert!W7</f>
        <v>2</v>
      </c>
      <c r="X6" s="13">
        <f>Mittelwert!X7</f>
        <v>4</v>
      </c>
      <c r="Y6" s="13">
        <f>Mittelwert!Y7</f>
        <v>2</v>
      </c>
      <c r="Z6" s="13">
        <f>Mittelwert!Z7</f>
        <v>2</v>
      </c>
      <c r="AA6" s="13">
        <f>Mittelwert!AA7</f>
        <v>4</v>
      </c>
      <c r="AB6" s="13">
        <f>Mittelwert!AB7</f>
        <v>1</v>
      </c>
      <c r="AC6" s="13">
        <f>Mittelwert!AC7</f>
        <v>2</v>
      </c>
      <c r="AD6" s="13">
        <f>Mittelwert!AD7</f>
        <v>6</v>
      </c>
      <c r="AE6" s="13">
        <f>Mittelwert!AE7</f>
        <v>2</v>
      </c>
      <c r="AF6" s="13">
        <f>Mittelwert!AF7</f>
        <v>1</v>
      </c>
      <c r="AG6" s="13">
        <f>Mittelwert!AG7</f>
        <v>2</v>
      </c>
      <c r="AH6" s="13">
        <f>Mittelwert!AH7</f>
        <v>1</v>
      </c>
      <c r="AI6" s="13">
        <f>Mittelwert!AI7</f>
        <v>6</v>
      </c>
      <c r="AJ6" s="13">
        <f>Mittelwert!AJ7</f>
        <v>2</v>
      </c>
      <c r="AK6" s="13">
        <f>Mittelwert!AK7</f>
        <v>5</v>
      </c>
      <c r="AL6" s="13">
        <f>Mittelwert!AL7</f>
        <v>4</v>
      </c>
      <c r="AM6" s="13">
        <f>Mittelwert!AM7</f>
        <v>3</v>
      </c>
      <c r="AN6" s="13">
        <f>Mittelwert!AN7</f>
        <v>1</v>
      </c>
      <c r="AO6" s="13">
        <f>Mittelwert!AO7</f>
        <v>1</v>
      </c>
      <c r="AP6" s="13">
        <f>Mittelwert!AP7</f>
        <v>6</v>
      </c>
      <c r="AQ6" s="13">
        <f>Mittelwert!AQ7</f>
        <v>6</v>
      </c>
      <c r="AR6" s="13">
        <f>Mittelwert!AR7</f>
        <v>2</v>
      </c>
      <c r="AS6" s="13">
        <f>Mittelwert!AS7</f>
        <v>6</v>
      </c>
      <c r="AT6" s="13">
        <f>Mittelwert!AT7</f>
        <v>3</v>
      </c>
      <c r="AU6" s="13">
        <f>Mittelwert!AU7</f>
        <v>4</v>
      </c>
      <c r="AV6" s="13">
        <f>Mittelwert!AV7</f>
        <v>1</v>
      </c>
      <c r="AW6" s="13">
        <f>Mittelwert!AW7</f>
        <v>2</v>
      </c>
      <c r="AX6" s="13">
        <f>Mittelwert!AX7</f>
        <v>2</v>
      </c>
      <c r="AY6" s="13">
        <f>Mittelwert!AY7</f>
        <v>4</v>
      </c>
    </row>
    <row r="7" spans="1:66">
      <c r="A7" s="21" t="str">
        <f>Mittelwert!A9</f>
        <v>TP8</v>
      </c>
      <c r="B7" s="17">
        <f>Mittelwert!B9</f>
        <v>4</v>
      </c>
      <c r="C7" s="17">
        <f>Mittelwert!C9</f>
        <v>4</v>
      </c>
      <c r="D7" s="17">
        <f>Mittelwert!D9</f>
        <v>2</v>
      </c>
      <c r="E7" s="17">
        <f>Mittelwert!E9</f>
        <v>4</v>
      </c>
      <c r="F7" s="17">
        <f>Mittelwert!F9</f>
        <v>6</v>
      </c>
      <c r="G7" s="17">
        <f>Mittelwert!G9</f>
        <v>4</v>
      </c>
      <c r="H7" s="17">
        <f>Mittelwert!H9</f>
        <v>6</v>
      </c>
      <c r="I7" s="17">
        <f>Mittelwert!I9</f>
        <v>4</v>
      </c>
      <c r="J7" s="17">
        <f>Mittelwert!J9</f>
        <v>4</v>
      </c>
      <c r="K7" s="17">
        <f>Mittelwert!K9</f>
        <v>2</v>
      </c>
      <c r="L7" s="17">
        <f>Mittelwert!L9</f>
        <v>4</v>
      </c>
      <c r="M7" s="17">
        <f>Mittelwert!M9</f>
        <v>4</v>
      </c>
      <c r="N7" s="17">
        <f>Mittelwert!N9</f>
        <v>4</v>
      </c>
      <c r="O7" s="17">
        <f>Mittelwert!O9</f>
        <v>4</v>
      </c>
      <c r="P7" s="17">
        <f>Mittelwert!P9</f>
        <v>6</v>
      </c>
      <c r="Q7" s="17">
        <f>Mittelwert!Q9</f>
        <v>4</v>
      </c>
      <c r="R7" s="17">
        <f>Mittelwert!R9</f>
        <v>4</v>
      </c>
      <c r="S7" s="17">
        <f>Mittelwert!S9</f>
        <v>2</v>
      </c>
      <c r="T7" s="17">
        <f>Mittelwert!T9</f>
        <v>4</v>
      </c>
      <c r="U7" s="17">
        <f>Mittelwert!U9</f>
        <v>4</v>
      </c>
      <c r="V7" s="17">
        <f>Mittelwert!V9</f>
        <v>2</v>
      </c>
      <c r="W7" s="17">
        <f>Mittelwert!W9</f>
        <v>4</v>
      </c>
      <c r="X7" s="17">
        <f>Mittelwert!X9</f>
        <v>6</v>
      </c>
      <c r="Y7" s="17">
        <f>Mittelwert!Y9</f>
        <v>4</v>
      </c>
      <c r="Z7" s="17">
        <f>Mittelwert!Z9</f>
        <v>2</v>
      </c>
      <c r="AA7" s="17">
        <f>Mittelwert!AA9</f>
        <v>6</v>
      </c>
      <c r="AB7" s="17">
        <f>Mittelwert!AB9</f>
        <v>4</v>
      </c>
      <c r="AC7" s="17">
        <f>Mittelwert!AC9</f>
        <v>4</v>
      </c>
      <c r="AD7" s="17">
        <f>Mittelwert!AD9</f>
        <v>4</v>
      </c>
      <c r="AE7" s="17">
        <f>Mittelwert!AE9</f>
        <v>6</v>
      </c>
      <c r="AF7" s="17">
        <f>Mittelwert!AF9</f>
        <v>1</v>
      </c>
      <c r="AG7" s="17">
        <f>Mittelwert!AG9</f>
        <v>4</v>
      </c>
      <c r="AH7" s="17">
        <f>Mittelwert!AH9</f>
        <v>4</v>
      </c>
      <c r="AI7" s="17">
        <f>Mittelwert!AI9</f>
        <v>6</v>
      </c>
      <c r="AJ7" s="17">
        <f>Mittelwert!AJ9</f>
        <v>6</v>
      </c>
      <c r="AK7" s="17">
        <f>Mittelwert!AK9</f>
        <v>4</v>
      </c>
      <c r="AL7" s="17">
        <f>Mittelwert!AL9</f>
        <v>3</v>
      </c>
      <c r="AM7" s="17">
        <f>Mittelwert!AM9</f>
        <v>4</v>
      </c>
      <c r="AN7" s="17">
        <f>Mittelwert!AN9</f>
        <v>1</v>
      </c>
      <c r="AO7" s="17">
        <f>Mittelwert!AO9</f>
        <v>6</v>
      </c>
      <c r="AP7" s="17">
        <f>Mittelwert!AP9</f>
        <v>6</v>
      </c>
      <c r="AQ7" s="17">
        <f>Mittelwert!AQ9</f>
        <v>6</v>
      </c>
      <c r="AR7" s="17">
        <f>Mittelwert!AR9</f>
        <v>6</v>
      </c>
      <c r="AS7" s="17">
        <f>Mittelwert!AS9</f>
        <v>6</v>
      </c>
      <c r="AT7" s="17">
        <f>Mittelwert!AT9</f>
        <v>4</v>
      </c>
      <c r="AU7" s="17">
        <f>Mittelwert!AU9</f>
        <v>4</v>
      </c>
      <c r="AV7" s="17">
        <f>Mittelwert!AV9</f>
        <v>1</v>
      </c>
      <c r="AW7" s="17">
        <f>Mittelwert!AW9</f>
        <v>4</v>
      </c>
      <c r="AX7" s="17">
        <f>Mittelwert!AX9</f>
        <v>3</v>
      </c>
      <c r="AY7" s="17">
        <f>Mittelwert!AY9</f>
        <v>3</v>
      </c>
      <c r="AZ7" s="10"/>
    </row>
    <row r="8" spans="1:66">
      <c r="A8" s="21" t="str">
        <f>Mittelwert!A12</f>
        <v>TP12</v>
      </c>
      <c r="B8" s="17">
        <f>Mittelwert!B12</f>
        <v>2</v>
      </c>
      <c r="C8" s="17">
        <f>Mittelwert!C12</f>
        <v>2</v>
      </c>
      <c r="D8" s="17">
        <f>Mittelwert!D12</f>
        <v>2</v>
      </c>
      <c r="E8" s="17">
        <f>Mittelwert!E12</f>
        <v>2</v>
      </c>
      <c r="F8" s="17">
        <f>Mittelwert!F12</f>
        <v>4</v>
      </c>
      <c r="G8" s="17">
        <f>Mittelwert!G12</f>
        <v>1</v>
      </c>
      <c r="H8" s="17">
        <f>Mittelwert!H12</f>
        <v>6</v>
      </c>
      <c r="I8" s="17">
        <f>Mittelwert!I12</f>
        <v>2</v>
      </c>
      <c r="J8" s="17">
        <f>Mittelwert!J12</f>
        <v>2</v>
      </c>
      <c r="K8" s="17">
        <f>Mittelwert!K12</f>
        <v>2</v>
      </c>
      <c r="L8" s="17">
        <f>Mittelwert!L12</f>
        <v>2</v>
      </c>
      <c r="M8" s="17">
        <f>Mittelwert!M12</f>
        <v>4</v>
      </c>
      <c r="N8" s="17">
        <f>Mittelwert!N12</f>
        <v>4</v>
      </c>
      <c r="O8" s="17">
        <f>Mittelwert!O12</f>
        <v>2</v>
      </c>
      <c r="P8" s="17">
        <f>Mittelwert!P12</f>
        <v>6</v>
      </c>
      <c r="Q8" s="17">
        <f>Mittelwert!Q12</f>
        <v>2</v>
      </c>
      <c r="R8" s="17">
        <f>Mittelwert!R12</f>
        <v>2</v>
      </c>
      <c r="S8" s="17">
        <f>Mittelwert!S12</f>
        <v>2</v>
      </c>
      <c r="T8" s="17">
        <f>Mittelwert!T12</f>
        <v>2</v>
      </c>
      <c r="U8" s="17">
        <f>Mittelwert!U12</f>
        <v>4</v>
      </c>
      <c r="V8" s="17">
        <f>Mittelwert!V12</f>
        <v>4</v>
      </c>
      <c r="W8" s="17">
        <f>Mittelwert!W12</f>
        <v>2</v>
      </c>
      <c r="X8" s="17">
        <f>Mittelwert!X12</f>
        <v>6</v>
      </c>
      <c r="Y8" s="17">
        <f>Mittelwert!Y12</f>
        <v>2</v>
      </c>
      <c r="Z8" s="17">
        <f>Mittelwert!Z12</f>
        <v>2</v>
      </c>
      <c r="AA8" s="17">
        <f>Mittelwert!AA12</f>
        <v>4</v>
      </c>
      <c r="AB8" s="17">
        <f>Mittelwert!AB12</f>
        <v>4</v>
      </c>
      <c r="AC8" s="17">
        <f>Mittelwert!AC12</f>
        <v>2</v>
      </c>
      <c r="AD8" s="17">
        <f>Mittelwert!AD12</f>
        <v>6</v>
      </c>
      <c r="AE8" s="17">
        <f>Mittelwert!AE12</f>
        <v>7</v>
      </c>
      <c r="AF8" s="17">
        <f>Mittelwert!AF12</f>
        <v>1</v>
      </c>
      <c r="AG8" s="17">
        <f>Mittelwert!AG12</f>
        <v>4</v>
      </c>
      <c r="AH8" s="17">
        <f>Mittelwert!AH12</f>
        <v>2</v>
      </c>
      <c r="AI8" s="17">
        <f>Mittelwert!AI12</f>
        <v>4</v>
      </c>
      <c r="AJ8" s="17">
        <f>Mittelwert!AJ12</f>
        <v>4</v>
      </c>
      <c r="AK8" s="17">
        <f>Mittelwert!AK12</f>
        <v>2</v>
      </c>
      <c r="AL8" s="17">
        <f>Mittelwert!AL12</f>
        <v>6</v>
      </c>
      <c r="AM8" s="17">
        <f>Mittelwert!AM12</f>
        <v>6</v>
      </c>
      <c r="AN8" s="17">
        <f>Mittelwert!AN12</f>
        <v>1</v>
      </c>
      <c r="AO8" s="17">
        <f>Mittelwert!AO12</f>
        <v>4</v>
      </c>
      <c r="AP8" s="17">
        <f>Mittelwert!AP12</f>
        <v>6</v>
      </c>
      <c r="AQ8" s="17">
        <f>Mittelwert!AQ12</f>
        <v>4</v>
      </c>
      <c r="AR8" s="17">
        <f>Mittelwert!AR12</f>
        <v>6</v>
      </c>
      <c r="AS8" s="17">
        <f>Mittelwert!AS12</f>
        <v>4</v>
      </c>
      <c r="AT8" s="17">
        <f>Mittelwert!AT12</f>
        <v>6</v>
      </c>
      <c r="AU8" s="17">
        <f>Mittelwert!AU12</f>
        <v>6</v>
      </c>
      <c r="AV8" s="17">
        <f>Mittelwert!AV12</f>
        <v>1</v>
      </c>
      <c r="AW8" s="17">
        <f>Mittelwert!AW12</f>
        <v>4</v>
      </c>
      <c r="AX8" s="17">
        <f>Mittelwert!AX12</f>
        <v>1</v>
      </c>
      <c r="AY8" s="17">
        <f>Mittelwert!AY12</f>
        <v>1</v>
      </c>
      <c r="AZ8" s="10"/>
    </row>
    <row r="9" spans="1:66">
      <c r="A9" s="21" t="str">
        <f>Mittelwert!A13</f>
        <v>TP14</v>
      </c>
      <c r="B9" s="17">
        <f>Mittelwert!B13</f>
        <v>1</v>
      </c>
      <c r="C9" s="17">
        <f>Mittelwert!C13</f>
        <v>2</v>
      </c>
      <c r="D9" s="17">
        <f>Mittelwert!D13</f>
        <v>2</v>
      </c>
      <c r="E9" s="17">
        <f>Mittelwert!E13</f>
        <v>2</v>
      </c>
      <c r="F9" s="17">
        <f>Mittelwert!F13</f>
        <v>2</v>
      </c>
      <c r="G9" s="17">
        <f>Mittelwert!G13</f>
        <v>2</v>
      </c>
      <c r="H9" s="17">
        <f>Mittelwert!H13</f>
        <v>2</v>
      </c>
      <c r="I9" s="17">
        <f>Mittelwert!I13</f>
        <v>2</v>
      </c>
      <c r="J9" s="17">
        <f>Mittelwert!J13</f>
        <v>1</v>
      </c>
      <c r="K9" s="17">
        <f>Mittelwert!K13</f>
        <v>2</v>
      </c>
      <c r="L9" s="17">
        <f>Mittelwert!L13</f>
        <v>2</v>
      </c>
      <c r="M9" s="17">
        <f>Mittelwert!M13</f>
        <v>2</v>
      </c>
      <c r="N9" s="17">
        <f>Mittelwert!N13</f>
        <v>2</v>
      </c>
      <c r="O9" s="17">
        <f>Mittelwert!O13</f>
        <v>2</v>
      </c>
      <c r="P9" s="17">
        <f>Mittelwert!P13</f>
        <v>2</v>
      </c>
      <c r="Q9" s="17">
        <f>Mittelwert!Q13</f>
        <v>2</v>
      </c>
      <c r="R9" s="17">
        <f>Mittelwert!R13</f>
        <v>1</v>
      </c>
      <c r="S9" s="17">
        <f>Mittelwert!S13</f>
        <v>2</v>
      </c>
      <c r="T9" s="17">
        <f>Mittelwert!T13</f>
        <v>2</v>
      </c>
      <c r="U9" s="17">
        <f>Mittelwert!U13</f>
        <v>2</v>
      </c>
      <c r="V9" s="17">
        <f>Mittelwert!V13</f>
        <v>2</v>
      </c>
      <c r="W9" s="17">
        <f>Mittelwert!W13</f>
        <v>2</v>
      </c>
      <c r="X9" s="17">
        <f>Mittelwert!X13</f>
        <v>2</v>
      </c>
      <c r="Y9" s="17">
        <f>Mittelwert!Y13</f>
        <v>2</v>
      </c>
      <c r="Z9" s="17">
        <f>Mittelwert!Z13</f>
        <v>6</v>
      </c>
      <c r="AA9" s="17">
        <f>Mittelwert!AA13</f>
        <v>4</v>
      </c>
      <c r="AB9" s="17">
        <f>Mittelwert!AB13</f>
        <v>2</v>
      </c>
      <c r="AC9" s="17">
        <f>Mittelwert!AC13</f>
        <v>4</v>
      </c>
      <c r="AD9" s="17">
        <f>Mittelwert!AD13</f>
        <v>6</v>
      </c>
      <c r="AE9" s="17">
        <f>Mittelwert!AE13</f>
        <v>4</v>
      </c>
      <c r="AF9" s="17">
        <f>Mittelwert!AF13</f>
        <v>2</v>
      </c>
      <c r="AG9" s="17">
        <f>Mittelwert!AG13</f>
        <v>4</v>
      </c>
      <c r="AH9" s="17">
        <f>Mittelwert!AH13</f>
        <v>6</v>
      </c>
      <c r="AI9" s="17">
        <f>Mittelwert!AI13</f>
        <v>4</v>
      </c>
      <c r="AJ9" s="17">
        <f>Mittelwert!AJ13</f>
        <v>2</v>
      </c>
      <c r="AK9" s="17">
        <f>Mittelwert!AK13</f>
        <v>4</v>
      </c>
      <c r="AL9" s="17">
        <f>Mittelwert!AL13</f>
        <v>6</v>
      </c>
      <c r="AM9" s="17">
        <f>Mittelwert!AM13</f>
        <v>4</v>
      </c>
      <c r="AN9" s="17">
        <f>Mittelwert!AN13</f>
        <v>2</v>
      </c>
      <c r="AO9" s="17">
        <f>Mittelwert!AO13</f>
        <v>4</v>
      </c>
      <c r="AP9" s="17">
        <f>Mittelwert!AP13</f>
        <v>6</v>
      </c>
      <c r="AQ9" s="17">
        <f>Mittelwert!AQ13</f>
        <v>4</v>
      </c>
      <c r="AR9" s="17">
        <f>Mittelwert!AR13</f>
        <v>2</v>
      </c>
      <c r="AS9" s="17">
        <f>Mittelwert!AS13</f>
        <v>4</v>
      </c>
      <c r="AT9" s="17">
        <f>Mittelwert!AT13</f>
        <v>6</v>
      </c>
      <c r="AU9" s="17">
        <f>Mittelwert!AU13</f>
        <v>4</v>
      </c>
      <c r="AV9" s="17">
        <f>Mittelwert!AV13</f>
        <v>2</v>
      </c>
      <c r="AW9" s="17">
        <f>Mittelwert!AW13</f>
        <v>4</v>
      </c>
      <c r="AX9" s="17">
        <f>Mittelwert!AX13</f>
        <v>2</v>
      </c>
      <c r="AY9" s="17">
        <f>Mittelwert!AY13</f>
        <v>2</v>
      </c>
      <c r="AZ9" s="10"/>
    </row>
    <row r="10" spans="1:66">
      <c r="A10" s="21" t="str">
        <f>Mittelwert!A14</f>
        <v>TP15</v>
      </c>
      <c r="B10" s="17">
        <f>Mittelwert!B14</f>
        <v>1</v>
      </c>
      <c r="C10" s="17">
        <f>Mittelwert!C14</f>
        <v>1</v>
      </c>
      <c r="D10" s="17">
        <f>Mittelwert!D14</f>
        <v>1</v>
      </c>
      <c r="E10" s="17">
        <f>Mittelwert!E14</f>
        <v>5</v>
      </c>
      <c r="F10" s="17">
        <f>Mittelwert!F14</f>
        <v>1</v>
      </c>
      <c r="G10" s="17">
        <f>Mittelwert!G14</f>
        <v>1</v>
      </c>
      <c r="H10" s="17">
        <f>Mittelwert!H14</f>
        <v>1</v>
      </c>
      <c r="I10" s="17">
        <f>Mittelwert!I14</f>
        <v>1</v>
      </c>
      <c r="J10" s="17">
        <f>Mittelwert!J14</f>
        <v>1</v>
      </c>
      <c r="K10" s="17">
        <f>Mittelwert!K14</f>
        <v>1</v>
      </c>
      <c r="L10" s="17">
        <f>Mittelwert!L14</f>
        <v>1</v>
      </c>
      <c r="M10" s="17">
        <f>Mittelwert!M14</f>
        <v>5</v>
      </c>
      <c r="N10" s="17">
        <f>Mittelwert!N14</f>
        <v>1</v>
      </c>
      <c r="O10" s="17">
        <f>Mittelwert!O14</f>
        <v>1</v>
      </c>
      <c r="P10" s="17">
        <f>Mittelwert!P14</f>
        <v>1</v>
      </c>
      <c r="Q10" s="17">
        <f>Mittelwert!Q14</f>
        <v>1</v>
      </c>
      <c r="R10" s="17">
        <f>Mittelwert!R14</f>
        <v>1</v>
      </c>
      <c r="S10" s="17">
        <f>Mittelwert!S14</f>
        <v>1</v>
      </c>
      <c r="T10" s="17">
        <f>Mittelwert!T14</f>
        <v>1</v>
      </c>
      <c r="U10" s="17">
        <f>Mittelwert!U14</f>
        <v>5</v>
      </c>
      <c r="V10" s="17">
        <f>Mittelwert!V14</f>
        <v>1</v>
      </c>
      <c r="W10" s="17">
        <f>Mittelwert!W14</f>
        <v>1</v>
      </c>
      <c r="X10" s="17">
        <f>Mittelwert!X14</f>
        <v>1</v>
      </c>
      <c r="Y10" s="17">
        <f>Mittelwert!Y14</f>
        <v>1</v>
      </c>
      <c r="Z10" s="17">
        <f>Mittelwert!Z14</f>
        <v>2</v>
      </c>
      <c r="AA10" s="17">
        <f>Mittelwert!AA14</f>
        <v>6</v>
      </c>
      <c r="AB10" s="17">
        <f>Mittelwert!AB14</f>
        <v>2</v>
      </c>
      <c r="AC10" s="17">
        <f>Mittelwert!AC14</f>
        <v>6</v>
      </c>
      <c r="AD10" s="17">
        <f>Mittelwert!AD14</f>
        <v>2</v>
      </c>
      <c r="AE10" s="17">
        <f>Mittelwert!AE14</f>
        <v>6</v>
      </c>
      <c r="AF10" s="17">
        <f>Mittelwert!AF14</f>
        <v>1</v>
      </c>
      <c r="AG10" s="17">
        <f>Mittelwert!AG14</f>
        <v>4</v>
      </c>
      <c r="AH10" s="17">
        <f>Mittelwert!AH14</f>
        <v>2</v>
      </c>
      <c r="AI10" s="17">
        <f>Mittelwert!AI14</f>
        <v>7</v>
      </c>
      <c r="AJ10" s="17">
        <f>Mittelwert!AJ14</f>
        <v>2</v>
      </c>
      <c r="AK10" s="17">
        <f>Mittelwert!AK14</f>
        <v>7</v>
      </c>
      <c r="AL10" s="17">
        <f>Mittelwert!AL14</f>
        <v>6</v>
      </c>
      <c r="AM10" s="17">
        <f>Mittelwert!AM14</f>
        <v>6</v>
      </c>
      <c r="AN10" s="17">
        <f>Mittelwert!AN14</f>
        <v>1</v>
      </c>
      <c r="AO10" s="17">
        <f>Mittelwert!AO14</f>
        <v>4</v>
      </c>
      <c r="AP10" s="17">
        <f>Mittelwert!AP14</f>
        <v>2</v>
      </c>
      <c r="AQ10" s="17">
        <f>Mittelwert!AQ14</f>
        <v>7</v>
      </c>
      <c r="AR10" s="17">
        <f>Mittelwert!AR14</f>
        <v>2</v>
      </c>
      <c r="AS10" s="17">
        <f>Mittelwert!AS14</f>
        <v>7</v>
      </c>
      <c r="AT10" s="17">
        <f>Mittelwert!AT14</f>
        <v>6</v>
      </c>
      <c r="AU10" s="17">
        <f>Mittelwert!AU14</f>
        <v>6</v>
      </c>
      <c r="AV10" s="17">
        <f>Mittelwert!AV14</f>
        <v>1</v>
      </c>
      <c r="AW10" s="17">
        <f>Mittelwert!AW14</f>
        <v>4</v>
      </c>
      <c r="AX10" s="17">
        <f>Mittelwert!AX14</f>
        <v>2</v>
      </c>
      <c r="AY10" s="17">
        <f>Mittelwert!AY14</f>
        <v>4</v>
      </c>
      <c r="AZ10" s="10"/>
    </row>
    <row r="11" spans="1:66">
      <c r="A11" s="21" t="str">
        <f>Mittelwert!A15</f>
        <v>TP16</v>
      </c>
      <c r="B11" s="17">
        <f>Mittelwert!B15</f>
        <v>2</v>
      </c>
      <c r="C11" s="17">
        <f>Mittelwert!C15</f>
        <v>2</v>
      </c>
      <c r="D11" s="17">
        <f>Mittelwert!D15</f>
        <v>2</v>
      </c>
      <c r="E11" s="17">
        <f>Mittelwert!E15</f>
        <v>2</v>
      </c>
      <c r="F11" s="17">
        <f>Mittelwert!F15</f>
        <v>2</v>
      </c>
      <c r="G11" s="17">
        <f>Mittelwert!G15</f>
        <v>2</v>
      </c>
      <c r="H11" s="17">
        <f>Mittelwert!H15</f>
        <v>2</v>
      </c>
      <c r="I11" s="17">
        <f>Mittelwert!I15</f>
        <v>2</v>
      </c>
      <c r="J11" s="17">
        <f>Mittelwert!J15</f>
        <v>1</v>
      </c>
      <c r="K11" s="17">
        <f>Mittelwert!K15</f>
        <v>1</v>
      </c>
      <c r="L11" s="17">
        <f>Mittelwert!L15</f>
        <v>1</v>
      </c>
      <c r="M11" s="17">
        <f>Mittelwert!M15</f>
        <v>1</v>
      </c>
      <c r="N11" s="17">
        <f>Mittelwert!N15</f>
        <v>1</v>
      </c>
      <c r="O11" s="17">
        <f>Mittelwert!O15</f>
        <v>1</v>
      </c>
      <c r="P11" s="17">
        <f>Mittelwert!P15</f>
        <v>1</v>
      </c>
      <c r="Q11" s="17">
        <f>Mittelwert!Q15</f>
        <v>1</v>
      </c>
      <c r="R11" s="17">
        <f>Mittelwert!R15</f>
        <v>2</v>
      </c>
      <c r="S11" s="17">
        <f>Mittelwert!S15</f>
        <v>2</v>
      </c>
      <c r="T11" s="17">
        <f>Mittelwert!T15</f>
        <v>2</v>
      </c>
      <c r="U11" s="17">
        <f>Mittelwert!U15</f>
        <v>2</v>
      </c>
      <c r="V11" s="17">
        <f>Mittelwert!V15</f>
        <v>2</v>
      </c>
      <c r="W11" s="17">
        <f>Mittelwert!W15</f>
        <v>4</v>
      </c>
      <c r="X11" s="17">
        <f>Mittelwert!X15</f>
        <v>4</v>
      </c>
      <c r="Y11" s="17">
        <f>Mittelwert!Y15</f>
        <v>2</v>
      </c>
      <c r="Z11" s="17">
        <f>Mittelwert!Z15</f>
        <v>1</v>
      </c>
      <c r="AA11" s="17">
        <f>Mittelwert!AA15</f>
        <v>2</v>
      </c>
      <c r="AB11" s="17">
        <f>Mittelwert!AB15</f>
        <v>2</v>
      </c>
      <c r="AC11" s="17">
        <f>Mittelwert!AC15</f>
        <v>2</v>
      </c>
      <c r="AD11" s="17">
        <f>Mittelwert!AD15</f>
        <v>2</v>
      </c>
      <c r="AE11" s="17">
        <f>Mittelwert!AE15</f>
        <v>1</v>
      </c>
      <c r="AF11" s="17">
        <f>Mittelwert!AF15</f>
        <v>1</v>
      </c>
      <c r="AG11" s="17">
        <f>Mittelwert!AG15</f>
        <v>2</v>
      </c>
      <c r="AH11" s="17">
        <f>Mittelwert!AH15</f>
        <v>2</v>
      </c>
      <c r="AI11" s="17">
        <f>Mittelwert!AI15</f>
        <v>2</v>
      </c>
      <c r="AJ11" s="17">
        <f>Mittelwert!AJ15</f>
        <v>2</v>
      </c>
      <c r="AK11" s="17">
        <f>Mittelwert!AK15</f>
        <v>2</v>
      </c>
      <c r="AL11" s="17">
        <f>Mittelwert!AL15</f>
        <v>2</v>
      </c>
      <c r="AM11" s="17">
        <f>Mittelwert!AM15</f>
        <v>2</v>
      </c>
      <c r="AN11" s="17">
        <f>Mittelwert!AN15</f>
        <v>1</v>
      </c>
      <c r="AO11" s="17">
        <f>Mittelwert!AO15</f>
        <v>1</v>
      </c>
      <c r="AP11" s="17">
        <f>Mittelwert!AP15</f>
        <v>2</v>
      </c>
      <c r="AQ11" s="17">
        <f>Mittelwert!AQ15</f>
        <v>2</v>
      </c>
      <c r="AR11" s="17">
        <f>Mittelwert!AR15</f>
        <v>2</v>
      </c>
      <c r="AS11" s="17">
        <f>Mittelwert!AS15</f>
        <v>2</v>
      </c>
      <c r="AT11" s="17">
        <f>Mittelwert!AT15</f>
        <v>2</v>
      </c>
      <c r="AU11" s="17">
        <f>Mittelwert!AU15</f>
        <v>2</v>
      </c>
      <c r="AV11" s="17">
        <f>Mittelwert!AV15</f>
        <v>1</v>
      </c>
      <c r="AW11" s="17">
        <f>Mittelwert!AW15</f>
        <v>1</v>
      </c>
      <c r="AX11" s="17">
        <f>Mittelwert!AX15</f>
        <v>3</v>
      </c>
      <c r="AY11" s="17">
        <f>Mittelwert!AY15</f>
        <v>3</v>
      </c>
      <c r="AZ11" s="10"/>
    </row>
    <row r="12" spans="1:66">
      <c r="A12" s="16" t="str">
        <f>Mittelwert!A16</f>
        <v>TP17</v>
      </c>
      <c r="B12" s="17">
        <f>Mittelwert!B16</f>
        <v>2</v>
      </c>
      <c r="C12" s="17">
        <f>Mittelwert!C16</f>
        <v>6</v>
      </c>
      <c r="D12" s="17">
        <f>Mittelwert!D16</f>
        <v>1</v>
      </c>
      <c r="E12" s="17">
        <f>Mittelwert!E16</f>
        <v>2</v>
      </c>
      <c r="F12" s="17">
        <f>Mittelwert!F16</f>
        <v>1</v>
      </c>
      <c r="G12" s="17">
        <f>Mittelwert!G16</f>
        <v>1</v>
      </c>
      <c r="H12" s="17">
        <f>Mittelwert!H16</f>
        <v>2</v>
      </c>
      <c r="I12" s="17">
        <f>Mittelwert!I16</f>
        <v>1</v>
      </c>
      <c r="J12" s="17">
        <f>Mittelwert!J16</f>
        <v>2</v>
      </c>
      <c r="K12" s="17">
        <f>Mittelwert!K16</f>
        <v>2</v>
      </c>
      <c r="L12" s="17">
        <f>Mittelwert!L16</f>
        <v>2</v>
      </c>
      <c r="M12" s="17">
        <f>Mittelwert!M16</f>
        <v>2</v>
      </c>
      <c r="N12" s="17">
        <f>Mittelwert!N16</f>
        <v>1</v>
      </c>
      <c r="O12" s="17">
        <f>Mittelwert!O16</f>
        <v>1</v>
      </c>
      <c r="P12" s="17">
        <f>Mittelwert!P16</f>
        <v>2</v>
      </c>
      <c r="Q12" s="17">
        <f>Mittelwert!Q16</f>
        <v>1</v>
      </c>
      <c r="R12" s="17">
        <f>Mittelwert!R16</f>
        <v>2</v>
      </c>
      <c r="S12" s="17">
        <f>Mittelwert!S16</f>
        <v>2</v>
      </c>
      <c r="T12" s="17">
        <f>Mittelwert!T16</f>
        <v>2</v>
      </c>
      <c r="U12" s="17">
        <f>Mittelwert!U16</f>
        <v>2</v>
      </c>
      <c r="V12" s="17">
        <f>Mittelwert!V16</f>
        <v>1</v>
      </c>
      <c r="W12" s="17">
        <f>Mittelwert!W16</f>
        <v>2</v>
      </c>
      <c r="X12" s="17">
        <f>Mittelwert!X16</f>
        <v>2</v>
      </c>
      <c r="Y12" s="17">
        <f>Mittelwert!Y16</f>
        <v>1</v>
      </c>
      <c r="Z12" s="17">
        <f>Mittelwert!Z16</f>
        <v>2</v>
      </c>
      <c r="AA12" s="17">
        <f>Mittelwert!AA16</f>
        <v>2</v>
      </c>
      <c r="AB12" s="17">
        <f>Mittelwert!AB16</f>
        <v>2</v>
      </c>
      <c r="AC12" s="17">
        <f>Mittelwert!AC16</f>
        <v>2</v>
      </c>
      <c r="AD12" s="17">
        <f>Mittelwert!AD16</f>
        <v>4</v>
      </c>
      <c r="AE12" s="17">
        <f>Mittelwert!AE16</f>
        <v>5</v>
      </c>
      <c r="AF12" s="17">
        <f>Mittelwert!AF16</f>
        <v>1</v>
      </c>
      <c r="AG12" s="17">
        <f>Mittelwert!AG16</f>
        <v>2</v>
      </c>
      <c r="AH12" s="17">
        <f>Mittelwert!AH16</f>
        <v>2</v>
      </c>
      <c r="AI12" s="17">
        <f>Mittelwert!AI16</f>
        <v>4</v>
      </c>
      <c r="AJ12" s="17">
        <f>Mittelwert!AJ16</f>
        <v>2</v>
      </c>
      <c r="AK12" s="17">
        <f>Mittelwert!AK16</f>
        <v>2</v>
      </c>
      <c r="AL12" s="17">
        <f>Mittelwert!AL16</f>
        <v>4</v>
      </c>
      <c r="AM12" s="17">
        <f>Mittelwert!AM16</f>
        <v>2</v>
      </c>
      <c r="AN12" s="17">
        <f>Mittelwert!AN16</f>
        <v>2</v>
      </c>
      <c r="AO12" s="17">
        <f>Mittelwert!AO16</f>
        <v>2</v>
      </c>
      <c r="AP12" s="17">
        <f>Mittelwert!AP16</f>
        <v>2</v>
      </c>
      <c r="AQ12" s="17">
        <f>Mittelwert!AQ16</f>
        <v>4</v>
      </c>
      <c r="AR12" s="17">
        <f>Mittelwert!AR16</f>
        <v>4</v>
      </c>
      <c r="AS12" s="17">
        <f>Mittelwert!AS16</f>
        <v>2</v>
      </c>
      <c r="AT12" s="17">
        <f>Mittelwert!AT16</f>
        <v>4</v>
      </c>
      <c r="AU12" s="17">
        <f>Mittelwert!AU16</f>
        <v>2</v>
      </c>
      <c r="AV12" s="17">
        <f>Mittelwert!AV16</f>
        <v>4</v>
      </c>
      <c r="AW12" s="17">
        <f>Mittelwert!AW16</f>
        <v>2</v>
      </c>
      <c r="AX12" s="17">
        <f>Mittelwert!AX16</f>
        <v>1</v>
      </c>
      <c r="AY12" s="17">
        <f>Mittelwert!AY16</f>
        <v>2</v>
      </c>
      <c r="AZ12" s="10"/>
    </row>
    <row r="13" spans="1:66">
      <c r="A13" s="16" t="str">
        <f>Mittelwert!A18</f>
        <v>TP19</v>
      </c>
      <c r="B13" s="17">
        <f>Mittelwert!B18</f>
        <v>1</v>
      </c>
      <c r="C13" s="17">
        <f>Mittelwert!C18</f>
        <v>2</v>
      </c>
      <c r="D13" s="17">
        <f>Mittelwert!D18</f>
        <v>2</v>
      </c>
      <c r="E13" s="17">
        <f>Mittelwert!E18</f>
        <v>4</v>
      </c>
      <c r="F13" s="17">
        <f>Mittelwert!F18</f>
        <v>2</v>
      </c>
      <c r="G13" s="17">
        <f>Mittelwert!G18</f>
        <v>2</v>
      </c>
      <c r="H13" s="17">
        <f>Mittelwert!H18</f>
        <v>4</v>
      </c>
      <c r="I13" s="17">
        <f>Mittelwert!I18</f>
        <v>2</v>
      </c>
      <c r="J13" s="17">
        <f>Mittelwert!J18</f>
        <v>2</v>
      </c>
      <c r="K13" s="17">
        <f>Mittelwert!K18</f>
        <v>2</v>
      </c>
      <c r="L13" s="17">
        <f>Mittelwert!L18</f>
        <v>2</v>
      </c>
      <c r="M13" s="17">
        <f>Mittelwert!M18</f>
        <v>3</v>
      </c>
      <c r="N13" s="17">
        <f>Mittelwert!N18</f>
        <v>2</v>
      </c>
      <c r="O13" s="17">
        <f>Mittelwert!O18</f>
        <v>2</v>
      </c>
      <c r="P13" s="17">
        <f>Mittelwert!P18</f>
        <v>3</v>
      </c>
      <c r="Q13" s="17">
        <f>Mittelwert!Q18</f>
        <v>2</v>
      </c>
      <c r="R13" s="17">
        <f>Mittelwert!R18</f>
        <v>1</v>
      </c>
      <c r="S13" s="17">
        <f>Mittelwert!S18</f>
        <v>1</v>
      </c>
      <c r="T13" s="17">
        <f>Mittelwert!T18</f>
        <v>2</v>
      </c>
      <c r="U13" s="17">
        <f>Mittelwert!U18</f>
        <v>2</v>
      </c>
      <c r="V13" s="17">
        <f>Mittelwert!V18</f>
        <v>2</v>
      </c>
      <c r="W13" s="17">
        <f>Mittelwert!W18</f>
        <v>2</v>
      </c>
      <c r="X13" s="17">
        <f>Mittelwert!X18</f>
        <v>2</v>
      </c>
      <c r="Y13" s="17">
        <f>Mittelwert!Y18</f>
        <v>2</v>
      </c>
      <c r="Z13" s="17">
        <f>Mittelwert!Z18</f>
        <v>2</v>
      </c>
      <c r="AA13" s="17">
        <f>Mittelwert!AA18</f>
        <v>2</v>
      </c>
      <c r="AB13" s="17">
        <f>Mittelwert!AB18</f>
        <v>4</v>
      </c>
      <c r="AC13" s="17">
        <f>Mittelwert!AC18</f>
        <v>4</v>
      </c>
      <c r="AD13" s="17">
        <f>Mittelwert!AD18</f>
        <v>5</v>
      </c>
      <c r="AE13" s="17">
        <f>Mittelwert!AE18</f>
        <v>4</v>
      </c>
      <c r="AF13" s="17">
        <f>Mittelwert!AF18</f>
        <v>1</v>
      </c>
      <c r="AG13" s="17">
        <f>Mittelwert!AG18</f>
        <v>4</v>
      </c>
      <c r="AH13" s="17">
        <f>Mittelwert!AH18</f>
        <v>1</v>
      </c>
      <c r="AI13" s="17">
        <f>Mittelwert!AI18</f>
        <v>6</v>
      </c>
      <c r="AJ13" s="17">
        <f>Mittelwert!AJ18</f>
        <v>2</v>
      </c>
      <c r="AK13" s="17">
        <f>Mittelwert!AK18</f>
        <v>5</v>
      </c>
      <c r="AL13" s="17">
        <f>Mittelwert!AL18</f>
        <v>3</v>
      </c>
      <c r="AM13" s="17">
        <f>Mittelwert!AM18</f>
        <v>3</v>
      </c>
      <c r="AN13" s="17">
        <f>Mittelwert!AN18</f>
        <v>2</v>
      </c>
      <c r="AO13" s="17">
        <f>Mittelwert!AO18</f>
        <v>4</v>
      </c>
      <c r="AP13" s="17">
        <f>Mittelwert!AP18</f>
        <v>3</v>
      </c>
      <c r="AQ13" s="17">
        <f>Mittelwert!AQ18</f>
        <v>6</v>
      </c>
      <c r="AR13" s="17">
        <f>Mittelwert!AR18</f>
        <v>4</v>
      </c>
      <c r="AS13" s="17">
        <f>Mittelwert!AS18</f>
        <v>6</v>
      </c>
      <c r="AT13" s="17">
        <f>Mittelwert!AT18</f>
        <v>3</v>
      </c>
      <c r="AU13" s="17">
        <f>Mittelwert!AU18</f>
        <v>3</v>
      </c>
      <c r="AV13" s="17">
        <f>Mittelwert!AV18</f>
        <v>2</v>
      </c>
      <c r="AW13" s="17">
        <f>Mittelwert!AW18</f>
        <v>4</v>
      </c>
      <c r="AX13" s="17">
        <f>Mittelwert!AX18</f>
        <v>1</v>
      </c>
      <c r="AY13" s="17">
        <f>Mittelwert!AY18</f>
        <v>1</v>
      </c>
      <c r="AZ13" s="10"/>
    </row>
    <row r="14" spans="1:66">
      <c r="A14" s="16" t="str">
        <f>Mittelwert!A19</f>
        <v>TP20</v>
      </c>
      <c r="B14" s="17">
        <f>Mittelwert!B19</f>
        <v>1</v>
      </c>
      <c r="C14" s="17">
        <f>Mittelwert!C19</f>
        <v>2</v>
      </c>
      <c r="D14" s="17">
        <f>Mittelwert!D19</f>
        <v>2</v>
      </c>
      <c r="E14" s="17">
        <f>Mittelwert!E19</f>
        <v>1</v>
      </c>
      <c r="F14" s="17">
        <f>Mittelwert!F19</f>
        <v>4</v>
      </c>
      <c r="G14" s="17">
        <f>Mittelwert!G19</f>
        <v>1</v>
      </c>
      <c r="H14" s="17">
        <f>Mittelwert!H19</f>
        <v>6</v>
      </c>
      <c r="I14" s="17">
        <f>Mittelwert!I19</f>
        <v>2</v>
      </c>
      <c r="J14" s="17">
        <f>Mittelwert!J19</f>
        <v>1</v>
      </c>
      <c r="K14" s="17">
        <f>Mittelwert!K19</f>
        <v>2</v>
      </c>
      <c r="L14" s="17">
        <f>Mittelwert!L19</f>
        <v>2</v>
      </c>
      <c r="M14" s="17">
        <f>Mittelwert!M19</f>
        <v>1</v>
      </c>
      <c r="N14" s="17">
        <f>Mittelwert!N19</f>
        <v>2</v>
      </c>
      <c r="O14" s="17">
        <f>Mittelwert!O19</f>
        <v>2</v>
      </c>
      <c r="P14" s="17">
        <f>Mittelwert!P19</f>
        <v>2</v>
      </c>
      <c r="Q14" s="17">
        <f>Mittelwert!Q19</f>
        <v>2</v>
      </c>
      <c r="R14" s="17">
        <f>Mittelwert!R19</f>
        <v>1</v>
      </c>
      <c r="S14" s="17">
        <f>Mittelwert!S19</f>
        <v>2</v>
      </c>
      <c r="T14" s="17">
        <f>Mittelwert!T19</f>
        <v>2</v>
      </c>
      <c r="U14" s="17">
        <f>Mittelwert!U19</f>
        <v>2</v>
      </c>
      <c r="V14" s="17">
        <f>Mittelwert!V19</f>
        <v>3</v>
      </c>
      <c r="W14" s="17">
        <f>Mittelwert!W19</f>
        <v>2</v>
      </c>
      <c r="X14" s="17">
        <f>Mittelwert!X19</f>
        <v>7</v>
      </c>
      <c r="Y14" s="17">
        <f>Mittelwert!Y19</f>
        <v>1</v>
      </c>
      <c r="Z14" s="17">
        <f>Mittelwert!Z19</f>
        <v>1</v>
      </c>
      <c r="AA14" s="17">
        <f>Mittelwert!AA19</f>
        <v>2</v>
      </c>
      <c r="AB14" s="17">
        <f>Mittelwert!AB19</f>
        <v>2</v>
      </c>
      <c r="AC14" s="17">
        <f>Mittelwert!AC19</f>
        <v>2</v>
      </c>
      <c r="AD14" s="17">
        <f>Mittelwert!AD19</f>
        <v>2</v>
      </c>
      <c r="AE14" s="17">
        <f>Mittelwert!AE19</f>
        <v>4</v>
      </c>
      <c r="AF14" s="17">
        <f>Mittelwert!AF19</f>
        <v>1</v>
      </c>
      <c r="AG14" s="17">
        <f>Mittelwert!AG19</f>
        <v>3</v>
      </c>
      <c r="AH14" s="17">
        <f>Mittelwert!AH19</f>
        <v>1</v>
      </c>
      <c r="AI14" s="17">
        <f>Mittelwert!AI19</f>
        <v>4</v>
      </c>
      <c r="AJ14" s="17">
        <f>Mittelwert!AJ19</f>
        <v>2</v>
      </c>
      <c r="AK14" s="17">
        <f>Mittelwert!AK19</f>
        <v>2</v>
      </c>
      <c r="AL14" s="17">
        <f>Mittelwert!AL19</f>
        <v>4</v>
      </c>
      <c r="AM14" s="17">
        <f>Mittelwert!AM19</f>
        <v>4</v>
      </c>
      <c r="AN14" s="17">
        <f>Mittelwert!AN19</f>
        <v>2</v>
      </c>
      <c r="AO14" s="17">
        <f>Mittelwert!AO19</f>
        <v>4</v>
      </c>
      <c r="AP14" s="17">
        <f>Mittelwert!AP19</f>
        <v>3</v>
      </c>
      <c r="AQ14" s="17">
        <f>Mittelwert!AQ19</f>
        <v>4</v>
      </c>
      <c r="AR14" s="17">
        <f>Mittelwert!AR19</f>
        <v>3</v>
      </c>
      <c r="AS14" s="17">
        <f>Mittelwert!AS19</f>
        <v>3</v>
      </c>
      <c r="AT14" s="17">
        <f>Mittelwert!AT19</f>
        <v>4</v>
      </c>
      <c r="AU14" s="17">
        <f>Mittelwert!AU19</f>
        <v>4</v>
      </c>
      <c r="AV14" s="17">
        <f>Mittelwert!AV19</f>
        <v>1</v>
      </c>
      <c r="AW14" s="17">
        <f>Mittelwert!AW19</f>
        <v>4</v>
      </c>
      <c r="AX14" s="17">
        <f>Mittelwert!AX19</f>
        <v>3</v>
      </c>
      <c r="AY14" s="17">
        <f>Mittelwert!AY19</f>
        <v>2</v>
      </c>
      <c r="AZ14" s="10"/>
    </row>
    <row r="15" spans="1:66">
      <c r="A15" s="16" t="str">
        <f>Mittelwert!A20</f>
        <v>TP21</v>
      </c>
      <c r="B15" s="17">
        <f>Mittelwert!B20</f>
        <v>2</v>
      </c>
      <c r="C15" s="17">
        <f>Mittelwert!C20</f>
        <v>6</v>
      </c>
      <c r="D15" s="17">
        <f>Mittelwert!D20</f>
        <v>2</v>
      </c>
      <c r="E15" s="17">
        <f>Mittelwert!E20</f>
        <v>5</v>
      </c>
      <c r="F15" s="17">
        <f>Mittelwert!F20</f>
        <v>6</v>
      </c>
      <c r="G15" s="17">
        <f>Mittelwert!G20</f>
        <v>2</v>
      </c>
      <c r="H15" s="17">
        <f>Mittelwert!H20</f>
        <v>4</v>
      </c>
      <c r="I15" s="17">
        <f>Mittelwert!I20</f>
        <v>2</v>
      </c>
      <c r="J15" s="17">
        <f>Mittelwert!J20</f>
        <v>2</v>
      </c>
      <c r="K15" s="17">
        <f>Mittelwert!K20</f>
        <v>6</v>
      </c>
      <c r="L15" s="17">
        <f>Mittelwert!L20</f>
        <v>2</v>
      </c>
      <c r="M15" s="17">
        <f>Mittelwert!M20</f>
        <v>4</v>
      </c>
      <c r="N15" s="17">
        <f>Mittelwert!N20</f>
        <v>6</v>
      </c>
      <c r="O15" s="17">
        <f>Mittelwert!O20</f>
        <v>4</v>
      </c>
      <c r="P15" s="17">
        <f>Mittelwert!P20</f>
        <v>4</v>
      </c>
      <c r="Q15" s="17">
        <f>Mittelwert!Q20</f>
        <v>2</v>
      </c>
      <c r="R15" s="17">
        <f>Mittelwert!R20</f>
        <v>2</v>
      </c>
      <c r="S15" s="17">
        <f>Mittelwert!S20</f>
        <v>6</v>
      </c>
      <c r="T15" s="17">
        <f>Mittelwert!T20</f>
        <v>2</v>
      </c>
      <c r="U15" s="17">
        <f>Mittelwert!U20</f>
        <v>2</v>
      </c>
      <c r="V15" s="17">
        <f>Mittelwert!V20</f>
        <v>3</v>
      </c>
      <c r="W15" s="17">
        <f>Mittelwert!W20</f>
        <v>2</v>
      </c>
      <c r="X15" s="17">
        <f>Mittelwert!X20</f>
        <v>4</v>
      </c>
      <c r="Y15" s="17">
        <f>Mittelwert!Y20</f>
        <v>2</v>
      </c>
      <c r="Z15" s="17">
        <f>Mittelwert!Z20</f>
        <v>2</v>
      </c>
      <c r="AA15" s="17">
        <f>Mittelwert!AA20</f>
        <v>5</v>
      </c>
      <c r="AB15" s="17">
        <f>Mittelwert!AB20</f>
        <v>1</v>
      </c>
      <c r="AC15" s="17">
        <f>Mittelwert!AC20</f>
        <v>5</v>
      </c>
      <c r="AD15" s="17">
        <f>Mittelwert!AD20</f>
        <v>2</v>
      </c>
      <c r="AE15" s="17">
        <f>Mittelwert!AE20</f>
        <v>1</v>
      </c>
      <c r="AF15" s="17">
        <f>Mittelwert!AF20</f>
        <v>1</v>
      </c>
      <c r="AG15" s="17">
        <f>Mittelwert!AG20</f>
        <v>2</v>
      </c>
      <c r="AH15" s="17">
        <f>Mittelwert!AH20</f>
        <v>2</v>
      </c>
      <c r="AI15" s="17">
        <f>Mittelwert!AI20</f>
        <v>5</v>
      </c>
      <c r="AJ15" s="17">
        <f>Mittelwert!AJ20</f>
        <v>1</v>
      </c>
      <c r="AK15" s="17">
        <f>Mittelwert!AK20</f>
        <v>5</v>
      </c>
      <c r="AL15" s="17">
        <f>Mittelwert!AL20</f>
        <v>2</v>
      </c>
      <c r="AM15" s="17">
        <f>Mittelwert!AM20</f>
        <v>1</v>
      </c>
      <c r="AN15" s="17">
        <f>Mittelwert!AN20</f>
        <v>1</v>
      </c>
      <c r="AO15" s="17">
        <f>Mittelwert!AO20</f>
        <v>2</v>
      </c>
      <c r="AP15" s="17">
        <f>Mittelwert!AP20</f>
        <v>2</v>
      </c>
      <c r="AQ15" s="17">
        <f>Mittelwert!AQ20</f>
        <v>5</v>
      </c>
      <c r="AR15" s="17">
        <f>Mittelwert!AR20</f>
        <v>1</v>
      </c>
      <c r="AS15" s="17">
        <f>Mittelwert!AS20</f>
        <v>5</v>
      </c>
      <c r="AT15" s="17">
        <f>Mittelwert!AT20</f>
        <v>2</v>
      </c>
      <c r="AU15" s="17">
        <f>Mittelwert!AU20</f>
        <v>1</v>
      </c>
      <c r="AV15" s="17">
        <f>Mittelwert!AV20</f>
        <v>1</v>
      </c>
      <c r="AW15" s="17">
        <f>Mittelwert!AW20</f>
        <v>2</v>
      </c>
      <c r="AX15" s="17">
        <f>Mittelwert!AX20</f>
        <v>4</v>
      </c>
      <c r="AY15" s="17">
        <f>Mittelwert!AY20</f>
        <v>4</v>
      </c>
      <c r="AZ15" s="10"/>
    </row>
    <row r="16" spans="1:66">
      <c r="A16" s="16" t="str">
        <f>Mittelwert!A23</f>
        <v>TP25</v>
      </c>
      <c r="B16" s="17">
        <f>Mittelwert!B23</f>
        <v>2</v>
      </c>
      <c r="C16" s="17">
        <f>Mittelwert!C23</f>
        <v>4</v>
      </c>
      <c r="D16" s="17">
        <f>Mittelwert!D23</f>
        <v>2</v>
      </c>
      <c r="E16" s="17">
        <f>Mittelwert!E23</f>
        <v>2</v>
      </c>
      <c r="F16" s="17">
        <f>Mittelwert!F23</f>
        <v>2</v>
      </c>
      <c r="G16" s="17">
        <f>Mittelwert!G23</f>
        <v>1</v>
      </c>
      <c r="H16" s="17">
        <f>Mittelwert!H23</f>
        <v>1</v>
      </c>
      <c r="I16" s="17">
        <f>Mittelwert!I23</f>
        <v>2</v>
      </c>
      <c r="J16" s="17">
        <f>Mittelwert!J23</f>
        <v>1</v>
      </c>
      <c r="K16" s="17">
        <f>Mittelwert!K23</f>
        <v>2</v>
      </c>
      <c r="L16" s="17">
        <f>Mittelwert!L23</f>
        <v>2</v>
      </c>
      <c r="M16" s="17">
        <f>Mittelwert!M23</f>
        <v>1</v>
      </c>
      <c r="N16" s="17">
        <f>Mittelwert!N23</f>
        <v>4</v>
      </c>
      <c r="O16" s="17">
        <f>Mittelwert!O23</f>
        <v>2</v>
      </c>
      <c r="P16" s="17">
        <f>Mittelwert!P23</f>
        <v>1</v>
      </c>
      <c r="Q16" s="17">
        <f>Mittelwert!Q23</f>
        <v>2</v>
      </c>
      <c r="R16" s="17">
        <f>Mittelwert!R23</f>
        <v>4</v>
      </c>
      <c r="S16" s="17">
        <f>Mittelwert!S23</f>
        <v>4</v>
      </c>
      <c r="T16" s="17">
        <f>Mittelwert!T23</f>
        <v>2</v>
      </c>
      <c r="U16" s="17">
        <f>Mittelwert!U23</f>
        <v>6</v>
      </c>
      <c r="V16" s="17">
        <f>Mittelwert!V23</f>
        <v>2</v>
      </c>
      <c r="W16" s="17">
        <f>Mittelwert!W23</f>
        <v>2</v>
      </c>
      <c r="X16" s="17">
        <f>Mittelwert!X23</f>
        <v>4</v>
      </c>
      <c r="Y16" s="17">
        <f>Mittelwert!Y23</f>
        <v>2</v>
      </c>
      <c r="Z16" s="17">
        <f>Mittelwert!Z23</f>
        <v>6</v>
      </c>
      <c r="AA16" s="17">
        <f>Mittelwert!AA23</f>
        <v>2</v>
      </c>
      <c r="AB16" s="17">
        <f>Mittelwert!AB23</f>
        <v>2</v>
      </c>
      <c r="AC16" s="17">
        <f>Mittelwert!AC23</f>
        <v>4</v>
      </c>
      <c r="AD16" s="17">
        <f>Mittelwert!AD23</f>
        <v>2</v>
      </c>
      <c r="AE16" s="17">
        <f>Mittelwert!AE23</f>
        <v>2</v>
      </c>
      <c r="AF16" s="17">
        <f>Mittelwert!AF23</f>
        <v>1</v>
      </c>
      <c r="AG16" s="17">
        <f>Mittelwert!AG23</f>
        <v>4</v>
      </c>
      <c r="AH16" s="17">
        <f>Mittelwert!AH23</f>
        <v>6</v>
      </c>
      <c r="AI16" s="17">
        <f>Mittelwert!AI23</f>
        <v>4</v>
      </c>
      <c r="AJ16" s="17">
        <f>Mittelwert!AJ23</f>
        <v>2</v>
      </c>
      <c r="AK16" s="17">
        <f>Mittelwert!AK23</f>
        <v>6</v>
      </c>
      <c r="AL16" s="17">
        <f>Mittelwert!AL23</f>
        <v>4</v>
      </c>
      <c r="AM16" s="17">
        <f>Mittelwert!AM23</f>
        <v>2</v>
      </c>
      <c r="AN16" s="17">
        <f>Mittelwert!AN23</f>
        <v>1</v>
      </c>
      <c r="AO16" s="17">
        <f>Mittelwert!AO23</f>
        <v>4</v>
      </c>
      <c r="AP16" s="17">
        <f>Mittelwert!AP23</f>
        <v>2</v>
      </c>
      <c r="AQ16" s="17">
        <f>Mittelwert!AQ23</f>
        <v>1</v>
      </c>
      <c r="AR16" s="17">
        <f>Mittelwert!AR23</f>
        <v>2</v>
      </c>
      <c r="AS16" s="17">
        <f>Mittelwert!AS23</f>
        <v>2</v>
      </c>
      <c r="AT16" s="17">
        <f>Mittelwert!AT23</f>
        <v>2</v>
      </c>
      <c r="AU16" s="17">
        <f>Mittelwert!AU23</f>
        <v>2</v>
      </c>
      <c r="AV16" s="17">
        <f>Mittelwert!AV23</f>
        <v>1</v>
      </c>
      <c r="AW16" s="17">
        <f>Mittelwert!AW23</f>
        <v>2</v>
      </c>
      <c r="AX16" s="17">
        <f>Mittelwert!AX23</f>
        <v>1</v>
      </c>
      <c r="AY16" s="17">
        <f>Mittelwert!AY23</f>
        <v>2</v>
      </c>
      <c r="AZ16" s="10"/>
    </row>
    <row r="17" spans="1:52" ht="18" customHeight="1">
      <c r="A17" s="16" t="str">
        <f>Mittelwert!A25</f>
        <v>TP27</v>
      </c>
      <c r="B17" s="17">
        <f>Mittelwert!B25</f>
        <v>1</v>
      </c>
      <c r="C17" s="17">
        <f>Mittelwert!C25</f>
        <v>1</v>
      </c>
      <c r="D17" s="17">
        <f>Mittelwert!D25</f>
        <v>1</v>
      </c>
      <c r="E17" s="17">
        <f>Mittelwert!E25</f>
        <v>4</v>
      </c>
      <c r="F17" s="17">
        <f>Mittelwert!F25</f>
        <v>7</v>
      </c>
      <c r="G17" s="17">
        <f>Mittelwert!G25</f>
        <v>1</v>
      </c>
      <c r="H17" s="17">
        <f>Mittelwert!H25</f>
        <v>1</v>
      </c>
      <c r="I17" s="17">
        <f>Mittelwert!I25</f>
        <v>4</v>
      </c>
      <c r="J17" s="17">
        <f>Mittelwert!J25</f>
        <v>1</v>
      </c>
      <c r="K17" s="17">
        <f>Mittelwert!K25</f>
        <v>1</v>
      </c>
      <c r="L17" s="17">
        <f>Mittelwert!L25</f>
        <v>1</v>
      </c>
      <c r="M17" s="17">
        <f>Mittelwert!M25</f>
        <v>4</v>
      </c>
      <c r="N17" s="17">
        <f>Mittelwert!N25</f>
        <v>7</v>
      </c>
      <c r="O17" s="17">
        <f>Mittelwert!O25</f>
        <v>1</v>
      </c>
      <c r="P17" s="17">
        <f>Mittelwert!P25</f>
        <v>1</v>
      </c>
      <c r="Q17" s="17">
        <f>Mittelwert!Q25</f>
        <v>4</v>
      </c>
      <c r="R17" s="17">
        <f>Mittelwert!R25</f>
        <v>1</v>
      </c>
      <c r="S17" s="17">
        <f>Mittelwert!S25</f>
        <v>1</v>
      </c>
      <c r="T17" s="17">
        <f>Mittelwert!T25</f>
        <v>1</v>
      </c>
      <c r="U17" s="17">
        <f>Mittelwert!U25</f>
        <v>4</v>
      </c>
      <c r="V17" s="17">
        <f>Mittelwert!V25</f>
        <v>7</v>
      </c>
      <c r="W17" s="17">
        <f>Mittelwert!W25</f>
        <v>1</v>
      </c>
      <c r="X17" s="17">
        <f>Mittelwert!X25</f>
        <v>1</v>
      </c>
      <c r="Y17" s="17">
        <f>Mittelwert!Y25</f>
        <v>4</v>
      </c>
      <c r="Z17" s="17">
        <f>Mittelwert!Z25</f>
        <v>1</v>
      </c>
      <c r="AA17" s="17">
        <f>Mittelwert!AA25</f>
        <v>1</v>
      </c>
      <c r="AB17" s="17">
        <f>Mittelwert!AB25</f>
        <v>1</v>
      </c>
      <c r="AC17" s="17">
        <f>Mittelwert!AC25</f>
        <v>4</v>
      </c>
      <c r="AD17" s="17">
        <f>Mittelwert!AD25</f>
        <v>1</v>
      </c>
      <c r="AE17" s="17">
        <f>Mittelwert!AE25</f>
        <v>1</v>
      </c>
      <c r="AF17" s="17">
        <f>Mittelwert!AF25</f>
        <v>1</v>
      </c>
      <c r="AG17" s="17">
        <f>Mittelwert!AG25</f>
        <v>1</v>
      </c>
      <c r="AH17" s="17">
        <f>Mittelwert!AH25</f>
        <v>1</v>
      </c>
      <c r="AI17" s="17">
        <f>Mittelwert!AI25</f>
        <v>1</v>
      </c>
      <c r="AJ17" s="17">
        <f>Mittelwert!AJ25</f>
        <v>1</v>
      </c>
      <c r="AK17" s="17">
        <f>Mittelwert!AK25</f>
        <v>4</v>
      </c>
      <c r="AL17" s="17">
        <f>Mittelwert!AL25</f>
        <v>1</v>
      </c>
      <c r="AM17" s="17">
        <f>Mittelwert!AM25</f>
        <v>1</v>
      </c>
      <c r="AN17" s="17">
        <f>Mittelwert!AN25</f>
        <v>1</v>
      </c>
      <c r="AO17" s="17">
        <f>Mittelwert!AO25</f>
        <v>1</v>
      </c>
      <c r="AP17" s="17">
        <f>Mittelwert!AP25</f>
        <v>1</v>
      </c>
      <c r="AQ17" s="17">
        <f>Mittelwert!AQ25</f>
        <v>1</v>
      </c>
      <c r="AR17" s="17">
        <f>Mittelwert!AR25</f>
        <v>1</v>
      </c>
      <c r="AS17" s="17">
        <f>Mittelwert!AS25</f>
        <v>4</v>
      </c>
      <c r="AT17" s="17">
        <f>Mittelwert!AT25</f>
        <v>1</v>
      </c>
      <c r="AU17" s="17">
        <f>Mittelwert!AU25</f>
        <v>1</v>
      </c>
      <c r="AV17" s="17">
        <f>Mittelwert!AV25</f>
        <v>1</v>
      </c>
      <c r="AW17" s="17">
        <f>Mittelwert!AW25</f>
        <v>1</v>
      </c>
      <c r="AX17" s="17">
        <f>Mittelwert!AX25</f>
        <v>4</v>
      </c>
      <c r="AY17" s="17">
        <f>Mittelwert!AY25</f>
        <v>4</v>
      </c>
      <c r="AZ17" s="10"/>
    </row>
    <row r="18" spans="1:52" s="10" customFormat="1">
      <c r="A18" s="17" t="s">
        <v>153</v>
      </c>
      <c r="B18" s="25">
        <f>AVERAGEA(B2:B17)</f>
        <v>2.125</v>
      </c>
      <c r="C18" s="25">
        <f t="shared" ref="C18:R18" si="0">AVERAGEA(C2:C17)</f>
        <v>3</v>
      </c>
      <c r="D18" s="25">
        <f t="shared" si="0"/>
        <v>2</v>
      </c>
      <c r="E18" s="25">
        <f t="shared" si="0"/>
        <v>2.9375</v>
      </c>
      <c r="F18" s="25">
        <f t="shared" si="0"/>
        <v>3.125</v>
      </c>
      <c r="G18" s="25">
        <f t="shared" si="0"/>
        <v>1.875</v>
      </c>
      <c r="H18" s="25">
        <f t="shared" si="0"/>
        <v>3.75</v>
      </c>
      <c r="I18" s="25">
        <f t="shared" si="0"/>
        <v>2.125</v>
      </c>
      <c r="J18" s="17">
        <f t="shared" si="0"/>
        <v>1.75</v>
      </c>
      <c r="K18" s="17">
        <f t="shared" si="0"/>
        <v>2.25</v>
      </c>
      <c r="L18" s="17">
        <f t="shared" si="0"/>
        <v>2</v>
      </c>
      <c r="M18" s="17">
        <f t="shared" si="0"/>
        <v>2.875</v>
      </c>
      <c r="N18" s="17">
        <f t="shared" si="0"/>
        <v>2.8125</v>
      </c>
      <c r="O18" s="17">
        <f t="shared" si="0"/>
        <v>2.25</v>
      </c>
      <c r="P18" s="17">
        <f t="shared" si="0"/>
        <v>2.9375</v>
      </c>
      <c r="Q18" s="17">
        <f t="shared" si="0"/>
        <v>2.1875</v>
      </c>
      <c r="R18" s="25">
        <f t="shared" si="0"/>
        <v>2.25</v>
      </c>
      <c r="S18" s="25">
        <f t="shared" ref="S18" si="1">AVERAGEA(S2:S17)</f>
        <v>2.625</v>
      </c>
      <c r="T18" s="25">
        <f t="shared" ref="T18" si="2">AVERAGEA(T2:T17)</f>
        <v>2.25</v>
      </c>
      <c r="U18" s="25">
        <f t="shared" ref="U18" si="3">AVERAGEA(U2:U17)</f>
        <v>3.1875</v>
      </c>
      <c r="V18" s="25">
        <f t="shared" ref="V18" si="4">AVERAGEA(V2:V17)</f>
        <v>2.6875</v>
      </c>
      <c r="W18" s="25">
        <f t="shared" ref="W18" si="5">AVERAGEA(W2:W17)</f>
        <v>2.25</v>
      </c>
      <c r="X18" s="25">
        <f t="shared" ref="X18" si="6">AVERAGEA(X2:X17)</f>
        <v>3.875</v>
      </c>
      <c r="Y18" s="25">
        <f t="shared" ref="Y18" si="7">AVERAGEA(Y2:Y17)</f>
        <v>2.1875</v>
      </c>
      <c r="Z18" s="17">
        <f t="shared" ref="Z18" si="8">AVERAGEA(Z2:Z17)</f>
        <v>2.625</v>
      </c>
      <c r="AA18" s="17">
        <f t="shared" ref="AA18" si="9">AVERAGEA(AA2:AA17)</f>
        <v>3.5</v>
      </c>
      <c r="AB18" s="17">
        <f t="shared" ref="AB18" si="10">AVERAGEA(AB2:AB17)</f>
        <v>2.5</v>
      </c>
      <c r="AC18" s="17">
        <f t="shared" ref="AC18" si="11">AVERAGEA(AC2:AC17)</f>
        <v>3.75</v>
      </c>
      <c r="AD18" s="17">
        <f t="shared" ref="AD18" si="12">AVERAGEA(AD2:AD17)</f>
        <v>3.75</v>
      </c>
      <c r="AE18" s="17">
        <f t="shared" ref="AE18" si="13">AVERAGEA(AE2:AE17)</f>
        <v>3.875</v>
      </c>
      <c r="AF18" s="17">
        <f t="shared" ref="AF18" si="14">AVERAGEA(AF2:AF17)</f>
        <v>1.1875</v>
      </c>
      <c r="AG18" s="17">
        <f t="shared" ref="AG18" si="15">AVERAGEA(AG2:AG17)</f>
        <v>3.1875</v>
      </c>
      <c r="AH18" s="25">
        <f t="shared" ref="AH18" si="16">AVERAGEA(AH2:AH17)</f>
        <v>2.875</v>
      </c>
      <c r="AI18" s="25">
        <f t="shared" ref="AI18" si="17">AVERAGEA(AI2:AI17)</f>
        <v>4.25</v>
      </c>
      <c r="AJ18" s="25">
        <f t="shared" ref="AJ18" si="18">AVERAGEA(AJ2:AJ17)</f>
        <v>2.625</v>
      </c>
      <c r="AK18" s="25">
        <f t="shared" ref="AK18" si="19">AVERAGEA(AK2:AK17)</f>
        <v>4</v>
      </c>
      <c r="AL18" s="25">
        <f t="shared" ref="AL18" si="20">AVERAGEA(AL2:AL17)</f>
        <v>4.125</v>
      </c>
      <c r="AM18" s="25">
        <f t="shared" ref="AM18" si="21">AVERAGEA(AM2:AM17)</f>
        <v>3.875</v>
      </c>
      <c r="AN18" s="25">
        <f t="shared" ref="AN18" si="22">AVERAGEA(AN2:AN17)</f>
        <v>1.875</v>
      </c>
      <c r="AO18" s="25">
        <f t="shared" ref="AO18" si="23">AVERAGEA(AO2:AO17)</f>
        <v>3.3125</v>
      </c>
      <c r="AP18" s="17">
        <f t="shared" ref="AP18" si="24">AVERAGEA(AP2:AP17)</f>
        <v>3.375</v>
      </c>
      <c r="AQ18" s="17">
        <f t="shared" ref="AQ18" si="25">AVERAGEA(AQ2:AQ17)</f>
        <v>4.0625</v>
      </c>
      <c r="AR18" s="17">
        <f t="shared" ref="AR18" si="26">AVERAGEA(AR2:AR17)</f>
        <v>2.875</v>
      </c>
      <c r="AS18" s="17">
        <f t="shared" ref="AS18" si="27">AVERAGEA(AS2:AS17)</f>
        <v>4.5</v>
      </c>
      <c r="AT18" s="17">
        <f t="shared" ref="AT18" si="28">AVERAGEA(AT2:AT17)</f>
        <v>3.6875</v>
      </c>
      <c r="AU18" s="17">
        <f t="shared" ref="AU18" si="29">AVERAGEA(AU2:AU17)</f>
        <v>3.6875</v>
      </c>
      <c r="AV18" s="17">
        <f t="shared" ref="AV18" si="30">AVERAGEA(AV2:AV17)</f>
        <v>1.625</v>
      </c>
      <c r="AW18" s="17">
        <f t="shared" ref="AW18" si="31">AVERAGEA(AW2:AW17)</f>
        <v>3.25</v>
      </c>
      <c r="AX18" s="25">
        <f t="shared" ref="AX18" si="32">AVERAGEA(AX2:AX17)</f>
        <v>2.1875</v>
      </c>
      <c r="AY18" s="25">
        <f t="shared" ref="AY18" si="33">AVERAGEA(AY2:AY17)</f>
        <v>2.625</v>
      </c>
    </row>
    <row r="19" spans="1:52" s="10" customFormat="1">
      <c r="A19" s="17"/>
      <c r="B19" s="25">
        <f>AVERAGE(B2:B17)</f>
        <v>2.125</v>
      </c>
      <c r="C19" s="25">
        <f t="shared" ref="C19:AY19" si="34">AVERAGE(C2:C17)</f>
        <v>3</v>
      </c>
      <c r="D19" s="25">
        <f t="shared" si="34"/>
        <v>2</v>
      </c>
      <c r="E19" s="25">
        <f t="shared" si="34"/>
        <v>2.9375</v>
      </c>
      <c r="F19" s="25">
        <f t="shared" si="34"/>
        <v>3.125</v>
      </c>
      <c r="G19" s="25">
        <f t="shared" si="34"/>
        <v>1.875</v>
      </c>
      <c r="H19" s="25">
        <f t="shared" si="34"/>
        <v>3.75</v>
      </c>
      <c r="I19" s="25">
        <f t="shared" si="34"/>
        <v>2.125</v>
      </c>
      <c r="J19" s="17">
        <f t="shared" si="34"/>
        <v>1.75</v>
      </c>
      <c r="K19" s="17">
        <f t="shared" si="34"/>
        <v>2.25</v>
      </c>
      <c r="L19" s="17">
        <f t="shared" si="34"/>
        <v>2</v>
      </c>
      <c r="M19" s="17">
        <f t="shared" si="34"/>
        <v>2.875</v>
      </c>
      <c r="N19" s="17">
        <f t="shared" si="34"/>
        <v>2.8125</v>
      </c>
      <c r="O19" s="17">
        <f t="shared" si="34"/>
        <v>2.25</v>
      </c>
      <c r="P19" s="17">
        <f t="shared" si="34"/>
        <v>2.9375</v>
      </c>
      <c r="Q19" s="17">
        <f t="shared" si="34"/>
        <v>2.1875</v>
      </c>
      <c r="R19" s="25">
        <f t="shared" si="34"/>
        <v>2.25</v>
      </c>
      <c r="S19" s="25">
        <f t="shared" si="34"/>
        <v>2.625</v>
      </c>
      <c r="T19" s="25">
        <f t="shared" si="34"/>
        <v>2.25</v>
      </c>
      <c r="U19" s="25">
        <f t="shared" si="34"/>
        <v>3.1875</v>
      </c>
      <c r="V19" s="25">
        <f t="shared" si="34"/>
        <v>2.6875</v>
      </c>
      <c r="W19" s="25">
        <f t="shared" si="34"/>
        <v>2.25</v>
      </c>
      <c r="X19" s="25">
        <f t="shared" si="34"/>
        <v>3.875</v>
      </c>
      <c r="Y19" s="25">
        <f t="shared" si="34"/>
        <v>2.1875</v>
      </c>
      <c r="Z19" s="17">
        <f t="shared" si="34"/>
        <v>2.625</v>
      </c>
      <c r="AA19" s="17">
        <f t="shared" si="34"/>
        <v>3.5</v>
      </c>
      <c r="AB19" s="17">
        <f t="shared" si="34"/>
        <v>2.5</v>
      </c>
      <c r="AC19" s="17">
        <f t="shared" si="34"/>
        <v>3.75</v>
      </c>
      <c r="AD19" s="17">
        <f t="shared" si="34"/>
        <v>3.75</v>
      </c>
      <c r="AE19" s="17">
        <f t="shared" si="34"/>
        <v>3.875</v>
      </c>
      <c r="AF19" s="17">
        <f t="shared" si="34"/>
        <v>1.1875</v>
      </c>
      <c r="AG19" s="17">
        <f t="shared" si="34"/>
        <v>3.1875</v>
      </c>
      <c r="AH19" s="25">
        <f t="shared" si="34"/>
        <v>2.875</v>
      </c>
      <c r="AI19" s="25">
        <f t="shared" si="34"/>
        <v>4.25</v>
      </c>
      <c r="AJ19" s="25">
        <f t="shared" si="34"/>
        <v>2.625</v>
      </c>
      <c r="AK19" s="25">
        <f t="shared" si="34"/>
        <v>4</v>
      </c>
      <c r="AL19" s="25">
        <f t="shared" si="34"/>
        <v>4.125</v>
      </c>
      <c r="AM19" s="25">
        <f t="shared" si="34"/>
        <v>3.875</v>
      </c>
      <c r="AN19" s="25">
        <f t="shared" si="34"/>
        <v>1.875</v>
      </c>
      <c r="AO19" s="25">
        <f t="shared" si="34"/>
        <v>3.3125</v>
      </c>
      <c r="AP19" s="17">
        <f t="shared" si="34"/>
        <v>3.375</v>
      </c>
      <c r="AQ19" s="17">
        <f t="shared" si="34"/>
        <v>4.0625</v>
      </c>
      <c r="AR19" s="17">
        <f t="shared" si="34"/>
        <v>2.875</v>
      </c>
      <c r="AS19" s="17">
        <f t="shared" si="34"/>
        <v>4.5</v>
      </c>
      <c r="AT19" s="17">
        <f t="shared" si="34"/>
        <v>3.6875</v>
      </c>
      <c r="AU19" s="17">
        <f t="shared" si="34"/>
        <v>3.6875</v>
      </c>
      <c r="AV19" s="17">
        <f t="shared" si="34"/>
        <v>1.625</v>
      </c>
      <c r="AW19" s="17">
        <f t="shared" si="34"/>
        <v>3.25</v>
      </c>
      <c r="AX19" s="25">
        <f t="shared" si="34"/>
        <v>2.1875</v>
      </c>
      <c r="AY19" s="25">
        <f t="shared" si="34"/>
        <v>2.625</v>
      </c>
    </row>
    <row r="20" spans="1:52" s="10" customForma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2" s="10" customForma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2">
      <c r="A22" s="14" t="s">
        <v>189</v>
      </c>
      <c r="B22" s="6" t="s">
        <v>1</v>
      </c>
      <c r="C22" s="6" t="s">
        <v>3</v>
      </c>
      <c r="D22" s="6" t="s">
        <v>5</v>
      </c>
      <c r="E22" s="6" t="s">
        <v>7</v>
      </c>
      <c r="F22" s="6" t="s">
        <v>9</v>
      </c>
      <c r="G22" s="6" t="s">
        <v>11</v>
      </c>
      <c r="H22" s="6" t="s">
        <v>14</v>
      </c>
      <c r="I22" s="6" t="s">
        <v>15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48</v>
      </c>
      <c r="Q22" t="s">
        <v>49</v>
      </c>
      <c r="R22" s="6" t="s">
        <v>51</v>
      </c>
      <c r="S22" s="6" t="s">
        <v>52</v>
      </c>
      <c r="T22" s="6" t="s">
        <v>53</v>
      </c>
      <c r="U22" s="6" t="s">
        <v>54</v>
      </c>
      <c r="V22" s="6" t="s">
        <v>55</v>
      </c>
      <c r="W22" s="6" t="s">
        <v>56</v>
      </c>
      <c r="X22" s="6" t="s">
        <v>57</v>
      </c>
      <c r="Y22" s="6" t="s">
        <v>58</v>
      </c>
      <c r="Z22" t="s">
        <v>60</v>
      </c>
      <c r="AA22" t="s">
        <v>61</v>
      </c>
      <c r="AB22" t="s">
        <v>62</v>
      </c>
      <c r="AC22" t="s">
        <v>63</v>
      </c>
      <c r="AD22" t="s">
        <v>64</v>
      </c>
      <c r="AE22" t="s">
        <v>65</v>
      </c>
      <c r="AF22" t="s">
        <v>66</v>
      </c>
      <c r="AG22" t="s">
        <v>67</v>
      </c>
      <c r="AH22" s="6" t="s">
        <v>69</v>
      </c>
      <c r="AI22" s="6" t="s">
        <v>70</v>
      </c>
      <c r="AJ22" s="6" t="s">
        <v>71</v>
      </c>
      <c r="AK22" s="6" t="s">
        <v>72</v>
      </c>
      <c r="AL22" s="6" t="s">
        <v>73</v>
      </c>
      <c r="AM22" s="6" t="s">
        <v>74</v>
      </c>
      <c r="AN22" s="6" t="s">
        <v>75</v>
      </c>
      <c r="AO22" s="6" t="s">
        <v>76</v>
      </c>
      <c r="AP22" t="s">
        <v>78</v>
      </c>
      <c r="AQ22" t="s">
        <v>79</v>
      </c>
      <c r="AR22" t="s">
        <v>80</v>
      </c>
      <c r="AS22" t="s">
        <v>81</v>
      </c>
      <c r="AT22" t="s">
        <v>82</v>
      </c>
      <c r="AU22" t="s">
        <v>83</v>
      </c>
      <c r="AV22" t="s">
        <v>84</v>
      </c>
      <c r="AW22" t="s">
        <v>85</v>
      </c>
      <c r="AX22" s="6" t="s">
        <v>86</v>
      </c>
      <c r="AY22" s="6" t="s">
        <v>88</v>
      </c>
      <c r="AZ22" s="10"/>
    </row>
    <row r="23" spans="1:52">
      <c r="A23" s="16" t="str">
        <f>Mittelwert!A3</f>
        <v>TP2</v>
      </c>
      <c r="B23" s="17">
        <f>Mittelwert!B3</f>
        <v>1</v>
      </c>
      <c r="C23" s="17">
        <f>Mittelwert!C3</f>
        <v>1</v>
      </c>
      <c r="D23" s="17">
        <f>Mittelwert!D3</f>
        <v>1</v>
      </c>
      <c r="E23" s="17">
        <f>Mittelwert!E3</f>
        <v>2</v>
      </c>
      <c r="F23" s="17">
        <f>Mittelwert!F3</f>
        <v>2</v>
      </c>
      <c r="G23" s="17">
        <f>Mittelwert!G3</f>
        <v>2</v>
      </c>
      <c r="H23" s="17">
        <f>Mittelwert!H3</f>
        <v>4</v>
      </c>
      <c r="I23" s="17">
        <f>Mittelwert!I3</f>
        <v>4</v>
      </c>
      <c r="J23" s="17">
        <f>Mittelwert!J3</f>
        <v>2</v>
      </c>
      <c r="K23" s="17">
        <f>Mittelwert!K3</f>
        <v>2</v>
      </c>
      <c r="L23" s="17">
        <f>Mittelwert!L3</f>
        <v>2</v>
      </c>
      <c r="M23" s="17">
        <f>Mittelwert!M3</f>
        <v>1</v>
      </c>
      <c r="N23" s="17">
        <f>Mittelwert!N3</f>
        <v>2</v>
      </c>
      <c r="O23" s="17">
        <f>Mittelwert!O3</f>
        <v>2</v>
      </c>
      <c r="P23" s="17">
        <f>Mittelwert!P3</f>
        <v>4</v>
      </c>
      <c r="Q23" s="17">
        <f>Mittelwert!Q3</f>
        <v>4</v>
      </c>
      <c r="R23" s="17">
        <f>Mittelwert!R3</f>
        <v>2</v>
      </c>
      <c r="S23" s="17">
        <f>Mittelwert!S3</f>
        <v>1</v>
      </c>
      <c r="T23" s="17">
        <f>Mittelwert!T3</f>
        <v>1</v>
      </c>
      <c r="U23" s="17">
        <f>Mittelwert!U3</f>
        <v>1</v>
      </c>
      <c r="V23" s="17">
        <f>Mittelwert!V3</f>
        <v>1</v>
      </c>
      <c r="W23" s="17">
        <f>Mittelwert!W3</f>
        <v>2</v>
      </c>
      <c r="X23" s="17">
        <f>Mittelwert!X3</f>
        <v>4</v>
      </c>
      <c r="Y23" s="17">
        <f>Mittelwert!Y3</f>
        <v>4</v>
      </c>
      <c r="Z23" s="17">
        <f>Mittelwert!Z3</f>
        <v>4</v>
      </c>
      <c r="AA23" s="17">
        <f>Mittelwert!AA3</f>
        <v>2</v>
      </c>
      <c r="AB23" s="17">
        <f>Mittelwert!AB3</f>
        <v>5</v>
      </c>
      <c r="AC23" s="17">
        <f>Mittelwert!AC3</f>
        <v>6</v>
      </c>
      <c r="AD23" s="17">
        <f>Mittelwert!AD3</f>
        <v>4</v>
      </c>
      <c r="AE23" s="17">
        <f>Mittelwert!AE3</f>
        <v>2</v>
      </c>
      <c r="AF23" s="17">
        <f>Mittelwert!AF3</f>
        <v>2</v>
      </c>
      <c r="AG23" s="17">
        <f>Mittelwert!AG3</f>
        <v>4</v>
      </c>
      <c r="AH23" s="17">
        <f>Mittelwert!AH3</f>
        <v>2</v>
      </c>
      <c r="AI23" s="17">
        <f>Mittelwert!AI3</f>
        <v>2</v>
      </c>
      <c r="AJ23" s="17">
        <f>Mittelwert!AJ3</f>
        <v>1</v>
      </c>
      <c r="AK23" s="17">
        <f>Mittelwert!AK3</f>
        <v>4</v>
      </c>
      <c r="AL23" s="17">
        <f>Mittelwert!AL3</f>
        <v>2</v>
      </c>
      <c r="AM23" s="17">
        <f>Mittelwert!AM3</f>
        <v>2</v>
      </c>
      <c r="AN23" s="17">
        <f>Mittelwert!AN3</f>
        <v>1</v>
      </c>
      <c r="AO23" s="17">
        <f>Mittelwert!AO3</f>
        <v>4</v>
      </c>
      <c r="AP23" s="17">
        <f>Mittelwert!AP3</f>
        <v>2</v>
      </c>
      <c r="AQ23" s="17">
        <f>Mittelwert!AQ3</f>
        <v>4</v>
      </c>
      <c r="AR23" s="17">
        <f>Mittelwert!AR3</f>
        <v>2</v>
      </c>
      <c r="AS23" s="17">
        <f>Mittelwert!AS3</f>
        <v>4</v>
      </c>
      <c r="AT23" s="17">
        <f>Mittelwert!AT3</f>
        <v>2</v>
      </c>
      <c r="AU23" s="17">
        <f>Mittelwert!AU3</f>
        <v>2</v>
      </c>
      <c r="AV23" s="17">
        <f>Mittelwert!AV3</f>
        <v>2</v>
      </c>
      <c r="AW23" s="17">
        <f>Mittelwert!AW3</f>
        <v>4</v>
      </c>
      <c r="AX23" s="17">
        <f>Mittelwert!AX3</f>
        <v>3</v>
      </c>
      <c r="AY23" s="17">
        <f>Mittelwert!AY3</f>
        <v>3</v>
      </c>
      <c r="AZ23" s="10"/>
    </row>
    <row r="24" spans="1:52">
      <c r="A24" s="12" t="str">
        <f>Mittelwert!A8</f>
        <v>TP7</v>
      </c>
      <c r="B24" s="18">
        <f>Mittelwert!B8</f>
        <v>1</v>
      </c>
      <c r="C24" s="18">
        <f>Mittelwert!C8</f>
        <v>1</v>
      </c>
      <c r="D24" s="18">
        <f>Mittelwert!D8</f>
        <v>1</v>
      </c>
      <c r="E24" s="18">
        <f>Mittelwert!E8</f>
        <v>2</v>
      </c>
      <c r="F24" s="18">
        <f>Mittelwert!F8</f>
        <v>1</v>
      </c>
      <c r="G24" s="18">
        <f>Mittelwert!G8</f>
        <v>1</v>
      </c>
      <c r="H24" s="18">
        <f>Mittelwert!H8</f>
        <v>1</v>
      </c>
      <c r="I24" s="18">
        <f>Mittelwert!I8</f>
        <v>1</v>
      </c>
      <c r="J24" s="18">
        <f>Mittelwert!J8</f>
        <v>1</v>
      </c>
      <c r="K24" s="18">
        <f>Mittelwert!K8</f>
        <v>1</v>
      </c>
      <c r="L24" s="18">
        <f>Mittelwert!L8</f>
        <v>1</v>
      </c>
      <c r="M24" s="18">
        <f>Mittelwert!M8</f>
        <v>2</v>
      </c>
      <c r="N24" s="18">
        <f>Mittelwert!N8</f>
        <v>1</v>
      </c>
      <c r="O24" s="18">
        <f>Mittelwert!O8</f>
        <v>1</v>
      </c>
      <c r="P24" s="18">
        <f>Mittelwert!P8</f>
        <v>1</v>
      </c>
      <c r="Q24" s="18">
        <f>Mittelwert!Q8</f>
        <v>1</v>
      </c>
      <c r="R24" s="18">
        <f>Mittelwert!R8</f>
        <v>1</v>
      </c>
      <c r="S24" s="18">
        <f>Mittelwert!S8</f>
        <v>1</v>
      </c>
      <c r="T24" s="18">
        <f>Mittelwert!T8</f>
        <v>1</v>
      </c>
      <c r="U24" s="18">
        <f>Mittelwert!U8</f>
        <v>2</v>
      </c>
      <c r="V24" s="18">
        <f>Mittelwert!V8</f>
        <v>1</v>
      </c>
      <c r="W24" s="18">
        <f>Mittelwert!W8</f>
        <v>1</v>
      </c>
      <c r="X24" s="18">
        <f>Mittelwert!X8</f>
        <v>1</v>
      </c>
      <c r="Y24" s="18">
        <f>Mittelwert!Y8</f>
        <v>1</v>
      </c>
      <c r="Z24" s="18">
        <f>Mittelwert!Z8</f>
        <v>2</v>
      </c>
      <c r="AA24" s="18">
        <f>Mittelwert!AA8</f>
        <v>2</v>
      </c>
      <c r="AB24" s="18">
        <f>Mittelwert!AB8</f>
        <v>2</v>
      </c>
      <c r="AC24" s="18">
        <f>Mittelwert!AC8</f>
        <v>6</v>
      </c>
      <c r="AD24" s="18">
        <f>Mittelwert!AD8</f>
        <v>2</v>
      </c>
      <c r="AE24" s="18">
        <f>Mittelwert!AE8</f>
        <v>2</v>
      </c>
      <c r="AF24" s="18">
        <f>Mittelwert!AF8</f>
        <v>2</v>
      </c>
      <c r="AG24" s="18">
        <f>Mittelwert!AG8</f>
        <v>2</v>
      </c>
      <c r="AH24" s="18">
        <f>Mittelwert!AH8</f>
        <v>2</v>
      </c>
      <c r="AI24" s="18">
        <f>Mittelwert!AI8</f>
        <v>2</v>
      </c>
      <c r="AJ24" s="18">
        <f>Mittelwert!AJ8</f>
        <v>2</v>
      </c>
      <c r="AK24" s="18">
        <f>Mittelwert!AK8</f>
        <v>2</v>
      </c>
      <c r="AL24" s="18">
        <f>Mittelwert!AL8</f>
        <v>2</v>
      </c>
      <c r="AM24" s="18">
        <f>Mittelwert!AM8</f>
        <v>2</v>
      </c>
      <c r="AN24" s="18">
        <f>Mittelwert!AN8</f>
        <v>2</v>
      </c>
      <c r="AO24" s="18">
        <f>Mittelwert!AO8</f>
        <v>2</v>
      </c>
      <c r="AP24" s="18">
        <f>Mittelwert!AP8</f>
        <v>2</v>
      </c>
      <c r="AQ24" s="18">
        <f>Mittelwert!AQ8</f>
        <v>2</v>
      </c>
      <c r="AR24" s="18">
        <f>Mittelwert!AR8</f>
        <v>2</v>
      </c>
      <c r="AS24" s="18">
        <f>Mittelwert!AS8</f>
        <v>6</v>
      </c>
      <c r="AT24" s="18">
        <f>Mittelwert!AT8</f>
        <v>3</v>
      </c>
      <c r="AU24" s="18">
        <f>Mittelwert!AU8</f>
        <v>2</v>
      </c>
      <c r="AV24" s="18">
        <f>Mittelwert!AV8</f>
        <v>2</v>
      </c>
      <c r="AW24" s="18">
        <f>Mittelwert!AW8</f>
        <v>3</v>
      </c>
      <c r="AX24" s="18">
        <f>Mittelwert!AX8</f>
        <v>1</v>
      </c>
      <c r="AY24" s="18">
        <f>Mittelwert!AY8</f>
        <v>2</v>
      </c>
      <c r="AZ24" s="10"/>
    </row>
    <row r="25" spans="1:52">
      <c r="A25" s="12" t="str">
        <f>Mittelwert!A10</f>
        <v>TP9</v>
      </c>
      <c r="B25" s="18">
        <f>Mittelwert!B10</f>
        <v>2</v>
      </c>
      <c r="C25" s="18">
        <f>Mittelwert!C10</f>
        <v>1</v>
      </c>
      <c r="D25" s="18">
        <f>Mittelwert!D10</f>
        <v>1</v>
      </c>
      <c r="E25" s="18">
        <f>Mittelwert!E10</f>
        <v>2</v>
      </c>
      <c r="F25" s="18">
        <f>Mittelwert!F10</f>
        <v>6</v>
      </c>
      <c r="G25" s="18">
        <f>Mittelwert!G10</f>
        <v>1</v>
      </c>
      <c r="H25" s="18">
        <f>Mittelwert!H10</f>
        <v>2</v>
      </c>
      <c r="I25" s="18">
        <f>Mittelwert!I10</f>
        <v>1</v>
      </c>
      <c r="J25" s="18">
        <f>Mittelwert!J10</f>
        <v>1</v>
      </c>
      <c r="K25" s="18">
        <f>Mittelwert!K10</f>
        <v>2</v>
      </c>
      <c r="L25" s="18">
        <f>Mittelwert!L10</f>
        <v>2</v>
      </c>
      <c r="M25" s="18">
        <f>Mittelwert!M10</f>
        <v>2</v>
      </c>
      <c r="N25" s="18">
        <f>Mittelwert!N10</f>
        <v>2</v>
      </c>
      <c r="O25" s="18">
        <f>Mittelwert!O10</f>
        <v>1</v>
      </c>
      <c r="P25" s="18">
        <f>Mittelwert!P10</f>
        <v>2</v>
      </c>
      <c r="Q25" s="18">
        <f>Mittelwert!Q10</f>
        <v>1</v>
      </c>
      <c r="R25" s="18">
        <f>Mittelwert!R10</f>
        <v>2</v>
      </c>
      <c r="S25" s="18">
        <f>Mittelwert!S10</f>
        <v>2</v>
      </c>
      <c r="T25" s="18">
        <f>Mittelwert!T10</f>
        <v>2</v>
      </c>
      <c r="U25" s="18">
        <f>Mittelwert!U10</f>
        <v>2</v>
      </c>
      <c r="V25" s="18">
        <f>Mittelwert!V10</f>
        <v>4</v>
      </c>
      <c r="W25" s="18">
        <f>Mittelwert!W10</f>
        <v>2</v>
      </c>
      <c r="X25" s="18">
        <f>Mittelwert!X10</f>
        <v>2</v>
      </c>
      <c r="Y25" s="18">
        <f>Mittelwert!Y10</f>
        <v>1</v>
      </c>
      <c r="Z25" s="18">
        <f>Mittelwert!Z10</f>
        <v>2</v>
      </c>
      <c r="AA25" s="18">
        <f>Mittelwert!AA10</f>
        <v>6</v>
      </c>
      <c r="AB25" s="18">
        <f>Mittelwert!AB10</f>
        <v>2</v>
      </c>
      <c r="AC25" s="18">
        <f>Mittelwert!AC10</f>
        <v>6</v>
      </c>
      <c r="AD25" s="18">
        <f>Mittelwert!AD10</f>
        <v>7</v>
      </c>
      <c r="AE25" s="18">
        <f>Mittelwert!AE10</f>
        <v>6</v>
      </c>
      <c r="AF25" s="18">
        <f>Mittelwert!AF10</f>
        <v>1</v>
      </c>
      <c r="AG25" s="18">
        <f>Mittelwert!AG10</f>
        <v>4</v>
      </c>
      <c r="AH25" s="18">
        <f>Mittelwert!AH10</f>
        <v>7</v>
      </c>
      <c r="AI25" s="18">
        <f>Mittelwert!AI10</f>
        <v>7</v>
      </c>
      <c r="AJ25" s="18">
        <f>Mittelwert!AJ10</f>
        <v>3</v>
      </c>
      <c r="AK25" s="18">
        <f>Mittelwert!AK10</f>
        <v>6</v>
      </c>
      <c r="AL25" s="18">
        <f>Mittelwert!AL10</f>
        <v>7</v>
      </c>
      <c r="AM25" s="18">
        <f>Mittelwert!AM10</f>
        <v>6</v>
      </c>
      <c r="AN25" s="18">
        <f>Mittelwert!AN10</f>
        <v>2</v>
      </c>
      <c r="AO25" s="18">
        <f>Mittelwert!AO10</f>
        <v>6</v>
      </c>
      <c r="AP25" s="18">
        <f>Mittelwert!AP10</f>
        <v>2</v>
      </c>
      <c r="AQ25" s="18">
        <f>Mittelwert!AQ10</f>
        <v>6</v>
      </c>
      <c r="AR25" s="18">
        <f>Mittelwert!AR10</f>
        <v>6</v>
      </c>
      <c r="AS25" s="18">
        <f>Mittelwert!AS10</f>
        <v>6</v>
      </c>
      <c r="AT25" s="18">
        <f>Mittelwert!AT10</f>
        <v>6</v>
      </c>
      <c r="AU25" s="18">
        <f>Mittelwert!AU10</f>
        <v>2</v>
      </c>
      <c r="AV25" s="18">
        <f>Mittelwert!AV10</f>
        <v>1</v>
      </c>
      <c r="AW25" s="18">
        <f>Mittelwert!AW10</f>
        <v>4</v>
      </c>
      <c r="AX25" s="18">
        <f>Mittelwert!AX10</f>
        <v>3</v>
      </c>
      <c r="AY25" s="18">
        <f>Mittelwert!AY10</f>
        <v>3</v>
      </c>
      <c r="AZ25" s="10"/>
    </row>
    <row r="26" spans="1:52">
      <c r="A26" s="12" t="str">
        <f>Mittelwert!A11</f>
        <v>TP10</v>
      </c>
      <c r="B26" s="18">
        <f>Mittelwert!B11</f>
        <v>1</v>
      </c>
      <c r="C26" s="18">
        <f>Mittelwert!C11</f>
        <v>3</v>
      </c>
      <c r="D26" s="18">
        <f>Mittelwert!D11</f>
        <v>1</v>
      </c>
      <c r="E26" s="18">
        <f>Mittelwert!E11</f>
        <v>3</v>
      </c>
      <c r="F26" s="18">
        <f>Mittelwert!F11</f>
        <v>1</v>
      </c>
      <c r="G26" s="18">
        <f>Mittelwert!G11</f>
        <v>1</v>
      </c>
      <c r="H26" s="18">
        <f>Mittelwert!H11</f>
        <v>2</v>
      </c>
      <c r="I26" s="18">
        <f>Mittelwert!I11</f>
        <v>1</v>
      </c>
      <c r="J26" s="18">
        <f>Mittelwert!J11</f>
        <v>1</v>
      </c>
      <c r="K26" s="18">
        <f>Mittelwert!K11</f>
        <v>3</v>
      </c>
      <c r="L26" s="18">
        <f>Mittelwert!L11</f>
        <v>1</v>
      </c>
      <c r="M26" s="18">
        <f>Mittelwert!M11</f>
        <v>3</v>
      </c>
      <c r="N26" s="18">
        <f>Mittelwert!N11</f>
        <v>1</v>
      </c>
      <c r="O26" s="18">
        <f>Mittelwert!O11</f>
        <v>1</v>
      </c>
      <c r="P26" s="18">
        <f>Mittelwert!P11</f>
        <v>1</v>
      </c>
      <c r="Q26" s="18">
        <f>Mittelwert!Q11</f>
        <v>1</v>
      </c>
      <c r="R26" s="18">
        <f>Mittelwert!R11</f>
        <v>1</v>
      </c>
      <c r="S26" s="18">
        <f>Mittelwert!S11</f>
        <v>3</v>
      </c>
      <c r="T26" s="18">
        <f>Mittelwert!T11</f>
        <v>1</v>
      </c>
      <c r="U26" s="18">
        <f>Mittelwert!U11</f>
        <v>3</v>
      </c>
      <c r="V26" s="18">
        <f>Mittelwert!V11</f>
        <v>1</v>
      </c>
      <c r="W26" s="18">
        <f>Mittelwert!W11</f>
        <v>1</v>
      </c>
      <c r="X26" s="18">
        <f>Mittelwert!X11</f>
        <v>1</v>
      </c>
      <c r="Y26" s="18">
        <f>Mittelwert!Y11</f>
        <v>1</v>
      </c>
      <c r="Z26" s="18">
        <f>Mittelwert!Z11</f>
        <v>2</v>
      </c>
      <c r="AA26" s="18">
        <f>Mittelwert!AA11</f>
        <v>3</v>
      </c>
      <c r="AB26" s="18">
        <f>Mittelwert!AB11</f>
        <v>2</v>
      </c>
      <c r="AC26" s="18">
        <f>Mittelwert!AC11</f>
        <v>3</v>
      </c>
      <c r="AD26" s="18">
        <f>Mittelwert!AD11</f>
        <v>5</v>
      </c>
      <c r="AE26" s="18">
        <f>Mittelwert!AE11</f>
        <v>2</v>
      </c>
      <c r="AF26" s="18">
        <f>Mittelwert!AF11</f>
        <v>1</v>
      </c>
      <c r="AG26" s="18">
        <f>Mittelwert!AG11</f>
        <v>2</v>
      </c>
      <c r="AH26" s="18">
        <f>Mittelwert!AH11</f>
        <v>1</v>
      </c>
      <c r="AI26" s="18">
        <f>Mittelwert!AI11</f>
        <v>3</v>
      </c>
      <c r="AJ26" s="18">
        <f>Mittelwert!AJ11</f>
        <v>1</v>
      </c>
      <c r="AK26" s="18">
        <f>Mittelwert!AK11</f>
        <v>3</v>
      </c>
      <c r="AL26" s="18">
        <f>Mittelwert!AL11</f>
        <v>2</v>
      </c>
      <c r="AM26" s="18">
        <f>Mittelwert!AM11</f>
        <v>2</v>
      </c>
      <c r="AN26" s="18">
        <f>Mittelwert!AN11</f>
        <v>1</v>
      </c>
      <c r="AO26" s="18">
        <f>Mittelwert!AO11</f>
        <v>2</v>
      </c>
      <c r="AP26" s="18">
        <f>Mittelwert!AP11</f>
        <v>2</v>
      </c>
      <c r="AQ26" s="18">
        <f>Mittelwert!AQ11</f>
        <v>3</v>
      </c>
      <c r="AR26" s="18">
        <f>Mittelwert!AR11</f>
        <v>2</v>
      </c>
      <c r="AS26" s="18">
        <f>Mittelwert!AS11</f>
        <v>4</v>
      </c>
      <c r="AT26" s="18">
        <f>Mittelwert!AT11</f>
        <v>2</v>
      </c>
      <c r="AU26" s="18">
        <f>Mittelwert!AU11</f>
        <v>2</v>
      </c>
      <c r="AV26" s="18">
        <f>Mittelwert!AV11</f>
        <v>1</v>
      </c>
      <c r="AW26" s="18">
        <f>Mittelwert!AW11</f>
        <v>2</v>
      </c>
      <c r="AX26" s="18">
        <f>Mittelwert!AX11</f>
        <v>1</v>
      </c>
      <c r="AY26" s="18">
        <f>Mittelwert!AY11</f>
        <v>1</v>
      </c>
      <c r="AZ26" s="10"/>
    </row>
    <row r="27" spans="1:52">
      <c r="A27" s="12" t="str">
        <f>Mittelwert!A17</f>
        <v>TP18</v>
      </c>
      <c r="B27" s="18">
        <f>Mittelwert!B17</f>
        <v>1</v>
      </c>
      <c r="C27" s="18">
        <f>Mittelwert!C17</f>
        <v>5</v>
      </c>
      <c r="D27" s="18">
        <f>Mittelwert!D17</f>
        <v>1</v>
      </c>
      <c r="E27" s="18">
        <f>Mittelwert!E17</f>
        <v>5</v>
      </c>
      <c r="F27" s="18">
        <f>Mittelwert!F17</f>
        <v>1</v>
      </c>
      <c r="G27" s="18">
        <f>Mittelwert!G17</f>
        <v>1</v>
      </c>
      <c r="H27" s="18">
        <f>Mittelwert!H17</f>
        <v>2</v>
      </c>
      <c r="I27" s="18">
        <f>Mittelwert!I17</f>
        <v>1</v>
      </c>
      <c r="J27" s="18">
        <f>Mittelwert!J17</f>
        <v>1</v>
      </c>
      <c r="K27" s="18">
        <f>Mittelwert!K17</f>
        <v>5</v>
      </c>
      <c r="L27" s="18">
        <f>Mittelwert!L17</f>
        <v>1</v>
      </c>
      <c r="M27" s="18">
        <f>Mittelwert!M17</f>
        <v>5</v>
      </c>
      <c r="N27" s="18">
        <f>Mittelwert!N17</f>
        <v>1</v>
      </c>
      <c r="O27" s="18">
        <f>Mittelwert!O17</f>
        <v>1</v>
      </c>
      <c r="P27" s="18">
        <f>Mittelwert!P17</f>
        <v>2</v>
      </c>
      <c r="Q27" s="18">
        <f>Mittelwert!Q17</f>
        <v>1</v>
      </c>
      <c r="R27" s="18">
        <f>Mittelwert!R17</f>
        <v>2</v>
      </c>
      <c r="S27" s="18">
        <f>Mittelwert!S17</f>
        <v>5</v>
      </c>
      <c r="T27" s="18">
        <f>Mittelwert!T17</f>
        <v>2</v>
      </c>
      <c r="U27" s="18">
        <f>Mittelwert!U17</f>
        <v>5</v>
      </c>
      <c r="V27" s="18">
        <f>Mittelwert!V17</f>
        <v>1</v>
      </c>
      <c r="W27" s="18">
        <f>Mittelwert!W17</f>
        <v>1</v>
      </c>
      <c r="X27" s="18">
        <f>Mittelwert!X17</f>
        <v>2</v>
      </c>
      <c r="Y27" s="18">
        <f>Mittelwert!Y17</f>
        <v>1</v>
      </c>
      <c r="Z27" s="18">
        <f>Mittelwert!Z17</f>
        <v>2</v>
      </c>
      <c r="AA27" s="18">
        <f>Mittelwert!AA17</f>
        <v>4</v>
      </c>
      <c r="AB27" s="18">
        <f>Mittelwert!AB17</f>
        <v>2</v>
      </c>
      <c r="AC27" s="18">
        <f>Mittelwert!AC17</f>
        <v>6</v>
      </c>
      <c r="AD27" s="18">
        <f>Mittelwert!AD17</f>
        <v>4</v>
      </c>
      <c r="AE27" s="18">
        <f>Mittelwert!AE17</f>
        <v>4</v>
      </c>
      <c r="AF27" s="18">
        <f>Mittelwert!AF17</f>
        <v>2</v>
      </c>
      <c r="AG27" s="18">
        <f>Mittelwert!AG17</f>
        <v>2</v>
      </c>
      <c r="AH27" s="18">
        <f>Mittelwert!AH17</f>
        <v>1</v>
      </c>
      <c r="AI27" s="18">
        <f>Mittelwert!AI17</f>
        <v>5</v>
      </c>
      <c r="AJ27" s="18">
        <f>Mittelwert!AJ17</f>
        <v>2</v>
      </c>
      <c r="AK27" s="18">
        <f>Mittelwert!AK17</f>
        <v>5</v>
      </c>
      <c r="AL27" s="18">
        <f>Mittelwert!AL17</f>
        <v>2</v>
      </c>
      <c r="AM27" s="18">
        <f>Mittelwert!AM17</f>
        <v>1</v>
      </c>
      <c r="AN27" s="18">
        <f>Mittelwert!AN17</f>
        <v>1</v>
      </c>
      <c r="AO27" s="18">
        <f>Mittelwert!AO17</f>
        <v>1</v>
      </c>
      <c r="AP27" s="18">
        <f>Mittelwert!AP17</f>
        <v>2</v>
      </c>
      <c r="AQ27" s="18">
        <f>Mittelwert!AQ17</f>
        <v>4</v>
      </c>
      <c r="AR27" s="18">
        <f>Mittelwert!AR17</f>
        <v>6</v>
      </c>
      <c r="AS27" s="18">
        <f>Mittelwert!AS17</f>
        <v>4</v>
      </c>
      <c r="AT27" s="18">
        <f>Mittelwert!AT17</f>
        <v>6</v>
      </c>
      <c r="AU27" s="18">
        <f>Mittelwert!AU17</f>
        <v>4</v>
      </c>
      <c r="AV27" s="18">
        <f>Mittelwert!AV17</f>
        <v>2</v>
      </c>
      <c r="AW27" s="18">
        <f>Mittelwert!AW17</f>
        <v>4</v>
      </c>
      <c r="AX27" s="18">
        <f>Mittelwert!AX17</f>
        <v>2</v>
      </c>
      <c r="AY27" s="18">
        <f>Mittelwert!AY17</f>
        <v>2</v>
      </c>
      <c r="AZ27" s="10"/>
    </row>
    <row r="28" spans="1:52">
      <c r="A28" s="12" t="str">
        <f>Mittelwert!A21</f>
        <v>TP23</v>
      </c>
      <c r="B28" s="18">
        <f>Mittelwert!B21</f>
        <v>4</v>
      </c>
      <c r="C28" s="18">
        <f>Mittelwert!C21</f>
        <v>2</v>
      </c>
      <c r="D28" s="18">
        <f>Mittelwert!D21</f>
        <v>1</v>
      </c>
      <c r="E28" s="18">
        <f>Mittelwert!E21</f>
        <v>4</v>
      </c>
      <c r="F28" s="18">
        <f>Mittelwert!F21</f>
        <v>2</v>
      </c>
      <c r="G28" s="18">
        <f>Mittelwert!G21</f>
        <v>4</v>
      </c>
      <c r="H28" s="18">
        <f>Mittelwert!H21</f>
        <v>1</v>
      </c>
      <c r="I28" s="18">
        <f>Mittelwert!I21</f>
        <v>2</v>
      </c>
      <c r="J28" s="18">
        <f>Mittelwert!J21</f>
        <v>2</v>
      </c>
      <c r="K28" s="18">
        <f>Mittelwert!K21</f>
        <v>4</v>
      </c>
      <c r="L28" s="18">
        <f>Mittelwert!L21</f>
        <v>2</v>
      </c>
      <c r="M28" s="18">
        <f>Mittelwert!M21</f>
        <v>4</v>
      </c>
      <c r="N28" s="18">
        <f>Mittelwert!N21</f>
        <v>4</v>
      </c>
      <c r="O28" s="18">
        <f>Mittelwert!O21</f>
        <v>4</v>
      </c>
      <c r="P28" s="18">
        <f>Mittelwert!P21</f>
        <v>2</v>
      </c>
      <c r="Q28" s="18">
        <f>Mittelwert!Q21</f>
        <v>2</v>
      </c>
      <c r="R28" s="18">
        <f>Mittelwert!R21</f>
        <v>4</v>
      </c>
      <c r="S28" s="18">
        <f>Mittelwert!S21</f>
        <v>2</v>
      </c>
      <c r="T28" s="18">
        <f>Mittelwert!T21</f>
        <v>4</v>
      </c>
      <c r="U28" s="18">
        <f>Mittelwert!U21</f>
        <v>4</v>
      </c>
      <c r="V28" s="18">
        <f>Mittelwert!V21</f>
        <v>2</v>
      </c>
      <c r="W28" s="18">
        <f>Mittelwert!W21</f>
        <v>4</v>
      </c>
      <c r="X28" s="18">
        <f>Mittelwert!X21</f>
        <v>2</v>
      </c>
      <c r="Y28" s="18">
        <f>Mittelwert!Y21</f>
        <v>2</v>
      </c>
      <c r="Z28" s="18">
        <f>Mittelwert!Z21</f>
        <v>2</v>
      </c>
      <c r="AA28" s="18">
        <f>Mittelwert!AA21</f>
        <v>2</v>
      </c>
      <c r="AB28" s="18">
        <f>Mittelwert!AB21</f>
        <v>2</v>
      </c>
      <c r="AC28" s="18">
        <f>Mittelwert!AC21</f>
        <v>4</v>
      </c>
      <c r="AD28" s="18">
        <f>Mittelwert!AD21</f>
        <v>2</v>
      </c>
      <c r="AE28" s="18">
        <f>Mittelwert!AE21</f>
        <v>4</v>
      </c>
      <c r="AF28" s="18">
        <f>Mittelwert!AF21</f>
        <v>2</v>
      </c>
      <c r="AG28" s="18">
        <f>Mittelwert!AG21</f>
        <v>4</v>
      </c>
      <c r="AH28" s="18">
        <f>Mittelwert!AH21</f>
        <v>2</v>
      </c>
      <c r="AI28" s="18">
        <f>Mittelwert!AI21</f>
        <v>4</v>
      </c>
      <c r="AJ28" s="18">
        <f>Mittelwert!AJ21</f>
        <v>4</v>
      </c>
      <c r="AK28" s="18">
        <f>Mittelwert!AK21</f>
        <v>4</v>
      </c>
      <c r="AL28" s="18">
        <f>Mittelwert!AL21</f>
        <v>4</v>
      </c>
      <c r="AM28" s="18">
        <f>Mittelwert!AM21</f>
        <v>4</v>
      </c>
      <c r="AN28" s="18">
        <f>Mittelwert!AN21</f>
        <v>1</v>
      </c>
      <c r="AO28" s="18">
        <f>Mittelwert!AO21</f>
        <v>4</v>
      </c>
      <c r="AP28" s="18">
        <f>Mittelwert!AP21</f>
        <v>4</v>
      </c>
      <c r="AQ28" s="18">
        <f>Mittelwert!AQ21</f>
        <v>2</v>
      </c>
      <c r="AR28" s="18">
        <f>Mittelwert!AR21</f>
        <v>4</v>
      </c>
      <c r="AS28" s="18">
        <f>Mittelwert!AS21</f>
        <v>4</v>
      </c>
      <c r="AT28" s="18">
        <f>Mittelwert!AT21</f>
        <v>2</v>
      </c>
      <c r="AU28" s="18">
        <f>Mittelwert!AU21</f>
        <v>4</v>
      </c>
      <c r="AV28" s="18">
        <f>Mittelwert!AV21</f>
        <v>1</v>
      </c>
      <c r="AW28" s="18">
        <f>Mittelwert!AW21</f>
        <v>4</v>
      </c>
      <c r="AX28" s="18">
        <f>Mittelwert!AX21</f>
        <v>2</v>
      </c>
      <c r="AY28" s="18">
        <f>Mittelwert!AY21</f>
        <v>3</v>
      </c>
      <c r="AZ28" s="10"/>
    </row>
    <row r="29" spans="1:52">
      <c r="A29" s="12" t="str">
        <f>Mittelwert!A22</f>
        <v>TP24</v>
      </c>
      <c r="B29" s="18">
        <f>Mittelwert!B22</f>
        <v>2</v>
      </c>
      <c r="C29" s="18">
        <f>Mittelwert!C22</f>
        <v>7</v>
      </c>
      <c r="D29" s="18">
        <f>Mittelwert!D22</f>
        <v>4</v>
      </c>
      <c r="E29" s="18">
        <f>Mittelwert!E22</f>
        <v>6</v>
      </c>
      <c r="F29" s="18">
        <f>Mittelwert!F22</f>
        <v>4</v>
      </c>
      <c r="G29" s="18">
        <f>Mittelwert!G22</f>
        <v>2</v>
      </c>
      <c r="H29" s="18">
        <f>Mittelwert!H22</f>
        <v>2</v>
      </c>
      <c r="I29" s="18">
        <f>Mittelwert!I22</f>
        <v>2</v>
      </c>
      <c r="J29" s="18">
        <f>Mittelwert!J22</f>
        <v>4</v>
      </c>
      <c r="K29" s="18">
        <f>Mittelwert!K22</f>
        <v>6</v>
      </c>
      <c r="L29" s="18">
        <f>Mittelwert!L22</f>
        <v>2</v>
      </c>
      <c r="M29" s="18">
        <f>Mittelwert!M22</f>
        <v>5</v>
      </c>
      <c r="N29" s="18">
        <f>Mittelwert!N22</f>
        <v>2</v>
      </c>
      <c r="O29" s="18">
        <f>Mittelwert!O22</f>
        <v>2</v>
      </c>
      <c r="P29" s="18">
        <f>Mittelwert!P22</f>
        <v>2</v>
      </c>
      <c r="Q29" s="18">
        <f>Mittelwert!Q22</f>
        <v>2</v>
      </c>
      <c r="R29" s="18">
        <f>Mittelwert!R22</f>
        <v>2</v>
      </c>
      <c r="S29" s="18">
        <f>Mittelwert!S22</f>
        <v>6</v>
      </c>
      <c r="T29" s="18">
        <f>Mittelwert!T22</f>
        <v>2</v>
      </c>
      <c r="U29" s="18">
        <f>Mittelwert!U22</f>
        <v>6</v>
      </c>
      <c r="V29" s="18">
        <f>Mittelwert!V22</f>
        <v>4</v>
      </c>
      <c r="W29" s="18">
        <f>Mittelwert!W22</f>
        <v>2</v>
      </c>
      <c r="X29" s="18">
        <f>Mittelwert!X22</f>
        <v>2</v>
      </c>
      <c r="Y29" s="18">
        <f>Mittelwert!Y22</f>
        <v>2</v>
      </c>
      <c r="Z29" s="18">
        <f>Mittelwert!Z22</f>
        <v>1</v>
      </c>
      <c r="AA29" s="18">
        <f>Mittelwert!AA22</f>
        <v>2</v>
      </c>
      <c r="AB29" s="18">
        <f>Mittelwert!AB22</f>
        <v>1</v>
      </c>
      <c r="AC29" s="18">
        <f>Mittelwert!AC22</f>
        <v>2</v>
      </c>
      <c r="AD29" s="18">
        <f>Mittelwert!AD22</f>
        <v>2</v>
      </c>
      <c r="AE29" s="18">
        <f>Mittelwert!AE22</f>
        <v>1</v>
      </c>
      <c r="AF29" s="18">
        <f>Mittelwert!AF22</f>
        <v>1</v>
      </c>
      <c r="AG29" s="18">
        <f>Mittelwert!AG22</f>
        <v>2</v>
      </c>
      <c r="AH29" s="18">
        <f>Mittelwert!AH22</f>
        <v>1</v>
      </c>
      <c r="AI29" s="18">
        <f>Mittelwert!AI22</f>
        <v>2</v>
      </c>
      <c r="AJ29" s="18">
        <f>Mittelwert!AJ22</f>
        <v>1</v>
      </c>
      <c r="AK29" s="18">
        <f>Mittelwert!AK22</f>
        <v>2</v>
      </c>
      <c r="AL29" s="18">
        <f>Mittelwert!AL22</f>
        <v>2</v>
      </c>
      <c r="AM29" s="18">
        <f>Mittelwert!AM22</f>
        <v>2</v>
      </c>
      <c r="AN29" s="18">
        <f>Mittelwert!AN22</f>
        <v>1</v>
      </c>
      <c r="AO29" s="18">
        <f>Mittelwert!AO22</f>
        <v>2</v>
      </c>
      <c r="AP29" s="18">
        <f>Mittelwert!AP22</f>
        <v>1</v>
      </c>
      <c r="AQ29" s="18">
        <f>Mittelwert!AQ22</f>
        <v>2</v>
      </c>
      <c r="AR29" s="18">
        <f>Mittelwert!AR22</f>
        <v>1</v>
      </c>
      <c r="AS29" s="18">
        <f>Mittelwert!AS22</f>
        <v>2</v>
      </c>
      <c r="AT29" s="18">
        <f>Mittelwert!AT22</f>
        <v>2</v>
      </c>
      <c r="AU29" s="18">
        <f>Mittelwert!AU22</f>
        <v>2</v>
      </c>
      <c r="AV29" s="18">
        <f>Mittelwert!AV22</f>
        <v>1</v>
      </c>
      <c r="AW29" s="18">
        <f>Mittelwert!AW22</f>
        <v>2</v>
      </c>
      <c r="AX29" s="18">
        <f>Mittelwert!AX22</f>
        <v>3</v>
      </c>
      <c r="AY29" s="18">
        <f>Mittelwert!AY22</f>
        <v>4</v>
      </c>
      <c r="AZ29" s="10"/>
    </row>
    <row r="30" spans="1:52">
      <c r="A30" s="12" t="str">
        <f>Mittelwert!A24</f>
        <v>TP26</v>
      </c>
      <c r="B30" s="18">
        <f>Mittelwert!B24</f>
        <v>2</v>
      </c>
      <c r="C30" s="18">
        <f>Mittelwert!C24</f>
        <v>2</v>
      </c>
      <c r="D30" s="18">
        <f>Mittelwert!D24</f>
        <v>1</v>
      </c>
      <c r="E30" s="18">
        <f>Mittelwert!E24</f>
        <v>1</v>
      </c>
      <c r="F30" s="18">
        <f>Mittelwert!F24</f>
        <v>1</v>
      </c>
      <c r="G30" s="18">
        <f>Mittelwert!G24</f>
        <v>2</v>
      </c>
      <c r="H30" s="18">
        <f>Mittelwert!H24</f>
        <v>2</v>
      </c>
      <c r="I30" s="18">
        <f>Mittelwert!I24</f>
        <v>1</v>
      </c>
      <c r="J30" s="18">
        <f>Mittelwert!J24</f>
        <v>2</v>
      </c>
      <c r="K30" s="18">
        <f>Mittelwert!K24</f>
        <v>2</v>
      </c>
      <c r="L30" s="18">
        <f>Mittelwert!L24</f>
        <v>1</v>
      </c>
      <c r="M30" s="18">
        <f>Mittelwert!M24</f>
        <v>1</v>
      </c>
      <c r="N30" s="18">
        <f>Mittelwert!N24</f>
        <v>1</v>
      </c>
      <c r="O30" s="18">
        <f>Mittelwert!O24</f>
        <v>2</v>
      </c>
      <c r="P30" s="18">
        <f>Mittelwert!P24</f>
        <v>2</v>
      </c>
      <c r="Q30" s="18">
        <f>Mittelwert!Q24</f>
        <v>1</v>
      </c>
      <c r="R30" s="18">
        <f>Mittelwert!R24</f>
        <v>2</v>
      </c>
      <c r="S30" s="18">
        <f>Mittelwert!S24</f>
        <v>2</v>
      </c>
      <c r="T30" s="18">
        <f>Mittelwert!T24</f>
        <v>1</v>
      </c>
      <c r="U30" s="18">
        <f>Mittelwert!U24</f>
        <v>1</v>
      </c>
      <c r="V30" s="18">
        <f>Mittelwert!V24</f>
        <v>1</v>
      </c>
      <c r="W30" s="18">
        <f>Mittelwert!W24</f>
        <v>2</v>
      </c>
      <c r="X30" s="18">
        <f>Mittelwert!X24</f>
        <v>2</v>
      </c>
      <c r="Y30" s="18">
        <f>Mittelwert!Y24</f>
        <v>1</v>
      </c>
      <c r="Z30" s="18">
        <f>Mittelwert!Z24</f>
        <v>2</v>
      </c>
      <c r="AA30" s="18">
        <f>Mittelwert!AA24</f>
        <v>6</v>
      </c>
      <c r="AB30" s="18">
        <f>Mittelwert!AB24</f>
        <v>4</v>
      </c>
      <c r="AC30" s="18">
        <f>Mittelwert!AC24</f>
        <v>5</v>
      </c>
      <c r="AD30" s="18">
        <f>Mittelwert!AD24</f>
        <v>6</v>
      </c>
      <c r="AE30" s="18">
        <f>Mittelwert!AE24</f>
        <v>5</v>
      </c>
      <c r="AF30" s="18">
        <f>Mittelwert!AF24</f>
        <v>2</v>
      </c>
      <c r="AG30" s="18">
        <f>Mittelwert!AG24</f>
        <v>3</v>
      </c>
      <c r="AH30" s="18">
        <f>Mittelwert!AH24</f>
        <v>2</v>
      </c>
      <c r="AI30" s="18">
        <f>Mittelwert!AI24</f>
        <v>6</v>
      </c>
      <c r="AJ30" s="18">
        <f>Mittelwert!AJ24</f>
        <v>4</v>
      </c>
      <c r="AK30" s="18">
        <f>Mittelwert!AK24</f>
        <v>5</v>
      </c>
      <c r="AL30" s="18">
        <f>Mittelwert!AL24</f>
        <v>6</v>
      </c>
      <c r="AM30" s="18">
        <f>Mittelwert!AM24</f>
        <v>5</v>
      </c>
      <c r="AN30" s="18">
        <f>Mittelwert!AN24</f>
        <v>2</v>
      </c>
      <c r="AO30" s="18">
        <f>Mittelwert!AO24</f>
        <v>3</v>
      </c>
      <c r="AP30" s="18">
        <f>Mittelwert!AP24</f>
        <v>2</v>
      </c>
      <c r="AQ30" s="18">
        <f>Mittelwert!AQ24</f>
        <v>6</v>
      </c>
      <c r="AR30" s="18">
        <f>Mittelwert!AR24</f>
        <v>4</v>
      </c>
      <c r="AS30" s="18">
        <f>Mittelwert!AS24</f>
        <v>5</v>
      </c>
      <c r="AT30" s="18">
        <f>Mittelwert!AT24</f>
        <v>6</v>
      </c>
      <c r="AU30" s="18">
        <f>Mittelwert!AU24</f>
        <v>5</v>
      </c>
      <c r="AV30" s="18">
        <f>Mittelwert!AV24</f>
        <v>2</v>
      </c>
      <c r="AW30" s="18">
        <f>Mittelwert!AW24</f>
        <v>3</v>
      </c>
      <c r="AX30" s="18">
        <f>Mittelwert!AX24</f>
        <v>2</v>
      </c>
      <c r="AY30" s="18">
        <f>Mittelwert!AY24</f>
        <v>2</v>
      </c>
      <c r="AZ30" s="10"/>
    </row>
    <row r="31" spans="1:52">
      <c r="A31" s="15" t="s">
        <v>206</v>
      </c>
      <c r="B31" s="26">
        <f>AVERAGE(B23:B30)</f>
        <v>1.75</v>
      </c>
      <c r="C31" s="26">
        <f t="shared" ref="C31:AY31" si="35">AVERAGE(C23:C30)</f>
        <v>2.75</v>
      </c>
      <c r="D31" s="26">
        <f t="shared" si="35"/>
        <v>1.375</v>
      </c>
      <c r="E31" s="26">
        <f t="shared" si="35"/>
        <v>3.125</v>
      </c>
      <c r="F31" s="26">
        <f t="shared" si="35"/>
        <v>2.25</v>
      </c>
      <c r="G31" s="26">
        <f t="shared" si="35"/>
        <v>1.75</v>
      </c>
      <c r="H31" s="26">
        <f t="shared" si="35"/>
        <v>2</v>
      </c>
      <c r="I31" s="26">
        <f t="shared" si="35"/>
        <v>1.625</v>
      </c>
      <c r="J31" s="10">
        <f t="shared" si="35"/>
        <v>1.75</v>
      </c>
      <c r="K31" s="10">
        <f t="shared" si="35"/>
        <v>3.125</v>
      </c>
      <c r="L31" s="10">
        <f t="shared" si="35"/>
        <v>1.5</v>
      </c>
      <c r="M31" s="10">
        <f t="shared" si="35"/>
        <v>2.875</v>
      </c>
      <c r="N31" s="10">
        <f t="shared" si="35"/>
        <v>1.75</v>
      </c>
      <c r="O31" s="10">
        <f t="shared" si="35"/>
        <v>1.75</v>
      </c>
      <c r="P31" s="10">
        <f t="shared" si="35"/>
        <v>2</v>
      </c>
      <c r="Q31" s="10">
        <f t="shared" si="35"/>
        <v>1.625</v>
      </c>
      <c r="R31" s="26">
        <f t="shared" si="35"/>
        <v>2</v>
      </c>
      <c r="S31" s="26">
        <f t="shared" si="35"/>
        <v>2.75</v>
      </c>
      <c r="T31" s="26">
        <f t="shared" si="35"/>
        <v>1.75</v>
      </c>
      <c r="U31" s="26">
        <f t="shared" si="35"/>
        <v>3</v>
      </c>
      <c r="V31" s="26">
        <f t="shared" si="35"/>
        <v>1.875</v>
      </c>
      <c r="W31" s="26">
        <f t="shared" si="35"/>
        <v>1.875</v>
      </c>
      <c r="X31" s="26">
        <f t="shared" si="35"/>
        <v>2</v>
      </c>
      <c r="Y31" s="26">
        <f t="shared" si="35"/>
        <v>1.625</v>
      </c>
      <c r="Z31" s="10">
        <f t="shared" si="35"/>
        <v>2.125</v>
      </c>
      <c r="AA31" s="10">
        <f t="shared" si="35"/>
        <v>3.375</v>
      </c>
      <c r="AB31" s="10">
        <f t="shared" si="35"/>
        <v>2.5</v>
      </c>
      <c r="AC31" s="10">
        <f t="shared" si="35"/>
        <v>4.75</v>
      </c>
      <c r="AD31" s="10">
        <f t="shared" si="35"/>
        <v>4</v>
      </c>
      <c r="AE31" s="10">
        <f t="shared" si="35"/>
        <v>3.25</v>
      </c>
      <c r="AF31" s="10">
        <f t="shared" si="35"/>
        <v>1.625</v>
      </c>
      <c r="AG31" s="10">
        <f t="shared" si="35"/>
        <v>2.875</v>
      </c>
      <c r="AH31" s="26">
        <f t="shared" si="35"/>
        <v>2.25</v>
      </c>
      <c r="AI31" s="26">
        <f t="shared" si="35"/>
        <v>3.875</v>
      </c>
      <c r="AJ31" s="26">
        <f t="shared" si="35"/>
        <v>2.25</v>
      </c>
      <c r="AK31" s="26">
        <f t="shared" si="35"/>
        <v>3.875</v>
      </c>
      <c r="AL31" s="26">
        <f t="shared" si="35"/>
        <v>3.375</v>
      </c>
      <c r="AM31" s="26">
        <f t="shared" si="35"/>
        <v>3</v>
      </c>
      <c r="AN31" s="26">
        <f t="shared" si="35"/>
        <v>1.375</v>
      </c>
      <c r="AO31" s="26">
        <f t="shared" si="35"/>
        <v>3</v>
      </c>
      <c r="AP31" s="10">
        <f t="shared" si="35"/>
        <v>2.125</v>
      </c>
      <c r="AQ31" s="10">
        <f t="shared" si="35"/>
        <v>3.625</v>
      </c>
      <c r="AR31" s="10">
        <f t="shared" si="35"/>
        <v>3.375</v>
      </c>
      <c r="AS31" s="10">
        <f t="shared" si="35"/>
        <v>4.375</v>
      </c>
      <c r="AT31" s="10">
        <f t="shared" si="35"/>
        <v>3.625</v>
      </c>
      <c r="AU31" s="10">
        <f t="shared" si="35"/>
        <v>2.875</v>
      </c>
      <c r="AV31" s="10">
        <f t="shared" si="35"/>
        <v>1.5</v>
      </c>
      <c r="AW31" s="10">
        <f t="shared" si="35"/>
        <v>3.25</v>
      </c>
      <c r="AX31" s="26">
        <f t="shared" si="35"/>
        <v>2.125</v>
      </c>
      <c r="AY31" s="26">
        <f t="shared" si="35"/>
        <v>2.5</v>
      </c>
      <c r="AZ31" s="10"/>
    </row>
    <row r="32" spans="1:5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25">
      <c r="D33" t="s">
        <v>207</v>
      </c>
      <c r="E33" t="s">
        <v>207</v>
      </c>
      <c r="F33" t="s">
        <v>207</v>
      </c>
      <c r="G33" t="s">
        <v>208</v>
      </c>
      <c r="H33" t="s">
        <v>210</v>
      </c>
      <c r="I33" t="s">
        <v>208</v>
      </c>
      <c r="L33" t="s">
        <v>209</v>
      </c>
      <c r="M33" t="s">
        <v>209</v>
      </c>
      <c r="N33" t="s">
        <v>209</v>
      </c>
      <c r="O33" t="s">
        <v>211</v>
      </c>
      <c r="P33" t="s">
        <v>211</v>
      </c>
      <c r="Q33" t="s">
        <v>212</v>
      </c>
    </row>
    <row r="34" spans="1:25">
      <c r="A34" t="s">
        <v>158</v>
      </c>
      <c r="B34" t="s">
        <v>159</v>
      </c>
      <c r="C34" t="s">
        <v>160</v>
      </c>
      <c r="D34" t="s">
        <v>0</v>
      </c>
      <c r="E34" t="s">
        <v>17</v>
      </c>
      <c r="F34" t="s">
        <v>50</v>
      </c>
      <c r="G34" t="s">
        <v>59</v>
      </c>
      <c r="H34" t="s">
        <v>68</v>
      </c>
      <c r="I34" t="s">
        <v>77</v>
      </c>
      <c r="J34" t="s">
        <v>272</v>
      </c>
      <c r="L34" t="s">
        <v>0</v>
      </c>
      <c r="M34" t="s">
        <v>17</v>
      </c>
      <c r="N34" t="s">
        <v>50</v>
      </c>
      <c r="O34" t="s">
        <v>59</v>
      </c>
      <c r="P34" t="s">
        <v>68</v>
      </c>
      <c r="Q34" t="s">
        <v>77</v>
      </c>
      <c r="S34" t="s">
        <v>273</v>
      </c>
      <c r="T34" t="s">
        <v>274</v>
      </c>
      <c r="U34" t="s">
        <v>275</v>
      </c>
      <c r="W34" t="s">
        <v>276</v>
      </c>
      <c r="X34" t="s">
        <v>277</v>
      </c>
      <c r="Y34" t="s">
        <v>278</v>
      </c>
    </row>
    <row r="35" spans="1:25">
      <c r="A35" t="s">
        <v>170</v>
      </c>
      <c r="B35" t="s">
        <v>171</v>
      </c>
      <c r="C35">
        <v>1</v>
      </c>
      <c r="D35">
        <f>B18</f>
        <v>2.125</v>
      </c>
      <c r="E35">
        <f>J18</f>
        <v>1.75</v>
      </c>
      <c r="F35">
        <f>R18</f>
        <v>2.25</v>
      </c>
      <c r="G35">
        <f>Z18</f>
        <v>2.625</v>
      </c>
      <c r="H35">
        <f>AH$18</f>
        <v>2.875</v>
      </c>
      <c r="I35">
        <f>AP$18</f>
        <v>3.375</v>
      </c>
      <c r="J35">
        <f>D35-L35</f>
        <v>0.375</v>
      </c>
      <c r="L35">
        <f>B31</f>
        <v>1.75</v>
      </c>
      <c r="M35">
        <f>J31</f>
        <v>1.75</v>
      </c>
      <c r="N35">
        <f>R31</f>
        <v>2</v>
      </c>
      <c r="O35">
        <f>Z31</f>
        <v>2.125</v>
      </c>
      <c r="P35">
        <f>AH31</f>
        <v>2.25</v>
      </c>
      <c r="Q35">
        <f>AP31</f>
        <v>2.125</v>
      </c>
      <c r="S35">
        <f>IF(SUM(D35-G35)&lt;0,SUM(G35-D35),SUM(D35-G35))</f>
        <v>0.5</v>
      </c>
      <c r="T35">
        <f t="shared" ref="T35:U35" si="36">IF(SUM(E35-H35)&lt;0,SUM(H35-E35),SUM(E35-H35))</f>
        <v>1.125</v>
      </c>
      <c r="U35">
        <f t="shared" si="36"/>
        <v>1.125</v>
      </c>
      <c r="W35">
        <f>IF(SUM(L35-O35)&lt;0,SUM(O35-L35),SUM(L35-O35))</f>
        <v>0.375</v>
      </c>
      <c r="X35">
        <f t="shared" ref="X35:Y35" si="37">IF(SUM(M35-P35)&lt;0,SUM(P35-M35),SUM(M35-P35))</f>
        <v>0.5</v>
      </c>
      <c r="Y35">
        <f t="shared" si="37"/>
        <v>0.125</v>
      </c>
    </row>
    <row r="36" spans="1:25">
      <c r="A36" t="s">
        <v>173</v>
      </c>
      <c r="B36" t="s">
        <v>172</v>
      </c>
      <c r="C36">
        <v>2</v>
      </c>
      <c r="D36">
        <f>C18</f>
        <v>3</v>
      </c>
      <c r="E36">
        <f>K18</f>
        <v>2.25</v>
      </c>
      <c r="F36">
        <f>S18</f>
        <v>2.625</v>
      </c>
      <c r="G36">
        <f>AA18</f>
        <v>3.5</v>
      </c>
      <c r="H36">
        <f>AI18</f>
        <v>4.25</v>
      </c>
      <c r="I36">
        <f>AQ18</f>
        <v>4.0625</v>
      </c>
      <c r="J36">
        <f t="shared" ref="J36:J42" si="38">D36-L36</f>
        <v>0.25</v>
      </c>
      <c r="L36">
        <f>C31</f>
        <v>2.75</v>
      </c>
      <c r="M36">
        <f>K31</f>
        <v>3.125</v>
      </c>
      <c r="N36">
        <f>S31</f>
        <v>2.75</v>
      </c>
      <c r="O36">
        <f>AA31</f>
        <v>3.375</v>
      </c>
      <c r="P36">
        <f>AI31</f>
        <v>3.875</v>
      </c>
      <c r="Q36">
        <f>AQ31</f>
        <v>3.625</v>
      </c>
      <c r="S36">
        <f t="shared" ref="S36:S42" si="39">IF(SUM(D36-G36)&lt;0,SUM(G36-D36),SUM(D36-G36))</f>
        <v>0.5</v>
      </c>
      <c r="T36">
        <f t="shared" ref="T36:T42" si="40">IF(SUM(E36-H36)&lt;0,SUM(H36-E36),SUM(E36-H36))</f>
        <v>2</v>
      </c>
      <c r="U36">
        <f t="shared" ref="U36:U42" si="41">IF(SUM(F36-I36)&lt;0,SUM(I36-F36),SUM(F36-I36))</f>
        <v>1.4375</v>
      </c>
      <c r="W36">
        <f t="shared" ref="W36:W42" si="42">IF(SUM(L36-O36)&lt;0,SUM(O36-L36),SUM(L36-O36))</f>
        <v>0.625</v>
      </c>
      <c r="X36">
        <f t="shared" ref="X36:X42" si="43">IF(SUM(M36-P36)&lt;0,SUM(P36-M36),SUM(M36-P36))</f>
        <v>0.75</v>
      </c>
      <c r="Y36">
        <f t="shared" ref="Y36:Y42" si="44">IF(SUM(N36-Q36)&lt;0,SUM(Q36-N36),SUM(N36-Q36))</f>
        <v>0.875</v>
      </c>
    </row>
    <row r="37" spans="1:25">
      <c r="A37" t="s">
        <v>174</v>
      </c>
      <c r="B37" t="s">
        <v>175</v>
      </c>
      <c r="C37">
        <v>3</v>
      </c>
      <c r="D37">
        <f>D18</f>
        <v>2</v>
      </c>
      <c r="E37">
        <f>L18</f>
        <v>2</v>
      </c>
      <c r="F37">
        <f>T18</f>
        <v>2.25</v>
      </c>
      <c r="G37">
        <f>AB18</f>
        <v>2.5</v>
      </c>
      <c r="H37">
        <f>AJ18</f>
        <v>2.625</v>
      </c>
      <c r="I37">
        <f>AR18</f>
        <v>2.875</v>
      </c>
      <c r="J37">
        <f t="shared" si="38"/>
        <v>0.625</v>
      </c>
      <c r="L37">
        <f>D31</f>
        <v>1.375</v>
      </c>
      <c r="M37">
        <f>L31</f>
        <v>1.5</v>
      </c>
      <c r="N37">
        <f>T31</f>
        <v>1.75</v>
      </c>
      <c r="O37">
        <f>AB31</f>
        <v>2.5</v>
      </c>
      <c r="P37">
        <f>AJ31</f>
        <v>2.25</v>
      </c>
      <c r="Q37">
        <f>AR31</f>
        <v>3.375</v>
      </c>
      <c r="S37">
        <f t="shared" si="39"/>
        <v>0.5</v>
      </c>
      <c r="T37">
        <f t="shared" si="40"/>
        <v>0.625</v>
      </c>
      <c r="U37">
        <f t="shared" si="41"/>
        <v>0.625</v>
      </c>
      <c r="W37">
        <f t="shared" si="42"/>
        <v>1.125</v>
      </c>
      <c r="X37">
        <f t="shared" si="43"/>
        <v>0.75</v>
      </c>
      <c r="Y37">
        <f t="shared" si="44"/>
        <v>1.625</v>
      </c>
    </row>
    <row r="38" spans="1:25">
      <c r="A38" t="s">
        <v>177</v>
      </c>
      <c r="B38" t="s">
        <v>176</v>
      </c>
      <c r="C38">
        <v>4</v>
      </c>
      <c r="D38">
        <f>E18</f>
        <v>2.9375</v>
      </c>
      <c r="E38">
        <f>M18</f>
        <v>2.875</v>
      </c>
      <c r="F38">
        <f>U18</f>
        <v>3.1875</v>
      </c>
      <c r="G38">
        <f>AC18</f>
        <v>3.75</v>
      </c>
      <c r="H38">
        <f>AK18</f>
        <v>4</v>
      </c>
      <c r="I38">
        <f>AS18</f>
        <v>4.5</v>
      </c>
      <c r="J38">
        <f>L38-D38</f>
        <v>0.1875</v>
      </c>
      <c r="L38">
        <f>E31</f>
        <v>3.125</v>
      </c>
      <c r="M38">
        <f>M31</f>
        <v>2.875</v>
      </c>
      <c r="N38">
        <f>U31</f>
        <v>3</v>
      </c>
      <c r="O38">
        <f>AC31</f>
        <v>4.75</v>
      </c>
      <c r="P38">
        <f>AK31</f>
        <v>3.875</v>
      </c>
      <c r="Q38">
        <f>AS31</f>
        <v>4.375</v>
      </c>
      <c r="S38">
        <f t="shared" si="39"/>
        <v>0.8125</v>
      </c>
      <c r="T38">
        <f t="shared" si="40"/>
        <v>1.125</v>
      </c>
      <c r="U38">
        <f t="shared" si="41"/>
        <v>1.3125</v>
      </c>
      <c r="W38">
        <f t="shared" si="42"/>
        <v>1.625</v>
      </c>
      <c r="X38">
        <f t="shared" si="43"/>
        <v>1</v>
      </c>
      <c r="Y38">
        <f t="shared" si="44"/>
        <v>1.375</v>
      </c>
    </row>
    <row r="39" spans="1:25">
      <c r="A39" t="s">
        <v>184</v>
      </c>
      <c r="B39" t="s">
        <v>185</v>
      </c>
      <c r="C39">
        <v>5</v>
      </c>
      <c r="D39">
        <f>F18</f>
        <v>3.125</v>
      </c>
      <c r="E39">
        <f>N18</f>
        <v>2.8125</v>
      </c>
      <c r="F39">
        <f>V18</f>
        <v>2.6875</v>
      </c>
      <c r="G39">
        <f>AD18</f>
        <v>3.75</v>
      </c>
      <c r="H39">
        <f>AL18</f>
        <v>4.125</v>
      </c>
      <c r="I39">
        <f>AT18</f>
        <v>3.6875</v>
      </c>
      <c r="J39">
        <f t="shared" si="38"/>
        <v>0.875</v>
      </c>
      <c r="L39">
        <f>F31</f>
        <v>2.25</v>
      </c>
      <c r="M39">
        <f>N31</f>
        <v>1.75</v>
      </c>
      <c r="N39">
        <f>V31</f>
        <v>1.875</v>
      </c>
      <c r="O39">
        <f>AD31</f>
        <v>4</v>
      </c>
      <c r="P39">
        <f>AL31</f>
        <v>3.375</v>
      </c>
      <c r="Q39">
        <f>AT31</f>
        <v>3.625</v>
      </c>
      <c r="S39">
        <f t="shared" si="39"/>
        <v>0.625</v>
      </c>
      <c r="T39">
        <f t="shared" si="40"/>
        <v>1.3125</v>
      </c>
      <c r="U39">
        <f t="shared" si="41"/>
        <v>1</v>
      </c>
      <c r="W39">
        <f t="shared" si="42"/>
        <v>1.75</v>
      </c>
      <c r="X39">
        <f t="shared" si="43"/>
        <v>1.625</v>
      </c>
      <c r="Y39">
        <f t="shared" si="44"/>
        <v>1.75</v>
      </c>
    </row>
    <row r="40" spans="1:25">
      <c r="A40" t="s">
        <v>178</v>
      </c>
      <c r="B40" s="8" t="s">
        <v>179</v>
      </c>
      <c r="C40">
        <v>6</v>
      </c>
      <c r="D40">
        <f>G18</f>
        <v>1.875</v>
      </c>
      <c r="E40">
        <f>O18</f>
        <v>2.25</v>
      </c>
      <c r="F40">
        <f>W18</f>
        <v>2.25</v>
      </c>
      <c r="G40">
        <f>AE18</f>
        <v>3.875</v>
      </c>
      <c r="H40">
        <f>AM18</f>
        <v>3.875</v>
      </c>
      <c r="I40">
        <f>AU18</f>
        <v>3.6875</v>
      </c>
      <c r="J40">
        <f t="shared" si="38"/>
        <v>0.125</v>
      </c>
      <c r="L40">
        <f>G31</f>
        <v>1.75</v>
      </c>
      <c r="M40">
        <f>O31</f>
        <v>1.75</v>
      </c>
      <c r="N40">
        <f>W31</f>
        <v>1.875</v>
      </c>
      <c r="O40">
        <f>AE31</f>
        <v>3.25</v>
      </c>
      <c r="P40">
        <f>AM31</f>
        <v>3</v>
      </c>
      <c r="Q40">
        <f>AU31</f>
        <v>2.875</v>
      </c>
      <c r="S40">
        <f t="shared" si="39"/>
        <v>2</v>
      </c>
      <c r="T40">
        <f t="shared" si="40"/>
        <v>1.625</v>
      </c>
      <c r="U40">
        <f t="shared" si="41"/>
        <v>1.4375</v>
      </c>
      <c r="W40">
        <f t="shared" si="42"/>
        <v>1.5</v>
      </c>
      <c r="X40">
        <f t="shared" si="43"/>
        <v>1.25</v>
      </c>
      <c r="Y40">
        <f t="shared" si="44"/>
        <v>1</v>
      </c>
    </row>
    <row r="41" spans="1:25">
      <c r="A41" t="s">
        <v>180</v>
      </c>
      <c r="B41" t="s">
        <v>181</v>
      </c>
      <c r="C41">
        <v>7</v>
      </c>
      <c r="D41">
        <f>H18</f>
        <v>3.75</v>
      </c>
      <c r="E41">
        <f>P18</f>
        <v>2.9375</v>
      </c>
      <c r="F41">
        <f>X18</f>
        <v>3.875</v>
      </c>
      <c r="G41">
        <f>AF18</f>
        <v>1.1875</v>
      </c>
      <c r="H41">
        <f>AN18</f>
        <v>1.875</v>
      </c>
      <c r="I41">
        <f>AV18</f>
        <v>1.625</v>
      </c>
      <c r="J41">
        <f t="shared" si="38"/>
        <v>1.75</v>
      </c>
      <c r="L41">
        <f>H31</f>
        <v>2</v>
      </c>
      <c r="M41">
        <f>P31</f>
        <v>2</v>
      </c>
      <c r="N41">
        <f>X31</f>
        <v>2</v>
      </c>
      <c r="O41">
        <f>AF31</f>
        <v>1.625</v>
      </c>
      <c r="P41">
        <f>AN31</f>
        <v>1.375</v>
      </c>
      <c r="Q41">
        <f>AV31</f>
        <v>1.5</v>
      </c>
      <c r="S41">
        <f t="shared" si="39"/>
        <v>2.5625</v>
      </c>
      <c r="T41">
        <f t="shared" si="40"/>
        <v>1.0625</v>
      </c>
      <c r="U41">
        <f t="shared" si="41"/>
        <v>2.25</v>
      </c>
      <c r="W41">
        <f t="shared" si="42"/>
        <v>0.375</v>
      </c>
      <c r="X41">
        <f t="shared" si="43"/>
        <v>0.625</v>
      </c>
      <c r="Y41">
        <f t="shared" si="44"/>
        <v>0.5</v>
      </c>
    </row>
    <row r="42" spans="1:25">
      <c r="A42" t="s">
        <v>182</v>
      </c>
      <c r="B42" t="s">
        <v>183</v>
      </c>
      <c r="C42">
        <v>8</v>
      </c>
      <c r="D42">
        <f>I18</f>
        <v>2.125</v>
      </c>
      <c r="E42">
        <f>Q18</f>
        <v>2.1875</v>
      </c>
      <c r="F42">
        <f>Y18</f>
        <v>2.1875</v>
      </c>
      <c r="G42">
        <f>AG18</f>
        <v>3.1875</v>
      </c>
      <c r="H42">
        <f>AO18</f>
        <v>3.3125</v>
      </c>
      <c r="I42">
        <f>AW18</f>
        <v>3.25</v>
      </c>
      <c r="J42">
        <f t="shared" si="38"/>
        <v>0.5</v>
      </c>
      <c r="L42">
        <f>I31</f>
        <v>1.625</v>
      </c>
      <c r="M42">
        <f>Q31</f>
        <v>1.625</v>
      </c>
      <c r="N42">
        <f>Y31</f>
        <v>1.625</v>
      </c>
      <c r="O42">
        <f>AG31</f>
        <v>2.875</v>
      </c>
      <c r="P42">
        <f>AO31</f>
        <v>3</v>
      </c>
      <c r="Q42">
        <f>AW31</f>
        <v>3.25</v>
      </c>
      <c r="S42">
        <f t="shared" si="39"/>
        <v>1.0625</v>
      </c>
      <c r="T42">
        <f t="shared" si="40"/>
        <v>1.125</v>
      </c>
      <c r="U42">
        <f t="shared" si="41"/>
        <v>1.0625</v>
      </c>
      <c r="W42">
        <f t="shared" si="42"/>
        <v>1.25</v>
      </c>
      <c r="X42">
        <f t="shared" si="43"/>
        <v>1.375</v>
      </c>
      <c r="Y42">
        <f t="shared" si="44"/>
        <v>1.625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A43" workbookViewId="0">
      <selection activeCell="T33" sqref="T33"/>
    </sheetView>
  </sheetViews>
  <sheetFormatPr baseColWidth="10" defaultRowHeight="15" x14ac:dyDescent="0"/>
  <cols>
    <col min="11" max="11" width="10.33203125" customWidth="1"/>
  </cols>
  <sheetData>
    <row r="1" spans="1:52">
      <c r="C1" s="6" t="s">
        <v>1</v>
      </c>
      <c r="D1" s="6" t="s">
        <v>3</v>
      </c>
      <c r="E1" s="6" t="s">
        <v>5</v>
      </c>
      <c r="F1" s="6" t="s">
        <v>7</v>
      </c>
      <c r="G1" s="6" t="s">
        <v>9</v>
      </c>
      <c r="H1" s="6" t="s">
        <v>11</v>
      </c>
      <c r="I1" s="6" t="s">
        <v>14</v>
      </c>
      <c r="J1" s="6" t="s">
        <v>15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s="6" t="s">
        <v>69</v>
      </c>
      <c r="AJ1" s="6" t="s">
        <v>70</v>
      </c>
      <c r="AK1" s="6" t="s">
        <v>71</v>
      </c>
      <c r="AL1" s="6" t="s">
        <v>72</v>
      </c>
      <c r="AM1" s="6" t="s">
        <v>73</v>
      </c>
      <c r="AN1" s="6" t="s">
        <v>74</v>
      </c>
      <c r="AO1" s="6" t="s">
        <v>75</v>
      </c>
      <c r="AP1" s="6" t="s">
        <v>76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s="6" t="s">
        <v>86</v>
      </c>
      <c r="AZ1" s="6" t="s">
        <v>88</v>
      </c>
    </row>
    <row r="2" spans="1:52">
      <c r="A2" t="str">
        <f>IF([1]Testpersonen!V3="ja","Tagging","kein Tagging")</f>
        <v>Tagging</v>
      </c>
      <c r="B2" s="27" t="s">
        <v>194</v>
      </c>
      <c r="C2">
        <f>Mittelwert!B2</f>
        <v>1</v>
      </c>
      <c r="D2">
        <f>Mittelwert!C2</f>
        <v>2</v>
      </c>
      <c r="E2">
        <f>Mittelwert!D2</f>
        <v>2</v>
      </c>
      <c r="F2">
        <f>Mittelwert!E2</f>
        <v>2</v>
      </c>
      <c r="G2">
        <f>Mittelwert!F2</f>
        <v>1</v>
      </c>
      <c r="H2">
        <f>Mittelwert!G2</f>
        <v>2</v>
      </c>
      <c r="I2">
        <f>Mittelwert!H2</f>
        <v>4</v>
      </c>
      <c r="J2">
        <f>Mittelwert!I2</f>
        <v>2</v>
      </c>
      <c r="K2">
        <f>Mittelwert!J2</f>
        <v>2</v>
      </c>
      <c r="L2">
        <f>Mittelwert!K2</f>
        <v>3</v>
      </c>
      <c r="M2">
        <f>Mittelwert!L2</f>
        <v>2</v>
      </c>
      <c r="N2">
        <f>Mittelwert!M2</f>
        <v>2</v>
      </c>
      <c r="O2">
        <f>Mittelwert!N2</f>
        <v>2</v>
      </c>
      <c r="P2">
        <f>Mittelwert!O2</f>
        <v>2</v>
      </c>
      <c r="Q2">
        <f>Mittelwert!P2</f>
        <v>4</v>
      </c>
      <c r="R2">
        <f>Mittelwert!Q2</f>
        <v>2</v>
      </c>
      <c r="S2">
        <f>Mittelwert!R2</f>
        <v>1</v>
      </c>
      <c r="T2">
        <f>Mittelwert!S2</f>
        <v>2</v>
      </c>
      <c r="U2">
        <f>Mittelwert!T2</f>
        <v>2</v>
      </c>
      <c r="V2">
        <f>Mittelwert!U2</f>
        <v>2</v>
      </c>
      <c r="W2">
        <f>Mittelwert!V2</f>
        <v>2</v>
      </c>
      <c r="X2">
        <f>Mittelwert!W2</f>
        <v>2</v>
      </c>
      <c r="Y2">
        <f>Mittelwert!X2</f>
        <v>4</v>
      </c>
      <c r="Z2">
        <f>Mittelwert!Y2</f>
        <v>2</v>
      </c>
      <c r="AA2">
        <f>Mittelwert!Z2</f>
        <v>2</v>
      </c>
      <c r="AB2">
        <f>Mittelwert!AA2</f>
        <v>3</v>
      </c>
      <c r="AC2">
        <f>Mittelwert!AB2</f>
        <v>2</v>
      </c>
      <c r="AD2">
        <f>Mittelwert!AC2</f>
        <v>4</v>
      </c>
      <c r="AE2">
        <f>Mittelwert!AD2</f>
        <v>4</v>
      </c>
      <c r="AF2">
        <f>Mittelwert!AE2</f>
        <v>2</v>
      </c>
      <c r="AG2">
        <f>Mittelwert!AF2</f>
        <v>1</v>
      </c>
      <c r="AH2">
        <f>Mittelwert!AG2</f>
        <v>4</v>
      </c>
      <c r="AI2">
        <f>Mittelwert!AH2</f>
        <v>2</v>
      </c>
      <c r="AJ2">
        <f>Mittelwert!AI2</f>
        <v>5</v>
      </c>
      <c r="AK2">
        <f>Mittelwert!AJ2</f>
        <v>4</v>
      </c>
      <c r="AL2">
        <f>Mittelwert!AK2</f>
        <v>3</v>
      </c>
      <c r="AM2">
        <f>Mittelwert!AL2</f>
        <v>6</v>
      </c>
      <c r="AN2">
        <f>Mittelwert!AM2</f>
        <v>5</v>
      </c>
      <c r="AO2">
        <f>Mittelwert!AN2</f>
        <v>7</v>
      </c>
      <c r="AP2">
        <f>Mittelwert!AO2</f>
        <v>5</v>
      </c>
      <c r="AQ2">
        <f>Mittelwert!AP2</f>
        <v>2</v>
      </c>
      <c r="AR2">
        <f>Mittelwert!AQ2</f>
        <v>3</v>
      </c>
      <c r="AS2">
        <f>Mittelwert!AR2</f>
        <v>2</v>
      </c>
      <c r="AT2">
        <f>Mittelwert!AS2</f>
        <v>4</v>
      </c>
      <c r="AU2">
        <f>Mittelwert!AT2</f>
        <v>4</v>
      </c>
      <c r="AV2">
        <f>Mittelwert!AU2</f>
        <v>3</v>
      </c>
      <c r="AW2">
        <f>Mittelwert!AV2</f>
        <v>3</v>
      </c>
      <c r="AX2">
        <f>Mittelwert!AW2</f>
        <v>4</v>
      </c>
      <c r="AY2">
        <f>Mittelwert!AX2</f>
        <v>1</v>
      </c>
      <c r="AZ2">
        <f>Mittelwert!AY2</f>
        <v>2</v>
      </c>
    </row>
    <row r="3" spans="1:52">
      <c r="A3" t="str">
        <f>IF([1]Testpersonen!V7="ja","Tagging","kein Tagging")</f>
        <v>Tagging</v>
      </c>
      <c r="B3" s="27" t="s">
        <v>195</v>
      </c>
      <c r="C3">
        <f>Mittelwert!B6</f>
        <v>6</v>
      </c>
      <c r="D3">
        <f>Mittelwert!C6</f>
        <v>6</v>
      </c>
      <c r="E3">
        <f>Mittelwert!D6</f>
        <v>6</v>
      </c>
      <c r="F3">
        <f>Mittelwert!E6</f>
        <v>6</v>
      </c>
      <c r="G3">
        <f>Mittelwert!F6</f>
        <v>6</v>
      </c>
      <c r="H3">
        <f>Mittelwert!G6</f>
        <v>4</v>
      </c>
      <c r="I3">
        <f>Mittelwert!H6</f>
        <v>6</v>
      </c>
      <c r="J3">
        <f>Mittelwert!I6</f>
        <v>4</v>
      </c>
      <c r="K3">
        <f>Mittelwert!J6</f>
        <v>2</v>
      </c>
      <c r="L3">
        <f>Mittelwert!K6</f>
        <v>2</v>
      </c>
      <c r="M3">
        <f>Mittelwert!L6</f>
        <v>2</v>
      </c>
      <c r="N3">
        <f>Mittelwert!M6</f>
        <v>2</v>
      </c>
      <c r="O3">
        <f>Mittelwert!N6</f>
        <v>4</v>
      </c>
      <c r="P3">
        <f>Mittelwert!O6</f>
        <v>4</v>
      </c>
      <c r="Q3">
        <f>Mittelwert!P6</f>
        <v>4</v>
      </c>
      <c r="R3">
        <f>Mittelwert!Q6</f>
        <v>4</v>
      </c>
      <c r="S3">
        <f>Mittelwert!R6</f>
        <v>6</v>
      </c>
      <c r="T3">
        <f>Mittelwert!S6</f>
        <v>6</v>
      </c>
      <c r="U3">
        <f>Mittelwert!T6</f>
        <v>6</v>
      </c>
      <c r="V3">
        <f>Mittelwert!U6</f>
        <v>6</v>
      </c>
      <c r="W3">
        <f>Mittelwert!V6</f>
        <v>6</v>
      </c>
      <c r="X3">
        <f>Mittelwert!W6</f>
        <v>4</v>
      </c>
      <c r="Y3">
        <f>Mittelwert!X6</f>
        <v>6</v>
      </c>
      <c r="Z3">
        <f>Mittelwert!Y6</f>
        <v>4</v>
      </c>
      <c r="AA3">
        <f>Mittelwert!Z6</f>
        <v>2</v>
      </c>
      <c r="AB3">
        <f>Mittelwert!AA6</f>
        <v>2</v>
      </c>
      <c r="AC3">
        <f>Mittelwert!AB6</f>
        <v>2</v>
      </c>
      <c r="AD3">
        <f>Mittelwert!AC6</f>
        <v>4</v>
      </c>
      <c r="AE3">
        <f>Mittelwert!AD6</f>
        <v>2</v>
      </c>
      <c r="AF3">
        <f>Mittelwert!AE6</f>
        <v>4</v>
      </c>
      <c r="AG3">
        <f>Mittelwert!AF6</f>
        <v>1</v>
      </c>
      <c r="AH3">
        <f>Mittelwert!AG6</f>
        <v>2</v>
      </c>
      <c r="AI3">
        <f>Mittelwert!AH6</f>
        <v>6</v>
      </c>
      <c r="AJ3">
        <f>Mittelwert!AI6</f>
        <v>2</v>
      </c>
      <c r="AK3">
        <f>Mittelwert!AJ6</f>
        <v>2</v>
      </c>
      <c r="AL3">
        <f>Mittelwert!AK6</f>
        <v>4</v>
      </c>
      <c r="AM3">
        <f>Mittelwert!AL6</f>
        <v>6</v>
      </c>
      <c r="AN3">
        <f>Mittelwert!AM6</f>
        <v>6</v>
      </c>
      <c r="AO3">
        <f>Mittelwert!AN6</f>
        <v>2</v>
      </c>
      <c r="AP3">
        <f>Mittelwert!AO6</f>
        <v>4</v>
      </c>
      <c r="AQ3">
        <f>Mittelwert!AP6</f>
        <v>2</v>
      </c>
      <c r="AR3">
        <f>Mittelwert!AQ6</f>
        <v>2</v>
      </c>
      <c r="AS3">
        <f>Mittelwert!AR6</f>
        <v>2</v>
      </c>
      <c r="AT3">
        <f>Mittelwert!AS6</f>
        <v>4</v>
      </c>
      <c r="AU3">
        <f>Mittelwert!AT6</f>
        <v>2</v>
      </c>
      <c r="AV3">
        <f>Mittelwert!AU6</f>
        <v>4</v>
      </c>
      <c r="AW3">
        <f>Mittelwert!AV6</f>
        <v>2</v>
      </c>
      <c r="AX3">
        <f>Mittelwert!AW6</f>
        <v>4</v>
      </c>
      <c r="AY3">
        <f>Mittelwert!AX6</f>
        <v>3</v>
      </c>
      <c r="AZ3">
        <f>Mittelwert!AY6</f>
        <v>4</v>
      </c>
    </row>
    <row r="4" spans="1:52">
      <c r="A4" t="str">
        <f>IF([1]Testpersonen!V8="ja","Tagging","kein Tagging")</f>
        <v>Tagging</v>
      </c>
      <c r="B4" s="27" t="s">
        <v>196</v>
      </c>
      <c r="C4">
        <f>Mittelwert!B7</f>
        <v>2</v>
      </c>
      <c r="D4">
        <f>Mittelwert!C7</f>
        <v>5</v>
      </c>
      <c r="E4">
        <f>Mittelwert!D7</f>
        <v>2</v>
      </c>
      <c r="F4">
        <f>Mittelwert!E7</f>
        <v>2</v>
      </c>
      <c r="G4">
        <f>Mittelwert!F7</f>
        <v>2</v>
      </c>
      <c r="H4">
        <f>Mittelwert!G7</f>
        <v>2</v>
      </c>
      <c r="I4">
        <f>Mittelwert!H7</f>
        <v>4</v>
      </c>
      <c r="J4">
        <f>Mittelwert!I7</f>
        <v>1</v>
      </c>
      <c r="K4">
        <f>Mittelwert!J7</f>
        <v>1</v>
      </c>
      <c r="L4">
        <f>Mittelwert!K7</f>
        <v>5</v>
      </c>
      <c r="M4">
        <f>Mittelwert!L7</f>
        <v>2</v>
      </c>
      <c r="N4">
        <f>Mittelwert!M7</f>
        <v>5</v>
      </c>
      <c r="O4">
        <f>Mittelwert!N7</f>
        <v>2</v>
      </c>
      <c r="P4">
        <f>Mittelwert!O7</f>
        <v>2</v>
      </c>
      <c r="Q4">
        <f>Mittelwert!P7</f>
        <v>2</v>
      </c>
      <c r="R4">
        <f>Mittelwert!Q7</f>
        <v>1</v>
      </c>
      <c r="S4">
        <f>Mittelwert!R7</f>
        <v>2</v>
      </c>
      <c r="T4">
        <f>Mittelwert!S7</f>
        <v>5</v>
      </c>
      <c r="U4">
        <f>Mittelwert!T7</f>
        <v>2</v>
      </c>
      <c r="V4">
        <f>Mittelwert!U7</f>
        <v>4</v>
      </c>
      <c r="W4">
        <f>Mittelwert!V7</f>
        <v>2</v>
      </c>
      <c r="X4">
        <f>Mittelwert!W7</f>
        <v>2</v>
      </c>
      <c r="Y4">
        <f>Mittelwert!X7</f>
        <v>4</v>
      </c>
      <c r="Z4">
        <f>Mittelwert!Y7</f>
        <v>2</v>
      </c>
      <c r="AA4">
        <f>Mittelwert!Z7</f>
        <v>2</v>
      </c>
      <c r="AB4">
        <f>Mittelwert!AA7</f>
        <v>4</v>
      </c>
      <c r="AC4">
        <f>Mittelwert!AB7</f>
        <v>1</v>
      </c>
      <c r="AD4">
        <f>Mittelwert!AC7</f>
        <v>2</v>
      </c>
      <c r="AE4">
        <f>Mittelwert!AD7</f>
        <v>6</v>
      </c>
      <c r="AF4">
        <f>Mittelwert!AE7</f>
        <v>2</v>
      </c>
      <c r="AG4">
        <f>Mittelwert!AF7</f>
        <v>1</v>
      </c>
      <c r="AH4">
        <f>Mittelwert!AG7</f>
        <v>2</v>
      </c>
      <c r="AI4">
        <f>Mittelwert!AH7</f>
        <v>1</v>
      </c>
      <c r="AJ4">
        <f>Mittelwert!AI7</f>
        <v>6</v>
      </c>
      <c r="AK4">
        <f>Mittelwert!AJ7</f>
        <v>2</v>
      </c>
      <c r="AL4">
        <f>Mittelwert!AK7</f>
        <v>5</v>
      </c>
      <c r="AM4">
        <f>Mittelwert!AL7</f>
        <v>4</v>
      </c>
      <c r="AN4">
        <f>Mittelwert!AM7</f>
        <v>3</v>
      </c>
      <c r="AO4">
        <f>Mittelwert!AN7</f>
        <v>1</v>
      </c>
      <c r="AP4">
        <f>Mittelwert!AO7</f>
        <v>1</v>
      </c>
      <c r="AQ4">
        <f>Mittelwert!AP7</f>
        <v>6</v>
      </c>
      <c r="AR4">
        <f>Mittelwert!AQ7</f>
        <v>6</v>
      </c>
      <c r="AS4">
        <f>Mittelwert!AR7</f>
        <v>2</v>
      </c>
      <c r="AT4">
        <f>Mittelwert!AS7</f>
        <v>6</v>
      </c>
      <c r="AU4">
        <f>Mittelwert!AT7</f>
        <v>3</v>
      </c>
      <c r="AV4">
        <f>Mittelwert!AU7</f>
        <v>4</v>
      </c>
      <c r="AW4">
        <f>Mittelwert!AV7</f>
        <v>1</v>
      </c>
      <c r="AX4">
        <f>Mittelwert!AW7</f>
        <v>2</v>
      </c>
      <c r="AY4">
        <f>Mittelwert!AX7</f>
        <v>2</v>
      </c>
      <c r="AZ4">
        <f>Mittelwert!AY7</f>
        <v>4</v>
      </c>
    </row>
    <row r="5" spans="1:52">
      <c r="A5" t="str">
        <f>IF([1]Testpersonen!V10="ja","Tagging","kein Tagging")</f>
        <v>Tagging</v>
      </c>
      <c r="B5" s="27" t="s">
        <v>197</v>
      </c>
      <c r="C5">
        <f>Mittelwert!B9</f>
        <v>4</v>
      </c>
      <c r="D5">
        <f>Mittelwert!C9</f>
        <v>4</v>
      </c>
      <c r="E5">
        <f>Mittelwert!D9</f>
        <v>2</v>
      </c>
      <c r="F5">
        <f>Mittelwert!E9</f>
        <v>4</v>
      </c>
      <c r="G5">
        <f>Mittelwert!F9</f>
        <v>6</v>
      </c>
      <c r="H5">
        <f>Mittelwert!G9</f>
        <v>4</v>
      </c>
      <c r="I5">
        <f>Mittelwert!H9</f>
        <v>6</v>
      </c>
      <c r="J5">
        <f>Mittelwert!I9</f>
        <v>4</v>
      </c>
      <c r="K5">
        <f>Mittelwert!J9</f>
        <v>4</v>
      </c>
      <c r="L5">
        <f>Mittelwert!K9</f>
        <v>2</v>
      </c>
      <c r="M5">
        <f>Mittelwert!L9</f>
        <v>4</v>
      </c>
      <c r="N5">
        <f>Mittelwert!M9</f>
        <v>4</v>
      </c>
      <c r="O5">
        <f>Mittelwert!N9</f>
        <v>4</v>
      </c>
      <c r="P5">
        <f>Mittelwert!O9</f>
        <v>4</v>
      </c>
      <c r="Q5">
        <f>Mittelwert!P9</f>
        <v>6</v>
      </c>
      <c r="R5">
        <f>Mittelwert!Q9</f>
        <v>4</v>
      </c>
      <c r="S5">
        <f>Mittelwert!R9</f>
        <v>4</v>
      </c>
      <c r="T5">
        <f>Mittelwert!S9</f>
        <v>2</v>
      </c>
      <c r="U5">
        <f>Mittelwert!T9</f>
        <v>4</v>
      </c>
      <c r="V5">
        <f>Mittelwert!U9</f>
        <v>4</v>
      </c>
      <c r="W5">
        <f>Mittelwert!V9</f>
        <v>2</v>
      </c>
      <c r="X5">
        <f>Mittelwert!W9</f>
        <v>4</v>
      </c>
      <c r="Y5">
        <f>Mittelwert!X9</f>
        <v>6</v>
      </c>
      <c r="Z5">
        <f>Mittelwert!Y9</f>
        <v>4</v>
      </c>
      <c r="AA5">
        <f>Mittelwert!Z9</f>
        <v>2</v>
      </c>
      <c r="AB5">
        <f>Mittelwert!AA9</f>
        <v>6</v>
      </c>
      <c r="AC5">
        <f>Mittelwert!AB9</f>
        <v>4</v>
      </c>
      <c r="AD5">
        <f>Mittelwert!AC9</f>
        <v>4</v>
      </c>
      <c r="AE5">
        <f>Mittelwert!AD9</f>
        <v>4</v>
      </c>
      <c r="AF5">
        <f>Mittelwert!AE9</f>
        <v>6</v>
      </c>
      <c r="AG5">
        <f>Mittelwert!AF9</f>
        <v>1</v>
      </c>
      <c r="AH5">
        <f>Mittelwert!AG9</f>
        <v>4</v>
      </c>
      <c r="AI5">
        <f>Mittelwert!AH9</f>
        <v>4</v>
      </c>
      <c r="AJ5">
        <f>Mittelwert!AI9</f>
        <v>6</v>
      </c>
      <c r="AK5">
        <f>Mittelwert!AJ9</f>
        <v>6</v>
      </c>
      <c r="AL5">
        <f>Mittelwert!AK9</f>
        <v>4</v>
      </c>
      <c r="AM5">
        <f>Mittelwert!AL9</f>
        <v>3</v>
      </c>
      <c r="AN5">
        <f>Mittelwert!AM9</f>
        <v>4</v>
      </c>
      <c r="AO5">
        <f>Mittelwert!AN9</f>
        <v>1</v>
      </c>
      <c r="AP5">
        <f>Mittelwert!AO9</f>
        <v>6</v>
      </c>
      <c r="AQ5">
        <f>Mittelwert!AP9</f>
        <v>6</v>
      </c>
      <c r="AR5">
        <f>Mittelwert!AQ9</f>
        <v>6</v>
      </c>
      <c r="AS5">
        <f>Mittelwert!AR9</f>
        <v>6</v>
      </c>
      <c r="AT5">
        <f>Mittelwert!AS9</f>
        <v>6</v>
      </c>
      <c r="AU5">
        <f>Mittelwert!AT9</f>
        <v>4</v>
      </c>
      <c r="AV5">
        <f>Mittelwert!AU9</f>
        <v>4</v>
      </c>
      <c r="AW5">
        <f>Mittelwert!AV9</f>
        <v>1</v>
      </c>
      <c r="AX5">
        <f>Mittelwert!AW9</f>
        <v>4</v>
      </c>
      <c r="AY5">
        <f>Mittelwert!AX9</f>
        <v>3</v>
      </c>
      <c r="AZ5">
        <f>Mittelwert!AY9</f>
        <v>3</v>
      </c>
    </row>
    <row r="6" spans="1:52">
      <c r="A6" t="str">
        <f>IF([1]Testpersonen!V14="ja","Tagging","kein Tagging")</f>
        <v>Tagging</v>
      </c>
      <c r="B6" s="27" t="s">
        <v>198</v>
      </c>
      <c r="C6">
        <f>Mittelwert!B12</f>
        <v>2</v>
      </c>
      <c r="D6">
        <f>Mittelwert!C12</f>
        <v>2</v>
      </c>
      <c r="E6">
        <f>Mittelwert!D12</f>
        <v>2</v>
      </c>
      <c r="F6">
        <f>Mittelwert!E12</f>
        <v>2</v>
      </c>
      <c r="G6">
        <f>Mittelwert!F12</f>
        <v>4</v>
      </c>
      <c r="H6">
        <f>Mittelwert!G12</f>
        <v>1</v>
      </c>
      <c r="I6">
        <f>Mittelwert!H12</f>
        <v>6</v>
      </c>
      <c r="J6">
        <f>Mittelwert!I12</f>
        <v>2</v>
      </c>
      <c r="K6">
        <f>Mittelwert!J12</f>
        <v>2</v>
      </c>
      <c r="L6">
        <f>Mittelwert!K12</f>
        <v>2</v>
      </c>
      <c r="M6">
        <f>Mittelwert!L12</f>
        <v>2</v>
      </c>
      <c r="N6">
        <f>Mittelwert!M12</f>
        <v>4</v>
      </c>
      <c r="O6">
        <f>Mittelwert!N12</f>
        <v>4</v>
      </c>
      <c r="P6">
        <f>Mittelwert!O12</f>
        <v>2</v>
      </c>
      <c r="Q6">
        <f>Mittelwert!P12</f>
        <v>6</v>
      </c>
      <c r="R6">
        <f>Mittelwert!Q12</f>
        <v>2</v>
      </c>
      <c r="S6">
        <f>Mittelwert!R12</f>
        <v>2</v>
      </c>
      <c r="T6">
        <f>Mittelwert!S12</f>
        <v>2</v>
      </c>
      <c r="U6">
        <f>Mittelwert!T12</f>
        <v>2</v>
      </c>
      <c r="V6">
        <f>Mittelwert!U12</f>
        <v>4</v>
      </c>
      <c r="W6">
        <f>Mittelwert!V12</f>
        <v>4</v>
      </c>
      <c r="X6">
        <f>Mittelwert!W12</f>
        <v>2</v>
      </c>
      <c r="Y6">
        <f>Mittelwert!X12</f>
        <v>6</v>
      </c>
      <c r="Z6">
        <f>Mittelwert!Y12</f>
        <v>2</v>
      </c>
      <c r="AA6">
        <f>Mittelwert!Z12</f>
        <v>2</v>
      </c>
      <c r="AB6">
        <f>Mittelwert!AA12</f>
        <v>4</v>
      </c>
      <c r="AC6">
        <f>Mittelwert!AB12</f>
        <v>4</v>
      </c>
      <c r="AD6">
        <f>Mittelwert!AC12</f>
        <v>2</v>
      </c>
      <c r="AE6">
        <f>Mittelwert!AD12</f>
        <v>6</v>
      </c>
      <c r="AF6">
        <f>Mittelwert!AE12</f>
        <v>7</v>
      </c>
      <c r="AG6">
        <f>Mittelwert!AF12</f>
        <v>1</v>
      </c>
      <c r="AH6">
        <f>Mittelwert!AG12</f>
        <v>4</v>
      </c>
      <c r="AI6">
        <f>Mittelwert!AH12</f>
        <v>2</v>
      </c>
      <c r="AJ6">
        <f>Mittelwert!AI12</f>
        <v>4</v>
      </c>
      <c r="AK6">
        <f>Mittelwert!AJ12</f>
        <v>4</v>
      </c>
      <c r="AL6">
        <f>Mittelwert!AK12</f>
        <v>2</v>
      </c>
      <c r="AM6">
        <f>Mittelwert!AL12</f>
        <v>6</v>
      </c>
      <c r="AN6">
        <f>Mittelwert!AM12</f>
        <v>6</v>
      </c>
      <c r="AO6">
        <f>Mittelwert!AN12</f>
        <v>1</v>
      </c>
      <c r="AP6">
        <f>Mittelwert!AO12</f>
        <v>4</v>
      </c>
      <c r="AQ6">
        <f>Mittelwert!AP12</f>
        <v>6</v>
      </c>
      <c r="AR6">
        <f>Mittelwert!AQ12</f>
        <v>4</v>
      </c>
      <c r="AS6">
        <f>Mittelwert!AR12</f>
        <v>6</v>
      </c>
      <c r="AT6">
        <f>Mittelwert!AS12</f>
        <v>4</v>
      </c>
      <c r="AU6">
        <f>Mittelwert!AT12</f>
        <v>6</v>
      </c>
      <c r="AV6">
        <f>Mittelwert!AU12</f>
        <v>6</v>
      </c>
      <c r="AW6">
        <f>Mittelwert!AV12</f>
        <v>1</v>
      </c>
      <c r="AX6">
        <f>Mittelwert!AW12</f>
        <v>4</v>
      </c>
      <c r="AY6">
        <f>Mittelwert!AX12</f>
        <v>1</v>
      </c>
      <c r="AZ6">
        <f>Mittelwert!AY12</f>
        <v>1</v>
      </c>
    </row>
    <row r="7" spans="1:52">
      <c r="A7" t="str">
        <f>IF([1]Testpersonen!V15="ja","Tagging","kein Tagging")</f>
        <v>Tagging</v>
      </c>
      <c r="B7" s="27" t="s">
        <v>199</v>
      </c>
      <c r="C7">
        <f>Mittelwert!B13</f>
        <v>1</v>
      </c>
      <c r="D7">
        <f>Mittelwert!C13</f>
        <v>2</v>
      </c>
      <c r="E7">
        <f>Mittelwert!D13</f>
        <v>2</v>
      </c>
      <c r="F7">
        <f>Mittelwert!E13</f>
        <v>2</v>
      </c>
      <c r="G7">
        <f>Mittelwert!F13</f>
        <v>2</v>
      </c>
      <c r="H7">
        <f>Mittelwert!G13</f>
        <v>2</v>
      </c>
      <c r="I7">
        <f>Mittelwert!H13</f>
        <v>2</v>
      </c>
      <c r="J7">
        <f>Mittelwert!I13</f>
        <v>2</v>
      </c>
      <c r="K7">
        <f>Mittelwert!J13</f>
        <v>1</v>
      </c>
      <c r="L7">
        <f>Mittelwert!K13</f>
        <v>2</v>
      </c>
      <c r="M7">
        <f>Mittelwert!L13</f>
        <v>2</v>
      </c>
      <c r="N7">
        <f>Mittelwert!M13</f>
        <v>2</v>
      </c>
      <c r="O7">
        <f>Mittelwert!N13</f>
        <v>2</v>
      </c>
      <c r="P7">
        <f>Mittelwert!O13</f>
        <v>2</v>
      </c>
      <c r="Q7">
        <f>Mittelwert!P13</f>
        <v>2</v>
      </c>
      <c r="R7">
        <f>Mittelwert!Q13</f>
        <v>2</v>
      </c>
      <c r="S7">
        <f>Mittelwert!R13</f>
        <v>1</v>
      </c>
      <c r="T7">
        <f>Mittelwert!S13</f>
        <v>2</v>
      </c>
      <c r="U7">
        <f>Mittelwert!T13</f>
        <v>2</v>
      </c>
      <c r="V7">
        <f>Mittelwert!U13</f>
        <v>2</v>
      </c>
      <c r="W7">
        <f>Mittelwert!V13</f>
        <v>2</v>
      </c>
      <c r="X7">
        <f>Mittelwert!W13</f>
        <v>2</v>
      </c>
      <c r="Y7">
        <f>Mittelwert!X13</f>
        <v>2</v>
      </c>
      <c r="Z7">
        <f>Mittelwert!Y13</f>
        <v>2</v>
      </c>
      <c r="AA7">
        <f>Mittelwert!Z13</f>
        <v>6</v>
      </c>
      <c r="AB7">
        <f>Mittelwert!AA13</f>
        <v>4</v>
      </c>
      <c r="AC7">
        <f>Mittelwert!AB13</f>
        <v>2</v>
      </c>
      <c r="AD7">
        <f>Mittelwert!AC13</f>
        <v>4</v>
      </c>
      <c r="AE7">
        <f>Mittelwert!AD13</f>
        <v>6</v>
      </c>
      <c r="AF7">
        <f>Mittelwert!AE13</f>
        <v>4</v>
      </c>
      <c r="AG7">
        <f>Mittelwert!AF13</f>
        <v>2</v>
      </c>
      <c r="AH7">
        <f>Mittelwert!AG13</f>
        <v>4</v>
      </c>
      <c r="AI7">
        <f>Mittelwert!AH13</f>
        <v>6</v>
      </c>
      <c r="AJ7">
        <f>Mittelwert!AI13</f>
        <v>4</v>
      </c>
      <c r="AK7">
        <f>Mittelwert!AJ13</f>
        <v>2</v>
      </c>
      <c r="AL7">
        <f>Mittelwert!AK13</f>
        <v>4</v>
      </c>
      <c r="AM7">
        <f>Mittelwert!AL13</f>
        <v>6</v>
      </c>
      <c r="AN7">
        <f>Mittelwert!AM13</f>
        <v>4</v>
      </c>
      <c r="AO7">
        <f>Mittelwert!AN13</f>
        <v>2</v>
      </c>
      <c r="AP7">
        <f>Mittelwert!AO13</f>
        <v>4</v>
      </c>
      <c r="AQ7">
        <f>Mittelwert!AP13</f>
        <v>6</v>
      </c>
      <c r="AR7">
        <f>Mittelwert!AQ13</f>
        <v>4</v>
      </c>
      <c r="AS7">
        <f>Mittelwert!AR13</f>
        <v>2</v>
      </c>
      <c r="AT7">
        <f>Mittelwert!AS13</f>
        <v>4</v>
      </c>
      <c r="AU7">
        <f>Mittelwert!AT13</f>
        <v>6</v>
      </c>
      <c r="AV7">
        <f>Mittelwert!AU13</f>
        <v>4</v>
      </c>
      <c r="AW7">
        <f>Mittelwert!AV13</f>
        <v>2</v>
      </c>
      <c r="AX7">
        <f>Mittelwert!AW13</f>
        <v>4</v>
      </c>
      <c r="AY7">
        <f>Mittelwert!AX13</f>
        <v>2</v>
      </c>
      <c r="AZ7">
        <f>Mittelwert!AY13</f>
        <v>2</v>
      </c>
    </row>
    <row r="8" spans="1:52">
      <c r="A8" t="str">
        <f>IF([1]Testpersonen!V16="ja","Tagging","kein Tagging")</f>
        <v>Tagging</v>
      </c>
      <c r="B8" s="27" t="s">
        <v>31</v>
      </c>
      <c r="C8">
        <f>Mittelwert!B14</f>
        <v>1</v>
      </c>
      <c r="D8">
        <f>Mittelwert!C14</f>
        <v>1</v>
      </c>
      <c r="E8">
        <f>Mittelwert!D14</f>
        <v>1</v>
      </c>
      <c r="F8">
        <f>Mittelwert!E14</f>
        <v>5</v>
      </c>
      <c r="G8">
        <f>Mittelwert!F14</f>
        <v>1</v>
      </c>
      <c r="H8">
        <f>Mittelwert!G14</f>
        <v>1</v>
      </c>
      <c r="I8">
        <f>Mittelwert!H14</f>
        <v>1</v>
      </c>
      <c r="J8">
        <f>Mittelwert!I14</f>
        <v>1</v>
      </c>
      <c r="K8">
        <f>Mittelwert!J14</f>
        <v>1</v>
      </c>
      <c r="L8">
        <f>Mittelwert!K14</f>
        <v>1</v>
      </c>
      <c r="M8">
        <f>Mittelwert!L14</f>
        <v>1</v>
      </c>
      <c r="N8">
        <f>Mittelwert!M14</f>
        <v>5</v>
      </c>
      <c r="O8">
        <f>Mittelwert!N14</f>
        <v>1</v>
      </c>
      <c r="P8">
        <f>Mittelwert!O14</f>
        <v>1</v>
      </c>
      <c r="Q8">
        <f>Mittelwert!P14</f>
        <v>1</v>
      </c>
      <c r="R8">
        <f>Mittelwert!Q14</f>
        <v>1</v>
      </c>
      <c r="S8">
        <f>Mittelwert!R14</f>
        <v>1</v>
      </c>
      <c r="T8">
        <f>Mittelwert!S14</f>
        <v>1</v>
      </c>
      <c r="U8">
        <f>Mittelwert!T14</f>
        <v>1</v>
      </c>
      <c r="V8">
        <f>Mittelwert!U14</f>
        <v>5</v>
      </c>
      <c r="W8">
        <f>Mittelwert!V14</f>
        <v>1</v>
      </c>
      <c r="X8">
        <f>Mittelwert!W14</f>
        <v>1</v>
      </c>
      <c r="Y8">
        <f>Mittelwert!X14</f>
        <v>1</v>
      </c>
      <c r="Z8">
        <f>Mittelwert!Y14</f>
        <v>1</v>
      </c>
      <c r="AA8">
        <f>Mittelwert!Z14</f>
        <v>2</v>
      </c>
      <c r="AB8">
        <f>Mittelwert!AA14</f>
        <v>6</v>
      </c>
      <c r="AC8">
        <f>Mittelwert!AB14</f>
        <v>2</v>
      </c>
      <c r="AD8">
        <f>Mittelwert!AC14</f>
        <v>6</v>
      </c>
      <c r="AE8">
        <f>Mittelwert!AD14</f>
        <v>2</v>
      </c>
      <c r="AF8">
        <f>Mittelwert!AE14</f>
        <v>6</v>
      </c>
      <c r="AG8">
        <f>Mittelwert!AF14</f>
        <v>1</v>
      </c>
      <c r="AH8">
        <f>Mittelwert!AG14</f>
        <v>4</v>
      </c>
      <c r="AI8">
        <f>Mittelwert!AH14</f>
        <v>2</v>
      </c>
      <c r="AJ8">
        <f>Mittelwert!AI14</f>
        <v>7</v>
      </c>
      <c r="AK8">
        <f>Mittelwert!AJ14</f>
        <v>2</v>
      </c>
      <c r="AL8">
        <f>Mittelwert!AK14</f>
        <v>7</v>
      </c>
      <c r="AM8">
        <f>Mittelwert!AL14</f>
        <v>6</v>
      </c>
      <c r="AN8">
        <f>Mittelwert!AM14</f>
        <v>6</v>
      </c>
      <c r="AO8">
        <f>Mittelwert!AN14</f>
        <v>1</v>
      </c>
      <c r="AP8">
        <f>Mittelwert!AO14</f>
        <v>4</v>
      </c>
      <c r="AQ8">
        <f>Mittelwert!AP14</f>
        <v>2</v>
      </c>
      <c r="AR8">
        <f>Mittelwert!AQ14</f>
        <v>7</v>
      </c>
      <c r="AS8">
        <f>Mittelwert!AR14</f>
        <v>2</v>
      </c>
      <c r="AT8">
        <f>Mittelwert!AS14</f>
        <v>7</v>
      </c>
      <c r="AU8">
        <f>Mittelwert!AT14</f>
        <v>6</v>
      </c>
      <c r="AV8">
        <f>Mittelwert!AU14</f>
        <v>6</v>
      </c>
      <c r="AW8">
        <f>Mittelwert!AV14</f>
        <v>1</v>
      </c>
      <c r="AX8">
        <f>Mittelwert!AW14</f>
        <v>4</v>
      </c>
      <c r="AY8">
        <f>Mittelwert!AX14</f>
        <v>2</v>
      </c>
      <c r="AZ8">
        <f>Mittelwert!AY14</f>
        <v>4</v>
      </c>
    </row>
    <row r="9" spans="1:52">
      <c r="A9" t="str">
        <f>IF([1]Testpersonen!V17="ja","Tagging","kein Tagging")</f>
        <v>Tagging</v>
      </c>
      <c r="B9" s="27" t="s">
        <v>32</v>
      </c>
      <c r="C9">
        <f>Mittelwert!B15</f>
        <v>2</v>
      </c>
      <c r="D9">
        <f>Mittelwert!C15</f>
        <v>2</v>
      </c>
      <c r="E9">
        <f>Mittelwert!D15</f>
        <v>2</v>
      </c>
      <c r="F9">
        <f>Mittelwert!E15</f>
        <v>2</v>
      </c>
      <c r="G9">
        <f>Mittelwert!F15</f>
        <v>2</v>
      </c>
      <c r="H9">
        <f>Mittelwert!G15</f>
        <v>2</v>
      </c>
      <c r="I9">
        <f>Mittelwert!H15</f>
        <v>2</v>
      </c>
      <c r="J9">
        <f>Mittelwert!I15</f>
        <v>2</v>
      </c>
      <c r="K9">
        <f>Mittelwert!J15</f>
        <v>1</v>
      </c>
      <c r="L9">
        <f>Mittelwert!K15</f>
        <v>1</v>
      </c>
      <c r="M9">
        <f>Mittelwert!L15</f>
        <v>1</v>
      </c>
      <c r="N9">
        <f>Mittelwert!M15</f>
        <v>1</v>
      </c>
      <c r="O9">
        <f>Mittelwert!N15</f>
        <v>1</v>
      </c>
      <c r="P9">
        <f>Mittelwert!O15</f>
        <v>1</v>
      </c>
      <c r="Q9">
        <f>Mittelwert!P15</f>
        <v>1</v>
      </c>
      <c r="R9">
        <f>Mittelwert!Q15</f>
        <v>1</v>
      </c>
      <c r="S9">
        <f>Mittelwert!R15</f>
        <v>2</v>
      </c>
      <c r="T9">
        <f>Mittelwert!S15</f>
        <v>2</v>
      </c>
      <c r="U9">
        <f>Mittelwert!T15</f>
        <v>2</v>
      </c>
      <c r="V9">
        <f>Mittelwert!U15</f>
        <v>2</v>
      </c>
      <c r="W9">
        <f>Mittelwert!V15</f>
        <v>2</v>
      </c>
      <c r="X9">
        <f>Mittelwert!W15</f>
        <v>4</v>
      </c>
      <c r="Y9">
        <f>Mittelwert!X15</f>
        <v>4</v>
      </c>
      <c r="Z9">
        <f>Mittelwert!Y15</f>
        <v>2</v>
      </c>
      <c r="AA9">
        <f>Mittelwert!Z15</f>
        <v>1</v>
      </c>
      <c r="AB9">
        <f>Mittelwert!AA15</f>
        <v>2</v>
      </c>
      <c r="AC9">
        <f>Mittelwert!AB15</f>
        <v>2</v>
      </c>
      <c r="AD9">
        <f>Mittelwert!AC15</f>
        <v>2</v>
      </c>
      <c r="AE9">
        <f>Mittelwert!AD15</f>
        <v>2</v>
      </c>
      <c r="AF9">
        <f>Mittelwert!AE15</f>
        <v>1</v>
      </c>
      <c r="AG9">
        <f>Mittelwert!AF15</f>
        <v>1</v>
      </c>
      <c r="AH9">
        <f>Mittelwert!AG15</f>
        <v>2</v>
      </c>
      <c r="AI9">
        <f>Mittelwert!AH15</f>
        <v>2</v>
      </c>
      <c r="AJ9">
        <f>Mittelwert!AI15</f>
        <v>2</v>
      </c>
      <c r="AK9">
        <f>Mittelwert!AJ15</f>
        <v>2</v>
      </c>
      <c r="AL9">
        <f>Mittelwert!AK15</f>
        <v>2</v>
      </c>
      <c r="AM9">
        <f>Mittelwert!AL15</f>
        <v>2</v>
      </c>
      <c r="AN9">
        <f>Mittelwert!AM15</f>
        <v>2</v>
      </c>
      <c r="AO9">
        <f>Mittelwert!AN15</f>
        <v>1</v>
      </c>
      <c r="AP9">
        <f>Mittelwert!AO15</f>
        <v>1</v>
      </c>
      <c r="AQ9">
        <f>Mittelwert!AP15</f>
        <v>2</v>
      </c>
      <c r="AR9">
        <f>Mittelwert!AQ15</f>
        <v>2</v>
      </c>
      <c r="AS9">
        <f>Mittelwert!AR15</f>
        <v>2</v>
      </c>
      <c r="AT9">
        <f>Mittelwert!AS15</f>
        <v>2</v>
      </c>
      <c r="AU9">
        <f>Mittelwert!AT15</f>
        <v>2</v>
      </c>
      <c r="AV9">
        <f>Mittelwert!AU15</f>
        <v>2</v>
      </c>
      <c r="AW9">
        <f>Mittelwert!AV15</f>
        <v>1</v>
      </c>
      <c r="AX9">
        <f>Mittelwert!AW15</f>
        <v>1</v>
      </c>
      <c r="AY9">
        <f>Mittelwert!AX15</f>
        <v>3</v>
      </c>
      <c r="AZ9">
        <f>Mittelwert!AY15</f>
        <v>3</v>
      </c>
    </row>
    <row r="10" spans="1:52">
      <c r="A10" t="str">
        <f>IF([1]Testpersonen!V20="ja","Tagging","kein Tagging")</f>
        <v>Tagging</v>
      </c>
      <c r="B10" s="27" t="s">
        <v>35</v>
      </c>
      <c r="C10">
        <f>Mittelwert!B18</f>
        <v>1</v>
      </c>
      <c r="D10">
        <f>Mittelwert!C18</f>
        <v>2</v>
      </c>
      <c r="E10">
        <f>Mittelwert!D18</f>
        <v>2</v>
      </c>
      <c r="F10">
        <f>Mittelwert!E18</f>
        <v>4</v>
      </c>
      <c r="G10">
        <f>Mittelwert!F18</f>
        <v>2</v>
      </c>
      <c r="H10">
        <f>Mittelwert!G18</f>
        <v>2</v>
      </c>
      <c r="I10">
        <f>Mittelwert!H18</f>
        <v>4</v>
      </c>
      <c r="J10">
        <f>Mittelwert!I18</f>
        <v>2</v>
      </c>
      <c r="K10">
        <f>Mittelwert!J18</f>
        <v>2</v>
      </c>
      <c r="L10">
        <f>Mittelwert!K18</f>
        <v>2</v>
      </c>
      <c r="M10">
        <f>Mittelwert!L18</f>
        <v>2</v>
      </c>
      <c r="N10">
        <f>Mittelwert!M18</f>
        <v>3</v>
      </c>
      <c r="O10">
        <f>Mittelwert!N18</f>
        <v>2</v>
      </c>
      <c r="P10">
        <f>Mittelwert!O18</f>
        <v>2</v>
      </c>
      <c r="Q10">
        <f>Mittelwert!P18</f>
        <v>3</v>
      </c>
      <c r="R10">
        <f>Mittelwert!Q18</f>
        <v>2</v>
      </c>
      <c r="S10">
        <f>Mittelwert!R18</f>
        <v>1</v>
      </c>
      <c r="T10">
        <f>Mittelwert!S18</f>
        <v>1</v>
      </c>
      <c r="U10">
        <f>Mittelwert!T18</f>
        <v>2</v>
      </c>
      <c r="V10">
        <f>Mittelwert!U18</f>
        <v>2</v>
      </c>
      <c r="W10">
        <f>Mittelwert!V18</f>
        <v>2</v>
      </c>
      <c r="X10">
        <f>Mittelwert!W18</f>
        <v>2</v>
      </c>
      <c r="Y10">
        <f>Mittelwert!X18</f>
        <v>2</v>
      </c>
      <c r="Z10">
        <f>Mittelwert!Y18</f>
        <v>2</v>
      </c>
      <c r="AA10">
        <f>Mittelwert!Z18</f>
        <v>2</v>
      </c>
      <c r="AB10">
        <f>Mittelwert!AA18</f>
        <v>2</v>
      </c>
      <c r="AC10">
        <f>Mittelwert!AB18</f>
        <v>4</v>
      </c>
      <c r="AD10">
        <f>Mittelwert!AC18</f>
        <v>4</v>
      </c>
      <c r="AE10">
        <f>Mittelwert!AD18</f>
        <v>5</v>
      </c>
      <c r="AF10">
        <f>Mittelwert!AE18</f>
        <v>4</v>
      </c>
      <c r="AG10">
        <f>Mittelwert!AF18</f>
        <v>1</v>
      </c>
      <c r="AH10">
        <f>Mittelwert!AG18</f>
        <v>4</v>
      </c>
      <c r="AI10">
        <f>Mittelwert!AH18</f>
        <v>1</v>
      </c>
      <c r="AJ10">
        <f>Mittelwert!AI18</f>
        <v>6</v>
      </c>
      <c r="AK10">
        <f>Mittelwert!AJ18</f>
        <v>2</v>
      </c>
      <c r="AL10">
        <f>Mittelwert!AK18</f>
        <v>5</v>
      </c>
      <c r="AM10">
        <f>Mittelwert!AL18</f>
        <v>3</v>
      </c>
      <c r="AN10">
        <f>Mittelwert!AM18</f>
        <v>3</v>
      </c>
      <c r="AO10">
        <f>Mittelwert!AN18</f>
        <v>2</v>
      </c>
      <c r="AP10">
        <f>Mittelwert!AO18</f>
        <v>4</v>
      </c>
      <c r="AQ10">
        <f>Mittelwert!AP18</f>
        <v>3</v>
      </c>
      <c r="AR10">
        <f>Mittelwert!AQ18</f>
        <v>6</v>
      </c>
      <c r="AS10">
        <f>Mittelwert!AR18</f>
        <v>4</v>
      </c>
      <c r="AT10">
        <f>Mittelwert!AS18</f>
        <v>6</v>
      </c>
      <c r="AU10">
        <f>Mittelwert!AT18</f>
        <v>3</v>
      </c>
      <c r="AV10">
        <f>Mittelwert!AU18</f>
        <v>3</v>
      </c>
      <c r="AW10">
        <f>Mittelwert!AV18</f>
        <v>2</v>
      </c>
      <c r="AX10">
        <f>Mittelwert!AW18</f>
        <v>4</v>
      </c>
      <c r="AY10">
        <f>Mittelwert!AX18</f>
        <v>1</v>
      </c>
      <c r="AZ10">
        <f>Mittelwert!AY18</f>
        <v>1</v>
      </c>
    </row>
    <row r="11" spans="1:52">
      <c r="A11" t="str">
        <f>IF([1]Testpersonen!V21="ja","Tagging","kein Tagging")</f>
        <v>Tagging</v>
      </c>
      <c r="B11" s="27" t="s">
        <v>36</v>
      </c>
      <c r="C11">
        <f>Mittelwert!B19</f>
        <v>1</v>
      </c>
      <c r="D11">
        <f>Mittelwert!C19</f>
        <v>2</v>
      </c>
      <c r="E11">
        <f>Mittelwert!D19</f>
        <v>2</v>
      </c>
      <c r="F11">
        <f>Mittelwert!E19</f>
        <v>1</v>
      </c>
      <c r="G11">
        <f>Mittelwert!F19</f>
        <v>4</v>
      </c>
      <c r="H11">
        <f>Mittelwert!G19</f>
        <v>1</v>
      </c>
      <c r="I11">
        <f>Mittelwert!H19</f>
        <v>6</v>
      </c>
      <c r="J11">
        <f>Mittelwert!I19</f>
        <v>2</v>
      </c>
      <c r="K11">
        <f>Mittelwert!J19</f>
        <v>1</v>
      </c>
      <c r="L11">
        <f>Mittelwert!K19</f>
        <v>2</v>
      </c>
      <c r="M11">
        <f>Mittelwert!L19</f>
        <v>2</v>
      </c>
      <c r="N11">
        <f>Mittelwert!M19</f>
        <v>1</v>
      </c>
      <c r="O11">
        <f>Mittelwert!N19</f>
        <v>2</v>
      </c>
      <c r="P11">
        <f>Mittelwert!O19</f>
        <v>2</v>
      </c>
      <c r="Q11">
        <f>Mittelwert!P19</f>
        <v>2</v>
      </c>
      <c r="R11">
        <f>Mittelwert!Q19</f>
        <v>2</v>
      </c>
      <c r="S11">
        <f>Mittelwert!R19</f>
        <v>1</v>
      </c>
      <c r="T11">
        <f>Mittelwert!S19</f>
        <v>2</v>
      </c>
      <c r="U11">
        <f>Mittelwert!T19</f>
        <v>2</v>
      </c>
      <c r="V11">
        <f>Mittelwert!U19</f>
        <v>2</v>
      </c>
      <c r="W11">
        <f>Mittelwert!V19</f>
        <v>3</v>
      </c>
      <c r="X11">
        <f>Mittelwert!W19</f>
        <v>2</v>
      </c>
      <c r="Y11">
        <f>Mittelwert!X19</f>
        <v>7</v>
      </c>
      <c r="Z11">
        <f>Mittelwert!Y19</f>
        <v>1</v>
      </c>
      <c r="AA11">
        <f>Mittelwert!Z19</f>
        <v>1</v>
      </c>
      <c r="AB11">
        <f>Mittelwert!AA19</f>
        <v>2</v>
      </c>
      <c r="AC11">
        <f>Mittelwert!AB19</f>
        <v>2</v>
      </c>
      <c r="AD11">
        <f>Mittelwert!AC19</f>
        <v>2</v>
      </c>
      <c r="AE11">
        <f>Mittelwert!AD19</f>
        <v>2</v>
      </c>
      <c r="AF11">
        <f>Mittelwert!AE19</f>
        <v>4</v>
      </c>
      <c r="AG11">
        <f>Mittelwert!AF19</f>
        <v>1</v>
      </c>
      <c r="AH11">
        <f>Mittelwert!AG19</f>
        <v>3</v>
      </c>
      <c r="AI11">
        <f>Mittelwert!AH19</f>
        <v>1</v>
      </c>
      <c r="AJ11">
        <f>Mittelwert!AI19</f>
        <v>4</v>
      </c>
      <c r="AK11">
        <f>Mittelwert!AJ19</f>
        <v>2</v>
      </c>
      <c r="AL11">
        <f>Mittelwert!AK19</f>
        <v>2</v>
      </c>
      <c r="AM11">
        <f>Mittelwert!AL19</f>
        <v>4</v>
      </c>
      <c r="AN11">
        <f>Mittelwert!AM19</f>
        <v>4</v>
      </c>
      <c r="AO11">
        <f>Mittelwert!AN19</f>
        <v>2</v>
      </c>
      <c r="AP11">
        <f>Mittelwert!AO19</f>
        <v>4</v>
      </c>
      <c r="AQ11">
        <f>Mittelwert!AP19</f>
        <v>3</v>
      </c>
      <c r="AR11">
        <f>Mittelwert!AQ19</f>
        <v>4</v>
      </c>
      <c r="AS11">
        <f>Mittelwert!AR19</f>
        <v>3</v>
      </c>
      <c r="AT11">
        <f>Mittelwert!AS19</f>
        <v>3</v>
      </c>
      <c r="AU11">
        <f>Mittelwert!AT19</f>
        <v>4</v>
      </c>
      <c r="AV11">
        <f>Mittelwert!AU19</f>
        <v>4</v>
      </c>
      <c r="AW11">
        <f>Mittelwert!AV19</f>
        <v>1</v>
      </c>
      <c r="AX11">
        <f>Mittelwert!AW19</f>
        <v>4</v>
      </c>
      <c r="AY11">
        <f>Mittelwert!AX19</f>
        <v>3</v>
      </c>
      <c r="AZ11">
        <f>Mittelwert!AY19</f>
        <v>2</v>
      </c>
    </row>
    <row r="12" spans="1:52">
      <c r="A12" t="str">
        <f>IF([1]Testpersonen!V25="ja","Tagging","kein Tagging")</f>
        <v>Tagging</v>
      </c>
      <c r="B12" s="27" t="s">
        <v>38</v>
      </c>
      <c r="C12">
        <f>Mittelwert!B22</f>
        <v>2</v>
      </c>
      <c r="D12">
        <f>Mittelwert!C22</f>
        <v>7</v>
      </c>
      <c r="E12">
        <f>Mittelwert!D22</f>
        <v>4</v>
      </c>
      <c r="F12">
        <f>Mittelwert!E22</f>
        <v>6</v>
      </c>
      <c r="G12">
        <f>Mittelwert!F22</f>
        <v>4</v>
      </c>
      <c r="H12">
        <f>Mittelwert!G22</f>
        <v>2</v>
      </c>
      <c r="I12">
        <f>Mittelwert!H22</f>
        <v>2</v>
      </c>
      <c r="J12">
        <f>Mittelwert!I22</f>
        <v>2</v>
      </c>
      <c r="K12">
        <f>Mittelwert!J22</f>
        <v>4</v>
      </c>
      <c r="L12">
        <f>Mittelwert!K22</f>
        <v>6</v>
      </c>
      <c r="M12">
        <f>Mittelwert!L22</f>
        <v>2</v>
      </c>
      <c r="N12">
        <f>Mittelwert!M22</f>
        <v>5</v>
      </c>
      <c r="O12">
        <f>Mittelwert!N22</f>
        <v>2</v>
      </c>
      <c r="P12">
        <f>Mittelwert!O22</f>
        <v>2</v>
      </c>
      <c r="Q12">
        <f>Mittelwert!P22</f>
        <v>2</v>
      </c>
      <c r="R12">
        <f>Mittelwert!Q22</f>
        <v>2</v>
      </c>
      <c r="S12">
        <f>Mittelwert!R22</f>
        <v>2</v>
      </c>
      <c r="T12">
        <f>Mittelwert!S22</f>
        <v>6</v>
      </c>
      <c r="U12">
        <f>Mittelwert!T22</f>
        <v>2</v>
      </c>
      <c r="V12">
        <f>Mittelwert!U22</f>
        <v>6</v>
      </c>
      <c r="W12">
        <f>Mittelwert!V22</f>
        <v>4</v>
      </c>
      <c r="X12">
        <f>Mittelwert!W22</f>
        <v>2</v>
      </c>
      <c r="Y12">
        <f>Mittelwert!X22</f>
        <v>2</v>
      </c>
      <c r="Z12">
        <f>Mittelwert!Y22</f>
        <v>2</v>
      </c>
      <c r="AA12">
        <f>Mittelwert!Z22</f>
        <v>1</v>
      </c>
      <c r="AB12">
        <f>Mittelwert!AA22</f>
        <v>2</v>
      </c>
      <c r="AC12">
        <f>Mittelwert!AB22</f>
        <v>1</v>
      </c>
      <c r="AD12">
        <f>Mittelwert!AC22</f>
        <v>2</v>
      </c>
      <c r="AE12">
        <f>Mittelwert!AD22</f>
        <v>2</v>
      </c>
      <c r="AF12">
        <f>Mittelwert!AE22</f>
        <v>1</v>
      </c>
      <c r="AG12">
        <f>Mittelwert!AF22</f>
        <v>1</v>
      </c>
      <c r="AH12">
        <f>Mittelwert!AG22</f>
        <v>2</v>
      </c>
      <c r="AI12">
        <f>Mittelwert!AH22</f>
        <v>1</v>
      </c>
      <c r="AJ12">
        <f>Mittelwert!AI22</f>
        <v>2</v>
      </c>
      <c r="AK12">
        <f>Mittelwert!AJ22</f>
        <v>1</v>
      </c>
      <c r="AL12">
        <f>Mittelwert!AK22</f>
        <v>2</v>
      </c>
      <c r="AM12">
        <f>Mittelwert!AL22</f>
        <v>2</v>
      </c>
      <c r="AN12">
        <f>Mittelwert!AM22</f>
        <v>2</v>
      </c>
      <c r="AO12">
        <f>Mittelwert!AN22</f>
        <v>1</v>
      </c>
      <c r="AP12">
        <f>Mittelwert!AO22</f>
        <v>2</v>
      </c>
      <c r="AQ12">
        <f>Mittelwert!AP22</f>
        <v>1</v>
      </c>
      <c r="AR12">
        <f>Mittelwert!AQ22</f>
        <v>2</v>
      </c>
      <c r="AS12">
        <f>Mittelwert!AR22</f>
        <v>1</v>
      </c>
      <c r="AT12">
        <f>Mittelwert!AS22</f>
        <v>2</v>
      </c>
      <c r="AU12">
        <f>Mittelwert!AT22</f>
        <v>2</v>
      </c>
      <c r="AV12">
        <f>Mittelwert!AU22</f>
        <v>2</v>
      </c>
      <c r="AW12">
        <f>Mittelwert!AV22</f>
        <v>1</v>
      </c>
      <c r="AX12">
        <f>Mittelwert!AW22</f>
        <v>2</v>
      </c>
      <c r="AY12">
        <f>Mittelwert!AX22</f>
        <v>3</v>
      </c>
      <c r="AZ12">
        <f>Mittelwert!AY22</f>
        <v>4</v>
      </c>
    </row>
    <row r="13" spans="1:52">
      <c r="A13" t="str">
        <f>IF([1]Testpersonen!V26="ja","Tagging","kein Tagging")</f>
        <v>Tagging</v>
      </c>
      <c r="B13" s="27" t="s">
        <v>39</v>
      </c>
      <c r="C13">
        <f>Mittelwert!B23</f>
        <v>2</v>
      </c>
      <c r="D13">
        <f>Mittelwert!C23</f>
        <v>4</v>
      </c>
      <c r="E13">
        <f>Mittelwert!D23</f>
        <v>2</v>
      </c>
      <c r="F13">
        <f>Mittelwert!E23</f>
        <v>2</v>
      </c>
      <c r="G13">
        <f>Mittelwert!F23</f>
        <v>2</v>
      </c>
      <c r="H13">
        <f>Mittelwert!G23</f>
        <v>1</v>
      </c>
      <c r="I13">
        <f>Mittelwert!H23</f>
        <v>1</v>
      </c>
      <c r="J13">
        <f>Mittelwert!I23</f>
        <v>2</v>
      </c>
      <c r="K13">
        <f>Mittelwert!J23</f>
        <v>1</v>
      </c>
      <c r="L13">
        <f>Mittelwert!K23</f>
        <v>2</v>
      </c>
      <c r="M13">
        <f>Mittelwert!L23</f>
        <v>2</v>
      </c>
      <c r="N13">
        <f>Mittelwert!M23</f>
        <v>1</v>
      </c>
      <c r="O13">
        <f>Mittelwert!N23</f>
        <v>4</v>
      </c>
      <c r="P13">
        <f>Mittelwert!O23</f>
        <v>2</v>
      </c>
      <c r="Q13">
        <f>Mittelwert!P23</f>
        <v>1</v>
      </c>
      <c r="R13">
        <f>Mittelwert!Q23</f>
        <v>2</v>
      </c>
      <c r="S13">
        <f>Mittelwert!R23</f>
        <v>4</v>
      </c>
      <c r="T13">
        <f>Mittelwert!S23</f>
        <v>4</v>
      </c>
      <c r="U13">
        <f>Mittelwert!T23</f>
        <v>2</v>
      </c>
      <c r="V13">
        <f>Mittelwert!U23</f>
        <v>6</v>
      </c>
      <c r="W13">
        <f>Mittelwert!V23</f>
        <v>2</v>
      </c>
      <c r="X13">
        <f>Mittelwert!W23</f>
        <v>2</v>
      </c>
      <c r="Y13">
        <f>Mittelwert!X23</f>
        <v>4</v>
      </c>
      <c r="Z13">
        <f>Mittelwert!Y23</f>
        <v>2</v>
      </c>
      <c r="AA13">
        <f>Mittelwert!Z23</f>
        <v>6</v>
      </c>
      <c r="AB13">
        <f>Mittelwert!AA23</f>
        <v>2</v>
      </c>
      <c r="AC13">
        <f>Mittelwert!AB23</f>
        <v>2</v>
      </c>
      <c r="AD13">
        <f>Mittelwert!AC23</f>
        <v>4</v>
      </c>
      <c r="AE13">
        <f>Mittelwert!AD23</f>
        <v>2</v>
      </c>
      <c r="AF13">
        <f>Mittelwert!AE23</f>
        <v>2</v>
      </c>
      <c r="AG13">
        <f>Mittelwert!AF23</f>
        <v>1</v>
      </c>
      <c r="AH13">
        <f>Mittelwert!AG23</f>
        <v>4</v>
      </c>
      <c r="AI13">
        <f>Mittelwert!AH23</f>
        <v>6</v>
      </c>
      <c r="AJ13">
        <f>Mittelwert!AI23</f>
        <v>4</v>
      </c>
      <c r="AK13">
        <f>Mittelwert!AJ23</f>
        <v>2</v>
      </c>
      <c r="AL13">
        <f>Mittelwert!AK23</f>
        <v>6</v>
      </c>
      <c r="AM13">
        <f>Mittelwert!AL23</f>
        <v>4</v>
      </c>
      <c r="AN13">
        <f>Mittelwert!AM23</f>
        <v>2</v>
      </c>
      <c r="AO13">
        <f>Mittelwert!AN23</f>
        <v>1</v>
      </c>
      <c r="AP13">
        <f>Mittelwert!AO23</f>
        <v>4</v>
      </c>
      <c r="AQ13">
        <f>Mittelwert!AP23</f>
        <v>2</v>
      </c>
      <c r="AR13">
        <f>Mittelwert!AQ23</f>
        <v>1</v>
      </c>
      <c r="AS13">
        <f>Mittelwert!AR23</f>
        <v>2</v>
      </c>
      <c r="AT13">
        <f>Mittelwert!AS23</f>
        <v>2</v>
      </c>
      <c r="AU13">
        <f>Mittelwert!AT23</f>
        <v>2</v>
      </c>
      <c r="AV13">
        <f>Mittelwert!AU23</f>
        <v>2</v>
      </c>
      <c r="AW13">
        <f>Mittelwert!AV23</f>
        <v>1</v>
      </c>
      <c r="AX13">
        <f>Mittelwert!AW23</f>
        <v>2</v>
      </c>
      <c r="AY13">
        <f>Mittelwert!AX23</f>
        <v>1</v>
      </c>
      <c r="AZ13">
        <f>Mittelwert!AY23</f>
        <v>2</v>
      </c>
    </row>
    <row r="14" spans="1:52">
      <c r="A14" t="str">
        <f>IF([1]Testpersonen!V27="ja","Tagging","kein Tagging")</f>
        <v>Tagging</v>
      </c>
      <c r="B14" s="27" t="s">
        <v>40</v>
      </c>
      <c r="C14">
        <f>Mittelwert!B24</f>
        <v>2</v>
      </c>
      <c r="D14">
        <f>Mittelwert!C24</f>
        <v>2</v>
      </c>
      <c r="E14">
        <f>Mittelwert!D24</f>
        <v>1</v>
      </c>
      <c r="F14">
        <f>Mittelwert!E24</f>
        <v>1</v>
      </c>
      <c r="G14">
        <f>Mittelwert!F24</f>
        <v>1</v>
      </c>
      <c r="H14">
        <f>Mittelwert!G24</f>
        <v>2</v>
      </c>
      <c r="I14">
        <f>Mittelwert!H24</f>
        <v>2</v>
      </c>
      <c r="J14">
        <f>Mittelwert!I24</f>
        <v>1</v>
      </c>
      <c r="K14">
        <f>Mittelwert!J24</f>
        <v>2</v>
      </c>
      <c r="L14">
        <f>Mittelwert!K24</f>
        <v>2</v>
      </c>
      <c r="M14">
        <f>Mittelwert!L24</f>
        <v>1</v>
      </c>
      <c r="N14">
        <f>Mittelwert!M24</f>
        <v>1</v>
      </c>
      <c r="O14">
        <f>Mittelwert!N24</f>
        <v>1</v>
      </c>
      <c r="P14">
        <f>Mittelwert!O24</f>
        <v>2</v>
      </c>
      <c r="Q14">
        <f>Mittelwert!P24</f>
        <v>2</v>
      </c>
      <c r="R14">
        <f>Mittelwert!Q24</f>
        <v>1</v>
      </c>
      <c r="S14">
        <f>Mittelwert!R24</f>
        <v>2</v>
      </c>
      <c r="T14">
        <f>Mittelwert!S24</f>
        <v>2</v>
      </c>
      <c r="U14">
        <f>Mittelwert!T24</f>
        <v>1</v>
      </c>
      <c r="V14">
        <f>Mittelwert!U24</f>
        <v>1</v>
      </c>
      <c r="W14">
        <f>Mittelwert!V24</f>
        <v>1</v>
      </c>
      <c r="X14">
        <f>Mittelwert!W24</f>
        <v>2</v>
      </c>
      <c r="Y14">
        <f>Mittelwert!X24</f>
        <v>2</v>
      </c>
      <c r="Z14">
        <f>Mittelwert!Y24</f>
        <v>1</v>
      </c>
      <c r="AA14">
        <f>Mittelwert!Z24</f>
        <v>2</v>
      </c>
      <c r="AB14">
        <f>Mittelwert!AA24</f>
        <v>6</v>
      </c>
      <c r="AC14">
        <f>Mittelwert!AB24</f>
        <v>4</v>
      </c>
      <c r="AD14">
        <f>Mittelwert!AC24</f>
        <v>5</v>
      </c>
      <c r="AE14">
        <f>Mittelwert!AD24</f>
        <v>6</v>
      </c>
      <c r="AF14">
        <f>Mittelwert!AE24</f>
        <v>5</v>
      </c>
      <c r="AG14">
        <f>Mittelwert!AF24</f>
        <v>2</v>
      </c>
      <c r="AH14">
        <f>Mittelwert!AG24</f>
        <v>3</v>
      </c>
      <c r="AI14">
        <f>Mittelwert!AH24</f>
        <v>2</v>
      </c>
      <c r="AJ14">
        <f>Mittelwert!AI24</f>
        <v>6</v>
      </c>
      <c r="AK14">
        <f>Mittelwert!AJ24</f>
        <v>4</v>
      </c>
      <c r="AL14">
        <f>Mittelwert!AK24</f>
        <v>5</v>
      </c>
      <c r="AM14">
        <f>Mittelwert!AL24</f>
        <v>6</v>
      </c>
      <c r="AN14">
        <f>Mittelwert!AM24</f>
        <v>5</v>
      </c>
      <c r="AO14">
        <f>Mittelwert!AN24</f>
        <v>2</v>
      </c>
      <c r="AP14">
        <f>Mittelwert!AO24</f>
        <v>3</v>
      </c>
      <c r="AQ14">
        <f>Mittelwert!AP24</f>
        <v>2</v>
      </c>
      <c r="AR14">
        <f>Mittelwert!AQ24</f>
        <v>6</v>
      </c>
      <c r="AS14">
        <f>Mittelwert!AR24</f>
        <v>4</v>
      </c>
      <c r="AT14">
        <f>Mittelwert!AS24</f>
        <v>5</v>
      </c>
      <c r="AU14">
        <f>Mittelwert!AT24</f>
        <v>6</v>
      </c>
      <c r="AV14">
        <f>Mittelwert!AU24</f>
        <v>5</v>
      </c>
      <c r="AW14">
        <f>Mittelwert!AV24</f>
        <v>2</v>
      </c>
      <c r="AX14">
        <f>Mittelwert!AW24</f>
        <v>3</v>
      </c>
      <c r="AY14">
        <f>Mittelwert!AX24</f>
        <v>2</v>
      </c>
      <c r="AZ14">
        <f>Mittelwert!AY24</f>
        <v>2</v>
      </c>
    </row>
    <row r="15" spans="1:52">
      <c r="A15" t="str">
        <f>IF([1]Testpersonen!V28="ja","Tagging","kein Tagging")</f>
        <v>Tagging</v>
      </c>
      <c r="B15" s="27" t="s">
        <v>41</v>
      </c>
      <c r="C15">
        <f>Mittelwert!B25</f>
        <v>1</v>
      </c>
      <c r="D15">
        <f>Mittelwert!C25</f>
        <v>1</v>
      </c>
      <c r="E15">
        <f>Mittelwert!D25</f>
        <v>1</v>
      </c>
      <c r="F15">
        <f>Mittelwert!E25</f>
        <v>4</v>
      </c>
      <c r="G15">
        <f>Mittelwert!F25</f>
        <v>7</v>
      </c>
      <c r="H15">
        <f>Mittelwert!G25</f>
        <v>1</v>
      </c>
      <c r="I15">
        <f>Mittelwert!H25</f>
        <v>1</v>
      </c>
      <c r="J15">
        <f>Mittelwert!I25</f>
        <v>4</v>
      </c>
      <c r="K15">
        <f>Mittelwert!J25</f>
        <v>1</v>
      </c>
      <c r="L15">
        <f>Mittelwert!K25</f>
        <v>1</v>
      </c>
      <c r="M15">
        <f>Mittelwert!L25</f>
        <v>1</v>
      </c>
      <c r="N15">
        <f>Mittelwert!M25</f>
        <v>4</v>
      </c>
      <c r="O15">
        <f>Mittelwert!N25</f>
        <v>7</v>
      </c>
      <c r="P15">
        <f>Mittelwert!O25</f>
        <v>1</v>
      </c>
      <c r="Q15">
        <f>Mittelwert!P25</f>
        <v>1</v>
      </c>
      <c r="R15">
        <f>Mittelwert!Q25</f>
        <v>4</v>
      </c>
      <c r="S15">
        <f>Mittelwert!R25</f>
        <v>1</v>
      </c>
      <c r="T15">
        <f>Mittelwert!S25</f>
        <v>1</v>
      </c>
      <c r="U15">
        <f>Mittelwert!T25</f>
        <v>1</v>
      </c>
      <c r="V15">
        <f>Mittelwert!U25</f>
        <v>4</v>
      </c>
      <c r="W15">
        <f>Mittelwert!V25</f>
        <v>7</v>
      </c>
      <c r="X15">
        <f>Mittelwert!W25</f>
        <v>1</v>
      </c>
      <c r="Y15">
        <f>Mittelwert!X25</f>
        <v>1</v>
      </c>
      <c r="Z15">
        <f>Mittelwert!Y25</f>
        <v>4</v>
      </c>
      <c r="AA15">
        <f>Mittelwert!Z25</f>
        <v>1</v>
      </c>
      <c r="AB15">
        <f>Mittelwert!AA25</f>
        <v>1</v>
      </c>
      <c r="AC15">
        <f>Mittelwert!AB25</f>
        <v>1</v>
      </c>
      <c r="AD15">
        <f>Mittelwert!AC25</f>
        <v>4</v>
      </c>
      <c r="AE15">
        <f>Mittelwert!AD25</f>
        <v>1</v>
      </c>
      <c r="AF15">
        <f>Mittelwert!AE25</f>
        <v>1</v>
      </c>
      <c r="AG15">
        <f>Mittelwert!AF25</f>
        <v>1</v>
      </c>
      <c r="AH15">
        <f>Mittelwert!AG25</f>
        <v>1</v>
      </c>
      <c r="AI15">
        <f>Mittelwert!AH25</f>
        <v>1</v>
      </c>
      <c r="AJ15">
        <f>Mittelwert!AI25</f>
        <v>1</v>
      </c>
      <c r="AK15">
        <f>Mittelwert!AJ25</f>
        <v>1</v>
      </c>
      <c r="AL15">
        <f>Mittelwert!AK25</f>
        <v>4</v>
      </c>
      <c r="AM15">
        <f>Mittelwert!AL25</f>
        <v>1</v>
      </c>
      <c r="AN15">
        <f>Mittelwert!AM25</f>
        <v>1</v>
      </c>
      <c r="AO15">
        <f>Mittelwert!AN25</f>
        <v>1</v>
      </c>
      <c r="AP15">
        <f>Mittelwert!AO25</f>
        <v>1</v>
      </c>
      <c r="AQ15">
        <f>Mittelwert!AP25</f>
        <v>1</v>
      </c>
      <c r="AR15">
        <f>Mittelwert!AQ25</f>
        <v>1</v>
      </c>
      <c r="AS15">
        <f>Mittelwert!AR25</f>
        <v>1</v>
      </c>
      <c r="AT15">
        <f>Mittelwert!AS25</f>
        <v>4</v>
      </c>
      <c r="AU15">
        <f>Mittelwert!AT25</f>
        <v>1</v>
      </c>
      <c r="AV15">
        <f>Mittelwert!AU25</f>
        <v>1</v>
      </c>
      <c r="AW15">
        <f>Mittelwert!AV25</f>
        <v>1</v>
      </c>
      <c r="AX15">
        <f>Mittelwert!AW25</f>
        <v>1</v>
      </c>
      <c r="AY15">
        <f>Mittelwert!AX25</f>
        <v>4</v>
      </c>
      <c r="AZ15">
        <f>Mittelwert!AY25</f>
        <v>4</v>
      </c>
    </row>
    <row r="16" spans="1:52">
      <c r="A16" t="str">
        <f>IF([1]Testpersonen!V4="ja","Tagging","kein Tagging")</f>
        <v>kein Tagging</v>
      </c>
      <c r="B16" s="24" t="s">
        <v>200</v>
      </c>
      <c r="C16">
        <f>Mittelwert!B3</f>
        <v>1</v>
      </c>
      <c r="D16">
        <f>Mittelwert!C3</f>
        <v>1</v>
      </c>
      <c r="E16">
        <f>Mittelwert!D3</f>
        <v>1</v>
      </c>
      <c r="F16">
        <f>Mittelwert!E3</f>
        <v>2</v>
      </c>
      <c r="G16">
        <f>Mittelwert!F3</f>
        <v>2</v>
      </c>
      <c r="H16">
        <f>Mittelwert!G3</f>
        <v>2</v>
      </c>
      <c r="I16">
        <f>Mittelwert!H3</f>
        <v>4</v>
      </c>
      <c r="J16">
        <f>Mittelwert!I3</f>
        <v>4</v>
      </c>
      <c r="K16">
        <f>Mittelwert!J3</f>
        <v>2</v>
      </c>
      <c r="L16">
        <f>Mittelwert!K3</f>
        <v>2</v>
      </c>
      <c r="M16">
        <f>Mittelwert!L3</f>
        <v>2</v>
      </c>
      <c r="N16">
        <f>Mittelwert!M3</f>
        <v>1</v>
      </c>
      <c r="O16">
        <f>Mittelwert!N3</f>
        <v>2</v>
      </c>
      <c r="P16">
        <f>Mittelwert!O3</f>
        <v>2</v>
      </c>
      <c r="Q16">
        <f>Mittelwert!P3</f>
        <v>4</v>
      </c>
      <c r="R16">
        <f>Mittelwert!Q3</f>
        <v>4</v>
      </c>
      <c r="S16">
        <f>Mittelwert!R3</f>
        <v>2</v>
      </c>
      <c r="T16">
        <f>Mittelwert!S3</f>
        <v>1</v>
      </c>
      <c r="U16">
        <f>Mittelwert!T3</f>
        <v>1</v>
      </c>
      <c r="V16">
        <f>Mittelwert!U3</f>
        <v>1</v>
      </c>
      <c r="W16">
        <f>Mittelwert!V3</f>
        <v>1</v>
      </c>
      <c r="X16">
        <f>Mittelwert!W3</f>
        <v>2</v>
      </c>
      <c r="Y16">
        <f>Mittelwert!X3</f>
        <v>4</v>
      </c>
      <c r="Z16">
        <f>Mittelwert!Y3</f>
        <v>4</v>
      </c>
      <c r="AA16">
        <f>Mittelwert!Z3</f>
        <v>4</v>
      </c>
      <c r="AB16">
        <f>Mittelwert!AA3</f>
        <v>2</v>
      </c>
      <c r="AC16">
        <f>Mittelwert!AB3</f>
        <v>5</v>
      </c>
      <c r="AD16">
        <f>Mittelwert!AC3</f>
        <v>6</v>
      </c>
      <c r="AE16">
        <f>Mittelwert!AD3</f>
        <v>4</v>
      </c>
      <c r="AF16">
        <f>Mittelwert!AE3</f>
        <v>2</v>
      </c>
      <c r="AG16">
        <f>Mittelwert!AF3</f>
        <v>2</v>
      </c>
      <c r="AH16">
        <f>Mittelwert!AG3</f>
        <v>4</v>
      </c>
      <c r="AI16">
        <f>Mittelwert!AH3</f>
        <v>2</v>
      </c>
      <c r="AJ16">
        <f>Mittelwert!AI3</f>
        <v>2</v>
      </c>
      <c r="AK16">
        <f>Mittelwert!AJ3</f>
        <v>1</v>
      </c>
      <c r="AL16">
        <f>Mittelwert!AK3</f>
        <v>4</v>
      </c>
      <c r="AM16">
        <f>Mittelwert!AL3</f>
        <v>2</v>
      </c>
      <c r="AN16">
        <f>Mittelwert!AM3</f>
        <v>2</v>
      </c>
      <c r="AO16">
        <f>Mittelwert!AN3</f>
        <v>1</v>
      </c>
      <c r="AP16">
        <f>Mittelwert!AO3</f>
        <v>4</v>
      </c>
      <c r="AQ16">
        <f>Mittelwert!AP3</f>
        <v>2</v>
      </c>
      <c r="AR16">
        <f>Mittelwert!AQ3</f>
        <v>4</v>
      </c>
      <c r="AS16">
        <f>Mittelwert!AR3</f>
        <v>2</v>
      </c>
      <c r="AT16">
        <f>Mittelwert!AS3</f>
        <v>4</v>
      </c>
      <c r="AU16">
        <f>Mittelwert!AT3</f>
        <v>2</v>
      </c>
      <c r="AV16">
        <f>Mittelwert!AU3</f>
        <v>2</v>
      </c>
      <c r="AW16">
        <f>Mittelwert!AV3</f>
        <v>2</v>
      </c>
      <c r="AX16">
        <f>Mittelwert!AW3</f>
        <v>4</v>
      </c>
      <c r="AY16">
        <f>Mittelwert!AX3</f>
        <v>3</v>
      </c>
      <c r="AZ16">
        <f>Mittelwert!AY3</f>
        <v>3</v>
      </c>
    </row>
    <row r="17" spans="1:52">
      <c r="A17" t="str">
        <f>IF([1]Testpersonen!V5="ja","Tagging","kein Tagging")</f>
        <v>kein Tagging</v>
      </c>
      <c r="B17" s="24" t="s">
        <v>201</v>
      </c>
      <c r="C17">
        <f>Mittelwert!B4</f>
        <v>4</v>
      </c>
      <c r="D17">
        <f>Mittelwert!C4</f>
        <v>2</v>
      </c>
      <c r="E17">
        <f>Mittelwert!D4</f>
        <v>2</v>
      </c>
      <c r="F17">
        <f>Mittelwert!E4</f>
        <v>2</v>
      </c>
      <c r="G17">
        <f>Mittelwert!F4</f>
        <v>2</v>
      </c>
      <c r="H17">
        <f>Mittelwert!G4</f>
        <v>2</v>
      </c>
      <c r="I17">
        <f>Mittelwert!H4</f>
        <v>6</v>
      </c>
      <c r="J17">
        <f>Mittelwert!I4</f>
        <v>2</v>
      </c>
      <c r="K17">
        <f>Mittelwert!J4</f>
        <v>4</v>
      </c>
      <c r="L17">
        <f>Mittelwert!K4</f>
        <v>2</v>
      </c>
      <c r="M17">
        <f>Mittelwert!L4</f>
        <v>4</v>
      </c>
      <c r="N17">
        <f>Mittelwert!M4</f>
        <v>4</v>
      </c>
      <c r="O17">
        <f>Mittelwert!N4</f>
        <v>2</v>
      </c>
      <c r="P17">
        <f>Mittelwert!O4</f>
        <v>4</v>
      </c>
      <c r="Q17">
        <f>Mittelwert!P4</f>
        <v>4</v>
      </c>
      <c r="R17">
        <f>Mittelwert!Q4</f>
        <v>4</v>
      </c>
      <c r="S17">
        <f>Mittelwert!R4</f>
        <v>4</v>
      </c>
      <c r="T17">
        <f>Mittelwert!S4</f>
        <v>2</v>
      </c>
      <c r="U17">
        <f>Mittelwert!T4</f>
        <v>2</v>
      </c>
      <c r="V17">
        <f>Mittelwert!U4</f>
        <v>2</v>
      </c>
      <c r="W17">
        <f>Mittelwert!V4</f>
        <v>2</v>
      </c>
      <c r="X17">
        <f>Mittelwert!W4</f>
        <v>2</v>
      </c>
      <c r="Y17">
        <f>Mittelwert!X4</f>
        <v>4</v>
      </c>
      <c r="Z17">
        <f>Mittelwert!Y4</f>
        <v>2</v>
      </c>
      <c r="AA17">
        <f>Mittelwert!Z4</f>
        <v>6</v>
      </c>
      <c r="AB17">
        <f>Mittelwert!AA4</f>
        <v>6</v>
      </c>
      <c r="AC17">
        <f>Mittelwert!AB4</f>
        <v>4</v>
      </c>
      <c r="AD17">
        <f>Mittelwert!AC4</f>
        <v>6</v>
      </c>
      <c r="AE17">
        <f>Mittelwert!AD4</f>
        <v>6</v>
      </c>
      <c r="AF17">
        <f>Mittelwert!AE4</f>
        <v>6</v>
      </c>
      <c r="AG17">
        <f>Mittelwert!AF4</f>
        <v>2</v>
      </c>
      <c r="AH17">
        <f>Mittelwert!AG4</f>
        <v>4</v>
      </c>
      <c r="AI17">
        <f>Mittelwert!AH4</f>
        <v>6</v>
      </c>
      <c r="AJ17">
        <f>Mittelwert!AI4</f>
        <v>6</v>
      </c>
      <c r="AK17">
        <f>Mittelwert!AJ4</f>
        <v>6</v>
      </c>
      <c r="AL17">
        <f>Mittelwert!AK4</f>
        <v>6</v>
      </c>
      <c r="AM17">
        <f>Mittelwert!AL4</f>
        <v>6</v>
      </c>
      <c r="AN17">
        <f>Mittelwert!AM4</f>
        <v>6</v>
      </c>
      <c r="AO17">
        <f>Mittelwert!AN4</f>
        <v>4</v>
      </c>
      <c r="AP17">
        <f>Mittelwert!AO4</f>
        <v>4</v>
      </c>
      <c r="AQ17">
        <f>Mittelwert!AP4</f>
        <v>4</v>
      </c>
      <c r="AR17">
        <f>Mittelwert!AQ4</f>
        <v>4</v>
      </c>
      <c r="AS17">
        <f>Mittelwert!AR4</f>
        <v>2</v>
      </c>
      <c r="AT17">
        <f>Mittelwert!AS4</f>
        <v>6</v>
      </c>
      <c r="AU17">
        <f>Mittelwert!AT4</f>
        <v>4</v>
      </c>
      <c r="AV17">
        <f>Mittelwert!AU4</f>
        <v>6</v>
      </c>
      <c r="AW17">
        <f>Mittelwert!AV4</f>
        <v>2</v>
      </c>
      <c r="AX17">
        <f>Mittelwert!AW4</f>
        <v>4</v>
      </c>
      <c r="AY17">
        <f>Mittelwert!AX4</f>
        <v>2</v>
      </c>
      <c r="AZ17">
        <f>Mittelwert!AY4</f>
        <v>2</v>
      </c>
    </row>
    <row r="18" spans="1:52">
      <c r="A18" t="str">
        <f>IF([1]Testpersonen!V6="ja","Tagging","kein Tagging")</f>
        <v>kein Tagging</v>
      </c>
      <c r="B18" s="24" t="s">
        <v>202</v>
      </c>
      <c r="C18">
        <f>Mittelwert!B5</f>
        <v>2</v>
      </c>
      <c r="D18">
        <f>Mittelwert!C5</f>
        <v>1</v>
      </c>
      <c r="E18">
        <f>Mittelwert!D5</f>
        <v>1</v>
      </c>
      <c r="F18">
        <f>Mittelwert!E5</f>
        <v>2</v>
      </c>
      <c r="G18">
        <f>Mittelwert!F5</f>
        <v>2</v>
      </c>
      <c r="H18">
        <f>Mittelwert!G5</f>
        <v>2</v>
      </c>
      <c r="I18">
        <f>Mittelwert!H5</f>
        <v>5</v>
      </c>
      <c r="J18">
        <f>Mittelwert!I5</f>
        <v>1</v>
      </c>
      <c r="K18">
        <f>Mittelwert!J5</f>
        <v>1</v>
      </c>
      <c r="L18">
        <f>Mittelwert!K5</f>
        <v>1</v>
      </c>
      <c r="M18">
        <f>Mittelwert!L5</f>
        <v>1</v>
      </c>
      <c r="N18">
        <f>Mittelwert!M5</f>
        <v>2</v>
      </c>
      <c r="O18">
        <f>Mittelwert!N5</f>
        <v>1</v>
      </c>
      <c r="P18">
        <f>Mittelwert!O5</f>
        <v>2</v>
      </c>
      <c r="Q18">
        <f>Mittelwert!P5</f>
        <v>4</v>
      </c>
      <c r="R18">
        <f>Mittelwert!Q5</f>
        <v>1</v>
      </c>
      <c r="S18">
        <f>Mittelwert!R5</f>
        <v>2</v>
      </c>
      <c r="T18">
        <f>Mittelwert!S5</f>
        <v>2</v>
      </c>
      <c r="U18">
        <f>Mittelwert!T5</f>
        <v>2</v>
      </c>
      <c r="V18">
        <f>Mittelwert!U5</f>
        <v>2</v>
      </c>
      <c r="W18">
        <f>Mittelwert!V5</f>
        <v>2</v>
      </c>
      <c r="X18">
        <f>Mittelwert!W5</f>
        <v>2</v>
      </c>
      <c r="Y18">
        <f>Mittelwert!X5</f>
        <v>5</v>
      </c>
      <c r="Z18">
        <f>Mittelwert!Y5</f>
        <v>2</v>
      </c>
      <c r="AA18">
        <f>Mittelwert!Z5</f>
        <v>3</v>
      </c>
      <c r="AB18">
        <f>Mittelwert!AA5</f>
        <v>5</v>
      </c>
      <c r="AC18">
        <f>Mittelwert!AB5</f>
        <v>5</v>
      </c>
      <c r="AD18">
        <f>Mittelwert!AC5</f>
        <v>5</v>
      </c>
      <c r="AE18">
        <f>Mittelwert!AD5</f>
        <v>6</v>
      </c>
      <c r="AF18">
        <f>Mittelwert!AE5</f>
        <v>7</v>
      </c>
      <c r="AG18">
        <f>Mittelwert!AF5</f>
        <v>2</v>
      </c>
      <c r="AH18">
        <f>Mittelwert!AG5</f>
        <v>5</v>
      </c>
      <c r="AI18">
        <f>Mittelwert!AH5</f>
        <v>2</v>
      </c>
      <c r="AJ18">
        <f>Mittelwert!AI5</f>
        <v>2</v>
      </c>
      <c r="AK18">
        <f>Mittelwert!AJ5</f>
        <v>2</v>
      </c>
      <c r="AL18">
        <f>Mittelwert!AK5</f>
        <v>3</v>
      </c>
      <c r="AM18">
        <f>Mittelwert!AL5</f>
        <v>3</v>
      </c>
      <c r="AN18">
        <f>Mittelwert!AM5</f>
        <v>7</v>
      </c>
      <c r="AO18">
        <f>Mittelwert!AN5</f>
        <v>1</v>
      </c>
      <c r="AP18">
        <f>Mittelwert!AO5</f>
        <v>3</v>
      </c>
      <c r="AQ18">
        <f>Mittelwert!AP5</f>
        <v>5</v>
      </c>
      <c r="AR18">
        <f>Mittelwert!AQ5</f>
        <v>6</v>
      </c>
      <c r="AS18">
        <f>Mittelwert!AR5</f>
        <v>5</v>
      </c>
      <c r="AT18">
        <f>Mittelwert!AS5</f>
        <v>7</v>
      </c>
      <c r="AU18">
        <f>Mittelwert!AT5</f>
        <v>6</v>
      </c>
      <c r="AV18">
        <f>Mittelwert!AU5</f>
        <v>7</v>
      </c>
      <c r="AW18">
        <f>Mittelwert!AV5</f>
        <v>2</v>
      </c>
      <c r="AX18">
        <f>Mittelwert!AW5</f>
        <v>6</v>
      </c>
      <c r="AY18">
        <f>Mittelwert!AX5</f>
        <v>2</v>
      </c>
      <c r="AZ18">
        <f>Mittelwert!AY5</f>
        <v>2</v>
      </c>
    </row>
    <row r="19" spans="1:52">
      <c r="A19" t="str">
        <f>IF([1]Testpersonen!V9="ja","Tagging","kein Tagging")</f>
        <v>kein Tagging</v>
      </c>
      <c r="B19" s="24" t="s">
        <v>203</v>
      </c>
      <c r="C19">
        <f>Mittelwert!B8</f>
        <v>1</v>
      </c>
      <c r="D19">
        <f>Mittelwert!C8</f>
        <v>1</v>
      </c>
      <c r="E19">
        <f>Mittelwert!D8</f>
        <v>1</v>
      </c>
      <c r="F19">
        <f>Mittelwert!E8</f>
        <v>2</v>
      </c>
      <c r="G19">
        <f>Mittelwert!F8</f>
        <v>1</v>
      </c>
      <c r="H19">
        <f>Mittelwert!G8</f>
        <v>1</v>
      </c>
      <c r="I19">
        <f>Mittelwert!H8</f>
        <v>1</v>
      </c>
      <c r="J19">
        <f>Mittelwert!I8</f>
        <v>1</v>
      </c>
      <c r="K19">
        <f>Mittelwert!J8</f>
        <v>1</v>
      </c>
      <c r="L19">
        <f>Mittelwert!K8</f>
        <v>1</v>
      </c>
      <c r="M19">
        <f>Mittelwert!L8</f>
        <v>1</v>
      </c>
      <c r="N19">
        <f>Mittelwert!M8</f>
        <v>2</v>
      </c>
      <c r="O19">
        <f>Mittelwert!N8</f>
        <v>1</v>
      </c>
      <c r="P19">
        <f>Mittelwert!O8</f>
        <v>1</v>
      </c>
      <c r="Q19">
        <f>Mittelwert!P8</f>
        <v>1</v>
      </c>
      <c r="R19">
        <f>Mittelwert!Q8</f>
        <v>1</v>
      </c>
      <c r="S19">
        <f>Mittelwert!R8</f>
        <v>1</v>
      </c>
      <c r="T19">
        <f>Mittelwert!S8</f>
        <v>1</v>
      </c>
      <c r="U19">
        <f>Mittelwert!T8</f>
        <v>1</v>
      </c>
      <c r="V19">
        <f>Mittelwert!U8</f>
        <v>2</v>
      </c>
      <c r="W19">
        <f>Mittelwert!V8</f>
        <v>1</v>
      </c>
      <c r="X19">
        <f>Mittelwert!W8</f>
        <v>1</v>
      </c>
      <c r="Y19">
        <f>Mittelwert!X8</f>
        <v>1</v>
      </c>
      <c r="Z19">
        <f>Mittelwert!Y8</f>
        <v>1</v>
      </c>
      <c r="AA19">
        <f>Mittelwert!Z8</f>
        <v>2</v>
      </c>
      <c r="AB19">
        <f>Mittelwert!AA8</f>
        <v>2</v>
      </c>
      <c r="AC19">
        <f>Mittelwert!AB8</f>
        <v>2</v>
      </c>
      <c r="AD19">
        <f>Mittelwert!AC8</f>
        <v>6</v>
      </c>
      <c r="AE19">
        <f>Mittelwert!AD8</f>
        <v>2</v>
      </c>
      <c r="AF19">
        <f>Mittelwert!AE8</f>
        <v>2</v>
      </c>
      <c r="AG19">
        <f>Mittelwert!AF8</f>
        <v>2</v>
      </c>
      <c r="AH19">
        <f>Mittelwert!AG8</f>
        <v>2</v>
      </c>
      <c r="AI19">
        <f>Mittelwert!AH8</f>
        <v>2</v>
      </c>
      <c r="AJ19">
        <f>Mittelwert!AI8</f>
        <v>2</v>
      </c>
      <c r="AK19">
        <f>Mittelwert!AJ8</f>
        <v>2</v>
      </c>
      <c r="AL19">
        <f>Mittelwert!AK8</f>
        <v>2</v>
      </c>
      <c r="AM19">
        <f>Mittelwert!AL8</f>
        <v>2</v>
      </c>
      <c r="AN19">
        <f>Mittelwert!AM8</f>
        <v>2</v>
      </c>
      <c r="AO19">
        <f>Mittelwert!AN8</f>
        <v>2</v>
      </c>
      <c r="AP19">
        <f>Mittelwert!AO8</f>
        <v>2</v>
      </c>
      <c r="AQ19">
        <f>Mittelwert!AP8</f>
        <v>2</v>
      </c>
      <c r="AR19">
        <f>Mittelwert!AQ8</f>
        <v>2</v>
      </c>
      <c r="AS19">
        <f>Mittelwert!AR8</f>
        <v>2</v>
      </c>
      <c r="AT19">
        <f>Mittelwert!AS8</f>
        <v>6</v>
      </c>
      <c r="AU19">
        <f>Mittelwert!AT8</f>
        <v>3</v>
      </c>
      <c r="AV19">
        <f>Mittelwert!AU8</f>
        <v>2</v>
      </c>
      <c r="AW19">
        <f>Mittelwert!AV8</f>
        <v>2</v>
      </c>
      <c r="AX19">
        <f>Mittelwert!AW8</f>
        <v>3</v>
      </c>
      <c r="AY19">
        <f>Mittelwert!AX8</f>
        <v>1</v>
      </c>
      <c r="AZ19">
        <f>Mittelwert!AY8</f>
        <v>2</v>
      </c>
    </row>
    <row r="20" spans="1:52">
      <c r="A20" t="str">
        <f>IF([1]Testpersonen!V11="ja","Tagging","kein Tagging")</f>
        <v>kein Tagging</v>
      </c>
      <c r="B20" s="24" t="s">
        <v>204</v>
      </c>
      <c r="C20">
        <f>Mittelwert!B10</f>
        <v>2</v>
      </c>
      <c r="D20">
        <f>Mittelwert!C10</f>
        <v>1</v>
      </c>
      <c r="E20">
        <f>Mittelwert!D10</f>
        <v>1</v>
      </c>
      <c r="F20">
        <f>Mittelwert!E10</f>
        <v>2</v>
      </c>
      <c r="G20">
        <f>Mittelwert!F10</f>
        <v>6</v>
      </c>
      <c r="H20">
        <f>Mittelwert!G10</f>
        <v>1</v>
      </c>
      <c r="I20">
        <f>Mittelwert!H10</f>
        <v>2</v>
      </c>
      <c r="J20">
        <f>Mittelwert!I10</f>
        <v>1</v>
      </c>
      <c r="K20">
        <f>Mittelwert!J10</f>
        <v>1</v>
      </c>
      <c r="L20">
        <f>Mittelwert!K10</f>
        <v>2</v>
      </c>
      <c r="M20">
        <f>Mittelwert!L10</f>
        <v>2</v>
      </c>
      <c r="N20">
        <f>Mittelwert!M10</f>
        <v>2</v>
      </c>
      <c r="O20">
        <f>Mittelwert!N10</f>
        <v>2</v>
      </c>
      <c r="P20">
        <f>Mittelwert!O10</f>
        <v>1</v>
      </c>
      <c r="Q20">
        <f>Mittelwert!P10</f>
        <v>2</v>
      </c>
      <c r="R20">
        <f>Mittelwert!Q10</f>
        <v>1</v>
      </c>
      <c r="S20">
        <f>Mittelwert!R10</f>
        <v>2</v>
      </c>
      <c r="T20">
        <f>Mittelwert!S10</f>
        <v>2</v>
      </c>
      <c r="U20">
        <f>Mittelwert!T10</f>
        <v>2</v>
      </c>
      <c r="V20">
        <f>Mittelwert!U10</f>
        <v>2</v>
      </c>
      <c r="W20">
        <f>Mittelwert!V10</f>
        <v>4</v>
      </c>
      <c r="X20">
        <f>Mittelwert!W10</f>
        <v>2</v>
      </c>
      <c r="Y20">
        <f>Mittelwert!X10</f>
        <v>2</v>
      </c>
      <c r="Z20">
        <f>Mittelwert!Y10</f>
        <v>1</v>
      </c>
      <c r="AA20">
        <f>Mittelwert!Z10</f>
        <v>2</v>
      </c>
      <c r="AB20">
        <f>Mittelwert!AA10</f>
        <v>6</v>
      </c>
      <c r="AC20">
        <f>Mittelwert!AB10</f>
        <v>2</v>
      </c>
      <c r="AD20">
        <f>Mittelwert!AC10</f>
        <v>6</v>
      </c>
      <c r="AE20">
        <f>Mittelwert!AD10</f>
        <v>7</v>
      </c>
      <c r="AF20">
        <f>Mittelwert!AE10</f>
        <v>6</v>
      </c>
      <c r="AG20">
        <f>Mittelwert!AF10</f>
        <v>1</v>
      </c>
      <c r="AH20">
        <f>Mittelwert!AG10</f>
        <v>4</v>
      </c>
      <c r="AI20">
        <f>Mittelwert!AH10</f>
        <v>7</v>
      </c>
      <c r="AJ20">
        <f>Mittelwert!AI10</f>
        <v>7</v>
      </c>
      <c r="AK20">
        <f>Mittelwert!AJ10</f>
        <v>3</v>
      </c>
      <c r="AL20">
        <f>Mittelwert!AK10</f>
        <v>6</v>
      </c>
      <c r="AM20">
        <f>Mittelwert!AL10</f>
        <v>7</v>
      </c>
      <c r="AN20">
        <f>Mittelwert!AM10</f>
        <v>6</v>
      </c>
      <c r="AO20">
        <f>Mittelwert!AN10</f>
        <v>2</v>
      </c>
      <c r="AP20">
        <f>Mittelwert!AO10</f>
        <v>6</v>
      </c>
      <c r="AQ20">
        <f>Mittelwert!AP10</f>
        <v>2</v>
      </c>
      <c r="AR20">
        <f>Mittelwert!AQ10</f>
        <v>6</v>
      </c>
      <c r="AS20">
        <f>Mittelwert!AR10</f>
        <v>6</v>
      </c>
      <c r="AT20">
        <f>Mittelwert!AS10</f>
        <v>6</v>
      </c>
      <c r="AU20">
        <f>Mittelwert!AT10</f>
        <v>6</v>
      </c>
      <c r="AV20">
        <f>Mittelwert!AU10</f>
        <v>2</v>
      </c>
      <c r="AW20">
        <f>Mittelwert!AV10</f>
        <v>1</v>
      </c>
      <c r="AX20">
        <f>Mittelwert!AW10</f>
        <v>4</v>
      </c>
      <c r="AY20">
        <f>Mittelwert!AX10</f>
        <v>3</v>
      </c>
      <c r="AZ20">
        <f>Mittelwert!AY10</f>
        <v>3</v>
      </c>
    </row>
    <row r="21" spans="1:52">
      <c r="A21" t="str">
        <f>IF([1]Testpersonen!V12="ja","Tagging","kein Tagging")</f>
        <v>kein Tagging</v>
      </c>
      <c r="B21" s="24" t="s">
        <v>205</v>
      </c>
      <c r="C21">
        <f>Mittelwert!B11</f>
        <v>1</v>
      </c>
      <c r="D21">
        <f>Mittelwert!C11</f>
        <v>3</v>
      </c>
      <c r="E21">
        <f>Mittelwert!D11</f>
        <v>1</v>
      </c>
      <c r="F21">
        <f>Mittelwert!E11</f>
        <v>3</v>
      </c>
      <c r="G21">
        <f>Mittelwert!F11</f>
        <v>1</v>
      </c>
      <c r="H21">
        <f>Mittelwert!G11</f>
        <v>1</v>
      </c>
      <c r="I21">
        <f>Mittelwert!H11</f>
        <v>2</v>
      </c>
      <c r="J21">
        <f>Mittelwert!I11</f>
        <v>1</v>
      </c>
      <c r="K21">
        <f>Mittelwert!J11</f>
        <v>1</v>
      </c>
      <c r="L21">
        <f>Mittelwert!K11</f>
        <v>3</v>
      </c>
      <c r="M21">
        <f>Mittelwert!L11</f>
        <v>1</v>
      </c>
      <c r="N21">
        <f>Mittelwert!M11</f>
        <v>3</v>
      </c>
      <c r="O21">
        <f>Mittelwert!N11</f>
        <v>1</v>
      </c>
      <c r="P21">
        <f>Mittelwert!O11</f>
        <v>1</v>
      </c>
      <c r="Q21">
        <f>Mittelwert!P11</f>
        <v>1</v>
      </c>
      <c r="R21">
        <f>Mittelwert!Q11</f>
        <v>1</v>
      </c>
      <c r="S21">
        <f>Mittelwert!R11</f>
        <v>1</v>
      </c>
      <c r="T21">
        <f>Mittelwert!S11</f>
        <v>3</v>
      </c>
      <c r="U21">
        <f>Mittelwert!T11</f>
        <v>1</v>
      </c>
      <c r="V21">
        <f>Mittelwert!U11</f>
        <v>3</v>
      </c>
      <c r="W21">
        <f>Mittelwert!V11</f>
        <v>1</v>
      </c>
      <c r="X21">
        <f>Mittelwert!W11</f>
        <v>1</v>
      </c>
      <c r="Y21">
        <f>Mittelwert!X11</f>
        <v>1</v>
      </c>
      <c r="Z21">
        <f>Mittelwert!Y11</f>
        <v>1</v>
      </c>
      <c r="AA21">
        <f>Mittelwert!Z11</f>
        <v>2</v>
      </c>
      <c r="AB21">
        <f>Mittelwert!AA11</f>
        <v>3</v>
      </c>
      <c r="AC21">
        <f>Mittelwert!AB11</f>
        <v>2</v>
      </c>
      <c r="AD21">
        <f>Mittelwert!AC11</f>
        <v>3</v>
      </c>
      <c r="AE21">
        <f>Mittelwert!AD11</f>
        <v>5</v>
      </c>
      <c r="AF21">
        <f>Mittelwert!AE11</f>
        <v>2</v>
      </c>
      <c r="AG21">
        <f>Mittelwert!AF11</f>
        <v>1</v>
      </c>
      <c r="AH21">
        <f>Mittelwert!AG11</f>
        <v>2</v>
      </c>
      <c r="AI21">
        <f>Mittelwert!AH11</f>
        <v>1</v>
      </c>
      <c r="AJ21">
        <f>Mittelwert!AI11</f>
        <v>3</v>
      </c>
      <c r="AK21">
        <f>Mittelwert!AJ11</f>
        <v>1</v>
      </c>
      <c r="AL21">
        <f>Mittelwert!AK11</f>
        <v>3</v>
      </c>
      <c r="AM21">
        <f>Mittelwert!AL11</f>
        <v>2</v>
      </c>
      <c r="AN21">
        <f>Mittelwert!AM11</f>
        <v>2</v>
      </c>
      <c r="AO21">
        <f>Mittelwert!AN11</f>
        <v>1</v>
      </c>
      <c r="AP21">
        <f>Mittelwert!AO11</f>
        <v>2</v>
      </c>
      <c r="AQ21">
        <f>Mittelwert!AP11</f>
        <v>2</v>
      </c>
      <c r="AR21">
        <f>Mittelwert!AQ11</f>
        <v>3</v>
      </c>
      <c r="AS21">
        <f>Mittelwert!AR11</f>
        <v>2</v>
      </c>
      <c r="AT21">
        <f>Mittelwert!AS11</f>
        <v>4</v>
      </c>
      <c r="AU21">
        <f>Mittelwert!AT11</f>
        <v>2</v>
      </c>
      <c r="AV21">
        <f>Mittelwert!AU11</f>
        <v>2</v>
      </c>
      <c r="AW21">
        <f>Mittelwert!AV11</f>
        <v>1</v>
      </c>
      <c r="AX21">
        <f>Mittelwert!AW11</f>
        <v>2</v>
      </c>
      <c r="AY21">
        <f>Mittelwert!AX11</f>
        <v>1</v>
      </c>
      <c r="AZ21">
        <f>Mittelwert!AY11</f>
        <v>1</v>
      </c>
    </row>
    <row r="22" spans="1:52">
      <c r="A22" t="str">
        <f>IF([1]Testpersonen!V18="ja","Tagging","kein Tagging")</f>
        <v>kein Tagging</v>
      </c>
      <c r="B22" s="24" t="s">
        <v>33</v>
      </c>
      <c r="C22">
        <f>Mittelwert!B16</f>
        <v>2</v>
      </c>
      <c r="D22">
        <f>Mittelwert!C16</f>
        <v>6</v>
      </c>
      <c r="E22">
        <f>Mittelwert!D16</f>
        <v>1</v>
      </c>
      <c r="F22">
        <f>Mittelwert!E16</f>
        <v>2</v>
      </c>
      <c r="G22">
        <f>Mittelwert!F16</f>
        <v>1</v>
      </c>
      <c r="H22">
        <f>Mittelwert!G16</f>
        <v>1</v>
      </c>
      <c r="I22">
        <f>Mittelwert!H16</f>
        <v>2</v>
      </c>
      <c r="J22">
        <f>Mittelwert!I16</f>
        <v>1</v>
      </c>
      <c r="K22">
        <f>Mittelwert!J16</f>
        <v>2</v>
      </c>
      <c r="L22">
        <f>Mittelwert!K16</f>
        <v>2</v>
      </c>
      <c r="M22">
        <f>Mittelwert!L16</f>
        <v>2</v>
      </c>
      <c r="N22">
        <f>Mittelwert!M16</f>
        <v>2</v>
      </c>
      <c r="O22">
        <f>Mittelwert!N16</f>
        <v>1</v>
      </c>
      <c r="P22">
        <f>Mittelwert!O16</f>
        <v>1</v>
      </c>
      <c r="Q22">
        <f>Mittelwert!P16</f>
        <v>2</v>
      </c>
      <c r="R22">
        <f>Mittelwert!Q16</f>
        <v>1</v>
      </c>
      <c r="S22">
        <f>Mittelwert!R16</f>
        <v>2</v>
      </c>
      <c r="T22">
        <f>Mittelwert!S16</f>
        <v>2</v>
      </c>
      <c r="U22">
        <f>Mittelwert!T16</f>
        <v>2</v>
      </c>
      <c r="V22">
        <f>Mittelwert!U16</f>
        <v>2</v>
      </c>
      <c r="W22">
        <f>Mittelwert!V16</f>
        <v>1</v>
      </c>
      <c r="X22">
        <f>Mittelwert!W16</f>
        <v>2</v>
      </c>
      <c r="Y22">
        <f>Mittelwert!X16</f>
        <v>2</v>
      </c>
      <c r="Z22">
        <f>Mittelwert!Y16</f>
        <v>1</v>
      </c>
      <c r="AA22">
        <f>Mittelwert!Z16</f>
        <v>2</v>
      </c>
      <c r="AB22">
        <f>Mittelwert!AA16</f>
        <v>2</v>
      </c>
      <c r="AC22">
        <f>Mittelwert!AB16</f>
        <v>2</v>
      </c>
      <c r="AD22">
        <f>Mittelwert!AC16</f>
        <v>2</v>
      </c>
      <c r="AE22">
        <f>Mittelwert!AD16</f>
        <v>4</v>
      </c>
      <c r="AF22">
        <f>Mittelwert!AE16</f>
        <v>5</v>
      </c>
      <c r="AG22">
        <f>Mittelwert!AF16</f>
        <v>1</v>
      </c>
      <c r="AH22">
        <f>Mittelwert!AG16</f>
        <v>2</v>
      </c>
      <c r="AI22">
        <f>Mittelwert!AH16</f>
        <v>2</v>
      </c>
      <c r="AJ22">
        <f>Mittelwert!AI16</f>
        <v>4</v>
      </c>
      <c r="AK22">
        <f>Mittelwert!AJ16</f>
        <v>2</v>
      </c>
      <c r="AL22">
        <f>Mittelwert!AK16</f>
        <v>2</v>
      </c>
      <c r="AM22">
        <f>Mittelwert!AL16</f>
        <v>4</v>
      </c>
      <c r="AN22">
        <f>Mittelwert!AM16</f>
        <v>2</v>
      </c>
      <c r="AO22">
        <f>Mittelwert!AN16</f>
        <v>2</v>
      </c>
      <c r="AP22">
        <f>Mittelwert!AO16</f>
        <v>2</v>
      </c>
      <c r="AQ22">
        <f>Mittelwert!AP16</f>
        <v>2</v>
      </c>
      <c r="AR22">
        <f>Mittelwert!AQ16</f>
        <v>4</v>
      </c>
      <c r="AS22">
        <f>Mittelwert!AR16</f>
        <v>4</v>
      </c>
      <c r="AT22">
        <f>Mittelwert!AS16</f>
        <v>2</v>
      </c>
      <c r="AU22">
        <f>Mittelwert!AT16</f>
        <v>4</v>
      </c>
      <c r="AV22">
        <f>Mittelwert!AU16</f>
        <v>2</v>
      </c>
      <c r="AW22">
        <f>Mittelwert!AV16</f>
        <v>4</v>
      </c>
      <c r="AX22">
        <f>Mittelwert!AW16</f>
        <v>2</v>
      </c>
      <c r="AY22">
        <f>Mittelwert!AX16</f>
        <v>1</v>
      </c>
      <c r="AZ22">
        <f>Mittelwert!AY16</f>
        <v>2</v>
      </c>
    </row>
    <row r="23" spans="1:52">
      <c r="A23" t="str">
        <f>IF([1]Testpersonen!V19="ja","Tagging","kein Tagging")</f>
        <v>kein Tagging</v>
      </c>
      <c r="B23" s="24" t="s">
        <v>34</v>
      </c>
      <c r="C23">
        <f>Mittelwert!B17</f>
        <v>1</v>
      </c>
      <c r="D23">
        <f>Mittelwert!C17</f>
        <v>5</v>
      </c>
      <c r="E23">
        <f>Mittelwert!D17</f>
        <v>1</v>
      </c>
      <c r="F23">
        <f>Mittelwert!E17</f>
        <v>5</v>
      </c>
      <c r="G23">
        <f>Mittelwert!F17</f>
        <v>1</v>
      </c>
      <c r="H23">
        <f>Mittelwert!G17</f>
        <v>1</v>
      </c>
      <c r="I23">
        <f>Mittelwert!H17</f>
        <v>2</v>
      </c>
      <c r="J23">
        <f>Mittelwert!I17</f>
        <v>1</v>
      </c>
      <c r="K23">
        <f>Mittelwert!J17</f>
        <v>1</v>
      </c>
      <c r="L23">
        <f>Mittelwert!K17</f>
        <v>5</v>
      </c>
      <c r="M23">
        <f>Mittelwert!L17</f>
        <v>1</v>
      </c>
      <c r="N23">
        <f>Mittelwert!M17</f>
        <v>5</v>
      </c>
      <c r="O23">
        <f>Mittelwert!N17</f>
        <v>1</v>
      </c>
      <c r="P23">
        <f>Mittelwert!O17</f>
        <v>1</v>
      </c>
      <c r="Q23">
        <f>Mittelwert!P17</f>
        <v>2</v>
      </c>
      <c r="R23">
        <f>Mittelwert!Q17</f>
        <v>1</v>
      </c>
      <c r="S23">
        <f>Mittelwert!R17</f>
        <v>2</v>
      </c>
      <c r="T23">
        <f>Mittelwert!S17</f>
        <v>5</v>
      </c>
      <c r="U23">
        <f>Mittelwert!T17</f>
        <v>2</v>
      </c>
      <c r="V23">
        <f>Mittelwert!U17</f>
        <v>5</v>
      </c>
      <c r="W23">
        <f>Mittelwert!V17</f>
        <v>1</v>
      </c>
      <c r="X23">
        <f>Mittelwert!W17</f>
        <v>1</v>
      </c>
      <c r="Y23">
        <f>Mittelwert!X17</f>
        <v>2</v>
      </c>
      <c r="Z23">
        <f>Mittelwert!Y17</f>
        <v>1</v>
      </c>
      <c r="AA23">
        <f>Mittelwert!Z17</f>
        <v>2</v>
      </c>
      <c r="AB23">
        <f>Mittelwert!AA17</f>
        <v>4</v>
      </c>
      <c r="AC23">
        <f>Mittelwert!AB17</f>
        <v>2</v>
      </c>
      <c r="AD23">
        <f>Mittelwert!AC17</f>
        <v>6</v>
      </c>
      <c r="AE23">
        <f>Mittelwert!AD17</f>
        <v>4</v>
      </c>
      <c r="AF23">
        <f>Mittelwert!AE17</f>
        <v>4</v>
      </c>
      <c r="AG23">
        <f>Mittelwert!AF17</f>
        <v>2</v>
      </c>
      <c r="AH23">
        <f>Mittelwert!AG17</f>
        <v>2</v>
      </c>
      <c r="AI23">
        <f>Mittelwert!AH17</f>
        <v>1</v>
      </c>
      <c r="AJ23">
        <f>Mittelwert!AI17</f>
        <v>5</v>
      </c>
      <c r="AK23">
        <f>Mittelwert!AJ17</f>
        <v>2</v>
      </c>
      <c r="AL23">
        <f>Mittelwert!AK17</f>
        <v>5</v>
      </c>
      <c r="AM23">
        <f>Mittelwert!AL17</f>
        <v>2</v>
      </c>
      <c r="AN23">
        <f>Mittelwert!AM17</f>
        <v>1</v>
      </c>
      <c r="AO23">
        <f>Mittelwert!AN17</f>
        <v>1</v>
      </c>
      <c r="AP23">
        <f>Mittelwert!AO17</f>
        <v>1</v>
      </c>
      <c r="AQ23">
        <f>Mittelwert!AP17</f>
        <v>2</v>
      </c>
      <c r="AR23">
        <f>Mittelwert!AQ17</f>
        <v>4</v>
      </c>
      <c r="AS23">
        <f>Mittelwert!AR17</f>
        <v>6</v>
      </c>
      <c r="AT23">
        <f>Mittelwert!AS17</f>
        <v>4</v>
      </c>
      <c r="AU23">
        <f>Mittelwert!AT17</f>
        <v>6</v>
      </c>
      <c r="AV23">
        <f>Mittelwert!AU17</f>
        <v>4</v>
      </c>
      <c r="AW23">
        <f>Mittelwert!AV17</f>
        <v>2</v>
      </c>
      <c r="AX23">
        <f>Mittelwert!AW17</f>
        <v>4</v>
      </c>
      <c r="AY23">
        <f>Mittelwert!AX17</f>
        <v>2</v>
      </c>
      <c r="AZ23">
        <f>Mittelwert!AY17</f>
        <v>2</v>
      </c>
    </row>
    <row r="24" spans="1:52">
      <c r="A24" t="str">
        <f>IF([1]Testpersonen!V22="ja","Tagging","kein Tagging")</f>
        <v>kein Tagging</v>
      </c>
      <c r="B24" s="24" t="s">
        <v>37</v>
      </c>
      <c r="C24">
        <f>Mittelwert!B20</f>
        <v>2</v>
      </c>
      <c r="D24">
        <f>Mittelwert!C20</f>
        <v>6</v>
      </c>
      <c r="E24">
        <f>Mittelwert!D20</f>
        <v>2</v>
      </c>
      <c r="F24">
        <f>Mittelwert!E20</f>
        <v>5</v>
      </c>
      <c r="G24">
        <f>Mittelwert!F20</f>
        <v>6</v>
      </c>
      <c r="H24">
        <f>Mittelwert!G20</f>
        <v>2</v>
      </c>
      <c r="I24">
        <f>Mittelwert!H20</f>
        <v>4</v>
      </c>
      <c r="J24">
        <f>Mittelwert!I20</f>
        <v>2</v>
      </c>
      <c r="K24">
        <f>Mittelwert!J20</f>
        <v>2</v>
      </c>
      <c r="L24">
        <f>Mittelwert!K20</f>
        <v>6</v>
      </c>
      <c r="M24">
        <f>Mittelwert!L20</f>
        <v>2</v>
      </c>
      <c r="N24">
        <f>Mittelwert!M20</f>
        <v>4</v>
      </c>
      <c r="O24">
        <f>Mittelwert!N20</f>
        <v>6</v>
      </c>
      <c r="P24">
        <f>Mittelwert!O20</f>
        <v>4</v>
      </c>
      <c r="Q24">
        <f>Mittelwert!P20</f>
        <v>4</v>
      </c>
      <c r="R24">
        <f>Mittelwert!Q20</f>
        <v>2</v>
      </c>
      <c r="S24">
        <f>Mittelwert!R20</f>
        <v>2</v>
      </c>
      <c r="T24">
        <f>Mittelwert!S20</f>
        <v>6</v>
      </c>
      <c r="U24">
        <f>Mittelwert!T20</f>
        <v>2</v>
      </c>
      <c r="V24">
        <f>Mittelwert!U20</f>
        <v>2</v>
      </c>
      <c r="W24">
        <f>Mittelwert!V20</f>
        <v>3</v>
      </c>
      <c r="X24">
        <f>Mittelwert!W20</f>
        <v>2</v>
      </c>
      <c r="Y24">
        <f>Mittelwert!X20</f>
        <v>4</v>
      </c>
      <c r="Z24">
        <f>Mittelwert!Y20</f>
        <v>2</v>
      </c>
      <c r="AA24">
        <f>Mittelwert!Z20</f>
        <v>2</v>
      </c>
      <c r="AB24">
        <f>Mittelwert!AA20</f>
        <v>5</v>
      </c>
      <c r="AC24">
        <f>Mittelwert!AB20</f>
        <v>1</v>
      </c>
      <c r="AD24">
        <f>Mittelwert!AC20</f>
        <v>5</v>
      </c>
      <c r="AE24">
        <f>Mittelwert!AD20</f>
        <v>2</v>
      </c>
      <c r="AF24">
        <f>Mittelwert!AE20</f>
        <v>1</v>
      </c>
      <c r="AG24">
        <f>Mittelwert!AF20</f>
        <v>1</v>
      </c>
      <c r="AH24">
        <f>Mittelwert!AG20</f>
        <v>2</v>
      </c>
      <c r="AI24">
        <f>Mittelwert!AH20</f>
        <v>2</v>
      </c>
      <c r="AJ24">
        <f>Mittelwert!AI20</f>
        <v>5</v>
      </c>
      <c r="AK24">
        <f>Mittelwert!AJ20</f>
        <v>1</v>
      </c>
      <c r="AL24">
        <f>Mittelwert!AK20</f>
        <v>5</v>
      </c>
      <c r="AM24">
        <f>Mittelwert!AL20</f>
        <v>2</v>
      </c>
      <c r="AN24">
        <f>Mittelwert!AM20</f>
        <v>1</v>
      </c>
      <c r="AO24">
        <f>Mittelwert!AN20</f>
        <v>1</v>
      </c>
      <c r="AP24">
        <f>Mittelwert!AO20</f>
        <v>2</v>
      </c>
      <c r="AQ24">
        <f>Mittelwert!AP20</f>
        <v>2</v>
      </c>
      <c r="AR24">
        <f>Mittelwert!AQ20</f>
        <v>5</v>
      </c>
      <c r="AS24">
        <f>Mittelwert!AR20</f>
        <v>1</v>
      </c>
      <c r="AT24">
        <f>Mittelwert!AS20</f>
        <v>5</v>
      </c>
      <c r="AU24">
        <f>Mittelwert!AT20</f>
        <v>2</v>
      </c>
      <c r="AV24">
        <f>Mittelwert!AU20</f>
        <v>1</v>
      </c>
      <c r="AW24">
        <f>Mittelwert!AV20</f>
        <v>1</v>
      </c>
      <c r="AX24">
        <f>Mittelwert!AW20</f>
        <v>2</v>
      </c>
      <c r="AY24">
        <f>Mittelwert!AX20</f>
        <v>4</v>
      </c>
      <c r="AZ24">
        <f>Mittelwert!AY20</f>
        <v>4</v>
      </c>
    </row>
    <row r="25" spans="1:52">
      <c r="A25" t="str">
        <f>IF([1]Testpersonen!V24="ja","Tagging","kein Tagging")</f>
        <v>kein Tagging</v>
      </c>
      <c r="B25" s="24" t="s">
        <v>18</v>
      </c>
      <c r="C25">
        <f>Mittelwert!B21</f>
        <v>4</v>
      </c>
      <c r="D25">
        <f>Mittelwert!C21</f>
        <v>2</v>
      </c>
      <c r="E25">
        <f>Mittelwert!D21</f>
        <v>1</v>
      </c>
      <c r="F25">
        <f>Mittelwert!E21</f>
        <v>4</v>
      </c>
      <c r="G25">
        <f>Mittelwert!F21</f>
        <v>2</v>
      </c>
      <c r="H25">
        <f>Mittelwert!G21</f>
        <v>4</v>
      </c>
      <c r="I25">
        <f>Mittelwert!H21</f>
        <v>1</v>
      </c>
      <c r="J25">
        <f>Mittelwert!I21</f>
        <v>2</v>
      </c>
      <c r="K25">
        <f>Mittelwert!J21</f>
        <v>2</v>
      </c>
      <c r="L25">
        <f>Mittelwert!K21</f>
        <v>4</v>
      </c>
      <c r="M25">
        <f>Mittelwert!L21</f>
        <v>2</v>
      </c>
      <c r="N25">
        <f>Mittelwert!M21</f>
        <v>4</v>
      </c>
      <c r="O25">
        <f>Mittelwert!N21</f>
        <v>4</v>
      </c>
      <c r="P25">
        <f>Mittelwert!O21</f>
        <v>4</v>
      </c>
      <c r="Q25">
        <f>Mittelwert!P21</f>
        <v>2</v>
      </c>
      <c r="R25">
        <f>Mittelwert!Q21</f>
        <v>2</v>
      </c>
      <c r="S25">
        <f>Mittelwert!R21</f>
        <v>4</v>
      </c>
      <c r="T25">
        <f>Mittelwert!S21</f>
        <v>2</v>
      </c>
      <c r="U25">
        <f>Mittelwert!T21</f>
        <v>4</v>
      </c>
      <c r="V25">
        <f>Mittelwert!U21</f>
        <v>4</v>
      </c>
      <c r="W25">
        <f>Mittelwert!V21</f>
        <v>2</v>
      </c>
      <c r="X25">
        <f>Mittelwert!W21</f>
        <v>4</v>
      </c>
      <c r="Y25">
        <f>Mittelwert!X21</f>
        <v>2</v>
      </c>
      <c r="Z25">
        <f>Mittelwert!Y21</f>
        <v>2</v>
      </c>
      <c r="AA25">
        <f>Mittelwert!Z21</f>
        <v>2</v>
      </c>
      <c r="AB25">
        <f>Mittelwert!AA21</f>
        <v>2</v>
      </c>
      <c r="AC25">
        <f>Mittelwert!AB21</f>
        <v>2</v>
      </c>
      <c r="AD25">
        <f>Mittelwert!AC21</f>
        <v>4</v>
      </c>
      <c r="AE25">
        <f>Mittelwert!AD21</f>
        <v>2</v>
      </c>
      <c r="AF25">
        <f>Mittelwert!AE21</f>
        <v>4</v>
      </c>
      <c r="AG25">
        <f>Mittelwert!AF21</f>
        <v>2</v>
      </c>
      <c r="AH25">
        <f>Mittelwert!AG21</f>
        <v>4</v>
      </c>
      <c r="AI25">
        <f>Mittelwert!AH21</f>
        <v>2</v>
      </c>
      <c r="AJ25">
        <f>Mittelwert!AI21</f>
        <v>4</v>
      </c>
      <c r="AK25">
        <f>Mittelwert!AJ21</f>
        <v>4</v>
      </c>
      <c r="AL25">
        <f>Mittelwert!AK21</f>
        <v>4</v>
      </c>
      <c r="AM25">
        <f>Mittelwert!AL21</f>
        <v>4</v>
      </c>
      <c r="AN25">
        <f>Mittelwert!AM21</f>
        <v>4</v>
      </c>
      <c r="AO25">
        <f>Mittelwert!AN21</f>
        <v>1</v>
      </c>
      <c r="AP25">
        <f>Mittelwert!AO21</f>
        <v>4</v>
      </c>
      <c r="AQ25">
        <f>Mittelwert!AP21</f>
        <v>4</v>
      </c>
      <c r="AR25">
        <f>Mittelwert!AQ21</f>
        <v>2</v>
      </c>
      <c r="AS25">
        <f>Mittelwert!AR21</f>
        <v>4</v>
      </c>
      <c r="AT25">
        <f>Mittelwert!AS21</f>
        <v>4</v>
      </c>
      <c r="AU25">
        <f>Mittelwert!AT21</f>
        <v>2</v>
      </c>
      <c r="AV25">
        <f>Mittelwert!AU21</f>
        <v>4</v>
      </c>
      <c r="AW25">
        <f>Mittelwert!AV21</f>
        <v>1</v>
      </c>
      <c r="AX25">
        <f>Mittelwert!AW21</f>
        <v>4</v>
      </c>
      <c r="AY25">
        <f>Mittelwert!AX21</f>
        <v>2</v>
      </c>
      <c r="AZ25">
        <f>Mittelwert!AY21</f>
        <v>3</v>
      </c>
    </row>
    <row r="26" spans="1:52">
      <c r="A26" t="s">
        <v>213</v>
      </c>
      <c r="B26" s="24"/>
      <c r="C26" s="6">
        <f>AVERAGE(C2:C15)</f>
        <v>2</v>
      </c>
      <c r="D26" s="6">
        <f t="shared" ref="D26:AZ26" si="0">AVERAGE(D2:D15)</f>
        <v>3</v>
      </c>
      <c r="E26" s="6">
        <f t="shared" si="0"/>
        <v>2.2142857142857144</v>
      </c>
      <c r="F26" s="6">
        <f t="shared" si="0"/>
        <v>3.0714285714285716</v>
      </c>
      <c r="G26" s="6">
        <f t="shared" si="0"/>
        <v>3.1428571428571428</v>
      </c>
      <c r="H26" s="6">
        <f t="shared" si="0"/>
        <v>1.9285714285714286</v>
      </c>
      <c r="I26" s="6">
        <f t="shared" si="0"/>
        <v>3.3571428571428572</v>
      </c>
      <c r="J26" s="6">
        <f t="shared" si="0"/>
        <v>2.2142857142857144</v>
      </c>
      <c r="K26">
        <f t="shared" si="0"/>
        <v>1.7857142857142858</v>
      </c>
      <c r="L26">
        <f t="shared" si="0"/>
        <v>2.3571428571428572</v>
      </c>
      <c r="M26">
        <f t="shared" si="0"/>
        <v>1.8571428571428572</v>
      </c>
      <c r="N26">
        <f t="shared" si="0"/>
        <v>2.8571428571428572</v>
      </c>
      <c r="O26">
        <f t="shared" si="0"/>
        <v>2.7142857142857144</v>
      </c>
      <c r="P26">
        <f t="shared" si="0"/>
        <v>2.0714285714285716</v>
      </c>
      <c r="Q26">
        <f t="shared" si="0"/>
        <v>2.6428571428571428</v>
      </c>
      <c r="R26">
        <f t="shared" si="0"/>
        <v>2.1428571428571428</v>
      </c>
      <c r="S26" s="6">
        <f t="shared" si="0"/>
        <v>2.1428571428571428</v>
      </c>
      <c r="T26" s="6">
        <f t="shared" si="0"/>
        <v>2.7142857142857144</v>
      </c>
      <c r="U26" s="6">
        <f t="shared" si="0"/>
        <v>2.2142857142857144</v>
      </c>
      <c r="V26" s="6">
        <f t="shared" si="0"/>
        <v>3.5714285714285716</v>
      </c>
      <c r="W26" s="6">
        <f t="shared" si="0"/>
        <v>2.8571428571428572</v>
      </c>
      <c r="X26" s="6">
        <f t="shared" si="0"/>
        <v>2.2857142857142856</v>
      </c>
      <c r="Y26" s="6">
        <f t="shared" si="0"/>
        <v>3.6428571428571428</v>
      </c>
      <c r="Z26" s="6">
        <f t="shared" si="0"/>
        <v>2.2142857142857144</v>
      </c>
      <c r="AA26">
        <f t="shared" si="0"/>
        <v>2.2857142857142856</v>
      </c>
      <c r="AB26">
        <f t="shared" si="0"/>
        <v>3.2857142857142856</v>
      </c>
      <c r="AC26">
        <f t="shared" si="0"/>
        <v>2.3571428571428572</v>
      </c>
      <c r="AD26">
        <f t="shared" si="0"/>
        <v>3.5</v>
      </c>
      <c r="AE26">
        <f t="shared" si="0"/>
        <v>3.5714285714285716</v>
      </c>
      <c r="AF26">
        <f t="shared" si="0"/>
        <v>3.5</v>
      </c>
      <c r="AG26">
        <f t="shared" si="0"/>
        <v>1.1428571428571428</v>
      </c>
      <c r="AH26">
        <f t="shared" si="0"/>
        <v>3.0714285714285716</v>
      </c>
      <c r="AI26" s="6">
        <f t="shared" si="0"/>
        <v>2.6428571428571428</v>
      </c>
      <c r="AJ26" s="6">
        <f t="shared" si="0"/>
        <v>4.2142857142857144</v>
      </c>
      <c r="AK26" s="6">
        <f t="shared" si="0"/>
        <v>2.5714285714285716</v>
      </c>
      <c r="AL26" s="6">
        <f t="shared" si="0"/>
        <v>3.9285714285714284</v>
      </c>
      <c r="AM26" s="6">
        <f t="shared" si="0"/>
        <v>4.2142857142857144</v>
      </c>
      <c r="AN26" s="6">
        <f t="shared" si="0"/>
        <v>3.7857142857142856</v>
      </c>
      <c r="AO26" s="6">
        <f t="shared" si="0"/>
        <v>1.7857142857142858</v>
      </c>
      <c r="AP26" s="6">
        <f t="shared" si="0"/>
        <v>3.3571428571428572</v>
      </c>
      <c r="AQ26">
        <f t="shared" si="0"/>
        <v>3.1428571428571428</v>
      </c>
      <c r="AR26">
        <f t="shared" si="0"/>
        <v>3.8571428571428572</v>
      </c>
      <c r="AS26">
        <f t="shared" si="0"/>
        <v>2.7857142857142856</v>
      </c>
      <c r="AT26">
        <f t="shared" si="0"/>
        <v>4.2142857142857144</v>
      </c>
      <c r="AU26">
        <f t="shared" si="0"/>
        <v>3.6428571428571428</v>
      </c>
      <c r="AV26">
        <f t="shared" si="0"/>
        <v>3.5714285714285716</v>
      </c>
      <c r="AW26">
        <f t="shared" si="0"/>
        <v>1.4285714285714286</v>
      </c>
      <c r="AX26">
        <f t="shared" si="0"/>
        <v>3.0714285714285716</v>
      </c>
      <c r="AY26" s="6">
        <f t="shared" si="0"/>
        <v>2.2142857142857144</v>
      </c>
      <c r="AZ26" s="6">
        <f t="shared" si="0"/>
        <v>2.7142857142857144</v>
      </c>
    </row>
    <row r="27" spans="1:52">
      <c r="A27" t="s">
        <v>214</v>
      </c>
      <c r="B27" s="24"/>
      <c r="C27">
        <f>AVERAGE(C16:C25)</f>
        <v>2</v>
      </c>
      <c r="D27">
        <f t="shared" ref="D27:AZ27" si="1">AVERAGE(D16:D25)</f>
        <v>2.8</v>
      </c>
      <c r="E27">
        <f t="shared" si="1"/>
        <v>1.2</v>
      </c>
      <c r="F27">
        <f t="shared" si="1"/>
        <v>2.9</v>
      </c>
      <c r="G27">
        <f t="shared" si="1"/>
        <v>2.4</v>
      </c>
      <c r="H27">
        <f t="shared" si="1"/>
        <v>1.7</v>
      </c>
      <c r="I27">
        <f t="shared" si="1"/>
        <v>2.9</v>
      </c>
      <c r="J27">
        <f t="shared" si="1"/>
        <v>1.6</v>
      </c>
      <c r="K27">
        <f t="shared" si="1"/>
        <v>1.7</v>
      </c>
      <c r="L27">
        <f t="shared" si="1"/>
        <v>2.8</v>
      </c>
      <c r="M27">
        <f t="shared" si="1"/>
        <v>1.8</v>
      </c>
      <c r="N27">
        <f t="shared" si="1"/>
        <v>2.9</v>
      </c>
      <c r="O27">
        <f t="shared" si="1"/>
        <v>2.1</v>
      </c>
      <c r="P27">
        <f t="shared" si="1"/>
        <v>2.1</v>
      </c>
      <c r="Q27">
        <f t="shared" si="1"/>
        <v>2.6</v>
      </c>
      <c r="R27">
        <f t="shared" si="1"/>
        <v>1.8</v>
      </c>
      <c r="S27">
        <f t="shared" si="1"/>
        <v>2.2000000000000002</v>
      </c>
      <c r="T27">
        <f t="shared" si="1"/>
        <v>2.6</v>
      </c>
      <c r="U27">
        <f t="shared" si="1"/>
        <v>1.9</v>
      </c>
      <c r="V27">
        <f t="shared" si="1"/>
        <v>2.5</v>
      </c>
      <c r="W27">
        <f t="shared" si="1"/>
        <v>1.8</v>
      </c>
      <c r="X27">
        <f t="shared" si="1"/>
        <v>1.9</v>
      </c>
      <c r="Y27">
        <f t="shared" si="1"/>
        <v>2.7</v>
      </c>
      <c r="Z27">
        <f t="shared" si="1"/>
        <v>1.7</v>
      </c>
      <c r="AA27">
        <f t="shared" si="1"/>
        <v>2.7</v>
      </c>
      <c r="AB27">
        <f t="shared" si="1"/>
        <v>3.7</v>
      </c>
      <c r="AC27">
        <f t="shared" si="1"/>
        <v>2.7</v>
      </c>
      <c r="AD27">
        <f t="shared" si="1"/>
        <v>4.9000000000000004</v>
      </c>
      <c r="AE27">
        <f t="shared" si="1"/>
        <v>4.2</v>
      </c>
      <c r="AF27">
        <f t="shared" si="1"/>
        <v>3.9</v>
      </c>
      <c r="AG27">
        <f t="shared" si="1"/>
        <v>1.6</v>
      </c>
      <c r="AH27">
        <f t="shared" si="1"/>
        <v>3.1</v>
      </c>
      <c r="AI27">
        <f t="shared" si="1"/>
        <v>2.7</v>
      </c>
      <c r="AJ27">
        <f t="shared" si="1"/>
        <v>4</v>
      </c>
      <c r="AK27">
        <f t="shared" si="1"/>
        <v>2.4</v>
      </c>
      <c r="AL27">
        <f t="shared" si="1"/>
        <v>4</v>
      </c>
      <c r="AM27">
        <f t="shared" si="1"/>
        <v>3.4</v>
      </c>
      <c r="AN27">
        <f t="shared" si="1"/>
        <v>3.3</v>
      </c>
      <c r="AO27">
        <f t="shared" si="1"/>
        <v>1.6</v>
      </c>
      <c r="AP27">
        <f t="shared" si="1"/>
        <v>3</v>
      </c>
      <c r="AQ27">
        <f t="shared" si="1"/>
        <v>2.7</v>
      </c>
      <c r="AR27">
        <f t="shared" si="1"/>
        <v>4</v>
      </c>
      <c r="AS27">
        <f t="shared" si="1"/>
        <v>3.4</v>
      </c>
      <c r="AT27">
        <f t="shared" si="1"/>
        <v>4.8</v>
      </c>
      <c r="AU27">
        <f t="shared" si="1"/>
        <v>3.7</v>
      </c>
      <c r="AV27">
        <f t="shared" si="1"/>
        <v>3.2</v>
      </c>
      <c r="AW27">
        <f t="shared" si="1"/>
        <v>1.8</v>
      </c>
      <c r="AX27">
        <f t="shared" si="1"/>
        <v>3.5</v>
      </c>
      <c r="AY27">
        <f t="shared" si="1"/>
        <v>2.1</v>
      </c>
      <c r="AZ27">
        <f t="shared" si="1"/>
        <v>2.4</v>
      </c>
    </row>
    <row r="29" spans="1:52">
      <c r="D29" t="s">
        <v>215</v>
      </c>
      <c r="E29" t="s">
        <v>215</v>
      </c>
      <c r="F29" t="s">
        <v>215</v>
      </c>
      <c r="G29" t="s">
        <v>216</v>
      </c>
      <c r="H29" t="s">
        <v>216</v>
      </c>
      <c r="I29" t="s">
        <v>216</v>
      </c>
      <c r="M29" t="s">
        <v>220</v>
      </c>
      <c r="N29" t="s">
        <v>220</v>
      </c>
      <c r="O29" t="s">
        <v>220</v>
      </c>
      <c r="P29" t="s">
        <v>219</v>
      </c>
      <c r="Q29" t="s">
        <v>219</v>
      </c>
      <c r="R29" t="s">
        <v>219</v>
      </c>
    </row>
    <row r="30" spans="1:52">
      <c r="A30" t="s">
        <v>158</v>
      </c>
      <c r="B30" t="s">
        <v>159</v>
      </c>
      <c r="C30" t="s">
        <v>160</v>
      </c>
      <c r="D30" s="10" t="s">
        <v>0</v>
      </c>
      <c r="E30" s="10" t="s">
        <v>17</v>
      </c>
      <c r="F30" s="10" t="s">
        <v>50</v>
      </c>
      <c r="G30" s="10" t="s">
        <v>59</v>
      </c>
      <c r="H30" s="10" t="s">
        <v>68</v>
      </c>
      <c r="I30" s="10" t="s">
        <v>77</v>
      </c>
      <c r="J30" s="10" t="s">
        <v>258</v>
      </c>
      <c r="K30" s="10" t="s">
        <v>260</v>
      </c>
      <c r="L30" s="10" t="s">
        <v>261</v>
      </c>
      <c r="M30" s="10" t="s">
        <v>0</v>
      </c>
      <c r="N30" s="10" t="s">
        <v>17</v>
      </c>
      <c r="O30" s="10" t="s">
        <v>50</v>
      </c>
      <c r="P30" s="10" t="s">
        <v>59</v>
      </c>
      <c r="Q30" s="10" t="s">
        <v>68</v>
      </c>
      <c r="R30" s="10" t="s">
        <v>77</v>
      </c>
      <c r="S30" s="10" t="s">
        <v>262</v>
      </c>
      <c r="T30" s="10" t="s">
        <v>263</v>
      </c>
      <c r="U30" s="10" t="s">
        <v>264</v>
      </c>
    </row>
    <row r="31" spans="1:52" s="4" customFormat="1">
      <c r="A31" s="34" t="s">
        <v>170</v>
      </c>
      <c r="B31" s="34" t="s">
        <v>171</v>
      </c>
      <c r="C31" s="4">
        <v>1</v>
      </c>
      <c r="D31" s="4">
        <f>C26</f>
        <v>2</v>
      </c>
      <c r="E31" s="4">
        <f>K26</f>
        <v>1.7857142857142858</v>
      </c>
      <c r="F31" s="4">
        <f>S$26</f>
        <v>2.1428571428571428</v>
      </c>
      <c r="G31" s="4">
        <f>AA$26</f>
        <v>2.2857142857142856</v>
      </c>
      <c r="H31" s="4">
        <f>AI$26</f>
        <v>2.6428571428571428</v>
      </c>
      <c r="I31" s="4">
        <f>AQ$26</f>
        <v>3.1428571428571428</v>
      </c>
      <c r="J31" s="37">
        <f>IF(SUM(D31-G31)&lt;0,SUM(G31-D31),SUM(D31-G31))</f>
        <v>0.28571428571428559</v>
      </c>
      <c r="K31" s="37">
        <f>IF(SUM(E31-H31)&lt;0,SUM(H31-E31),SUM(E31-H31))</f>
        <v>0.85714285714285698</v>
      </c>
      <c r="L31" s="37">
        <f>IF(SUM(F31-I31)&lt;0,SUM(I31-F31),SUM(F31-I31))</f>
        <v>1</v>
      </c>
      <c r="M31" s="4">
        <f>C27</f>
        <v>2</v>
      </c>
      <c r="N31" s="4">
        <f>K27</f>
        <v>1.7</v>
      </c>
      <c r="O31" s="4">
        <f>S27</f>
        <v>2.2000000000000002</v>
      </c>
      <c r="P31" s="4">
        <f>AA27</f>
        <v>2.7</v>
      </c>
      <c r="Q31" s="4">
        <f>AI$27</f>
        <v>2.7</v>
      </c>
      <c r="R31" s="4">
        <f>AQ$27</f>
        <v>2.7</v>
      </c>
      <c r="S31" s="37">
        <f>IF(SUM(M31-P31)&lt;0,SUM(P31-M31),SUM(M31-P31))</f>
        <v>0.70000000000000018</v>
      </c>
      <c r="T31" s="37">
        <f>IF(SUM(N31-Q31)&lt;0,SUM(Q31-N31),SUM(N31-Q31))</f>
        <v>1.0000000000000002</v>
      </c>
      <c r="U31" s="37">
        <f>IF(SUM(O31-R31)&lt;0,SUM(R31-O31),SUM(O31-R31))</f>
        <v>0.5</v>
      </c>
    </row>
    <row r="32" spans="1:52" s="4" customFormat="1">
      <c r="A32" s="34" t="s">
        <v>173</v>
      </c>
      <c r="B32" s="34" t="s">
        <v>172</v>
      </c>
      <c r="C32" s="4">
        <v>2</v>
      </c>
      <c r="D32" s="4">
        <f>D26</f>
        <v>3</v>
      </c>
      <c r="E32" s="4">
        <f>L26</f>
        <v>2.3571428571428572</v>
      </c>
      <c r="F32" s="4">
        <f>T26</f>
        <v>2.7142857142857144</v>
      </c>
      <c r="G32" s="4">
        <f>AB26</f>
        <v>3.2857142857142856</v>
      </c>
      <c r="H32" s="4">
        <f>AJ26</f>
        <v>4.2142857142857144</v>
      </c>
      <c r="I32" s="4">
        <f>AR26</f>
        <v>3.8571428571428572</v>
      </c>
      <c r="J32" s="37">
        <f t="shared" ref="J32:J38" si="2">IF(SUM(D32-G32)&lt;0,SUM(G32-D32),SUM(D32-G32))</f>
        <v>0.28571428571428559</v>
      </c>
      <c r="K32" s="37">
        <f t="shared" ref="K32:K38" si="3">IF(SUM(E32-H32)&lt;0,SUM(H32-E32),SUM(E32-H32))</f>
        <v>1.8571428571428572</v>
      </c>
      <c r="L32" s="37">
        <f t="shared" ref="L32:L38" si="4">IF(SUM(F32-I32)&lt;0,SUM(I32-F32),SUM(F32-I32))</f>
        <v>1.1428571428571428</v>
      </c>
      <c r="M32" s="4">
        <f>D27</f>
        <v>2.8</v>
      </c>
      <c r="N32" s="4">
        <f>L27</f>
        <v>2.8</v>
      </c>
      <c r="O32" s="4">
        <f>T27</f>
        <v>2.6</v>
      </c>
      <c r="P32" s="4">
        <f>AB27</f>
        <v>3.7</v>
      </c>
      <c r="Q32" s="4">
        <f>AJ27</f>
        <v>4</v>
      </c>
      <c r="R32" s="4">
        <f>AR27</f>
        <v>4</v>
      </c>
      <c r="S32" s="37">
        <f t="shared" ref="S32:S38" si="5">IF(SUM(M32-P32)&lt;0,SUM(P32-M32),SUM(M32-P32))</f>
        <v>0.90000000000000036</v>
      </c>
      <c r="T32" s="37">
        <f t="shared" ref="T32:T38" si="6">IF(SUM(N32-Q32)&lt;0,SUM(Q32-N32),SUM(N32-Q32))</f>
        <v>1.2000000000000002</v>
      </c>
      <c r="U32" s="37">
        <f t="shared" ref="U32:U38" si="7">IF(SUM(O32-R32)&lt;0,SUM(R32-O32),SUM(O32-R32))</f>
        <v>1.4</v>
      </c>
    </row>
    <row r="33" spans="1:21" s="4" customFormat="1">
      <c r="A33" s="34" t="s">
        <v>174</v>
      </c>
      <c r="B33" s="34" t="s">
        <v>175</v>
      </c>
      <c r="C33" s="4">
        <v>3</v>
      </c>
      <c r="D33" s="4">
        <f>E26</f>
        <v>2.2142857142857144</v>
      </c>
      <c r="E33" s="4">
        <f>M26</f>
        <v>1.8571428571428572</v>
      </c>
      <c r="F33" s="4">
        <f>U26</f>
        <v>2.2142857142857144</v>
      </c>
      <c r="G33" s="4">
        <f>AC26</f>
        <v>2.3571428571428572</v>
      </c>
      <c r="H33" s="4">
        <f>AK26</f>
        <v>2.5714285714285716</v>
      </c>
      <c r="I33" s="4">
        <f>AS26</f>
        <v>2.7857142857142856</v>
      </c>
      <c r="J33" s="37">
        <f t="shared" si="2"/>
        <v>0.14285714285714279</v>
      </c>
      <c r="K33" s="37">
        <f t="shared" si="3"/>
        <v>0.71428571428571441</v>
      </c>
      <c r="L33" s="37">
        <f t="shared" si="4"/>
        <v>0.57142857142857117</v>
      </c>
      <c r="M33" s="4">
        <f>E27</f>
        <v>1.2</v>
      </c>
      <c r="N33" s="4">
        <f>M27</f>
        <v>1.8</v>
      </c>
      <c r="O33" s="4">
        <f>U27</f>
        <v>1.9</v>
      </c>
      <c r="P33" s="4">
        <f>AC27</f>
        <v>2.7</v>
      </c>
      <c r="Q33" s="4">
        <f>AK27</f>
        <v>2.4</v>
      </c>
      <c r="R33" s="4">
        <f>AS27</f>
        <v>3.4</v>
      </c>
      <c r="S33" s="37">
        <f t="shared" si="5"/>
        <v>1.5000000000000002</v>
      </c>
      <c r="T33" s="37">
        <f t="shared" si="6"/>
        <v>0.59999999999999987</v>
      </c>
      <c r="U33" s="37">
        <f t="shared" si="7"/>
        <v>1.5</v>
      </c>
    </row>
    <row r="34" spans="1:21" s="4" customFormat="1">
      <c r="A34" s="34" t="s">
        <v>177</v>
      </c>
      <c r="B34" s="34" t="s">
        <v>176</v>
      </c>
      <c r="C34" s="4">
        <v>4</v>
      </c>
      <c r="D34" s="4">
        <f>F26</f>
        <v>3.0714285714285716</v>
      </c>
      <c r="E34" s="4">
        <f>N26</f>
        <v>2.8571428571428572</v>
      </c>
      <c r="F34" s="4">
        <f>V26</f>
        <v>3.5714285714285716</v>
      </c>
      <c r="G34" s="4">
        <f>AD26</f>
        <v>3.5</v>
      </c>
      <c r="H34" s="4">
        <f>AL26</f>
        <v>3.9285714285714284</v>
      </c>
      <c r="I34" s="4">
        <f>AT26</f>
        <v>4.2142857142857144</v>
      </c>
      <c r="J34" s="37">
        <f t="shared" si="2"/>
        <v>0.42857142857142838</v>
      </c>
      <c r="K34" s="37">
        <f t="shared" si="3"/>
        <v>1.0714285714285712</v>
      </c>
      <c r="L34" s="37">
        <f t="shared" si="4"/>
        <v>0.64285714285714279</v>
      </c>
      <c r="M34" s="4">
        <f>F27</f>
        <v>2.9</v>
      </c>
      <c r="N34" s="4">
        <f>N27</f>
        <v>2.9</v>
      </c>
      <c r="O34" s="4">
        <f>V27</f>
        <v>2.5</v>
      </c>
      <c r="P34" s="4">
        <f>AD27</f>
        <v>4.9000000000000004</v>
      </c>
      <c r="Q34" s="4">
        <f>AL27</f>
        <v>4</v>
      </c>
      <c r="R34" s="4">
        <f>AT27</f>
        <v>4.8</v>
      </c>
      <c r="S34" s="37">
        <f t="shared" si="5"/>
        <v>2.0000000000000004</v>
      </c>
      <c r="T34" s="37">
        <f t="shared" si="6"/>
        <v>1.1000000000000001</v>
      </c>
      <c r="U34" s="37">
        <f t="shared" si="7"/>
        <v>2.2999999999999998</v>
      </c>
    </row>
    <row r="35" spans="1:21" s="4" customFormat="1">
      <c r="A35" s="34" t="s">
        <v>184</v>
      </c>
      <c r="B35" s="34" t="s">
        <v>185</v>
      </c>
      <c r="C35" s="4">
        <v>5</v>
      </c>
      <c r="D35" s="4">
        <f>G26</f>
        <v>3.1428571428571428</v>
      </c>
      <c r="E35" s="4">
        <f>O26</f>
        <v>2.7142857142857144</v>
      </c>
      <c r="F35" s="4">
        <f>W26</f>
        <v>2.8571428571428572</v>
      </c>
      <c r="G35" s="4">
        <f>AE26</f>
        <v>3.5714285714285716</v>
      </c>
      <c r="H35" s="4">
        <f>AM26</f>
        <v>4.2142857142857144</v>
      </c>
      <c r="I35" s="4">
        <f>AU26</f>
        <v>3.6428571428571428</v>
      </c>
      <c r="J35" s="37">
        <f t="shared" si="2"/>
        <v>0.42857142857142883</v>
      </c>
      <c r="K35" s="37">
        <f t="shared" si="3"/>
        <v>1.5</v>
      </c>
      <c r="L35" s="37">
        <f t="shared" si="4"/>
        <v>0.78571428571428559</v>
      </c>
      <c r="M35" s="4">
        <f>G27</f>
        <v>2.4</v>
      </c>
      <c r="N35" s="4">
        <f>O27</f>
        <v>2.1</v>
      </c>
      <c r="O35" s="4">
        <f>W27</f>
        <v>1.8</v>
      </c>
      <c r="P35" s="4">
        <f>AE27</f>
        <v>4.2</v>
      </c>
      <c r="Q35" s="4">
        <f>AM27</f>
        <v>3.4</v>
      </c>
      <c r="R35" s="4">
        <f>AU27</f>
        <v>3.7</v>
      </c>
      <c r="S35" s="37">
        <f t="shared" si="5"/>
        <v>1.8000000000000003</v>
      </c>
      <c r="T35" s="37">
        <f t="shared" si="6"/>
        <v>1.2999999999999998</v>
      </c>
      <c r="U35" s="37">
        <f t="shared" si="7"/>
        <v>1.9000000000000001</v>
      </c>
    </row>
    <row r="36" spans="1:21" s="4" customFormat="1">
      <c r="A36" s="34" t="s">
        <v>178</v>
      </c>
      <c r="B36" s="35" t="s">
        <v>179</v>
      </c>
      <c r="C36" s="4">
        <v>6</v>
      </c>
      <c r="D36" s="4">
        <f>H26</f>
        <v>1.9285714285714286</v>
      </c>
      <c r="E36" s="4">
        <f>P26</f>
        <v>2.0714285714285716</v>
      </c>
      <c r="F36" s="4">
        <f>X26</f>
        <v>2.2857142857142856</v>
      </c>
      <c r="G36" s="4">
        <f>AF26</f>
        <v>3.5</v>
      </c>
      <c r="H36" s="4">
        <f>AN26</f>
        <v>3.7857142857142856</v>
      </c>
      <c r="I36" s="4">
        <f>AV26</f>
        <v>3.5714285714285716</v>
      </c>
      <c r="J36" s="37">
        <f t="shared" si="2"/>
        <v>1.5714285714285714</v>
      </c>
      <c r="K36" s="37">
        <f t="shared" si="3"/>
        <v>1.714285714285714</v>
      </c>
      <c r="L36" s="37">
        <f t="shared" si="4"/>
        <v>1.285714285714286</v>
      </c>
      <c r="M36" s="4">
        <f>H27</f>
        <v>1.7</v>
      </c>
      <c r="N36" s="4">
        <f>P27</f>
        <v>2.1</v>
      </c>
      <c r="O36" s="4">
        <f>X27</f>
        <v>1.9</v>
      </c>
      <c r="P36" s="4">
        <f>AF27</f>
        <v>3.9</v>
      </c>
      <c r="Q36" s="4">
        <f>AN27</f>
        <v>3.3</v>
      </c>
      <c r="R36" s="4">
        <f>AV27</f>
        <v>3.2</v>
      </c>
      <c r="S36" s="36">
        <f t="shared" si="5"/>
        <v>2.2000000000000002</v>
      </c>
      <c r="T36" s="37">
        <f t="shared" si="6"/>
        <v>1.1999999999999997</v>
      </c>
      <c r="U36" s="37">
        <f t="shared" si="7"/>
        <v>1.3000000000000003</v>
      </c>
    </row>
    <row r="37" spans="1:21" s="4" customFormat="1">
      <c r="A37" s="34" t="s">
        <v>180</v>
      </c>
      <c r="B37" s="34" t="s">
        <v>181</v>
      </c>
      <c r="C37" s="4">
        <v>7</v>
      </c>
      <c r="D37" s="4">
        <f>I26</f>
        <v>3.3571428571428572</v>
      </c>
      <c r="E37" s="4">
        <f>Q26</f>
        <v>2.6428571428571428</v>
      </c>
      <c r="F37" s="4">
        <f>Y26</f>
        <v>3.6428571428571428</v>
      </c>
      <c r="G37" s="4">
        <f>AG26</f>
        <v>1.1428571428571428</v>
      </c>
      <c r="H37" s="4">
        <f>AO26</f>
        <v>1.7857142857142858</v>
      </c>
      <c r="I37" s="4">
        <f>AW26</f>
        <v>1.4285714285714286</v>
      </c>
      <c r="J37" s="36">
        <f t="shared" si="2"/>
        <v>2.2142857142857144</v>
      </c>
      <c r="K37" s="37">
        <f t="shared" si="3"/>
        <v>0.85714285714285698</v>
      </c>
      <c r="L37" s="36">
        <f t="shared" si="4"/>
        <v>2.2142857142857144</v>
      </c>
      <c r="M37" s="4">
        <f>I27</f>
        <v>2.9</v>
      </c>
      <c r="N37" s="4">
        <f>Q27</f>
        <v>2.6</v>
      </c>
      <c r="O37" s="4">
        <f>Y27</f>
        <v>2.7</v>
      </c>
      <c r="P37" s="4">
        <f>AG27</f>
        <v>1.6</v>
      </c>
      <c r="Q37" s="4">
        <f>AO27</f>
        <v>1.6</v>
      </c>
      <c r="R37" s="4">
        <f>AW27</f>
        <v>1.8</v>
      </c>
      <c r="S37" s="37">
        <f t="shared" si="5"/>
        <v>1.2999999999999998</v>
      </c>
      <c r="T37" s="37">
        <f t="shared" si="6"/>
        <v>1</v>
      </c>
      <c r="U37" s="37">
        <f t="shared" si="7"/>
        <v>0.90000000000000013</v>
      </c>
    </row>
    <row r="38" spans="1:21" s="4" customFormat="1">
      <c r="A38" s="34" t="s">
        <v>182</v>
      </c>
      <c r="B38" s="34" t="s">
        <v>183</v>
      </c>
      <c r="C38" s="4">
        <v>8</v>
      </c>
      <c r="D38" s="4">
        <f>J26</f>
        <v>2.2142857142857144</v>
      </c>
      <c r="E38" s="4">
        <f>R26</f>
        <v>2.1428571428571428</v>
      </c>
      <c r="F38" s="4">
        <f>Z26</f>
        <v>2.2142857142857144</v>
      </c>
      <c r="G38" s="4">
        <f>AH26</f>
        <v>3.0714285714285716</v>
      </c>
      <c r="H38" s="4">
        <f>AP26</f>
        <v>3.3571428571428572</v>
      </c>
      <c r="I38" s="4">
        <f>AX26</f>
        <v>3.0714285714285716</v>
      </c>
      <c r="J38" s="37">
        <f t="shared" si="2"/>
        <v>0.85714285714285721</v>
      </c>
      <c r="K38" s="37">
        <f t="shared" si="3"/>
        <v>1.2142857142857144</v>
      </c>
      <c r="L38" s="37">
        <f t="shared" si="4"/>
        <v>0.85714285714285721</v>
      </c>
      <c r="M38" s="4">
        <f>J27</f>
        <v>1.6</v>
      </c>
      <c r="N38" s="4">
        <f>R27</f>
        <v>1.8</v>
      </c>
      <c r="O38" s="4">
        <f>Z27</f>
        <v>1.7</v>
      </c>
      <c r="P38" s="4">
        <f>AH27</f>
        <v>3.1</v>
      </c>
      <c r="Q38" s="4">
        <f>AP27</f>
        <v>3</v>
      </c>
      <c r="R38" s="4">
        <f>AX27</f>
        <v>3.5</v>
      </c>
      <c r="S38" s="37">
        <f t="shared" si="5"/>
        <v>1.5</v>
      </c>
      <c r="T38" s="37">
        <f t="shared" si="6"/>
        <v>1.2</v>
      </c>
      <c r="U38" s="37">
        <f t="shared" si="7"/>
        <v>1.8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V40" sqref="V40"/>
    </sheetView>
  </sheetViews>
  <sheetFormatPr baseColWidth="10" defaultRowHeight="15" x14ac:dyDescent="0"/>
  <sheetData>
    <row r="1" spans="1:51">
      <c r="A1" s="24" t="s">
        <v>217</v>
      </c>
      <c r="B1" s="28" t="s">
        <v>1</v>
      </c>
      <c r="C1" s="28" t="s">
        <v>3</v>
      </c>
      <c r="D1" s="28" t="s">
        <v>5</v>
      </c>
      <c r="E1" s="28" t="s">
        <v>7</v>
      </c>
      <c r="F1" s="28" t="s">
        <v>9</v>
      </c>
      <c r="G1" s="28" t="s">
        <v>11</v>
      </c>
      <c r="H1" s="28" t="s">
        <v>14</v>
      </c>
      <c r="I1" s="28" t="s">
        <v>15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  <c r="O1" s="24" t="s">
        <v>47</v>
      </c>
      <c r="P1" s="24" t="s">
        <v>48</v>
      </c>
      <c r="Q1" s="24" t="s">
        <v>49</v>
      </c>
      <c r="R1" s="28" t="s">
        <v>51</v>
      </c>
      <c r="S1" s="28" t="s">
        <v>52</v>
      </c>
      <c r="T1" s="28" t="s">
        <v>53</v>
      </c>
      <c r="U1" s="28" t="s">
        <v>54</v>
      </c>
      <c r="V1" s="28" t="s">
        <v>55</v>
      </c>
      <c r="W1" s="28" t="s">
        <v>56</v>
      </c>
      <c r="X1" s="28" t="s">
        <v>57</v>
      </c>
      <c r="Y1" s="28" t="s">
        <v>58</v>
      </c>
      <c r="Z1" s="24" t="s">
        <v>60</v>
      </c>
      <c r="AA1" s="24" t="s">
        <v>61</v>
      </c>
      <c r="AB1" s="24" t="s">
        <v>62</v>
      </c>
      <c r="AC1" s="24" t="s">
        <v>63</v>
      </c>
      <c r="AD1" s="24" t="s">
        <v>64</v>
      </c>
      <c r="AE1" s="24" t="s">
        <v>65</v>
      </c>
      <c r="AF1" s="24" t="s">
        <v>66</v>
      </c>
      <c r="AG1" s="24" t="s">
        <v>67</v>
      </c>
      <c r="AH1" s="28" t="s">
        <v>69</v>
      </c>
      <c r="AI1" s="28" t="s">
        <v>70</v>
      </c>
      <c r="AJ1" s="28" t="s">
        <v>71</v>
      </c>
      <c r="AK1" s="28" t="s">
        <v>72</v>
      </c>
      <c r="AL1" s="28" t="s">
        <v>73</v>
      </c>
      <c r="AM1" s="28" t="s">
        <v>74</v>
      </c>
      <c r="AN1" s="28" t="s">
        <v>75</v>
      </c>
      <c r="AO1" s="28" t="s">
        <v>76</v>
      </c>
      <c r="AP1" s="24" t="s">
        <v>78</v>
      </c>
      <c r="AQ1" s="24" t="s">
        <v>79</v>
      </c>
      <c r="AR1" s="24" t="s">
        <v>80</v>
      </c>
      <c r="AS1" s="24" t="s">
        <v>81</v>
      </c>
      <c r="AT1" s="24" t="s">
        <v>82</v>
      </c>
      <c r="AU1" s="24" t="s">
        <v>83</v>
      </c>
      <c r="AV1" s="24" t="s">
        <v>84</v>
      </c>
      <c r="AW1" s="24" t="s">
        <v>85</v>
      </c>
      <c r="AX1" s="28" t="s">
        <v>86</v>
      </c>
      <c r="AY1" s="28" t="s">
        <v>88</v>
      </c>
    </row>
    <row r="2" spans="1:51">
      <c r="A2" t="str">
        <f>Mittelwert!A4</f>
        <v>TP3</v>
      </c>
      <c r="B2">
        <f>Mittelwert!B4</f>
        <v>4</v>
      </c>
      <c r="C2">
        <f>Mittelwert!C4</f>
        <v>2</v>
      </c>
      <c r="D2">
        <f>Mittelwert!D4</f>
        <v>2</v>
      </c>
      <c r="E2">
        <f>Mittelwert!E4</f>
        <v>2</v>
      </c>
      <c r="F2">
        <f>Mittelwert!F4</f>
        <v>2</v>
      </c>
      <c r="G2">
        <f>Mittelwert!G4</f>
        <v>2</v>
      </c>
      <c r="H2">
        <f>Mittelwert!H4</f>
        <v>6</v>
      </c>
      <c r="I2">
        <f>Mittelwert!I4</f>
        <v>2</v>
      </c>
      <c r="J2">
        <f>Mittelwert!J4</f>
        <v>4</v>
      </c>
      <c r="K2">
        <f>Mittelwert!K4</f>
        <v>2</v>
      </c>
      <c r="L2">
        <f>Mittelwert!L4</f>
        <v>4</v>
      </c>
      <c r="M2">
        <f>Mittelwert!M4</f>
        <v>4</v>
      </c>
      <c r="N2">
        <f>Mittelwert!N4</f>
        <v>2</v>
      </c>
      <c r="O2">
        <f>Mittelwert!O4</f>
        <v>4</v>
      </c>
      <c r="P2">
        <f>Mittelwert!P4</f>
        <v>4</v>
      </c>
      <c r="Q2">
        <f>Mittelwert!Q4</f>
        <v>4</v>
      </c>
      <c r="R2">
        <f>Mittelwert!R4</f>
        <v>4</v>
      </c>
      <c r="S2">
        <f>Mittelwert!S4</f>
        <v>2</v>
      </c>
      <c r="T2">
        <f>Mittelwert!T4</f>
        <v>2</v>
      </c>
      <c r="U2">
        <f>Mittelwert!U4</f>
        <v>2</v>
      </c>
      <c r="V2">
        <f>Mittelwert!V4</f>
        <v>2</v>
      </c>
      <c r="W2">
        <f>Mittelwert!W4</f>
        <v>2</v>
      </c>
      <c r="X2">
        <f>Mittelwert!X4</f>
        <v>4</v>
      </c>
      <c r="Y2">
        <f>Mittelwert!Y4</f>
        <v>2</v>
      </c>
      <c r="Z2">
        <f>Mittelwert!Z4</f>
        <v>6</v>
      </c>
      <c r="AA2">
        <f>Mittelwert!AA4</f>
        <v>6</v>
      </c>
      <c r="AB2">
        <f>Mittelwert!AB4</f>
        <v>4</v>
      </c>
      <c r="AC2">
        <f>Mittelwert!AC4</f>
        <v>6</v>
      </c>
      <c r="AD2">
        <f>Mittelwert!AD4</f>
        <v>6</v>
      </c>
      <c r="AE2">
        <f>Mittelwert!AE4</f>
        <v>6</v>
      </c>
      <c r="AF2">
        <f>Mittelwert!AF4</f>
        <v>2</v>
      </c>
      <c r="AG2">
        <f>Mittelwert!AG4</f>
        <v>4</v>
      </c>
      <c r="AH2">
        <f>Mittelwert!AH4</f>
        <v>6</v>
      </c>
      <c r="AI2">
        <f>Mittelwert!AI4</f>
        <v>6</v>
      </c>
      <c r="AJ2">
        <f>Mittelwert!AJ4</f>
        <v>6</v>
      </c>
      <c r="AK2">
        <f>Mittelwert!AK4</f>
        <v>6</v>
      </c>
      <c r="AL2">
        <f>Mittelwert!AL4</f>
        <v>6</v>
      </c>
      <c r="AM2">
        <f>Mittelwert!AM4</f>
        <v>6</v>
      </c>
      <c r="AN2">
        <f>Mittelwert!AN4</f>
        <v>4</v>
      </c>
      <c r="AO2">
        <f>Mittelwert!AO4</f>
        <v>4</v>
      </c>
      <c r="AP2">
        <f>Mittelwert!AP4</f>
        <v>4</v>
      </c>
      <c r="AQ2">
        <f>Mittelwert!AQ4</f>
        <v>4</v>
      </c>
      <c r="AR2">
        <f>Mittelwert!AR4</f>
        <v>2</v>
      </c>
      <c r="AS2">
        <f>Mittelwert!AS4</f>
        <v>6</v>
      </c>
      <c r="AT2">
        <f>Mittelwert!AT4</f>
        <v>4</v>
      </c>
      <c r="AU2">
        <f>Mittelwert!AU4</f>
        <v>6</v>
      </c>
      <c r="AV2">
        <f>Mittelwert!AV4</f>
        <v>2</v>
      </c>
      <c r="AW2">
        <f>Mittelwert!AW4</f>
        <v>4</v>
      </c>
      <c r="AX2">
        <f>Mittelwert!AX4</f>
        <v>2</v>
      </c>
      <c r="AY2">
        <f>Mittelwert!AY4</f>
        <v>2</v>
      </c>
    </row>
    <row r="3" spans="1:51">
      <c r="A3" t="str">
        <f>Mittelwert!A5</f>
        <v>TP4</v>
      </c>
      <c r="B3">
        <f>Mittelwert!B5</f>
        <v>2</v>
      </c>
      <c r="C3">
        <f>Mittelwert!C5</f>
        <v>1</v>
      </c>
      <c r="D3">
        <f>Mittelwert!D5</f>
        <v>1</v>
      </c>
      <c r="E3">
        <f>Mittelwert!E5</f>
        <v>2</v>
      </c>
      <c r="F3">
        <f>Mittelwert!F5</f>
        <v>2</v>
      </c>
      <c r="G3">
        <f>Mittelwert!G5</f>
        <v>2</v>
      </c>
      <c r="H3">
        <f>Mittelwert!H5</f>
        <v>5</v>
      </c>
      <c r="I3">
        <f>Mittelwert!I5</f>
        <v>1</v>
      </c>
      <c r="J3">
        <f>Mittelwert!J5</f>
        <v>1</v>
      </c>
      <c r="K3">
        <f>Mittelwert!K5</f>
        <v>1</v>
      </c>
      <c r="L3">
        <f>Mittelwert!L5</f>
        <v>1</v>
      </c>
      <c r="M3">
        <f>Mittelwert!M5</f>
        <v>2</v>
      </c>
      <c r="N3">
        <f>Mittelwert!N5</f>
        <v>1</v>
      </c>
      <c r="O3">
        <f>Mittelwert!O5</f>
        <v>2</v>
      </c>
      <c r="P3">
        <f>Mittelwert!P5</f>
        <v>4</v>
      </c>
      <c r="Q3">
        <f>Mittelwert!Q5</f>
        <v>1</v>
      </c>
      <c r="R3">
        <f>Mittelwert!R5</f>
        <v>2</v>
      </c>
      <c r="S3">
        <f>Mittelwert!S5</f>
        <v>2</v>
      </c>
      <c r="T3">
        <f>Mittelwert!T5</f>
        <v>2</v>
      </c>
      <c r="U3">
        <f>Mittelwert!U5</f>
        <v>2</v>
      </c>
      <c r="V3">
        <f>Mittelwert!V5</f>
        <v>2</v>
      </c>
      <c r="W3">
        <f>Mittelwert!W5</f>
        <v>2</v>
      </c>
      <c r="X3">
        <f>Mittelwert!X5</f>
        <v>5</v>
      </c>
      <c r="Y3">
        <f>Mittelwert!Y5</f>
        <v>2</v>
      </c>
      <c r="Z3">
        <f>Mittelwert!Z5</f>
        <v>3</v>
      </c>
      <c r="AA3">
        <f>Mittelwert!AA5</f>
        <v>5</v>
      </c>
      <c r="AB3">
        <f>Mittelwert!AB5</f>
        <v>5</v>
      </c>
      <c r="AC3">
        <f>Mittelwert!AC5</f>
        <v>5</v>
      </c>
      <c r="AD3">
        <f>Mittelwert!AD5</f>
        <v>6</v>
      </c>
      <c r="AE3">
        <f>Mittelwert!AE5</f>
        <v>7</v>
      </c>
      <c r="AF3">
        <f>Mittelwert!AF5</f>
        <v>2</v>
      </c>
      <c r="AG3">
        <f>Mittelwert!AG5</f>
        <v>5</v>
      </c>
      <c r="AH3">
        <f>Mittelwert!AH5</f>
        <v>2</v>
      </c>
      <c r="AI3">
        <f>Mittelwert!AI5</f>
        <v>2</v>
      </c>
      <c r="AJ3">
        <f>Mittelwert!AJ5</f>
        <v>2</v>
      </c>
      <c r="AK3">
        <f>Mittelwert!AK5</f>
        <v>3</v>
      </c>
      <c r="AL3">
        <f>Mittelwert!AL5</f>
        <v>3</v>
      </c>
      <c r="AM3">
        <f>Mittelwert!AM5</f>
        <v>7</v>
      </c>
      <c r="AN3">
        <f>Mittelwert!AN5</f>
        <v>1</v>
      </c>
      <c r="AO3">
        <f>Mittelwert!AO5</f>
        <v>3</v>
      </c>
      <c r="AP3">
        <f>Mittelwert!AP5</f>
        <v>5</v>
      </c>
      <c r="AQ3">
        <f>Mittelwert!AQ5</f>
        <v>6</v>
      </c>
      <c r="AR3">
        <f>Mittelwert!AR5</f>
        <v>5</v>
      </c>
      <c r="AS3">
        <f>Mittelwert!AS5</f>
        <v>7</v>
      </c>
      <c r="AT3">
        <f>Mittelwert!AT5</f>
        <v>6</v>
      </c>
      <c r="AU3">
        <f>Mittelwert!AU5</f>
        <v>7</v>
      </c>
      <c r="AV3">
        <f>Mittelwert!AV5</f>
        <v>2</v>
      </c>
      <c r="AW3">
        <f>Mittelwert!AW5</f>
        <v>6</v>
      </c>
      <c r="AX3">
        <f>Mittelwert!AX5</f>
        <v>2</v>
      </c>
      <c r="AY3">
        <f>Mittelwert!AY5</f>
        <v>2</v>
      </c>
    </row>
    <row r="4" spans="1:51">
      <c r="A4" t="str">
        <f>Mittelwert!A7</f>
        <v>TP6</v>
      </c>
      <c r="B4">
        <f>Mittelwert!B7</f>
        <v>2</v>
      </c>
      <c r="C4">
        <f>Mittelwert!C7</f>
        <v>5</v>
      </c>
      <c r="D4">
        <f>Mittelwert!D7</f>
        <v>2</v>
      </c>
      <c r="E4">
        <f>Mittelwert!E7</f>
        <v>2</v>
      </c>
      <c r="F4">
        <f>Mittelwert!F7</f>
        <v>2</v>
      </c>
      <c r="G4">
        <f>Mittelwert!G7</f>
        <v>2</v>
      </c>
      <c r="H4">
        <f>Mittelwert!H7</f>
        <v>4</v>
      </c>
      <c r="I4">
        <f>Mittelwert!I7</f>
        <v>1</v>
      </c>
      <c r="J4">
        <f>Mittelwert!J7</f>
        <v>1</v>
      </c>
      <c r="K4">
        <f>Mittelwert!K7</f>
        <v>5</v>
      </c>
      <c r="L4">
        <f>Mittelwert!L7</f>
        <v>2</v>
      </c>
      <c r="M4">
        <f>Mittelwert!M7</f>
        <v>5</v>
      </c>
      <c r="N4">
        <f>Mittelwert!N7</f>
        <v>2</v>
      </c>
      <c r="O4">
        <f>Mittelwert!O7</f>
        <v>2</v>
      </c>
      <c r="P4">
        <f>Mittelwert!P7</f>
        <v>2</v>
      </c>
      <c r="Q4">
        <f>Mittelwert!Q7</f>
        <v>1</v>
      </c>
      <c r="R4">
        <f>Mittelwert!R7</f>
        <v>2</v>
      </c>
      <c r="S4">
        <f>Mittelwert!S7</f>
        <v>5</v>
      </c>
      <c r="T4">
        <f>Mittelwert!T7</f>
        <v>2</v>
      </c>
      <c r="U4">
        <f>Mittelwert!U7</f>
        <v>4</v>
      </c>
      <c r="V4">
        <f>Mittelwert!V7</f>
        <v>2</v>
      </c>
      <c r="W4">
        <f>Mittelwert!W7</f>
        <v>2</v>
      </c>
      <c r="X4">
        <f>Mittelwert!X7</f>
        <v>4</v>
      </c>
      <c r="Y4">
        <f>Mittelwert!Y7</f>
        <v>2</v>
      </c>
      <c r="Z4">
        <f>Mittelwert!Z7</f>
        <v>2</v>
      </c>
      <c r="AA4">
        <f>Mittelwert!AA7</f>
        <v>4</v>
      </c>
      <c r="AB4">
        <f>Mittelwert!AB7</f>
        <v>1</v>
      </c>
      <c r="AC4">
        <f>Mittelwert!AC7</f>
        <v>2</v>
      </c>
      <c r="AD4">
        <f>Mittelwert!AD7</f>
        <v>6</v>
      </c>
      <c r="AE4">
        <f>Mittelwert!AE7</f>
        <v>2</v>
      </c>
      <c r="AF4">
        <f>Mittelwert!AF7</f>
        <v>1</v>
      </c>
      <c r="AG4">
        <f>Mittelwert!AG7</f>
        <v>2</v>
      </c>
      <c r="AH4">
        <f>Mittelwert!AH7</f>
        <v>1</v>
      </c>
      <c r="AI4">
        <f>Mittelwert!AI7</f>
        <v>6</v>
      </c>
      <c r="AJ4">
        <f>Mittelwert!AJ7</f>
        <v>2</v>
      </c>
      <c r="AK4">
        <f>Mittelwert!AK7</f>
        <v>5</v>
      </c>
      <c r="AL4">
        <f>Mittelwert!AL7</f>
        <v>4</v>
      </c>
      <c r="AM4">
        <f>Mittelwert!AM7</f>
        <v>3</v>
      </c>
      <c r="AN4">
        <f>Mittelwert!AN7</f>
        <v>1</v>
      </c>
      <c r="AO4">
        <f>Mittelwert!AO7</f>
        <v>1</v>
      </c>
      <c r="AP4">
        <f>Mittelwert!AP7</f>
        <v>6</v>
      </c>
      <c r="AQ4">
        <f>Mittelwert!AQ7</f>
        <v>6</v>
      </c>
      <c r="AR4">
        <f>Mittelwert!AR7</f>
        <v>2</v>
      </c>
      <c r="AS4">
        <f>Mittelwert!AS7</f>
        <v>6</v>
      </c>
      <c r="AT4">
        <f>Mittelwert!AT7</f>
        <v>3</v>
      </c>
      <c r="AU4">
        <f>Mittelwert!AU7</f>
        <v>4</v>
      </c>
      <c r="AV4">
        <f>Mittelwert!AV7</f>
        <v>1</v>
      </c>
      <c r="AW4">
        <f>Mittelwert!AW7</f>
        <v>2</v>
      </c>
      <c r="AX4">
        <f>Mittelwert!AX7</f>
        <v>2</v>
      </c>
      <c r="AY4">
        <f>Mittelwert!AY7</f>
        <v>4</v>
      </c>
    </row>
    <row r="5" spans="1:51">
      <c r="A5" t="str">
        <f>Mittelwert!A8</f>
        <v>TP7</v>
      </c>
      <c r="B5">
        <f>Mittelwert!B8</f>
        <v>1</v>
      </c>
      <c r="C5">
        <f>Mittelwert!C8</f>
        <v>1</v>
      </c>
      <c r="D5">
        <f>Mittelwert!D8</f>
        <v>1</v>
      </c>
      <c r="E5">
        <f>Mittelwert!E8</f>
        <v>2</v>
      </c>
      <c r="F5">
        <f>Mittelwert!F8</f>
        <v>1</v>
      </c>
      <c r="G5">
        <f>Mittelwert!G8</f>
        <v>1</v>
      </c>
      <c r="H5">
        <f>Mittelwert!H8</f>
        <v>1</v>
      </c>
      <c r="I5">
        <f>Mittelwert!I8</f>
        <v>1</v>
      </c>
      <c r="J5">
        <f>Mittelwert!J8</f>
        <v>1</v>
      </c>
      <c r="K5">
        <f>Mittelwert!K8</f>
        <v>1</v>
      </c>
      <c r="L5">
        <f>Mittelwert!L8</f>
        <v>1</v>
      </c>
      <c r="M5">
        <f>Mittelwert!M8</f>
        <v>2</v>
      </c>
      <c r="N5">
        <f>Mittelwert!N8</f>
        <v>1</v>
      </c>
      <c r="O5">
        <f>Mittelwert!O8</f>
        <v>1</v>
      </c>
      <c r="P5">
        <f>Mittelwert!P8</f>
        <v>1</v>
      </c>
      <c r="Q5">
        <f>Mittelwert!Q8</f>
        <v>1</v>
      </c>
      <c r="R5">
        <f>Mittelwert!R8</f>
        <v>1</v>
      </c>
      <c r="S5">
        <f>Mittelwert!S8</f>
        <v>1</v>
      </c>
      <c r="T5">
        <f>Mittelwert!T8</f>
        <v>1</v>
      </c>
      <c r="U5">
        <f>Mittelwert!U8</f>
        <v>2</v>
      </c>
      <c r="V5">
        <f>Mittelwert!V8</f>
        <v>1</v>
      </c>
      <c r="W5">
        <f>Mittelwert!W8</f>
        <v>1</v>
      </c>
      <c r="X5">
        <f>Mittelwert!X8</f>
        <v>1</v>
      </c>
      <c r="Y5">
        <f>Mittelwert!Y8</f>
        <v>1</v>
      </c>
      <c r="Z5">
        <f>Mittelwert!Z8</f>
        <v>2</v>
      </c>
      <c r="AA5">
        <f>Mittelwert!AA8</f>
        <v>2</v>
      </c>
      <c r="AB5">
        <f>Mittelwert!AB8</f>
        <v>2</v>
      </c>
      <c r="AC5">
        <f>Mittelwert!AC8</f>
        <v>6</v>
      </c>
      <c r="AD5">
        <f>Mittelwert!AD8</f>
        <v>2</v>
      </c>
      <c r="AE5">
        <f>Mittelwert!AE8</f>
        <v>2</v>
      </c>
      <c r="AF5">
        <f>Mittelwert!AF8</f>
        <v>2</v>
      </c>
      <c r="AG5">
        <f>Mittelwert!AG8</f>
        <v>2</v>
      </c>
      <c r="AH5">
        <f>Mittelwert!AH8</f>
        <v>2</v>
      </c>
      <c r="AI5">
        <f>Mittelwert!AI8</f>
        <v>2</v>
      </c>
      <c r="AJ5">
        <f>Mittelwert!AJ8</f>
        <v>2</v>
      </c>
      <c r="AK5">
        <f>Mittelwert!AK8</f>
        <v>2</v>
      </c>
      <c r="AL5">
        <f>Mittelwert!AL8</f>
        <v>2</v>
      </c>
      <c r="AM5">
        <f>Mittelwert!AM8</f>
        <v>2</v>
      </c>
      <c r="AN5">
        <f>Mittelwert!AN8</f>
        <v>2</v>
      </c>
      <c r="AO5">
        <f>Mittelwert!AO8</f>
        <v>2</v>
      </c>
      <c r="AP5">
        <f>Mittelwert!AP8</f>
        <v>2</v>
      </c>
      <c r="AQ5">
        <f>Mittelwert!AQ8</f>
        <v>2</v>
      </c>
      <c r="AR5">
        <f>Mittelwert!AR8</f>
        <v>2</v>
      </c>
      <c r="AS5">
        <f>Mittelwert!AS8</f>
        <v>6</v>
      </c>
      <c r="AT5">
        <f>Mittelwert!AT8</f>
        <v>3</v>
      </c>
      <c r="AU5">
        <f>Mittelwert!AU8</f>
        <v>2</v>
      </c>
      <c r="AV5">
        <f>Mittelwert!AV8</f>
        <v>2</v>
      </c>
      <c r="AW5">
        <f>Mittelwert!AW8</f>
        <v>3</v>
      </c>
      <c r="AX5">
        <f>Mittelwert!AX8</f>
        <v>1</v>
      </c>
      <c r="AY5">
        <f>Mittelwert!AY8</f>
        <v>2</v>
      </c>
    </row>
    <row r="6" spans="1:51">
      <c r="A6" t="str">
        <f>Mittelwert!A8</f>
        <v>TP7</v>
      </c>
      <c r="B6">
        <f>Mittelwert!B8</f>
        <v>1</v>
      </c>
      <c r="C6">
        <f>Mittelwert!C8</f>
        <v>1</v>
      </c>
      <c r="D6">
        <f>Mittelwert!D8</f>
        <v>1</v>
      </c>
      <c r="E6">
        <f>Mittelwert!E8</f>
        <v>2</v>
      </c>
      <c r="F6">
        <f>Mittelwert!F8</f>
        <v>1</v>
      </c>
      <c r="G6">
        <f>Mittelwert!G8</f>
        <v>1</v>
      </c>
      <c r="H6">
        <f>Mittelwert!H8</f>
        <v>1</v>
      </c>
      <c r="I6">
        <f>Mittelwert!I8</f>
        <v>1</v>
      </c>
      <c r="J6">
        <f>Mittelwert!J8</f>
        <v>1</v>
      </c>
      <c r="K6">
        <f>Mittelwert!K8</f>
        <v>1</v>
      </c>
      <c r="L6">
        <f>Mittelwert!L8</f>
        <v>1</v>
      </c>
      <c r="M6">
        <f>Mittelwert!M8</f>
        <v>2</v>
      </c>
      <c r="N6">
        <f>Mittelwert!N8</f>
        <v>1</v>
      </c>
      <c r="O6">
        <f>Mittelwert!O8</f>
        <v>1</v>
      </c>
      <c r="P6">
        <f>Mittelwert!P8</f>
        <v>1</v>
      </c>
      <c r="Q6">
        <f>Mittelwert!Q8</f>
        <v>1</v>
      </c>
      <c r="R6">
        <f>Mittelwert!R8</f>
        <v>1</v>
      </c>
      <c r="S6">
        <f>Mittelwert!S8</f>
        <v>1</v>
      </c>
      <c r="T6">
        <f>Mittelwert!T8</f>
        <v>1</v>
      </c>
      <c r="U6">
        <f>Mittelwert!U8</f>
        <v>2</v>
      </c>
      <c r="V6">
        <f>Mittelwert!V8</f>
        <v>1</v>
      </c>
      <c r="W6">
        <f>Mittelwert!W8</f>
        <v>1</v>
      </c>
      <c r="X6">
        <f>Mittelwert!X8</f>
        <v>1</v>
      </c>
      <c r="Y6">
        <f>Mittelwert!Y8</f>
        <v>1</v>
      </c>
      <c r="Z6">
        <f>Mittelwert!Z8</f>
        <v>2</v>
      </c>
      <c r="AA6">
        <f>Mittelwert!AA8</f>
        <v>2</v>
      </c>
      <c r="AB6">
        <f>Mittelwert!AB8</f>
        <v>2</v>
      </c>
      <c r="AC6">
        <f>Mittelwert!AC8</f>
        <v>6</v>
      </c>
      <c r="AD6">
        <f>Mittelwert!AD8</f>
        <v>2</v>
      </c>
      <c r="AE6">
        <f>Mittelwert!AE8</f>
        <v>2</v>
      </c>
      <c r="AF6">
        <f>Mittelwert!AF8</f>
        <v>2</v>
      </c>
      <c r="AG6">
        <f>Mittelwert!AG8</f>
        <v>2</v>
      </c>
      <c r="AH6">
        <f>Mittelwert!AH8</f>
        <v>2</v>
      </c>
      <c r="AI6">
        <f>Mittelwert!AI8</f>
        <v>2</v>
      </c>
      <c r="AJ6">
        <f>Mittelwert!AJ8</f>
        <v>2</v>
      </c>
      <c r="AK6">
        <f>Mittelwert!AK8</f>
        <v>2</v>
      </c>
      <c r="AL6">
        <f>Mittelwert!AL8</f>
        <v>2</v>
      </c>
      <c r="AM6">
        <f>Mittelwert!AM8</f>
        <v>2</v>
      </c>
      <c r="AN6">
        <f>Mittelwert!AN8</f>
        <v>2</v>
      </c>
      <c r="AO6">
        <f>Mittelwert!AO8</f>
        <v>2</v>
      </c>
      <c r="AP6">
        <f>Mittelwert!AP8</f>
        <v>2</v>
      </c>
      <c r="AQ6">
        <f>Mittelwert!AQ8</f>
        <v>2</v>
      </c>
      <c r="AR6">
        <f>Mittelwert!AR8</f>
        <v>2</v>
      </c>
      <c r="AS6">
        <f>Mittelwert!AS8</f>
        <v>6</v>
      </c>
      <c r="AT6">
        <f>Mittelwert!AT8</f>
        <v>3</v>
      </c>
      <c r="AU6">
        <f>Mittelwert!AU8</f>
        <v>2</v>
      </c>
      <c r="AV6">
        <f>Mittelwert!AV8</f>
        <v>2</v>
      </c>
      <c r="AW6">
        <f>Mittelwert!AW8</f>
        <v>3</v>
      </c>
      <c r="AX6">
        <f>Mittelwert!AX8</f>
        <v>1</v>
      </c>
      <c r="AY6">
        <f>Mittelwert!AY8</f>
        <v>2</v>
      </c>
    </row>
    <row r="7" spans="1:51">
      <c r="A7" t="str">
        <f>Mittelwert!A11</f>
        <v>TP10</v>
      </c>
      <c r="B7">
        <f>Mittelwert!B11</f>
        <v>1</v>
      </c>
      <c r="C7">
        <f>Mittelwert!C11</f>
        <v>3</v>
      </c>
      <c r="D7">
        <f>Mittelwert!D11</f>
        <v>1</v>
      </c>
      <c r="E7">
        <f>Mittelwert!E11</f>
        <v>3</v>
      </c>
      <c r="F7">
        <f>Mittelwert!F11</f>
        <v>1</v>
      </c>
      <c r="G7">
        <f>Mittelwert!G11</f>
        <v>1</v>
      </c>
      <c r="H7">
        <f>Mittelwert!H11</f>
        <v>2</v>
      </c>
      <c r="I7">
        <f>Mittelwert!I11</f>
        <v>1</v>
      </c>
      <c r="J7">
        <f>Mittelwert!J11</f>
        <v>1</v>
      </c>
      <c r="K7">
        <f>Mittelwert!K11</f>
        <v>3</v>
      </c>
      <c r="L7">
        <f>Mittelwert!L11</f>
        <v>1</v>
      </c>
      <c r="M7">
        <f>Mittelwert!M11</f>
        <v>3</v>
      </c>
      <c r="N7">
        <f>Mittelwert!N11</f>
        <v>1</v>
      </c>
      <c r="O7">
        <f>Mittelwert!O11</f>
        <v>1</v>
      </c>
      <c r="P7">
        <f>Mittelwert!P11</f>
        <v>1</v>
      </c>
      <c r="Q7">
        <f>Mittelwert!Q11</f>
        <v>1</v>
      </c>
      <c r="R7">
        <f>Mittelwert!R11</f>
        <v>1</v>
      </c>
      <c r="S7">
        <f>Mittelwert!S11</f>
        <v>3</v>
      </c>
      <c r="T7">
        <f>Mittelwert!T11</f>
        <v>1</v>
      </c>
      <c r="U7">
        <f>Mittelwert!U11</f>
        <v>3</v>
      </c>
      <c r="V7">
        <f>Mittelwert!V11</f>
        <v>1</v>
      </c>
      <c r="W7">
        <f>Mittelwert!W11</f>
        <v>1</v>
      </c>
      <c r="X7">
        <f>Mittelwert!X11</f>
        <v>1</v>
      </c>
      <c r="Y7">
        <f>Mittelwert!Y11</f>
        <v>1</v>
      </c>
      <c r="Z7">
        <f>Mittelwert!Z11</f>
        <v>2</v>
      </c>
      <c r="AA7">
        <f>Mittelwert!AA11</f>
        <v>3</v>
      </c>
      <c r="AB7">
        <f>Mittelwert!AB11</f>
        <v>2</v>
      </c>
      <c r="AC7">
        <f>Mittelwert!AC11</f>
        <v>3</v>
      </c>
      <c r="AD7">
        <f>Mittelwert!AD11</f>
        <v>5</v>
      </c>
      <c r="AE7">
        <f>Mittelwert!AE11</f>
        <v>2</v>
      </c>
      <c r="AF7">
        <f>Mittelwert!AF11</f>
        <v>1</v>
      </c>
      <c r="AG7">
        <f>Mittelwert!AG11</f>
        <v>2</v>
      </c>
      <c r="AH7">
        <f>Mittelwert!AH11</f>
        <v>1</v>
      </c>
      <c r="AI7">
        <f>Mittelwert!AI11</f>
        <v>3</v>
      </c>
      <c r="AJ7">
        <f>Mittelwert!AJ11</f>
        <v>1</v>
      </c>
      <c r="AK7">
        <f>Mittelwert!AK11</f>
        <v>3</v>
      </c>
      <c r="AL7">
        <f>Mittelwert!AL11</f>
        <v>2</v>
      </c>
      <c r="AM7">
        <f>Mittelwert!AM11</f>
        <v>2</v>
      </c>
      <c r="AN7">
        <f>Mittelwert!AN11</f>
        <v>1</v>
      </c>
      <c r="AO7">
        <f>Mittelwert!AO11</f>
        <v>2</v>
      </c>
      <c r="AP7">
        <f>Mittelwert!AP11</f>
        <v>2</v>
      </c>
      <c r="AQ7">
        <f>Mittelwert!AQ11</f>
        <v>3</v>
      </c>
      <c r="AR7">
        <f>Mittelwert!AR11</f>
        <v>2</v>
      </c>
      <c r="AS7">
        <f>Mittelwert!AS11</f>
        <v>4</v>
      </c>
      <c r="AT7">
        <f>Mittelwert!AT11</f>
        <v>2</v>
      </c>
      <c r="AU7">
        <f>Mittelwert!AU11</f>
        <v>2</v>
      </c>
      <c r="AV7">
        <f>Mittelwert!AV11</f>
        <v>1</v>
      </c>
      <c r="AW7">
        <f>Mittelwert!AW11</f>
        <v>2</v>
      </c>
      <c r="AX7">
        <f>Mittelwert!AX11</f>
        <v>1</v>
      </c>
      <c r="AY7">
        <f>Mittelwert!AY11</f>
        <v>1</v>
      </c>
    </row>
    <row r="8" spans="1:51">
      <c r="A8" t="str">
        <f>Mittelwert!A12</f>
        <v>TP12</v>
      </c>
      <c r="B8">
        <f>Mittelwert!B12</f>
        <v>2</v>
      </c>
      <c r="C8">
        <f>Mittelwert!C12</f>
        <v>2</v>
      </c>
      <c r="D8">
        <f>Mittelwert!D12</f>
        <v>2</v>
      </c>
      <c r="E8">
        <f>Mittelwert!E12</f>
        <v>2</v>
      </c>
      <c r="F8">
        <f>Mittelwert!F12</f>
        <v>4</v>
      </c>
      <c r="G8">
        <f>Mittelwert!G12</f>
        <v>1</v>
      </c>
      <c r="H8">
        <f>Mittelwert!H12</f>
        <v>6</v>
      </c>
      <c r="I8">
        <f>Mittelwert!I12</f>
        <v>2</v>
      </c>
      <c r="J8">
        <f>Mittelwert!J12</f>
        <v>2</v>
      </c>
      <c r="K8">
        <f>Mittelwert!K12</f>
        <v>2</v>
      </c>
      <c r="L8">
        <f>Mittelwert!L12</f>
        <v>2</v>
      </c>
      <c r="M8">
        <f>Mittelwert!M12</f>
        <v>4</v>
      </c>
      <c r="N8">
        <f>Mittelwert!N12</f>
        <v>4</v>
      </c>
      <c r="O8">
        <f>Mittelwert!O12</f>
        <v>2</v>
      </c>
      <c r="P8">
        <f>Mittelwert!P12</f>
        <v>6</v>
      </c>
      <c r="Q8">
        <f>Mittelwert!Q12</f>
        <v>2</v>
      </c>
      <c r="R8">
        <f>Mittelwert!R12</f>
        <v>2</v>
      </c>
      <c r="S8">
        <f>Mittelwert!S12</f>
        <v>2</v>
      </c>
      <c r="T8">
        <f>Mittelwert!T12</f>
        <v>2</v>
      </c>
      <c r="U8">
        <f>Mittelwert!U12</f>
        <v>4</v>
      </c>
      <c r="V8">
        <f>Mittelwert!V12</f>
        <v>4</v>
      </c>
      <c r="W8">
        <f>Mittelwert!W12</f>
        <v>2</v>
      </c>
      <c r="X8">
        <f>Mittelwert!X12</f>
        <v>6</v>
      </c>
      <c r="Y8">
        <f>Mittelwert!Y12</f>
        <v>2</v>
      </c>
      <c r="Z8">
        <f>Mittelwert!Z12</f>
        <v>2</v>
      </c>
      <c r="AA8">
        <f>Mittelwert!AA12</f>
        <v>4</v>
      </c>
      <c r="AB8">
        <f>Mittelwert!AB12</f>
        <v>4</v>
      </c>
      <c r="AC8">
        <f>Mittelwert!AC12</f>
        <v>2</v>
      </c>
      <c r="AD8">
        <f>Mittelwert!AD12</f>
        <v>6</v>
      </c>
      <c r="AE8">
        <f>Mittelwert!AE12</f>
        <v>7</v>
      </c>
      <c r="AF8">
        <f>Mittelwert!AF12</f>
        <v>1</v>
      </c>
      <c r="AG8">
        <f>Mittelwert!AG12</f>
        <v>4</v>
      </c>
      <c r="AH8">
        <f>Mittelwert!AH12</f>
        <v>2</v>
      </c>
      <c r="AI8">
        <f>Mittelwert!AI12</f>
        <v>4</v>
      </c>
      <c r="AJ8">
        <f>Mittelwert!AJ12</f>
        <v>4</v>
      </c>
      <c r="AK8">
        <f>Mittelwert!AK12</f>
        <v>2</v>
      </c>
      <c r="AL8">
        <f>Mittelwert!AL12</f>
        <v>6</v>
      </c>
      <c r="AM8">
        <f>Mittelwert!AM12</f>
        <v>6</v>
      </c>
      <c r="AN8">
        <f>Mittelwert!AN12</f>
        <v>1</v>
      </c>
      <c r="AO8">
        <f>Mittelwert!AO12</f>
        <v>4</v>
      </c>
      <c r="AP8">
        <f>Mittelwert!AP12</f>
        <v>6</v>
      </c>
      <c r="AQ8">
        <f>Mittelwert!AQ12</f>
        <v>4</v>
      </c>
      <c r="AR8">
        <f>Mittelwert!AR12</f>
        <v>6</v>
      </c>
      <c r="AS8">
        <f>Mittelwert!AS12</f>
        <v>4</v>
      </c>
      <c r="AT8">
        <f>Mittelwert!AT12</f>
        <v>6</v>
      </c>
      <c r="AU8">
        <f>Mittelwert!AU12</f>
        <v>6</v>
      </c>
      <c r="AV8">
        <f>Mittelwert!AV12</f>
        <v>1</v>
      </c>
      <c r="AW8">
        <f>Mittelwert!AW12</f>
        <v>4</v>
      </c>
      <c r="AX8">
        <f>Mittelwert!AX12</f>
        <v>1</v>
      </c>
      <c r="AY8">
        <f>Mittelwert!AY12</f>
        <v>1</v>
      </c>
    </row>
    <row r="9" spans="1:51">
      <c r="A9" t="str">
        <f>Mittelwert!A14</f>
        <v>TP15</v>
      </c>
      <c r="B9">
        <f>Mittelwert!B14</f>
        <v>1</v>
      </c>
      <c r="C9">
        <f>Mittelwert!C14</f>
        <v>1</v>
      </c>
      <c r="D9">
        <f>Mittelwert!D14</f>
        <v>1</v>
      </c>
      <c r="E9">
        <f>Mittelwert!E14</f>
        <v>5</v>
      </c>
      <c r="F9">
        <f>Mittelwert!F14</f>
        <v>1</v>
      </c>
      <c r="G9">
        <f>Mittelwert!G14</f>
        <v>1</v>
      </c>
      <c r="H9">
        <f>Mittelwert!H14</f>
        <v>1</v>
      </c>
      <c r="I9">
        <f>Mittelwert!I14</f>
        <v>1</v>
      </c>
      <c r="J9">
        <f>Mittelwert!J14</f>
        <v>1</v>
      </c>
      <c r="K9">
        <f>Mittelwert!K14</f>
        <v>1</v>
      </c>
      <c r="L9">
        <f>Mittelwert!L14</f>
        <v>1</v>
      </c>
      <c r="M9">
        <f>Mittelwert!M14</f>
        <v>5</v>
      </c>
      <c r="N9">
        <f>Mittelwert!N14</f>
        <v>1</v>
      </c>
      <c r="O9">
        <f>Mittelwert!O14</f>
        <v>1</v>
      </c>
      <c r="P9">
        <f>Mittelwert!P14</f>
        <v>1</v>
      </c>
      <c r="Q9">
        <f>Mittelwert!Q14</f>
        <v>1</v>
      </c>
      <c r="R9">
        <f>Mittelwert!R14</f>
        <v>1</v>
      </c>
      <c r="S9">
        <f>Mittelwert!S14</f>
        <v>1</v>
      </c>
      <c r="T9">
        <f>Mittelwert!T14</f>
        <v>1</v>
      </c>
      <c r="U9">
        <f>Mittelwert!U14</f>
        <v>5</v>
      </c>
      <c r="V9">
        <f>Mittelwert!V14</f>
        <v>1</v>
      </c>
      <c r="W9">
        <f>Mittelwert!W14</f>
        <v>1</v>
      </c>
      <c r="X9">
        <f>Mittelwert!X14</f>
        <v>1</v>
      </c>
      <c r="Y9">
        <f>Mittelwert!Y14</f>
        <v>1</v>
      </c>
      <c r="Z9">
        <f>Mittelwert!Z14</f>
        <v>2</v>
      </c>
      <c r="AA9">
        <f>Mittelwert!AA14</f>
        <v>6</v>
      </c>
      <c r="AB9">
        <f>Mittelwert!AB14</f>
        <v>2</v>
      </c>
      <c r="AC9">
        <f>Mittelwert!AC14</f>
        <v>6</v>
      </c>
      <c r="AD9">
        <f>Mittelwert!AD14</f>
        <v>2</v>
      </c>
      <c r="AE9">
        <f>Mittelwert!AE14</f>
        <v>6</v>
      </c>
      <c r="AF9">
        <f>Mittelwert!AF14</f>
        <v>1</v>
      </c>
      <c r="AG9">
        <f>Mittelwert!AG14</f>
        <v>4</v>
      </c>
      <c r="AH9">
        <f>Mittelwert!AH14</f>
        <v>2</v>
      </c>
      <c r="AI9">
        <f>Mittelwert!AI14</f>
        <v>7</v>
      </c>
      <c r="AJ9">
        <f>Mittelwert!AJ14</f>
        <v>2</v>
      </c>
      <c r="AK9">
        <f>Mittelwert!AK14</f>
        <v>7</v>
      </c>
      <c r="AL9">
        <f>Mittelwert!AL14</f>
        <v>6</v>
      </c>
      <c r="AM9">
        <f>Mittelwert!AM14</f>
        <v>6</v>
      </c>
      <c r="AN9">
        <f>Mittelwert!AN14</f>
        <v>1</v>
      </c>
      <c r="AO9">
        <f>Mittelwert!AO14</f>
        <v>4</v>
      </c>
      <c r="AP9">
        <f>Mittelwert!AP14</f>
        <v>2</v>
      </c>
      <c r="AQ9">
        <f>Mittelwert!AQ14</f>
        <v>7</v>
      </c>
      <c r="AR9">
        <f>Mittelwert!AR14</f>
        <v>2</v>
      </c>
      <c r="AS9">
        <f>Mittelwert!AS14</f>
        <v>7</v>
      </c>
      <c r="AT9">
        <f>Mittelwert!AT14</f>
        <v>6</v>
      </c>
      <c r="AU9">
        <f>Mittelwert!AU14</f>
        <v>6</v>
      </c>
      <c r="AV9">
        <f>Mittelwert!AV14</f>
        <v>1</v>
      </c>
      <c r="AW9">
        <f>Mittelwert!AW14</f>
        <v>4</v>
      </c>
      <c r="AX9">
        <f>Mittelwert!AX14</f>
        <v>2</v>
      </c>
      <c r="AY9">
        <f>Mittelwert!AY14</f>
        <v>4</v>
      </c>
    </row>
    <row r="10" spans="1:51">
      <c r="A10" t="str">
        <f>Mittelwert!A16</f>
        <v>TP17</v>
      </c>
      <c r="B10">
        <f>Mittelwert!B16</f>
        <v>2</v>
      </c>
      <c r="C10">
        <f>Mittelwert!C16</f>
        <v>6</v>
      </c>
      <c r="D10">
        <f>Mittelwert!D16</f>
        <v>1</v>
      </c>
      <c r="E10">
        <f>Mittelwert!E16</f>
        <v>2</v>
      </c>
      <c r="F10">
        <f>Mittelwert!F16</f>
        <v>1</v>
      </c>
      <c r="G10">
        <f>Mittelwert!G16</f>
        <v>1</v>
      </c>
      <c r="H10">
        <f>Mittelwert!H16</f>
        <v>2</v>
      </c>
      <c r="I10">
        <f>Mittelwert!I16</f>
        <v>1</v>
      </c>
      <c r="J10">
        <f>Mittelwert!J16</f>
        <v>2</v>
      </c>
      <c r="K10">
        <f>Mittelwert!K16</f>
        <v>2</v>
      </c>
      <c r="L10">
        <f>Mittelwert!L16</f>
        <v>2</v>
      </c>
      <c r="M10">
        <f>Mittelwert!M16</f>
        <v>2</v>
      </c>
      <c r="N10">
        <f>Mittelwert!N16</f>
        <v>1</v>
      </c>
      <c r="O10">
        <f>Mittelwert!O16</f>
        <v>1</v>
      </c>
      <c r="P10">
        <f>Mittelwert!P16</f>
        <v>2</v>
      </c>
      <c r="Q10">
        <f>Mittelwert!Q16</f>
        <v>1</v>
      </c>
      <c r="R10">
        <f>Mittelwert!R16</f>
        <v>2</v>
      </c>
      <c r="S10">
        <f>Mittelwert!S16</f>
        <v>2</v>
      </c>
      <c r="T10">
        <f>Mittelwert!T16</f>
        <v>2</v>
      </c>
      <c r="U10">
        <f>Mittelwert!U16</f>
        <v>2</v>
      </c>
      <c r="V10">
        <f>Mittelwert!V16</f>
        <v>1</v>
      </c>
      <c r="W10">
        <f>Mittelwert!W16</f>
        <v>2</v>
      </c>
      <c r="X10">
        <f>Mittelwert!X16</f>
        <v>2</v>
      </c>
      <c r="Y10">
        <f>Mittelwert!Y16</f>
        <v>1</v>
      </c>
      <c r="Z10">
        <f>Mittelwert!Z16</f>
        <v>2</v>
      </c>
      <c r="AA10">
        <f>Mittelwert!AA16</f>
        <v>2</v>
      </c>
      <c r="AB10">
        <f>Mittelwert!AB16</f>
        <v>2</v>
      </c>
      <c r="AC10">
        <f>Mittelwert!AC16</f>
        <v>2</v>
      </c>
      <c r="AD10">
        <f>Mittelwert!AD16</f>
        <v>4</v>
      </c>
      <c r="AE10">
        <f>Mittelwert!AE16</f>
        <v>5</v>
      </c>
      <c r="AF10">
        <f>Mittelwert!AF16</f>
        <v>1</v>
      </c>
      <c r="AG10">
        <f>Mittelwert!AG16</f>
        <v>2</v>
      </c>
      <c r="AH10">
        <f>Mittelwert!AH16</f>
        <v>2</v>
      </c>
      <c r="AI10">
        <f>Mittelwert!AI16</f>
        <v>4</v>
      </c>
      <c r="AJ10">
        <f>Mittelwert!AJ16</f>
        <v>2</v>
      </c>
      <c r="AK10">
        <f>Mittelwert!AK16</f>
        <v>2</v>
      </c>
      <c r="AL10">
        <f>Mittelwert!AL16</f>
        <v>4</v>
      </c>
      <c r="AM10">
        <f>Mittelwert!AM16</f>
        <v>2</v>
      </c>
      <c r="AN10">
        <f>Mittelwert!AN16</f>
        <v>2</v>
      </c>
      <c r="AO10">
        <f>Mittelwert!AO16</f>
        <v>2</v>
      </c>
      <c r="AP10">
        <f>Mittelwert!AP16</f>
        <v>2</v>
      </c>
      <c r="AQ10">
        <f>Mittelwert!AQ16</f>
        <v>4</v>
      </c>
      <c r="AR10">
        <f>Mittelwert!AR16</f>
        <v>4</v>
      </c>
      <c r="AS10">
        <f>Mittelwert!AS16</f>
        <v>2</v>
      </c>
      <c r="AT10">
        <f>Mittelwert!AT16</f>
        <v>4</v>
      </c>
      <c r="AU10">
        <f>Mittelwert!AU16</f>
        <v>2</v>
      </c>
      <c r="AV10">
        <f>Mittelwert!AV16</f>
        <v>4</v>
      </c>
      <c r="AW10">
        <f>Mittelwert!AW16</f>
        <v>2</v>
      </c>
      <c r="AX10">
        <f>Mittelwert!AX16</f>
        <v>1</v>
      </c>
      <c r="AY10">
        <f>Mittelwert!AY16</f>
        <v>2</v>
      </c>
    </row>
    <row r="11" spans="1:51">
      <c r="A11" t="str">
        <f>Mittelwert!A17</f>
        <v>TP18</v>
      </c>
      <c r="B11">
        <f>Mittelwert!B17</f>
        <v>1</v>
      </c>
      <c r="C11">
        <f>Mittelwert!C17</f>
        <v>5</v>
      </c>
      <c r="D11">
        <f>Mittelwert!D17</f>
        <v>1</v>
      </c>
      <c r="E11">
        <f>Mittelwert!E17</f>
        <v>5</v>
      </c>
      <c r="F11">
        <f>Mittelwert!F17</f>
        <v>1</v>
      </c>
      <c r="G11">
        <f>Mittelwert!G17</f>
        <v>1</v>
      </c>
      <c r="H11">
        <f>Mittelwert!H17</f>
        <v>2</v>
      </c>
      <c r="I11">
        <f>Mittelwert!I17</f>
        <v>1</v>
      </c>
      <c r="J11">
        <f>Mittelwert!J17</f>
        <v>1</v>
      </c>
      <c r="K11">
        <f>Mittelwert!K17</f>
        <v>5</v>
      </c>
      <c r="L11">
        <f>Mittelwert!L17</f>
        <v>1</v>
      </c>
      <c r="M11">
        <f>Mittelwert!M17</f>
        <v>5</v>
      </c>
      <c r="N11">
        <f>Mittelwert!N17</f>
        <v>1</v>
      </c>
      <c r="O11">
        <f>Mittelwert!O17</f>
        <v>1</v>
      </c>
      <c r="P11">
        <f>Mittelwert!P17</f>
        <v>2</v>
      </c>
      <c r="Q11">
        <f>Mittelwert!Q17</f>
        <v>1</v>
      </c>
      <c r="R11">
        <f>Mittelwert!R17</f>
        <v>2</v>
      </c>
      <c r="S11">
        <f>Mittelwert!S17</f>
        <v>5</v>
      </c>
      <c r="T11">
        <f>Mittelwert!T17</f>
        <v>2</v>
      </c>
      <c r="U11">
        <f>Mittelwert!U17</f>
        <v>5</v>
      </c>
      <c r="V11">
        <f>Mittelwert!V17</f>
        <v>1</v>
      </c>
      <c r="W11">
        <f>Mittelwert!W17</f>
        <v>1</v>
      </c>
      <c r="X11">
        <f>Mittelwert!X17</f>
        <v>2</v>
      </c>
      <c r="Y11">
        <f>Mittelwert!Y17</f>
        <v>1</v>
      </c>
      <c r="Z11">
        <f>Mittelwert!Z17</f>
        <v>2</v>
      </c>
      <c r="AA11">
        <f>Mittelwert!AA17</f>
        <v>4</v>
      </c>
      <c r="AB11">
        <f>Mittelwert!AB17</f>
        <v>2</v>
      </c>
      <c r="AC11">
        <f>Mittelwert!AC17</f>
        <v>6</v>
      </c>
      <c r="AD11">
        <f>Mittelwert!AD17</f>
        <v>4</v>
      </c>
      <c r="AE11">
        <f>Mittelwert!AE17</f>
        <v>4</v>
      </c>
      <c r="AF11">
        <f>Mittelwert!AF17</f>
        <v>2</v>
      </c>
      <c r="AG11">
        <f>Mittelwert!AG17</f>
        <v>2</v>
      </c>
      <c r="AH11">
        <f>Mittelwert!AH17</f>
        <v>1</v>
      </c>
      <c r="AI11">
        <f>Mittelwert!AI17</f>
        <v>5</v>
      </c>
      <c r="AJ11">
        <f>Mittelwert!AJ17</f>
        <v>2</v>
      </c>
      <c r="AK11">
        <f>Mittelwert!AK17</f>
        <v>5</v>
      </c>
      <c r="AL11">
        <f>Mittelwert!AL17</f>
        <v>2</v>
      </c>
      <c r="AM11">
        <f>Mittelwert!AM17</f>
        <v>1</v>
      </c>
      <c r="AN11">
        <f>Mittelwert!AN17</f>
        <v>1</v>
      </c>
      <c r="AO11">
        <f>Mittelwert!AO17</f>
        <v>1</v>
      </c>
      <c r="AP11">
        <f>Mittelwert!AP17</f>
        <v>2</v>
      </c>
      <c r="AQ11">
        <f>Mittelwert!AQ17</f>
        <v>4</v>
      </c>
      <c r="AR11">
        <f>Mittelwert!AR17</f>
        <v>6</v>
      </c>
      <c r="AS11">
        <f>Mittelwert!AS17</f>
        <v>4</v>
      </c>
      <c r="AT11">
        <f>Mittelwert!AT17</f>
        <v>6</v>
      </c>
      <c r="AU11">
        <f>Mittelwert!AU17</f>
        <v>4</v>
      </c>
      <c r="AV11">
        <f>Mittelwert!AV17</f>
        <v>2</v>
      </c>
      <c r="AW11">
        <f>Mittelwert!AW17</f>
        <v>4</v>
      </c>
      <c r="AX11">
        <f>Mittelwert!AX17</f>
        <v>2</v>
      </c>
      <c r="AY11">
        <f>Mittelwert!AY17</f>
        <v>2</v>
      </c>
    </row>
    <row r="12" spans="1:51">
      <c r="A12" t="str">
        <f>Mittelwert!A18</f>
        <v>TP19</v>
      </c>
      <c r="B12">
        <f>Mittelwert!B18</f>
        <v>1</v>
      </c>
      <c r="C12">
        <f>Mittelwert!C18</f>
        <v>2</v>
      </c>
      <c r="D12">
        <f>Mittelwert!D18</f>
        <v>2</v>
      </c>
      <c r="E12">
        <f>Mittelwert!E18</f>
        <v>4</v>
      </c>
      <c r="F12">
        <f>Mittelwert!F18</f>
        <v>2</v>
      </c>
      <c r="G12">
        <f>Mittelwert!G18</f>
        <v>2</v>
      </c>
      <c r="H12">
        <f>Mittelwert!H18</f>
        <v>4</v>
      </c>
      <c r="I12">
        <f>Mittelwert!I18</f>
        <v>2</v>
      </c>
      <c r="J12">
        <f>Mittelwert!J18</f>
        <v>2</v>
      </c>
      <c r="K12">
        <f>Mittelwert!K18</f>
        <v>2</v>
      </c>
      <c r="L12">
        <f>Mittelwert!L18</f>
        <v>2</v>
      </c>
      <c r="M12">
        <f>Mittelwert!M18</f>
        <v>3</v>
      </c>
      <c r="N12">
        <f>Mittelwert!N18</f>
        <v>2</v>
      </c>
      <c r="O12">
        <f>Mittelwert!O18</f>
        <v>2</v>
      </c>
      <c r="P12">
        <f>Mittelwert!P18</f>
        <v>3</v>
      </c>
      <c r="Q12">
        <f>Mittelwert!Q18</f>
        <v>2</v>
      </c>
      <c r="R12">
        <f>Mittelwert!R18</f>
        <v>1</v>
      </c>
      <c r="S12">
        <f>Mittelwert!S18</f>
        <v>1</v>
      </c>
      <c r="T12">
        <f>Mittelwert!T18</f>
        <v>2</v>
      </c>
      <c r="U12">
        <f>Mittelwert!U18</f>
        <v>2</v>
      </c>
      <c r="V12">
        <f>Mittelwert!V18</f>
        <v>2</v>
      </c>
      <c r="W12">
        <f>Mittelwert!W18</f>
        <v>2</v>
      </c>
      <c r="X12">
        <f>Mittelwert!X18</f>
        <v>2</v>
      </c>
      <c r="Y12">
        <f>Mittelwert!Y18</f>
        <v>2</v>
      </c>
      <c r="Z12">
        <f>Mittelwert!Z18</f>
        <v>2</v>
      </c>
      <c r="AA12">
        <f>Mittelwert!AA18</f>
        <v>2</v>
      </c>
      <c r="AB12">
        <f>Mittelwert!AB18</f>
        <v>4</v>
      </c>
      <c r="AC12">
        <f>Mittelwert!AC18</f>
        <v>4</v>
      </c>
      <c r="AD12">
        <f>Mittelwert!AD18</f>
        <v>5</v>
      </c>
      <c r="AE12">
        <f>Mittelwert!AE18</f>
        <v>4</v>
      </c>
      <c r="AF12">
        <f>Mittelwert!AF18</f>
        <v>1</v>
      </c>
      <c r="AG12">
        <f>Mittelwert!AG18</f>
        <v>4</v>
      </c>
      <c r="AH12">
        <f>Mittelwert!AH18</f>
        <v>1</v>
      </c>
      <c r="AI12">
        <f>Mittelwert!AI18</f>
        <v>6</v>
      </c>
      <c r="AJ12">
        <f>Mittelwert!AJ18</f>
        <v>2</v>
      </c>
      <c r="AK12">
        <f>Mittelwert!AK18</f>
        <v>5</v>
      </c>
      <c r="AL12">
        <f>Mittelwert!AL18</f>
        <v>3</v>
      </c>
      <c r="AM12">
        <f>Mittelwert!AM18</f>
        <v>3</v>
      </c>
      <c r="AN12">
        <f>Mittelwert!AN18</f>
        <v>2</v>
      </c>
      <c r="AO12">
        <f>Mittelwert!AO18</f>
        <v>4</v>
      </c>
      <c r="AP12">
        <f>Mittelwert!AP18</f>
        <v>3</v>
      </c>
      <c r="AQ12">
        <f>Mittelwert!AQ18</f>
        <v>6</v>
      </c>
      <c r="AR12">
        <f>Mittelwert!AR18</f>
        <v>4</v>
      </c>
      <c r="AS12">
        <f>Mittelwert!AS18</f>
        <v>6</v>
      </c>
      <c r="AT12">
        <f>Mittelwert!AT18</f>
        <v>3</v>
      </c>
      <c r="AU12">
        <f>Mittelwert!AU18</f>
        <v>3</v>
      </c>
      <c r="AV12">
        <f>Mittelwert!AV18</f>
        <v>2</v>
      </c>
      <c r="AW12">
        <f>Mittelwert!AW18</f>
        <v>4</v>
      </c>
      <c r="AX12">
        <f>Mittelwert!AX18</f>
        <v>1</v>
      </c>
      <c r="AY12">
        <f>Mittelwert!AY18</f>
        <v>1</v>
      </c>
    </row>
    <row r="13" spans="1:51">
      <c r="A13" t="str">
        <f>Mittelwert!A18</f>
        <v>TP19</v>
      </c>
      <c r="B13">
        <f>Mittelwert!B18</f>
        <v>1</v>
      </c>
      <c r="C13">
        <f>Mittelwert!C18</f>
        <v>2</v>
      </c>
      <c r="D13">
        <f>Mittelwert!D18</f>
        <v>2</v>
      </c>
      <c r="E13">
        <f>Mittelwert!E18</f>
        <v>4</v>
      </c>
      <c r="F13">
        <f>Mittelwert!F18</f>
        <v>2</v>
      </c>
      <c r="G13">
        <f>Mittelwert!G18</f>
        <v>2</v>
      </c>
      <c r="H13">
        <f>Mittelwert!H18</f>
        <v>4</v>
      </c>
      <c r="I13">
        <f>Mittelwert!I18</f>
        <v>2</v>
      </c>
      <c r="J13">
        <f>Mittelwert!J18</f>
        <v>2</v>
      </c>
      <c r="K13">
        <f>Mittelwert!K18</f>
        <v>2</v>
      </c>
      <c r="L13">
        <f>Mittelwert!L18</f>
        <v>2</v>
      </c>
      <c r="M13">
        <f>Mittelwert!M18</f>
        <v>3</v>
      </c>
      <c r="N13">
        <f>Mittelwert!N18</f>
        <v>2</v>
      </c>
      <c r="O13">
        <f>Mittelwert!O18</f>
        <v>2</v>
      </c>
      <c r="P13">
        <f>Mittelwert!P18</f>
        <v>3</v>
      </c>
      <c r="Q13">
        <f>Mittelwert!Q18</f>
        <v>2</v>
      </c>
      <c r="R13">
        <f>Mittelwert!R18</f>
        <v>1</v>
      </c>
      <c r="S13">
        <f>Mittelwert!S18</f>
        <v>1</v>
      </c>
      <c r="T13">
        <f>Mittelwert!T18</f>
        <v>2</v>
      </c>
      <c r="U13">
        <f>Mittelwert!U18</f>
        <v>2</v>
      </c>
      <c r="V13">
        <f>Mittelwert!V18</f>
        <v>2</v>
      </c>
      <c r="W13">
        <f>Mittelwert!W18</f>
        <v>2</v>
      </c>
      <c r="X13">
        <f>Mittelwert!X18</f>
        <v>2</v>
      </c>
      <c r="Y13">
        <f>Mittelwert!Y18</f>
        <v>2</v>
      </c>
      <c r="Z13">
        <f>Mittelwert!Z18</f>
        <v>2</v>
      </c>
      <c r="AA13">
        <f>Mittelwert!AA18</f>
        <v>2</v>
      </c>
      <c r="AB13">
        <f>Mittelwert!AB18</f>
        <v>4</v>
      </c>
      <c r="AC13">
        <f>Mittelwert!AC18</f>
        <v>4</v>
      </c>
      <c r="AD13">
        <f>Mittelwert!AD18</f>
        <v>5</v>
      </c>
      <c r="AE13">
        <f>Mittelwert!AE18</f>
        <v>4</v>
      </c>
      <c r="AF13">
        <f>Mittelwert!AF18</f>
        <v>1</v>
      </c>
      <c r="AG13">
        <f>Mittelwert!AG18</f>
        <v>4</v>
      </c>
      <c r="AH13">
        <f>Mittelwert!AH18</f>
        <v>1</v>
      </c>
      <c r="AI13">
        <f>Mittelwert!AI18</f>
        <v>6</v>
      </c>
      <c r="AJ13">
        <f>Mittelwert!AJ18</f>
        <v>2</v>
      </c>
      <c r="AK13">
        <f>Mittelwert!AK18</f>
        <v>5</v>
      </c>
      <c r="AL13">
        <f>Mittelwert!AL18</f>
        <v>3</v>
      </c>
      <c r="AM13">
        <f>Mittelwert!AM18</f>
        <v>3</v>
      </c>
      <c r="AN13">
        <f>Mittelwert!AN18</f>
        <v>2</v>
      </c>
      <c r="AO13">
        <f>Mittelwert!AO18</f>
        <v>4</v>
      </c>
      <c r="AP13">
        <f>Mittelwert!AP18</f>
        <v>3</v>
      </c>
      <c r="AQ13">
        <f>Mittelwert!AQ18</f>
        <v>6</v>
      </c>
      <c r="AR13">
        <f>Mittelwert!AR18</f>
        <v>4</v>
      </c>
      <c r="AS13">
        <f>Mittelwert!AS18</f>
        <v>6</v>
      </c>
      <c r="AT13">
        <f>Mittelwert!AT18</f>
        <v>3</v>
      </c>
      <c r="AU13">
        <f>Mittelwert!AU18</f>
        <v>3</v>
      </c>
      <c r="AV13">
        <f>Mittelwert!AV18</f>
        <v>2</v>
      </c>
      <c r="AW13">
        <f>Mittelwert!AW18</f>
        <v>4</v>
      </c>
      <c r="AX13">
        <f>Mittelwert!AX18</f>
        <v>1</v>
      </c>
      <c r="AY13">
        <f>Mittelwert!AY18</f>
        <v>1</v>
      </c>
    </row>
    <row r="14" spans="1:51">
      <c r="A14" t="str">
        <f>Mittelwert!A20</f>
        <v>TP21</v>
      </c>
      <c r="B14">
        <f>Mittelwert!B20</f>
        <v>2</v>
      </c>
      <c r="C14">
        <f>Mittelwert!C20</f>
        <v>6</v>
      </c>
      <c r="D14">
        <f>Mittelwert!D20</f>
        <v>2</v>
      </c>
      <c r="E14">
        <f>Mittelwert!E20</f>
        <v>5</v>
      </c>
      <c r="F14">
        <f>Mittelwert!F20</f>
        <v>6</v>
      </c>
      <c r="G14">
        <f>Mittelwert!G20</f>
        <v>2</v>
      </c>
      <c r="H14">
        <f>Mittelwert!H20</f>
        <v>4</v>
      </c>
      <c r="I14">
        <f>Mittelwert!I20</f>
        <v>2</v>
      </c>
      <c r="J14">
        <f>Mittelwert!J20</f>
        <v>2</v>
      </c>
      <c r="K14">
        <f>Mittelwert!K20</f>
        <v>6</v>
      </c>
      <c r="L14">
        <f>Mittelwert!L20</f>
        <v>2</v>
      </c>
      <c r="M14">
        <f>Mittelwert!M20</f>
        <v>4</v>
      </c>
      <c r="N14">
        <f>Mittelwert!N20</f>
        <v>6</v>
      </c>
      <c r="O14">
        <f>Mittelwert!O20</f>
        <v>4</v>
      </c>
      <c r="P14">
        <f>Mittelwert!P20</f>
        <v>4</v>
      </c>
      <c r="Q14">
        <f>Mittelwert!Q20</f>
        <v>2</v>
      </c>
      <c r="R14">
        <f>Mittelwert!R20</f>
        <v>2</v>
      </c>
      <c r="S14">
        <f>Mittelwert!S20</f>
        <v>6</v>
      </c>
      <c r="T14">
        <f>Mittelwert!T20</f>
        <v>2</v>
      </c>
      <c r="U14">
        <f>Mittelwert!U20</f>
        <v>2</v>
      </c>
      <c r="V14">
        <f>Mittelwert!V20</f>
        <v>3</v>
      </c>
      <c r="W14">
        <f>Mittelwert!W20</f>
        <v>2</v>
      </c>
      <c r="X14">
        <f>Mittelwert!X20</f>
        <v>4</v>
      </c>
      <c r="Y14">
        <f>Mittelwert!Y20</f>
        <v>2</v>
      </c>
      <c r="Z14">
        <f>Mittelwert!Z20</f>
        <v>2</v>
      </c>
      <c r="AA14">
        <f>Mittelwert!AA20</f>
        <v>5</v>
      </c>
      <c r="AB14">
        <f>Mittelwert!AB20</f>
        <v>1</v>
      </c>
      <c r="AC14">
        <f>Mittelwert!AC20</f>
        <v>5</v>
      </c>
      <c r="AD14">
        <f>Mittelwert!AD20</f>
        <v>2</v>
      </c>
      <c r="AE14">
        <f>Mittelwert!AE20</f>
        <v>1</v>
      </c>
      <c r="AF14">
        <f>Mittelwert!AF20</f>
        <v>1</v>
      </c>
      <c r="AG14">
        <f>Mittelwert!AG20</f>
        <v>2</v>
      </c>
      <c r="AH14">
        <f>Mittelwert!AH20</f>
        <v>2</v>
      </c>
      <c r="AI14">
        <f>Mittelwert!AI20</f>
        <v>5</v>
      </c>
      <c r="AJ14">
        <f>Mittelwert!AJ20</f>
        <v>1</v>
      </c>
      <c r="AK14">
        <f>Mittelwert!AK20</f>
        <v>5</v>
      </c>
      <c r="AL14">
        <f>Mittelwert!AL20</f>
        <v>2</v>
      </c>
      <c r="AM14">
        <f>Mittelwert!AM20</f>
        <v>1</v>
      </c>
      <c r="AN14">
        <f>Mittelwert!AN20</f>
        <v>1</v>
      </c>
      <c r="AO14">
        <f>Mittelwert!AO20</f>
        <v>2</v>
      </c>
      <c r="AP14">
        <f>Mittelwert!AP20</f>
        <v>2</v>
      </c>
      <c r="AQ14">
        <f>Mittelwert!AQ20</f>
        <v>5</v>
      </c>
      <c r="AR14">
        <f>Mittelwert!AR20</f>
        <v>1</v>
      </c>
      <c r="AS14">
        <f>Mittelwert!AS20</f>
        <v>5</v>
      </c>
      <c r="AT14">
        <f>Mittelwert!AT20</f>
        <v>2</v>
      </c>
      <c r="AU14">
        <f>Mittelwert!AU20</f>
        <v>1</v>
      </c>
      <c r="AV14">
        <f>Mittelwert!AV20</f>
        <v>1</v>
      </c>
      <c r="AW14">
        <f>Mittelwert!AW20</f>
        <v>2</v>
      </c>
      <c r="AX14">
        <f>Mittelwert!AX20</f>
        <v>4</v>
      </c>
      <c r="AY14">
        <f>Mittelwert!AY20</f>
        <v>4</v>
      </c>
    </row>
    <row r="15" spans="1:51">
      <c r="A15" t="str">
        <f>Mittelwert!A21</f>
        <v>TP23</v>
      </c>
      <c r="B15">
        <f>Mittelwert!B21</f>
        <v>4</v>
      </c>
      <c r="C15">
        <f>Mittelwert!C21</f>
        <v>2</v>
      </c>
      <c r="D15">
        <f>Mittelwert!D21</f>
        <v>1</v>
      </c>
      <c r="E15">
        <f>Mittelwert!E21</f>
        <v>4</v>
      </c>
      <c r="F15">
        <f>Mittelwert!F21</f>
        <v>2</v>
      </c>
      <c r="G15">
        <f>Mittelwert!G21</f>
        <v>4</v>
      </c>
      <c r="H15">
        <f>Mittelwert!H21</f>
        <v>1</v>
      </c>
      <c r="I15">
        <f>Mittelwert!I21</f>
        <v>2</v>
      </c>
      <c r="J15">
        <f>Mittelwert!J21</f>
        <v>2</v>
      </c>
      <c r="K15">
        <f>Mittelwert!K21</f>
        <v>4</v>
      </c>
      <c r="L15">
        <f>Mittelwert!L21</f>
        <v>2</v>
      </c>
      <c r="M15">
        <f>Mittelwert!M21</f>
        <v>4</v>
      </c>
      <c r="N15">
        <f>Mittelwert!N21</f>
        <v>4</v>
      </c>
      <c r="O15">
        <f>Mittelwert!O21</f>
        <v>4</v>
      </c>
      <c r="P15">
        <f>Mittelwert!P21</f>
        <v>2</v>
      </c>
      <c r="Q15">
        <f>Mittelwert!Q21</f>
        <v>2</v>
      </c>
      <c r="R15">
        <f>Mittelwert!R21</f>
        <v>4</v>
      </c>
      <c r="S15">
        <f>Mittelwert!S21</f>
        <v>2</v>
      </c>
      <c r="T15">
        <f>Mittelwert!T21</f>
        <v>4</v>
      </c>
      <c r="U15">
        <f>Mittelwert!U21</f>
        <v>4</v>
      </c>
      <c r="V15">
        <f>Mittelwert!V21</f>
        <v>2</v>
      </c>
      <c r="W15">
        <f>Mittelwert!W21</f>
        <v>4</v>
      </c>
      <c r="X15">
        <f>Mittelwert!X21</f>
        <v>2</v>
      </c>
      <c r="Y15">
        <f>Mittelwert!Y21</f>
        <v>2</v>
      </c>
      <c r="Z15">
        <f>Mittelwert!Z21</f>
        <v>2</v>
      </c>
      <c r="AA15">
        <f>Mittelwert!AA21</f>
        <v>2</v>
      </c>
      <c r="AB15">
        <f>Mittelwert!AB21</f>
        <v>2</v>
      </c>
      <c r="AC15">
        <f>Mittelwert!AC21</f>
        <v>4</v>
      </c>
      <c r="AD15">
        <f>Mittelwert!AD21</f>
        <v>2</v>
      </c>
      <c r="AE15">
        <f>Mittelwert!AE21</f>
        <v>4</v>
      </c>
      <c r="AF15">
        <f>Mittelwert!AF21</f>
        <v>2</v>
      </c>
      <c r="AG15">
        <f>Mittelwert!AG21</f>
        <v>4</v>
      </c>
      <c r="AH15">
        <f>Mittelwert!AH21</f>
        <v>2</v>
      </c>
      <c r="AI15">
        <f>Mittelwert!AI21</f>
        <v>4</v>
      </c>
      <c r="AJ15">
        <f>Mittelwert!AJ21</f>
        <v>4</v>
      </c>
      <c r="AK15">
        <f>Mittelwert!AK21</f>
        <v>4</v>
      </c>
      <c r="AL15">
        <f>Mittelwert!AL21</f>
        <v>4</v>
      </c>
      <c r="AM15">
        <f>Mittelwert!AM21</f>
        <v>4</v>
      </c>
      <c r="AN15">
        <f>Mittelwert!AN21</f>
        <v>1</v>
      </c>
      <c r="AO15">
        <f>Mittelwert!AO21</f>
        <v>4</v>
      </c>
      <c r="AP15">
        <f>Mittelwert!AP21</f>
        <v>4</v>
      </c>
      <c r="AQ15">
        <f>Mittelwert!AQ21</f>
        <v>2</v>
      </c>
      <c r="AR15">
        <f>Mittelwert!AR21</f>
        <v>4</v>
      </c>
      <c r="AS15">
        <f>Mittelwert!AS21</f>
        <v>4</v>
      </c>
      <c r="AT15">
        <f>Mittelwert!AT21</f>
        <v>2</v>
      </c>
      <c r="AU15">
        <f>Mittelwert!AU21</f>
        <v>4</v>
      </c>
      <c r="AV15">
        <f>Mittelwert!AV21</f>
        <v>1</v>
      </c>
      <c r="AW15">
        <f>Mittelwert!AW21</f>
        <v>4</v>
      </c>
      <c r="AX15">
        <f>Mittelwert!AX21</f>
        <v>2</v>
      </c>
      <c r="AY15">
        <f>Mittelwert!AY21</f>
        <v>3</v>
      </c>
    </row>
    <row r="16" spans="1:51">
      <c r="A16" t="str">
        <f>Mittelwert!A21</f>
        <v>TP23</v>
      </c>
      <c r="B16">
        <f>Mittelwert!B21</f>
        <v>4</v>
      </c>
      <c r="C16">
        <f>Mittelwert!C21</f>
        <v>2</v>
      </c>
      <c r="D16">
        <f>Mittelwert!D21</f>
        <v>1</v>
      </c>
      <c r="E16">
        <f>Mittelwert!E21</f>
        <v>4</v>
      </c>
      <c r="F16">
        <f>Mittelwert!F21</f>
        <v>2</v>
      </c>
      <c r="G16">
        <f>Mittelwert!G21</f>
        <v>4</v>
      </c>
      <c r="H16">
        <f>Mittelwert!H21</f>
        <v>1</v>
      </c>
      <c r="I16">
        <f>Mittelwert!I21</f>
        <v>2</v>
      </c>
      <c r="J16">
        <f>Mittelwert!J21</f>
        <v>2</v>
      </c>
      <c r="K16">
        <f>Mittelwert!K21</f>
        <v>4</v>
      </c>
      <c r="L16">
        <f>Mittelwert!L21</f>
        <v>2</v>
      </c>
      <c r="M16">
        <f>Mittelwert!M21</f>
        <v>4</v>
      </c>
      <c r="N16">
        <f>Mittelwert!N21</f>
        <v>4</v>
      </c>
      <c r="O16">
        <f>Mittelwert!O21</f>
        <v>4</v>
      </c>
      <c r="P16">
        <f>Mittelwert!P21</f>
        <v>2</v>
      </c>
      <c r="Q16">
        <f>Mittelwert!Q21</f>
        <v>2</v>
      </c>
      <c r="R16">
        <f>Mittelwert!R21</f>
        <v>4</v>
      </c>
      <c r="S16">
        <f>Mittelwert!S21</f>
        <v>2</v>
      </c>
      <c r="T16">
        <f>Mittelwert!T21</f>
        <v>4</v>
      </c>
      <c r="U16">
        <f>Mittelwert!U21</f>
        <v>4</v>
      </c>
      <c r="V16">
        <f>Mittelwert!V21</f>
        <v>2</v>
      </c>
      <c r="W16">
        <f>Mittelwert!W21</f>
        <v>4</v>
      </c>
      <c r="X16">
        <f>Mittelwert!X21</f>
        <v>2</v>
      </c>
      <c r="Y16">
        <f>Mittelwert!Y21</f>
        <v>2</v>
      </c>
      <c r="Z16">
        <f>Mittelwert!Z21</f>
        <v>2</v>
      </c>
      <c r="AA16">
        <f>Mittelwert!AA21</f>
        <v>2</v>
      </c>
      <c r="AB16">
        <f>Mittelwert!AB21</f>
        <v>2</v>
      </c>
      <c r="AC16">
        <f>Mittelwert!AC21</f>
        <v>4</v>
      </c>
      <c r="AD16">
        <f>Mittelwert!AD21</f>
        <v>2</v>
      </c>
      <c r="AE16">
        <f>Mittelwert!AE21</f>
        <v>4</v>
      </c>
      <c r="AF16">
        <f>Mittelwert!AF21</f>
        <v>2</v>
      </c>
      <c r="AG16">
        <f>Mittelwert!AG21</f>
        <v>4</v>
      </c>
      <c r="AH16">
        <f>Mittelwert!AH21</f>
        <v>2</v>
      </c>
      <c r="AI16">
        <f>Mittelwert!AI21</f>
        <v>4</v>
      </c>
      <c r="AJ16">
        <f>Mittelwert!AJ21</f>
        <v>4</v>
      </c>
      <c r="AK16">
        <f>Mittelwert!AK21</f>
        <v>4</v>
      </c>
      <c r="AL16">
        <f>Mittelwert!AL21</f>
        <v>4</v>
      </c>
      <c r="AM16">
        <f>Mittelwert!AM21</f>
        <v>4</v>
      </c>
      <c r="AN16">
        <f>Mittelwert!AN21</f>
        <v>1</v>
      </c>
      <c r="AO16">
        <f>Mittelwert!AO21</f>
        <v>4</v>
      </c>
      <c r="AP16">
        <f>Mittelwert!AP21</f>
        <v>4</v>
      </c>
      <c r="AQ16">
        <f>Mittelwert!AQ21</f>
        <v>2</v>
      </c>
      <c r="AR16">
        <f>Mittelwert!AR21</f>
        <v>4</v>
      </c>
      <c r="AS16">
        <f>Mittelwert!AS21</f>
        <v>4</v>
      </c>
      <c r="AT16">
        <f>Mittelwert!AT21</f>
        <v>2</v>
      </c>
      <c r="AU16">
        <f>Mittelwert!AU21</f>
        <v>4</v>
      </c>
      <c r="AV16">
        <f>Mittelwert!AV21</f>
        <v>1</v>
      </c>
      <c r="AW16">
        <f>Mittelwert!AW21</f>
        <v>4</v>
      </c>
      <c r="AX16">
        <f>Mittelwert!AX21</f>
        <v>2</v>
      </c>
      <c r="AY16">
        <f>Mittelwert!AY21</f>
        <v>3</v>
      </c>
    </row>
    <row r="17" spans="1:51">
      <c r="A17" t="str">
        <f>Mittelwert!A24</f>
        <v>TP26</v>
      </c>
      <c r="B17">
        <f>Mittelwert!B24</f>
        <v>2</v>
      </c>
      <c r="C17">
        <f>Mittelwert!C24</f>
        <v>2</v>
      </c>
      <c r="D17">
        <f>Mittelwert!D24</f>
        <v>1</v>
      </c>
      <c r="E17">
        <f>Mittelwert!E24</f>
        <v>1</v>
      </c>
      <c r="F17">
        <f>Mittelwert!F24</f>
        <v>1</v>
      </c>
      <c r="G17">
        <f>Mittelwert!G24</f>
        <v>2</v>
      </c>
      <c r="H17">
        <f>Mittelwert!H24</f>
        <v>2</v>
      </c>
      <c r="I17">
        <f>Mittelwert!I24</f>
        <v>1</v>
      </c>
      <c r="J17">
        <f>Mittelwert!J24</f>
        <v>2</v>
      </c>
      <c r="K17">
        <f>Mittelwert!K24</f>
        <v>2</v>
      </c>
      <c r="L17">
        <f>Mittelwert!L24</f>
        <v>1</v>
      </c>
      <c r="M17">
        <f>Mittelwert!M24</f>
        <v>1</v>
      </c>
      <c r="N17">
        <f>Mittelwert!N24</f>
        <v>1</v>
      </c>
      <c r="O17">
        <f>Mittelwert!O24</f>
        <v>2</v>
      </c>
      <c r="P17">
        <f>Mittelwert!P24</f>
        <v>2</v>
      </c>
      <c r="Q17">
        <f>Mittelwert!Q24</f>
        <v>1</v>
      </c>
      <c r="R17">
        <f>Mittelwert!R24</f>
        <v>2</v>
      </c>
      <c r="S17">
        <f>Mittelwert!S24</f>
        <v>2</v>
      </c>
      <c r="T17">
        <f>Mittelwert!T24</f>
        <v>1</v>
      </c>
      <c r="U17">
        <f>Mittelwert!U24</f>
        <v>1</v>
      </c>
      <c r="V17">
        <f>Mittelwert!V24</f>
        <v>1</v>
      </c>
      <c r="W17">
        <f>Mittelwert!W24</f>
        <v>2</v>
      </c>
      <c r="X17">
        <f>Mittelwert!X24</f>
        <v>2</v>
      </c>
      <c r="Y17">
        <f>Mittelwert!Y24</f>
        <v>1</v>
      </c>
      <c r="Z17">
        <f>Mittelwert!Z24</f>
        <v>2</v>
      </c>
      <c r="AA17">
        <f>Mittelwert!AA24</f>
        <v>6</v>
      </c>
      <c r="AB17">
        <f>Mittelwert!AB24</f>
        <v>4</v>
      </c>
      <c r="AC17">
        <f>Mittelwert!AC24</f>
        <v>5</v>
      </c>
      <c r="AD17">
        <f>Mittelwert!AD24</f>
        <v>6</v>
      </c>
      <c r="AE17">
        <f>Mittelwert!AE24</f>
        <v>5</v>
      </c>
      <c r="AF17">
        <f>Mittelwert!AF24</f>
        <v>2</v>
      </c>
      <c r="AG17">
        <f>Mittelwert!AG24</f>
        <v>3</v>
      </c>
      <c r="AH17">
        <f>Mittelwert!AH24</f>
        <v>2</v>
      </c>
      <c r="AI17">
        <f>Mittelwert!AI24</f>
        <v>6</v>
      </c>
      <c r="AJ17">
        <f>Mittelwert!AJ24</f>
        <v>4</v>
      </c>
      <c r="AK17">
        <f>Mittelwert!AK24</f>
        <v>5</v>
      </c>
      <c r="AL17">
        <f>Mittelwert!AL24</f>
        <v>6</v>
      </c>
      <c r="AM17">
        <f>Mittelwert!AM24</f>
        <v>5</v>
      </c>
      <c r="AN17">
        <f>Mittelwert!AN24</f>
        <v>2</v>
      </c>
      <c r="AO17">
        <f>Mittelwert!AO24</f>
        <v>3</v>
      </c>
      <c r="AP17">
        <f>Mittelwert!AP24</f>
        <v>2</v>
      </c>
      <c r="AQ17">
        <f>Mittelwert!AQ24</f>
        <v>6</v>
      </c>
      <c r="AR17">
        <f>Mittelwert!AR24</f>
        <v>4</v>
      </c>
      <c r="AS17">
        <f>Mittelwert!AS24</f>
        <v>5</v>
      </c>
      <c r="AT17">
        <f>Mittelwert!AT24</f>
        <v>6</v>
      </c>
      <c r="AU17">
        <f>Mittelwert!AU24</f>
        <v>5</v>
      </c>
      <c r="AV17">
        <f>Mittelwert!AV24</f>
        <v>2</v>
      </c>
      <c r="AW17">
        <f>Mittelwert!AW24</f>
        <v>3</v>
      </c>
      <c r="AX17">
        <f>Mittelwert!AX24</f>
        <v>2</v>
      </c>
      <c r="AY17">
        <f>Mittelwert!AY24</f>
        <v>2</v>
      </c>
    </row>
    <row r="18" spans="1:51">
      <c r="A18" t="str">
        <f>Mittelwert!A24</f>
        <v>TP26</v>
      </c>
      <c r="B18">
        <f>Mittelwert!B24</f>
        <v>2</v>
      </c>
      <c r="C18">
        <f>Mittelwert!C24</f>
        <v>2</v>
      </c>
      <c r="D18">
        <f>Mittelwert!D24</f>
        <v>1</v>
      </c>
      <c r="E18">
        <f>Mittelwert!E24</f>
        <v>1</v>
      </c>
      <c r="F18">
        <f>Mittelwert!F24</f>
        <v>1</v>
      </c>
      <c r="G18">
        <f>Mittelwert!G24</f>
        <v>2</v>
      </c>
      <c r="H18">
        <f>Mittelwert!H24</f>
        <v>2</v>
      </c>
      <c r="I18">
        <f>Mittelwert!I24</f>
        <v>1</v>
      </c>
      <c r="J18">
        <f>Mittelwert!J24</f>
        <v>2</v>
      </c>
      <c r="K18">
        <f>Mittelwert!K24</f>
        <v>2</v>
      </c>
      <c r="L18">
        <f>Mittelwert!L24</f>
        <v>1</v>
      </c>
      <c r="M18">
        <f>Mittelwert!M24</f>
        <v>1</v>
      </c>
      <c r="N18">
        <f>Mittelwert!N24</f>
        <v>1</v>
      </c>
      <c r="O18">
        <f>Mittelwert!O24</f>
        <v>2</v>
      </c>
      <c r="P18">
        <f>Mittelwert!P24</f>
        <v>2</v>
      </c>
      <c r="Q18">
        <f>Mittelwert!Q24</f>
        <v>1</v>
      </c>
      <c r="R18">
        <f>Mittelwert!R24</f>
        <v>2</v>
      </c>
      <c r="S18">
        <f>Mittelwert!S24</f>
        <v>2</v>
      </c>
      <c r="T18">
        <f>Mittelwert!T24</f>
        <v>1</v>
      </c>
      <c r="U18">
        <f>Mittelwert!U24</f>
        <v>1</v>
      </c>
      <c r="V18">
        <f>Mittelwert!V24</f>
        <v>1</v>
      </c>
      <c r="W18">
        <f>Mittelwert!W24</f>
        <v>2</v>
      </c>
      <c r="X18">
        <f>Mittelwert!X24</f>
        <v>2</v>
      </c>
      <c r="Y18">
        <f>Mittelwert!Y24</f>
        <v>1</v>
      </c>
      <c r="Z18">
        <f>Mittelwert!Z24</f>
        <v>2</v>
      </c>
      <c r="AA18">
        <f>Mittelwert!AA24</f>
        <v>6</v>
      </c>
      <c r="AB18">
        <f>Mittelwert!AB24</f>
        <v>4</v>
      </c>
      <c r="AC18">
        <f>Mittelwert!AC24</f>
        <v>5</v>
      </c>
      <c r="AD18">
        <f>Mittelwert!AD24</f>
        <v>6</v>
      </c>
      <c r="AE18">
        <f>Mittelwert!AE24</f>
        <v>5</v>
      </c>
      <c r="AF18">
        <f>Mittelwert!AF24</f>
        <v>2</v>
      </c>
      <c r="AG18">
        <f>Mittelwert!AG24</f>
        <v>3</v>
      </c>
      <c r="AH18">
        <f>Mittelwert!AH24</f>
        <v>2</v>
      </c>
      <c r="AI18">
        <f>Mittelwert!AI24</f>
        <v>6</v>
      </c>
      <c r="AJ18">
        <f>Mittelwert!AJ24</f>
        <v>4</v>
      </c>
      <c r="AK18">
        <f>Mittelwert!AK24</f>
        <v>5</v>
      </c>
      <c r="AL18">
        <f>Mittelwert!AL24</f>
        <v>6</v>
      </c>
      <c r="AM18">
        <f>Mittelwert!AM24</f>
        <v>5</v>
      </c>
      <c r="AN18">
        <f>Mittelwert!AN24</f>
        <v>2</v>
      </c>
      <c r="AO18">
        <f>Mittelwert!AO24</f>
        <v>3</v>
      </c>
      <c r="AP18">
        <f>Mittelwert!AP24</f>
        <v>2</v>
      </c>
      <c r="AQ18">
        <f>Mittelwert!AQ24</f>
        <v>6</v>
      </c>
      <c r="AR18">
        <f>Mittelwert!AR24</f>
        <v>4</v>
      </c>
      <c r="AS18">
        <f>Mittelwert!AS24</f>
        <v>5</v>
      </c>
      <c r="AT18">
        <f>Mittelwert!AT24</f>
        <v>6</v>
      </c>
      <c r="AU18">
        <f>Mittelwert!AU24</f>
        <v>5</v>
      </c>
      <c r="AV18">
        <f>Mittelwert!AV24</f>
        <v>2</v>
      </c>
      <c r="AW18">
        <f>Mittelwert!AW24</f>
        <v>3</v>
      </c>
      <c r="AX18">
        <f>Mittelwert!AX24</f>
        <v>2</v>
      </c>
      <c r="AY18">
        <f>Mittelwert!AY24</f>
        <v>2</v>
      </c>
    </row>
    <row r="19" spans="1:51">
      <c r="A19" t="s">
        <v>223</v>
      </c>
      <c r="B19" s="6">
        <f>AVERAGE(B2:B18)</f>
        <v>1.9411764705882353</v>
      </c>
      <c r="C19" s="6">
        <f t="shared" ref="C19:AY19" si="0">AVERAGE(C2:C18)</f>
        <v>2.6470588235294117</v>
      </c>
      <c r="D19" s="6">
        <f t="shared" si="0"/>
        <v>1.3529411764705883</v>
      </c>
      <c r="E19" s="6">
        <f t="shared" si="0"/>
        <v>2.9411764705882355</v>
      </c>
      <c r="F19" s="6">
        <f t="shared" si="0"/>
        <v>1.8823529411764706</v>
      </c>
      <c r="G19" s="6">
        <f t="shared" si="0"/>
        <v>1.8235294117647058</v>
      </c>
      <c r="H19" s="6">
        <f t="shared" si="0"/>
        <v>2.8235294117647061</v>
      </c>
      <c r="I19" s="6">
        <f t="shared" si="0"/>
        <v>1.411764705882353</v>
      </c>
      <c r="J19">
        <f t="shared" si="0"/>
        <v>1.7058823529411764</v>
      </c>
      <c r="K19">
        <f t="shared" si="0"/>
        <v>2.6470588235294117</v>
      </c>
      <c r="L19">
        <f t="shared" si="0"/>
        <v>1.6470588235294117</v>
      </c>
      <c r="M19">
        <f t="shared" si="0"/>
        <v>3.1764705882352939</v>
      </c>
      <c r="N19">
        <f t="shared" si="0"/>
        <v>2.0588235294117645</v>
      </c>
      <c r="O19">
        <f t="shared" si="0"/>
        <v>2.1176470588235294</v>
      </c>
      <c r="P19">
        <f t="shared" si="0"/>
        <v>2.4705882352941178</v>
      </c>
      <c r="Q19">
        <f t="shared" si="0"/>
        <v>1.5294117647058822</v>
      </c>
      <c r="R19" s="6">
        <f t="shared" si="0"/>
        <v>2</v>
      </c>
      <c r="S19" s="6">
        <f t="shared" si="0"/>
        <v>2.3529411764705883</v>
      </c>
      <c r="T19" s="6">
        <f t="shared" si="0"/>
        <v>1.8823529411764706</v>
      </c>
      <c r="U19" s="6">
        <f t="shared" si="0"/>
        <v>2.7647058823529411</v>
      </c>
      <c r="V19" s="6">
        <f t="shared" si="0"/>
        <v>1.7058823529411764</v>
      </c>
      <c r="W19" s="6">
        <f t="shared" si="0"/>
        <v>1.9411764705882353</v>
      </c>
      <c r="X19" s="6">
        <f t="shared" si="0"/>
        <v>2.5294117647058822</v>
      </c>
      <c r="Y19" s="6">
        <f t="shared" si="0"/>
        <v>1.5294117647058822</v>
      </c>
      <c r="Z19">
        <f t="shared" si="0"/>
        <v>2.2941176470588234</v>
      </c>
      <c r="AA19">
        <f t="shared" si="0"/>
        <v>3.7058823529411766</v>
      </c>
      <c r="AB19">
        <f t="shared" si="0"/>
        <v>2.7647058823529411</v>
      </c>
      <c r="AC19">
        <f t="shared" si="0"/>
        <v>4.4117647058823533</v>
      </c>
      <c r="AD19">
        <f t="shared" si="0"/>
        <v>4.1764705882352944</v>
      </c>
      <c r="AE19">
        <f t="shared" si="0"/>
        <v>4.117647058823529</v>
      </c>
      <c r="AF19">
        <f t="shared" si="0"/>
        <v>1.5294117647058822</v>
      </c>
      <c r="AG19">
        <f t="shared" si="0"/>
        <v>3.1176470588235294</v>
      </c>
      <c r="AH19" s="6">
        <f t="shared" si="0"/>
        <v>1.9411764705882353</v>
      </c>
      <c r="AI19" s="6">
        <f t="shared" si="0"/>
        <v>4.5882352941176467</v>
      </c>
      <c r="AJ19" s="6">
        <f t="shared" si="0"/>
        <v>2.7058823529411766</v>
      </c>
      <c r="AK19" s="6">
        <f t="shared" si="0"/>
        <v>4.117647058823529</v>
      </c>
      <c r="AL19" s="6">
        <f t="shared" si="0"/>
        <v>3.8235294117647061</v>
      </c>
      <c r="AM19" s="6">
        <f t="shared" si="0"/>
        <v>3.6470588235294117</v>
      </c>
      <c r="AN19" s="6">
        <f t="shared" si="0"/>
        <v>1.588235294117647</v>
      </c>
      <c r="AO19" s="6">
        <f t="shared" si="0"/>
        <v>2.8823529411764706</v>
      </c>
      <c r="AP19">
        <f t="shared" si="0"/>
        <v>3.1176470588235294</v>
      </c>
      <c r="AQ19">
        <f t="shared" si="0"/>
        <v>4.4117647058823533</v>
      </c>
      <c r="AR19">
        <f t="shared" si="0"/>
        <v>3.4117647058823528</v>
      </c>
      <c r="AS19">
        <f t="shared" si="0"/>
        <v>5.117647058823529</v>
      </c>
      <c r="AT19">
        <f t="shared" si="0"/>
        <v>3.9411764705882355</v>
      </c>
      <c r="AU19">
        <f t="shared" si="0"/>
        <v>3.8823529411764706</v>
      </c>
      <c r="AV19">
        <f t="shared" si="0"/>
        <v>1.7058823529411764</v>
      </c>
      <c r="AW19">
        <f t="shared" si="0"/>
        <v>3.4117647058823528</v>
      </c>
      <c r="AX19" s="6">
        <f t="shared" si="0"/>
        <v>1.7058823529411764</v>
      </c>
      <c r="AY19" s="6">
        <f t="shared" si="0"/>
        <v>2.2352941176470589</v>
      </c>
    </row>
    <row r="21" spans="1:51">
      <c r="A21" t="s">
        <v>218</v>
      </c>
    </row>
    <row r="22" spans="1:51">
      <c r="A22" t="str">
        <f>Mittelwert!A2</f>
        <v>TP1</v>
      </c>
      <c r="B22">
        <f>Mittelwert!B2</f>
        <v>1</v>
      </c>
      <c r="C22">
        <f>Mittelwert!C2</f>
        <v>2</v>
      </c>
      <c r="D22">
        <f>Mittelwert!D2</f>
        <v>2</v>
      </c>
      <c r="E22">
        <f>Mittelwert!E2</f>
        <v>2</v>
      </c>
      <c r="F22">
        <f>Mittelwert!F2</f>
        <v>1</v>
      </c>
      <c r="G22">
        <f>Mittelwert!G2</f>
        <v>2</v>
      </c>
      <c r="H22">
        <f>Mittelwert!H2</f>
        <v>4</v>
      </c>
      <c r="I22">
        <f>Mittelwert!I2</f>
        <v>2</v>
      </c>
      <c r="J22">
        <f>Mittelwert!J2</f>
        <v>2</v>
      </c>
      <c r="K22">
        <f>Mittelwert!K2</f>
        <v>3</v>
      </c>
      <c r="L22">
        <f>Mittelwert!L2</f>
        <v>2</v>
      </c>
      <c r="M22">
        <f>Mittelwert!M2</f>
        <v>2</v>
      </c>
      <c r="N22">
        <f>Mittelwert!N2</f>
        <v>2</v>
      </c>
      <c r="O22">
        <f>Mittelwert!O2</f>
        <v>2</v>
      </c>
      <c r="P22">
        <f>Mittelwert!P2</f>
        <v>4</v>
      </c>
      <c r="Q22">
        <f>Mittelwert!Q2</f>
        <v>2</v>
      </c>
      <c r="R22">
        <f>Mittelwert!R2</f>
        <v>1</v>
      </c>
      <c r="S22">
        <f>Mittelwert!S2</f>
        <v>2</v>
      </c>
      <c r="T22">
        <f>Mittelwert!T2</f>
        <v>2</v>
      </c>
      <c r="U22">
        <f>Mittelwert!U2</f>
        <v>2</v>
      </c>
      <c r="V22">
        <f>Mittelwert!V2</f>
        <v>2</v>
      </c>
      <c r="W22">
        <f>Mittelwert!W2</f>
        <v>2</v>
      </c>
      <c r="X22">
        <f>Mittelwert!X2</f>
        <v>4</v>
      </c>
      <c r="Y22">
        <f>Mittelwert!Y2</f>
        <v>2</v>
      </c>
      <c r="Z22">
        <f>Mittelwert!Z2</f>
        <v>2</v>
      </c>
      <c r="AA22">
        <f>Mittelwert!AA2</f>
        <v>3</v>
      </c>
      <c r="AB22">
        <f>Mittelwert!AB2</f>
        <v>2</v>
      </c>
      <c r="AC22">
        <f>Mittelwert!AC2</f>
        <v>4</v>
      </c>
      <c r="AD22">
        <f>Mittelwert!AD2</f>
        <v>4</v>
      </c>
      <c r="AE22">
        <f>Mittelwert!AE2</f>
        <v>2</v>
      </c>
      <c r="AF22">
        <f>Mittelwert!AF2</f>
        <v>1</v>
      </c>
      <c r="AG22">
        <f>Mittelwert!AG2</f>
        <v>4</v>
      </c>
      <c r="AH22">
        <f>Mittelwert!AH2</f>
        <v>2</v>
      </c>
      <c r="AI22">
        <f>Mittelwert!AI2</f>
        <v>5</v>
      </c>
      <c r="AJ22">
        <f>Mittelwert!AJ2</f>
        <v>4</v>
      </c>
      <c r="AK22">
        <f>Mittelwert!AK2</f>
        <v>3</v>
      </c>
      <c r="AL22">
        <f>Mittelwert!AL2</f>
        <v>6</v>
      </c>
      <c r="AM22">
        <f>Mittelwert!AM2</f>
        <v>5</v>
      </c>
      <c r="AN22">
        <f>Mittelwert!AN2</f>
        <v>7</v>
      </c>
      <c r="AO22">
        <f>Mittelwert!AO2</f>
        <v>5</v>
      </c>
      <c r="AP22">
        <f>Mittelwert!AP2</f>
        <v>2</v>
      </c>
      <c r="AQ22">
        <f>Mittelwert!AQ2</f>
        <v>3</v>
      </c>
      <c r="AR22">
        <f>Mittelwert!AR2</f>
        <v>2</v>
      </c>
      <c r="AS22">
        <f>Mittelwert!AS2</f>
        <v>4</v>
      </c>
      <c r="AT22">
        <f>Mittelwert!AT2</f>
        <v>4</v>
      </c>
      <c r="AU22">
        <f>Mittelwert!AU2</f>
        <v>3</v>
      </c>
      <c r="AV22">
        <f>Mittelwert!AV2</f>
        <v>3</v>
      </c>
      <c r="AW22">
        <f>Mittelwert!AW2</f>
        <v>4</v>
      </c>
      <c r="AX22">
        <f>Mittelwert!AX2</f>
        <v>1</v>
      </c>
      <c r="AY22">
        <f>Mittelwert!AY2</f>
        <v>2</v>
      </c>
    </row>
    <row r="23" spans="1:51">
      <c r="A23" t="str">
        <f>Mittelwert!A3</f>
        <v>TP2</v>
      </c>
      <c r="B23">
        <f>Mittelwert!B3</f>
        <v>1</v>
      </c>
      <c r="C23">
        <f>Mittelwert!C3</f>
        <v>1</v>
      </c>
      <c r="D23">
        <f>Mittelwert!D3</f>
        <v>1</v>
      </c>
      <c r="E23">
        <f>Mittelwert!E3</f>
        <v>2</v>
      </c>
      <c r="F23">
        <f>Mittelwert!F3</f>
        <v>2</v>
      </c>
      <c r="G23">
        <f>Mittelwert!G3</f>
        <v>2</v>
      </c>
      <c r="H23">
        <f>Mittelwert!H3</f>
        <v>4</v>
      </c>
      <c r="I23">
        <f>Mittelwert!I3</f>
        <v>4</v>
      </c>
      <c r="J23">
        <f>Mittelwert!J3</f>
        <v>2</v>
      </c>
      <c r="K23">
        <f>Mittelwert!K3</f>
        <v>2</v>
      </c>
      <c r="L23">
        <f>Mittelwert!L3</f>
        <v>2</v>
      </c>
      <c r="M23">
        <f>Mittelwert!M3</f>
        <v>1</v>
      </c>
      <c r="N23">
        <f>Mittelwert!N3</f>
        <v>2</v>
      </c>
      <c r="O23">
        <f>Mittelwert!O3</f>
        <v>2</v>
      </c>
      <c r="P23">
        <f>Mittelwert!P3</f>
        <v>4</v>
      </c>
      <c r="Q23">
        <f>Mittelwert!Q3</f>
        <v>4</v>
      </c>
      <c r="R23">
        <f>Mittelwert!R3</f>
        <v>2</v>
      </c>
      <c r="S23">
        <f>Mittelwert!S3</f>
        <v>1</v>
      </c>
      <c r="T23">
        <f>Mittelwert!T3</f>
        <v>1</v>
      </c>
      <c r="U23">
        <f>Mittelwert!U3</f>
        <v>1</v>
      </c>
      <c r="V23">
        <f>Mittelwert!V3</f>
        <v>1</v>
      </c>
      <c r="W23">
        <f>Mittelwert!W3</f>
        <v>2</v>
      </c>
      <c r="X23">
        <f>Mittelwert!X3</f>
        <v>4</v>
      </c>
      <c r="Y23">
        <f>Mittelwert!Y3</f>
        <v>4</v>
      </c>
      <c r="Z23">
        <f>Mittelwert!Z3</f>
        <v>4</v>
      </c>
      <c r="AA23">
        <f>Mittelwert!AA3</f>
        <v>2</v>
      </c>
      <c r="AB23">
        <f>Mittelwert!AB3</f>
        <v>5</v>
      </c>
      <c r="AC23">
        <f>Mittelwert!AC3</f>
        <v>6</v>
      </c>
      <c r="AD23">
        <f>Mittelwert!AD3</f>
        <v>4</v>
      </c>
      <c r="AE23">
        <f>Mittelwert!AE3</f>
        <v>2</v>
      </c>
      <c r="AF23">
        <f>Mittelwert!AF3</f>
        <v>2</v>
      </c>
      <c r="AG23">
        <f>Mittelwert!AG3</f>
        <v>4</v>
      </c>
      <c r="AH23">
        <f>Mittelwert!AH3</f>
        <v>2</v>
      </c>
      <c r="AI23">
        <f>Mittelwert!AI3</f>
        <v>2</v>
      </c>
      <c r="AJ23">
        <f>Mittelwert!AJ3</f>
        <v>1</v>
      </c>
      <c r="AK23">
        <f>Mittelwert!AK3</f>
        <v>4</v>
      </c>
      <c r="AL23">
        <f>Mittelwert!AL3</f>
        <v>2</v>
      </c>
      <c r="AM23">
        <f>Mittelwert!AM3</f>
        <v>2</v>
      </c>
      <c r="AN23">
        <f>Mittelwert!AN3</f>
        <v>1</v>
      </c>
      <c r="AO23">
        <f>Mittelwert!AO3</f>
        <v>4</v>
      </c>
      <c r="AP23">
        <f>Mittelwert!AP3</f>
        <v>2</v>
      </c>
      <c r="AQ23">
        <f>Mittelwert!AQ3</f>
        <v>4</v>
      </c>
      <c r="AR23">
        <f>Mittelwert!AR3</f>
        <v>2</v>
      </c>
      <c r="AS23">
        <f>Mittelwert!AS3</f>
        <v>4</v>
      </c>
      <c r="AT23">
        <f>Mittelwert!AT3</f>
        <v>2</v>
      </c>
      <c r="AU23">
        <f>Mittelwert!AU3</f>
        <v>2</v>
      </c>
      <c r="AV23">
        <f>Mittelwert!AV3</f>
        <v>2</v>
      </c>
      <c r="AW23">
        <f>Mittelwert!AW3</f>
        <v>4</v>
      </c>
      <c r="AX23">
        <f>Mittelwert!AX3</f>
        <v>3</v>
      </c>
      <c r="AY23">
        <f>Mittelwert!AY3</f>
        <v>3</v>
      </c>
    </row>
    <row r="24" spans="1:51">
      <c r="A24" t="str">
        <f>Mittelwert!A4</f>
        <v>TP3</v>
      </c>
      <c r="B24">
        <f>Mittelwert!B4</f>
        <v>4</v>
      </c>
      <c r="C24">
        <f>Mittelwert!C4</f>
        <v>2</v>
      </c>
      <c r="D24">
        <f>Mittelwert!D4</f>
        <v>2</v>
      </c>
      <c r="E24">
        <f>Mittelwert!E4</f>
        <v>2</v>
      </c>
      <c r="F24">
        <f>Mittelwert!F4</f>
        <v>2</v>
      </c>
      <c r="G24">
        <f>Mittelwert!G4</f>
        <v>2</v>
      </c>
      <c r="H24">
        <f>Mittelwert!H4</f>
        <v>6</v>
      </c>
      <c r="I24">
        <f>Mittelwert!I4</f>
        <v>2</v>
      </c>
      <c r="J24">
        <f>Mittelwert!J4</f>
        <v>4</v>
      </c>
      <c r="K24">
        <f>Mittelwert!K4</f>
        <v>2</v>
      </c>
      <c r="L24">
        <f>Mittelwert!L4</f>
        <v>4</v>
      </c>
      <c r="M24">
        <f>Mittelwert!M4</f>
        <v>4</v>
      </c>
      <c r="N24">
        <f>Mittelwert!N4</f>
        <v>2</v>
      </c>
      <c r="O24">
        <f>Mittelwert!O4</f>
        <v>4</v>
      </c>
      <c r="P24">
        <f>Mittelwert!P4</f>
        <v>4</v>
      </c>
      <c r="Q24">
        <f>Mittelwert!Q4</f>
        <v>4</v>
      </c>
      <c r="R24">
        <f>Mittelwert!R4</f>
        <v>4</v>
      </c>
      <c r="S24">
        <f>Mittelwert!S4</f>
        <v>2</v>
      </c>
      <c r="T24">
        <f>Mittelwert!T4</f>
        <v>2</v>
      </c>
      <c r="U24">
        <f>Mittelwert!U4</f>
        <v>2</v>
      </c>
      <c r="V24">
        <f>Mittelwert!V4</f>
        <v>2</v>
      </c>
      <c r="W24">
        <f>Mittelwert!W4</f>
        <v>2</v>
      </c>
      <c r="X24">
        <f>Mittelwert!X4</f>
        <v>4</v>
      </c>
      <c r="Y24">
        <f>Mittelwert!Y4</f>
        <v>2</v>
      </c>
      <c r="Z24">
        <f>Mittelwert!Z4</f>
        <v>6</v>
      </c>
      <c r="AA24">
        <f>Mittelwert!AA4</f>
        <v>6</v>
      </c>
      <c r="AB24">
        <f>Mittelwert!AB4</f>
        <v>4</v>
      </c>
      <c r="AC24">
        <f>Mittelwert!AC4</f>
        <v>6</v>
      </c>
      <c r="AD24">
        <f>Mittelwert!AD4</f>
        <v>6</v>
      </c>
      <c r="AE24">
        <f>Mittelwert!AE4</f>
        <v>6</v>
      </c>
      <c r="AF24">
        <f>Mittelwert!AF4</f>
        <v>2</v>
      </c>
      <c r="AG24">
        <f>Mittelwert!AG4</f>
        <v>4</v>
      </c>
      <c r="AH24">
        <f>Mittelwert!AH4</f>
        <v>6</v>
      </c>
      <c r="AI24">
        <f>Mittelwert!AI4</f>
        <v>6</v>
      </c>
      <c r="AJ24">
        <f>Mittelwert!AJ4</f>
        <v>6</v>
      </c>
      <c r="AK24">
        <f>Mittelwert!AK4</f>
        <v>6</v>
      </c>
      <c r="AL24">
        <f>Mittelwert!AL4</f>
        <v>6</v>
      </c>
      <c r="AM24">
        <f>Mittelwert!AM4</f>
        <v>6</v>
      </c>
      <c r="AN24">
        <f>Mittelwert!AN4</f>
        <v>4</v>
      </c>
      <c r="AO24">
        <f>Mittelwert!AO4</f>
        <v>4</v>
      </c>
      <c r="AP24">
        <f>Mittelwert!AP4</f>
        <v>4</v>
      </c>
      <c r="AQ24">
        <f>Mittelwert!AQ4</f>
        <v>4</v>
      </c>
      <c r="AR24">
        <f>Mittelwert!AR4</f>
        <v>2</v>
      </c>
      <c r="AS24">
        <f>Mittelwert!AS4</f>
        <v>6</v>
      </c>
      <c r="AT24">
        <f>Mittelwert!AT4</f>
        <v>4</v>
      </c>
      <c r="AU24">
        <f>Mittelwert!AU4</f>
        <v>6</v>
      </c>
      <c r="AV24">
        <f>Mittelwert!AV4</f>
        <v>2</v>
      </c>
      <c r="AW24">
        <f>Mittelwert!AW4</f>
        <v>4</v>
      </c>
      <c r="AX24">
        <f>Mittelwert!AX4</f>
        <v>2</v>
      </c>
      <c r="AY24">
        <f>Mittelwert!AY4</f>
        <v>2</v>
      </c>
    </row>
    <row r="25" spans="1:51">
      <c r="A25" t="str">
        <f>Mittelwert!A5</f>
        <v>TP4</v>
      </c>
      <c r="B25">
        <f>Mittelwert!B5</f>
        <v>2</v>
      </c>
      <c r="C25">
        <f>Mittelwert!C5</f>
        <v>1</v>
      </c>
      <c r="D25">
        <f>Mittelwert!D5</f>
        <v>1</v>
      </c>
      <c r="E25">
        <f>Mittelwert!E5</f>
        <v>2</v>
      </c>
      <c r="F25">
        <f>Mittelwert!F5</f>
        <v>2</v>
      </c>
      <c r="G25">
        <f>Mittelwert!G5</f>
        <v>2</v>
      </c>
      <c r="H25">
        <f>Mittelwert!H5</f>
        <v>5</v>
      </c>
      <c r="I25">
        <f>Mittelwert!I5</f>
        <v>1</v>
      </c>
      <c r="J25">
        <f>Mittelwert!J5</f>
        <v>1</v>
      </c>
      <c r="K25">
        <f>Mittelwert!K5</f>
        <v>1</v>
      </c>
      <c r="L25">
        <f>Mittelwert!L5</f>
        <v>1</v>
      </c>
      <c r="M25">
        <f>Mittelwert!M5</f>
        <v>2</v>
      </c>
      <c r="N25">
        <f>Mittelwert!N5</f>
        <v>1</v>
      </c>
      <c r="O25">
        <f>Mittelwert!O5</f>
        <v>2</v>
      </c>
      <c r="P25">
        <f>Mittelwert!P5</f>
        <v>4</v>
      </c>
      <c r="Q25">
        <f>Mittelwert!Q5</f>
        <v>1</v>
      </c>
      <c r="R25">
        <f>Mittelwert!R5</f>
        <v>2</v>
      </c>
      <c r="S25">
        <f>Mittelwert!S5</f>
        <v>2</v>
      </c>
      <c r="T25">
        <f>Mittelwert!T5</f>
        <v>2</v>
      </c>
      <c r="U25">
        <f>Mittelwert!U5</f>
        <v>2</v>
      </c>
      <c r="V25">
        <f>Mittelwert!V5</f>
        <v>2</v>
      </c>
      <c r="W25">
        <f>Mittelwert!W5</f>
        <v>2</v>
      </c>
      <c r="X25">
        <f>Mittelwert!X5</f>
        <v>5</v>
      </c>
      <c r="Y25">
        <f>Mittelwert!Y5</f>
        <v>2</v>
      </c>
      <c r="Z25">
        <f>Mittelwert!Z5</f>
        <v>3</v>
      </c>
      <c r="AA25">
        <f>Mittelwert!AA5</f>
        <v>5</v>
      </c>
      <c r="AB25">
        <f>Mittelwert!AB5</f>
        <v>5</v>
      </c>
      <c r="AC25">
        <f>Mittelwert!AC5</f>
        <v>5</v>
      </c>
      <c r="AD25">
        <f>Mittelwert!AD5</f>
        <v>6</v>
      </c>
      <c r="AE25">
        <f>Mittelwert!AE5</f>
        <v>7</v>
      </c>
      <c r="AF25">
        <f>Mittelwert!AF5</f>
        <v>2</v>
      </c>
      <c r="AG25">
        <f>Mittelwert!AG5</f>
        <v>5</v>
      </c>
      <c r="AH25">
        <f>Mittelwert!AH5</f>
        <v>2</v>
      </c>
      <c r="AI25">
        <f>Mittelwert!AI5</f>
        <v>2</v>
      </c>
      <c r="AJ25">
        <f>Mittelwert!AJ5</f>
        <v>2</v>
      </c>
      <c r="AK25">
        <f>Mittelwert!AK5</f>
        <v>3</v>
      </c>
      <c r="AL25">
        <f>Mittelwert!AL5</f>
        <v>3</v>
      </c>
      <c r="AM25">
        <f>Mittelwert!AM5</f>
        <v>7</v>
      </c>
      <c r="AN25">
        <f>Mittelwert!AN5</f>
        <v>1</v>
      </c>
      <c r="AO25">
        <f>Mittelwert!AO5</f>
        <v>3</v>
      </c>
      <c r="AP25">
        <f>Mittelwert!AP5</f>
        <v>5</v>
      </c>
      <c r="AQ25">
        <f>Mittelwert!AQ5</f>
        <v>6</v>
      </c>
      <c r="AR25">
        <f>Mittelwert!AR5</f>
        <v>5</v>
      </c>
      <c r="AS25">
        <f>Mittelwert!AS5</f>
        <v>7</v>
      </c>
      <c r="AT25">
        <f>Mittelwert!AT5</f>
        <v>6</v>
      </c>
      <c r="AU25">
        <f>Mittelwert!AU5</f>
        <v>7</v>
      </c>
      <c r="AV25">
        <f>Mittelwert!AV5</f>
        <v>2</v>
      </c>
      <c r="AW25">
        <f>Mittelwert!AW5</f>
        <v>6</v>
      </c>
      <c r="AX25">
        <f>Mittelwert!AX5</f>
        <v>2</v>
      </c>
      <c r="AY25">
        <f>Mittelwert!AY5</f>
        <v>2</v>
      </c>
    </row>
    <row r="26" spans="1:51">
      <c r="A26" t="str">
        <f>Mittelwert!A7</f>
        <v>TP6</v>
      </c>
      <c r="B26">
        <f>Mittelwert!B7</f>
        <v>2</v>
      </c>
      <c r="C26">
        <f>Mittelwert!C7</f>
        <v>5</v>
      </c>
      <c r="D26">
        <f>Mittelwert!D7</f>
        <v>2</v>
      </c>
      <c r="E26">
        <f>Mittelwert!E7</f>
        <v>2</v>
      </c>
      <c r="F26">
        <f>Mittelwert!F7</f>
        <v>2</v>
      </c>
      <c r="G26">
        <f>Mittelwert!G7</f>
        <v>2</v>
      </c>
      <c r="H26">
        <f>Mittelwert!H7</f>
        <v>4</v>
      </c>
      <c r="I26">
        <f>Mittelwert!I7</f>
        <v>1</v>
      </c>
      <c r="J26">
        <f>Mittelwert!J7</f>
        <v>1</v>
      </c>
      <c r="K26">
        <f>Mittelwert!K7</f>
        <v>5</v>
      </c>
      <c r="L26">
        <f>Mittelwert!L7</f>
        <v>2</v>
      </c>
      <c r="M26">
        <f>Mittelwert!M7</f>
        <v>5</v>
      </c>
      <c r="N26">
        <f>Mittelwert!N7</f>
        <v>2</v>
      </c>
      <c r="O26">
        <f>Mittelwert!O7</f>
        <v>2</v>
      </c>
      <c r="P26">
        <f>Mittelwert!P7</f>
        <v>2</v>
      </c>
      <c r="Q26">
        <f>Mittelwert!Q7</f>
        <v>1</v>
      </c>
      <c r="R26">
        <f>Mittelwert!R7</f>
        <v>2</v>
      </c>
      <c r="S26">
        <f>Mittelwert!S7</f>
        <v>5</v>
      </c>
      <c r="T26">
        <f>Mittelwert!T7</f>
        <v>2</v>
      </c>
      <c r="U26">
        <f>Mittelwert!U7</f>
        <v>4</v>
      </c>
      <c r="V26">
        <f>Mittelwert!V7</f>
        <v>2</v>
      </c>
      <c r="W26">
        <f>Mittelwert!W7</f>
        <v>2</v>
      </c>
      <c r="X26">
        <f>Mittelwert!X7</f>
        <v>4</v>
      </c>
      <c r="Y26">
        <f>Mittelwert!Y7</f>
        <v>2</v>
      </c>
      <c r="Z26">
        <f>Mittelwert!Z7</f>
        <v>2</v>
      </c>
      <c r="AA26">
        <f>Mittelwert!AA7</f>
        <v>4</v>
      </c>
      <c r="AB26">
        <f>Mittelwert!AB7</f>
        <v>1</v>
      </c>
      <c r="AC26">
        <f>Mittelwert!AC7</f>
        <v>2</v>
      </c>
      <c r="AD26">
        <f>Mittelwert!AD7</f>
        <v>6</v>
      </c>
      <c r="AE26">
        <f>Mittelwert!AE7</f>
        <v>2</v>
      </c>
      <c r="AF26">
        <f>Mittelwert!AF7</f>
        <v>1</v>
      </c>
      <c r="AG26">
        <f>Mittelwert!AG7</f>
        <v>2</v>
      </c>
      <c r="AH26">
        <f>Mittelwert!AH7</f>
        <v>1</v>
      </c>
      <c r="AI26">
        <f>Mittelwert!AI7</f>
        <v>6</v>
      </c>
      <c r="AJ26">
        <f>Mittelwert!AJ7</f>
        <v>2</v>
      </c>
      <c r="AK26">
        <f>Mittelwert!AK7</f>
        <v>5</v>
      </c>
      <c r="AL26">
        <f>Mittelwert!AL7</f>
        <v>4</v>
      </c>
      <c r="AM26">
        <f>Mittelwert!AM7</f>
        <v>3</v>
      </c>
      <c r="AN26">
        <f>Mittelwert!AN7</f>
        <v>1</v>
      </c>
      <c r="AO26">
        <f>Mittelwert!AO7</f>
        <v>1</v>
      </c>
      <c r="AP26">
        <f>Mittelwert!AP7</f>
        <v>6</v>
      </c>
      <c r="AQ26">
        <f>Mittelwert!AQ7</f>
        <v>6</v>
      </c>
      <c r="AR26">
        <f>Mittelwert!AR7</f>
        <v>2</v>
      </c>
      <c r="AS26">
        <f>Mittelwert!AS7</f>
        <v>6</v>
      </c>
      <c r="AT26">
        <f>Mittelwert!AT7</f>
        <v>3</v>
      </c>
      <c r="AU26">
        <f>Mittelwert!AU7</f>
        <v>4</v>
      </c>
      <c r="AV26">
        <f>Mittelwert!AV7</f>
        <v>1</v>
      </c>
      <c r="AW26">
        <f>Mittelwert!AW7</f>
        <v>2</v>
      </c>
      <c r="AX26">
        <f>Mittelwert!AX7</f>
        <v>2</v>
      </c>
      <c r="AY26">
        <f>Mittelwert!AY7</f>
        <v>4</v>
      </c>
    </row>
    <row r="27" spans="1:51">
      <c r="A27" t="str">
        <f>Mittelwert!A8</f>
        <v>TP7</v>
      </c>
      <c r="B27">
        <f>Mittelwert!B8</f>
        <v>1</v>
      </c>
      <c r="C27">
        <f>Mittelwert!C8</f>
        <v>1</v>
      </c>
      <c r="D27">
        <f>Mittelwert!D8</f>
        <v>1</v>
      </c>
      <c r="E27">
        <f>Mittelwert!E8</f>
        <v>2</v>
      </c>
      <c r="F27">
        <f>Mittelwert!F8</f>
        <v>1</v>
      </c>
      <c r="G27">
        <f>Mittelwert!G8</f>
        <v>1</v>
      </c>
      <c r="H27">
        <f>Mittelwert!H8</f>
        <v>1</v>
      </c>
      <c r="I27">
        <f>Mittelwert!I8</f>
        <v>1</v>
      </c>
      <c r="J27">
        <f>Mittelwert!J8</f>
        <v>1</v>
      </c>
      <c r="K27">
        <f>Mittelwert!K8</f>
        <v>1</v>
      </c>
      <c r="L27">
        <f>Mittelwert!L8</f>
        <v>1</v>
      </c>
      <c r="M27">
        <f>Mittelwert!M8</f>
        <v>2</v>
      </c>
      <c r="N27">
        <f>Mittelwert!N8</f>
        <v>1</v>
      </c>
      <c r="O27">
        <f>Mittelwert!O8</f>
        <v>1</v>
      </c>
      <c r="P27">
        <f>Mittelwert!P8</f>
        <v>1</v>
      </c>
      <c r="Q27">
        <f>Mittelwert!Q8</f>
        <v>1</v>
      </c>
      <c r="R27">
        <f>Mittelwert!R8</f>
        <v>1</v>
      </c>
      <c r="S27">
        <f>Mittelwert!S8</f>
        <v>1</v>
      </c>
      <c r="T27">
        <f>Mittelwert!T8</f>
        <v>1</v>
      </c>
      <c r="U27">
        <f>Mittelwert!U8</f>
        <v>2</v>
      </c>
      <c r="V27">
        <f>Mittelwert!V8</f>
        <v>1</v>
      </c>
      <c r="W27">
        <f>Mittelwert!W8</f>
        <v>1</v>
      </c>
      <c r="X27">
        <f>Mittelwert!X8</f>
        <v>1</v>
      </c>
      <c r="Y27">
        <f>Mittelwert!Y8</f>
        <v>1</v>
      </c>
      <c r="Z27">
        <f>Mittelwert!Z8</f>
        <v>2</v>
      </c>
      <c r="AA27">
        <f>Mittelwert!AA8</f>
        <v>2</v>
      </c>
      <c r="AB27">
        <f>Mittelwert!AB8</f>
        <v>2</v>
      </c>
      <c r="AC27">
        <f>Mittelwert!AC8</f>
        <v>6</v>
      </c>
      <c r="AD27">
        <f>Mittelwert!AD8</f>
        <v>2</v>
      </c>
      <c r="AE27">
        <f>Mittelwert!AE8</f>
        <v>2</v>
      </c>
      <c r="AF27">
        <f>Mittelwert!AF8</f>
        <v>2</v>
      </c>
      <c r="AG27">
        <f>Mittelwert!AG8</f>
        <v>2</v>
      </c>
      <c r="AH27">
        <f>Mittelwert!AH8</f>
        <v>2</v>
      </c>
      <c r="AI27">
        <f>Mittelwert!AI8</f>
        <v>2</v>
      </c>
      <c r="AJ27">
        <f>Mittelwert!AJ8</f>
        <v>2</v>
      </c>
      <c r="AK27">
        <f>Mittelwert!AK8</f>
        <v>2</v>
      </c>
      <c r="AL27">
        <f>Mittelwert!AL8</f>
        <v>2</v>
      </c>
      <c r="AM27">
        <f>Mittelwert!AM8</f>
        <v>2</v>
      </c>
      <c r="AN27">
        <f>Mittelwert!AN8</f>
        <v>2</v>
      </c>
      <c r="AO27">
        <f>Mittelwert!AO8</f>
        <v>2</v>
      </c>
      <c r="AP27">
        <f>Mittelwert!AP8</f>
        <v>2</v>
      </c>
      <c r="AQ27">
        <f>Mittelwert!AQ8</f>
        <v>2</v>
      </c>
      <c r="AR27">
        <f>Mittelwert!AR8</f>
        <v>2</v>
      </c>
      <c r="AS27">
        <f>Mittelwert!AS8</f>
        <v>6</v>
      </c>
      <c r="AT27">
        <f>Mittelwert!AT8</f>
        <v>3</v>
      </c>
      <c r="AU27">
        <f>Mittelwert!AU8</f>
        <v>2</v>
      </c>
      <c r="AV27">
        <f>Mittelwert!AV8</f>
        <v>2</v>
      </c>
      <c r="AW27">
        <f>Mittelwert!AW8</f>
        <v>3</v>
      </c>
      <c r="AX27">
        <f>Mittelwert!AX8</f>
        <v>1</v>
      </c>
      <c r="AY27">
        <f>Mittelwert!AY8</f>
        <v>2</v>
      </c>
    </row>
    <row r="28" spans="1:51">
      <c r="A28" t="str">
        <f>Mittelwert!A11</f>
        <v>TP10</v>
      </c>
      <c r="B28">
        <f>Mittelwert!B11</f>
        <v>1</v>
      </c>
      <c r="C28">
        <f>Mittelwert!C11</f>
        <v>3</v>
      </c>
      <c r="D28">
        <f>Mittelwert!D11</f>
        <v>1</v>
      </c>
      <c r="E28">
        <f>Mittelwert!E11</f>
        <v>3</v>
      </c>
      <c r="F28">
        <f>Mittelwert!F11</f>
        <v>1</v>
      </c>
      <c r="G28">
        <f>Mittelwert!G11</f>
        <v>1</v>
      </c>
      <c r="H28">
        <f>Mittelwert!H11</f>
        <v>2</v>
      </c>
      <c r="I28">
        <f>Mittelwert!I11</f>
        <v>1</v>
      </c>
      <c r="J28">
        <f>Mittelwert!J11</f>
        <v>1</v>
      </c>
      <c r="K28">
        <f>Mittelwert!K11</f>
        <v>3</v>
      </c>
      <c r="L28">
        <f>Mittelwert!L11</f>
        <v>1</v>
      </c>
      <c r="M28">
        <f>Mittelwert!M11</f>
        <v>3</v>
      </c>
      <c r="N28">
        <f>Mittelwert!N11</f>
        <v>1</v>
      </c>
      <c r="O28">
        <f>Mittelwert!O11</f>
        <v>1</v>
      </c>
      <c r="P28">
        <f>Mittelwert!P11</f>
        <v>1</v>
      </c>
      <c r="Q28">
        <f>Mittelwert!Q11</f>
        <v>1</v>
      </c>
      <c r="R28">
        <f>Mittelwert!R11</f>
        <v>1</v>
      </c>
      <c r="S28">
        <f>Mittelwert!S11</f>
        <v>3</v>
      </c>
      <c r="T28">
        <f>Mittelwert!T11</f>
        <v>1</v>
      </c>
      <c r="U28">
        <f>Mittelwert!U11</f>
        <v>3</v>
      </c>
      <c r="V28">
        <f>Mittelwert!V11</f>
        <v>1</v>
      </c>
      <c r="W28">
        <f>Mittelwert!W11</f>
        <v>1</v>
      </c>
      <c r="X28">
        <f>Mittelwert!X11</f>
        <v>1</v>
      </c>
      <c r="Y28">
        <f>Mittelwert!Y11</f>
        <v>1</v>
      </c>
      <c r="Z28">
        <f>Mittelwert!Z11</f>
        <v>2</v>
      </c>
      <c r="AA28">
        <f>Mittelwert!AA11</f>
        <v>3</v>
      </c>
      <c r="AB28">
        <f>Mittelwert!AB11</f>
        <v>2</v>
      </c>
      <c r="AC28">
        <f>Mittelwert!AC11</f>
        <v>3</v>
      </c>
      <c r="AD28">
        <f>Mittelwert!AD11</f>
        <v>5</v>
      </c>
      <c r="AE28">
        <f>Mittelwert!AE11</f>
        <v>2</v>
      </c>
      <c r="AF28">
        <f>Mittelwert!AF11</f>
        <v>1</v>
      </c>
      <c r="AG28">
        <f>Mittelwert!AG11</f>
        <v>2</v>
      </c>
      <c r="AH28">
        <f>Mittelwert!AH11</f>
        <v>1</v>
      </c>
      <c r="AI28">
        <f>Mittelwert!AI11</f>
        <v>3</v>
      </c>
      <c r="AJ28">
        <f>Mittelwert!AJ11</f>
        <v>1</v>
      </c>
      <c r="AK28">
        <f>Mittelwert!AK11</f>
        <v>3</v>
      </c>
      <c r="AL28">
        <f>Mittelwert!AL11</f>
        <v>2</v>
      </c>
      <c r="AM28">
        <f>Mittelwert!AM11</f>
        <v>2</v>
      </c>
      <c r="AN28">
        <f>Mittelwert!AN11</f>
        <v>1</v>
      </c>
      <c r="AO28">
        <f>Mittelwert!AO11</f>
        <v>2</v>
      </c>
      <c r="AP28">
        <f>Mittelwert!AP11</f>
        <v>2</v>
      </c>
      <c r="AQ28">
        <f>Mittelwert!AQ11</f>
        <v>3</v>
      </c>
      <c r="AR28">
        <f>Mittelwert!AR11</f>
        <v>2</v>
      </c>
      <c r="AS28">
        <f>Mittelwert!AS11</f>
        <v>4</v>
      </c>
      <c r="AT28">
        <f>Mittelwert!AT11</f>
        <v>2</v>
      </c>
      <c r="AU28">
        <f>Mittelwert!AU11</f>
        <v>2</v>
      </c>
      <c r="AV28">
        <f>Mittelwert!AV11</f>
        <v>1</v>
      </c>
      <c r="AW28">
        <f>Mittelwert!AW11</f>
        <v>2</v>
      </c>
      <c r="AX28">
        <f>Mittelwert!AX11</f>
        <v>1</v>
      </c>
      <c r="AY28">
        <f>Mittelwert!AY11</f>
        <v>1</v>
      </c>
    </row>
    <row r="29" spans="1:51">
      <c r="A29" t="str">
        <f>Mittelwert!A13</f>
        <v>TP14</v>
      </c>
      <c r="B29">
        <f>Mittelwert!B13</f>
        <v>1</v>
      </c>
      <c r="C29">
        <f>Mittelwert!C13</f>
        <v>2</v>
      </c>
      <c r="D29">
        <f>Mittelwert!D13</f>
        <v>2</v>
      </c>
      <c r="E29">
        <f>Mittelwert!E13</f>
        <v>2</v>
      </c>
      <c r="F29">
        <f>Mittelwert!F13</f>
        <v>2</v>
      </c>
      <c r="G29">
        <f>Mittelwert!G13</f>
        <v>2</v>
      </c>
      <c r="H29">
        <f>Mittelwert!H13</f>
        <v>2</v>
      </c>
      <c r="I29">
        <f>Mittelwert!I13</f>
        <v>2</v>
      </c>
      <c r="J29">
        <f>Mittelwert!J13</f>
        <v>1</v>
      </c>
      <c r="K29">
        <f>Mittelwert!K13</f>
        <v>2</v>
      </c>
      <c r="L29">
        <f>Mittelwert!L13</f>
        <v>2</v>
      </c>
      <c r="M29">
        <f>Mittelwert!M13</f>
        <v>2</v>
      </c>
      <c r="N29">
        <f>Mittelwert!N13</f>
        <v>2</v>
      </c>
      <c r="O29">
        <f>Mittelwert!O13</f>
        <v>2</v>
      </c>
      <c r="P29">
        <f>Mittelwert!P13</f>
        <v>2</v>
      </c>
      <c r="Q29">
        <f>Mittelwert!Q13</f>
        <v>2</v>
      </c>
      <c r="R29">
        <f>Mittelwert!R13</f>
        <v>1</v>
      </c>
      <c r="S29">
        <f>Mittelwert!S13</f>
        <v>2</v>
      </c>
      <c r="T29">
        <f>Mittelwert!T13</f>
        <v>2</v>
      </c>
      <c r="U29">
        <f>Mittelwert!U13</f>
        <v>2</v>
      </c>
      <c r="V29">
        <f>Mittelwert!V13</f>
        <v>2</v>
      </c>
      <c r="W29">
        <f>Mittelwert!W13</f>
        <v>2</v>
      </c>
      <c r="X29">
        <f>Mittelwert!X13</f>
        <v>2</v>
      </c>
      <c r="Y29">
        <f>Mittelwert!Y13</f>
        <v>2</v>
      </c>
      <c r="Z29">
        <f>Mittelwert!Z13</f>
        <v>6</v>
      </c>
      <c r="AA29">
        <f>Mittelwert!AA13</f>
        <v>4</v>
      </c>
      <c r="AB29">
        <f>Mittelwert!AB13</f>
        <v>2</v>
      </c>
      <c r="AC29">
        <f>Mittelwert!AC13</f>
        <v>4</v>
      </c>
      <c r="AD29">
        <f>Mittelwert!AD13</f>
        <v>6</v>
      </c>
      <c r="AE29">
        <f>Mittelwert!AE13</f>
        <v>4</v>
      </c>
      <c r="AF29">
        <f>Mittelwert!AF13</f>
        <v>2</v>
      </c>
      <c r="AG29">
        <f>Mittelwert!AG13</f>
        <v>4</v>
      </c>
      <c r="AH29">
        <f>Mittelwert!AH13</f>
        <v>6</v>
      </c>
      <c r="AI29">
        <f>Mittelwert!AI13</f>
        <v>4</v>
      </c>
      <c r="AJ29">
        <f>Mittelwert!AJ13</f>
        <v>2</v>
      </c>
      <c r="AK29">
        <f>Mittelwert!AK13</f>
        <v>4</v>
      </c>
      <c r="AL29">
        <f>Mittelwert!AL13</f>
        <v>6</v>
      </c>
      <c r="AM29">
        <f>Mittelwert!AM13</f>
        <v>4</v>
      </c>
      <c r="AN29">
        <f>Mittelwert!AN13</f>
        <v>2</v>
      </c>
      <c r="AO29">
        <f>Mittelwert!AO13</f>
        <v>4</v>
      </c>
      <c r="AP29">
        <f>Mittelwert!AP13</f>
        <v>6</v>
      </c>
      <c r="AQ29">
        <f>Mittelwert!AQ13</f>
        <v>4</v>
      </c>
      <c r="AR29">
        <f>Mittelwert!AR13</f>
        <v>2</v>
      </c>
      <c r="AS29">
        <f>Mittelwert!AS13</f>
        <v>4</v>
      </c>
      <c r="AT29">
        <f>Mittelwert!AT13</f>
        <v>6</v>
      </c>
      <c r="AU29">
        <f>Mittelwert!AU13</f>
        <v>4</v>
      </c>
      <c r="AV29">
        <f>Mittelwert!AV13</f>
        <v>2</v>
      </c>
      <c r="AW29">
        <f>Mittelwert!AW13</f>
        <v>4</v>
      </c>
      <c r="AX29">
        <f>Mittelwert!AX13</f>
        <v>2</v>
      </c>
      <c r="AY29">
        <f>Mittelwert!AY13</f>
        <v>2</v>
      </c>
    </row>
    <row r="30" spans="1:51">
      <c r="A30" t="str">
        <f>Mittelwert!A16</f>
        <v>TP17</v>
      </c>
      <c r="B30">
        <f>Mittelwert!B16</f>
        <v>2</v>
      </c>
      <c r="C30">
        <f>Mittelwert!C16</f>
        <v>6</v>
      </c>
      <c r="D30">
        <f>Mittelwert!D16</f>
        <v>1</v>
      </c>
      <c r="E30">
        <f>Mittelwert!E16</f>
        <v>2</v>
      </c>
      <c r="F30">
        <f>Mittelwert!F16</f>
        <v>1</v>
      </c>
      <c r="G30">
        <f>Mittelwert!G16</f>
        <v>1</v>
      </c>
      <c r="H30">
        <f>Mittelwert!H16</f>
        <v>2</v>
      </c>
      <c r="I30">
        <f>Mittelwert!I16</f>
        <v>1</v>
      </c>
      <c r="J30">
        <f>Mittelwert!J16</f>
        <v>2</v>
      </c>
      <c r="K30">
        <f>Mittelwert!K16</f>
        <v>2</v>
      </c>
      <c r="L30">
        <f>Mittelwert!L16</f>
        <v>2</v>
      </c>
      <c r="M30">
        <f>Mittelwert!M16</f>
        <v>2</v>
      </c>
      <c r="N30">
        <f>Mittelwert!N16</f>
        <v>1</v>
      </c>
      <c r="O30">
        <f>Mittelwert!O16</f>
        <v>1</v>
      </c>
      <c r="P30">
        <f>Mittelwert!P16</f>
        <v>2</v>
      </c>
      <c r="Q30">
        <f>Mittelwert!Q16</f>
        <v>1</v>
      </c>
      <c r="R30">
        <f>Mittelwert!R16</f>
        <v>2</v>
      </c>
      <c r="S30">
        <f>Mittelwert!S16</f>
        <v>2</v>
      </c>
      <c r="T30">
        <f>Mittelwert!T16</f>
        <v>2</v>
      </c>
      <c r="U30">
        <f>Mittelwert!U16</f>
        <v>2</v>
      </c>
      <c r="V30">
        <f>Mittelwert!V16</f>
        <v>1</v>
      </c>
      <c r="W30">
        <f>Mittelwert!W16</f>
        <v>2</v>
      </c>
      <c r="X30">
        <f>Mittelwert!X16</f>
        <v>2</v>
      </c>
      <c r="Y30">
        <f>Mittelwert!Y16</f>
        <v>1</v>
      </c>
      <c r="Z30">
        <f>Mittelwert!Z16</f>
        <v>2</v>
      </c>
      <c r="AA30">
        <f>Mittelwert!AA16</f>
        <v>2</v>
      </c>
      <c r="AB30">
        <f>Mittelwert!AB16</f>
        <v>2</v>
      </c>
      <c r="AC30">
        <f>Mittelwert!AC16</f>
        <v>2</v>
      </c>
      <c r="AD30">
        <f>Mittelwert!AD16</f>
        <v>4</v>
      </c>
      <c r="AE30">
        <f>Mittelwert!AE16</f>
        <v>5</v>
      </c>
      <c r="AF30">
        <f>Mittelwert!AF16</f>
        <v>1</v>
      </c>
      <c r="AG30">
        <f>Mittelwert!AG16</f>
        <v>2</v>
      </c>
      <c r="AH30">
        <f>Mittelwert!AH16</f>
        <v>2</v>
      </c>
      <c r="AI30">
        <f>Mittelwert!AI16</f>
        <v>4</v>
      </c>
      <c r="AJ30">
        <f>Mittelwert!AJ16</f>
        <v>2</v>
      </c>
      <c r="AK30">
        <f>Mittelwert!AK16</f>
        <v>2</v>
      </c>
      <c r="AL30">
        <f>Mittelwert!AL16</f>
        <v>4</v>
      </c>
      <c r="AM30">
        <f>Mittelwert!AM16</f>
        <v>2</v>
      </c>
      <c r="AN30">
        <f>Mittelwert!AN16</f>
        <v>2</v>
      </c>
      <c r="AO30">
        <f>Mittelwert!AO16</f>
        <v>2</v>
      </c>
      <c r="AP30">
        <f>Mittelwert!AP16</f>
        <v>2</v>
      </c>
      <c r="AQ30">
        <f>Mittelwert!AQ16</f>
        <v>4</v>
      </c>
      <c r="AR30">
        <f>Mittelwert!AR16</f>
        <v>4</v>
      </c>
      <c r="AS30">
        <f>Mittelwert!AS16</f>
        <v>2</v>
      </c>
      <c r="AT30">
        <f>Mittelwert!AT16</f>
        <v>4</v>
      </c>
      <c r="AU30">
        <f>Mittelwert!AU16</f>
        <v>2</v>
      </c>
      <c r="AV30">
        <f>Mittelwert!AV16</f>
        <v>4</v>
      </c>
      <c r="AW30">
        <f>Mittelwert!AW16</f>
        <v>2</v>
      </c>
      <c r="AX30">
        <f>Mittelwert!AX16</f>
        <v>1</v>
      </c>
      <c r="AY30">
        <f>Mittelwert!AY16</f>
        <v>2</v>
      </c>
    </row>
    <row r="31" spans="1:51">
      <c r="A31" t="str">
        <f>Mittelwert!A16</f>
        <v>TP17</v>
      </c>
      <c r="B31">
        <f>Mittelwert!B16</f>
        <v>2</v>
      </c>
      <c r="C31">
        <f>Mittelwert!C16</f>
        <v>6</v>
      </c>
      <c r="D31">
        <f>Mittelwert!D16</f>
        <v>1</v>
      </c>
      <c r="E31">
        <f>Mittelwert!E16</f>
        <v>2</v>
      </c>
      <c r="F31">
        <f>Mittelwert!F16</f>
        <v>1</v>
      </c>
      <c r="G31">
        <f>Mittelwert!G16</f>
        <v>1</v>
      </c>
      <c r="H31">
        <f>Mittelwert!H16</f>
        <v>2</v>
      </c>
      <c r="I31">
        <f>Mittelwert!I16</f>
        <v>1</v>
      </c>
      <c r="J31">
        <f>Mittelwert!J16</f>
        <v>2</v>
      </c>
      <c r="K31">
        <f>Mittelwert!K16</f>
        <v>2</v>
      </c>
      <c r="L31">
        <f>Mittelwert!L16</f>
        <v>2</v>
      </c>
      <c r="M31">
        <f>Mittelwert!M16</f>
        <v>2</v>
      </c>
      <c r="N31">
        <f>Mittelwert!N16</f>
        <v>1</v>
      </c>
      <c r="O31">
        <f>Mittelwert!O16</f>
        <v>1</v>
      </c>
      <c r="P31">
        <f>Mittelwert!P16</f>
        <v>2</v>
      </c>
      <c r="Q31">
        <f>Mittelwert!Q16</f>
        <v>1</v>
      </c>
      <c r="R31">
        <f>Mittelwert!R16</f>
        <v>2</v>
      </c>
      <c r="S31">
        <f>Mittelwert!S16</f>
        <v>2</v>
      </c>
      <c r="T31">
        <f>Mittelwert!T16</f>
        <v>2</v>
      </c>
      <c r="U31">
        <f>Mittelwert!U16</f>
        <v>2</v>
      </c>
      <c r="V31">
        <f>Mittelwert!V16</f>
        <v>1</v>
      </c>
      <c r="W31">
        <f>Mittelwert!W16</f>
        <v>2</v>
      </c>
      <c r="X31">
        <f>Mittelwert!X16</f>
        <v>2</v>
      </c>
      <c r="Y31">
        <f>Mittelwert!Y16</f>
        <v>1</v>
      </c>
      <c r="Z31">
        <f>Mittelwert!Z16</f>
        <v>2</v>
      </c>
      <c r="AA31">
        <f>Mittelwert!AA16</f>
        <v>2</v>
      </c>
      <c r="AB31">
        <f>Mittelwert!AB16</f>
        <v>2</v>
      </c>
      <c r="AC31">
        <f>Mittelwert!AC16</f>
        <v>2</v>
      </c>
      <c r="AD31">
        <f>Mittelwert!AD16</f>
        <v>4</v>
      </c>
      <c r="AE31">
        <f>Mittelwert!AE16</f>
        <v>5</v>
      </c>
      <c r="AF31">
        <f>Mittelwert!AF16</f>
        <v>1</v>
      </c>
      <c r="AG31">
        <f>Mittelwert!AG16</f>
        <v>2</v>
      </c>
      <c r="AH31">
        <f>Mittelwert!AH16</f>
        <v>2</v>
      </c>
      <c r="AI31">
        <f>Mittelwert!AI16</f>
        <v>4</v>
      </c>
      <c r="AJ31">
        <f>Mittelwert!AJ16</f>
        <v>2</v>
      </c>
      <c r="AK31">
        <f>Mittelwert!AK16</f>
        <v>2</v>
      </c>
      <c r="AL31">
        <f>Mittelwert!AL16</f>
        <v>4</v>
      </c>
      <c r="AM31">
        <f>Mittelwert!AM16</f>
        <v>2</v>
      </c>
      <c r="AN31">
        <f>Mittelwert!AN16</f>
        <v>2</v>
      </c>
      <c r="AO31">
        <f>Mittelwert!AO16</f>
        <v>2</v>
      </c>
      <c r="AP31">
        <f>Mittelwert!AP16</f>
        <v>2</v>
      </c>
      <c r="AQ31">
        <f>Mittelwert!AQ16</f>
        <v>4</v>
      </c>
      <c r="AR31">
        <f>Mittelwert!AR16</f>
        <v>4</v>
      </c>
      <c r="AS31">
        <f>Mittelwert!AS16</f>
        <v>2</v>
      </c>
      <c r="AT31">
        <f>Mittelwert!AT16</f>
        <v>4</v>
      </c>
      <c r="AU31">
        <f>Mittelwert!AU16</f>
        <v>2</v>
      </c>
      <c r="AV31">
        <f>Mittelwert!AV16</f>
        <v>4</v>
      </c>
      <c r="AW31">
        <f>Mittelwert!AW16</f>
        <v>2</v>
      </c>
      <c r="AX31">
        <f>Mittelwert!AX16</f>
        <v>1</v>
      </c>
      <c r="AY31">
        <f>Mittelwert!AY16</f>
        <v>2</v>
      </c>
    </row>
    <row r="32" spans="1:51">
      <c r="A32" t="str">
        <f>Mittelwert!A17</f>
        <v>TP18</v>
      </c>
      <c r="B32">
        <f>Mittelwert!B17</f>
        <v>1</v>
      </c>
      <c r="C32">
        <f>Mittelwert!C17</f>
        <v>5</v>
      </c>
      <c r="D32">
        <f>Mittelwert!D17</f>
        <v>1</v>
      </c>
      <c r="E32">
        <f>Mittelwert!E17</f>
        <v>5</v>
      </c>
      <c r="F32">
        <f>Mittelwert!F17</f>
        <v>1</v>
      </c>
      <c r="G32">
        <f>Mittelwert!G17</f>
        <v>1</v>
      </c>
      <c r="H32">
        <f>Mittelwert!H17</f>
        <v>2</v>
      </c>
      <c r="I32">
        <f>Mittelwert!I17</f>
        <v>1</v>
      </c>
      <c r="J32">
        <f>Mittelwert!J17</f>
        <v>1</v>
      </c>
      <c r="K32">
        <f>Mittelwert!K17</f>
        <v>5</v>
      </c>
      <c r="L32">
        <f>Mittelwert!L17</f>
        <v>1</v>
      </c>
      <c r="M32">
        <f>Mittelwert!M17</f>
        <v>5</v>
      </c>
      <c r="N32">
        <f>Mittelwert!N17</f>
        <v>1</v>
      </c>
      <c r="O32">
        <f>Mittelwert!O17</f>
        <v>1</v>
      </c>
      <c r="P32">
        <f>Mittelwert!P17</f>
        <v>2</v>
      </c>
      <c r="Q32">
        <f>Mittelwert!Q17</f>
        <v>1</v>
      </c>
      <c r="R32">
        <f>Mittelwert!R17</f>
        <v>2</v>
      </c>
      <c r="S32">
        <f>Mittelwert!S17</f>
        <v>5</v>
      </c>
      <c r="T32">
        <f>Mittelwert!T17</f>
        <v>2</v>
      </c>
      <c r="U32">
        <f>Mittelwert!U17</f>
        <v>5</v>
      </c>
      <c r="V32">
        <f>Mittelwert!V17</f>
        <v>1</v>
      </c>
      <c r="W32">
        <f>Mittelwert!W17</f>
        <v>1</v>
      </c>
      <c r="X32">
        <f>Mittelwert!X17</f>
        <v>2</v>
      </c>
      <c r="Y32">
        <f>Mittelwert!Y17</f>
        <v>1</v>
      </c>
      <c r="Z32">
        <f>Mittelwert!Z17</f>
        <v>2</v>
      </c>
      <c r="AA32">
        <f>Mittelwert!AA17</f>
        <v>4</v>
      </c>
      <c r="AB32">
        <f>Mittelwert!AB17</f>
        <v>2</v>
      </c>
      <c r="AC32">
        <f>Mittelwert!AC17</f>
        <v>6</v>
      </c>
      <c r="AD32">
        <f>Mittelwert!AD17</f>
        <v>4</v>
      </c>
      <c r="AE32">
        <f>Mittelwert!AE17</f>
        <v>4</v>
      </c>
      <c r="AF32">
        <f>Mittelwert!AF17</f>
        <v>2</v>
      </c>
      <c r="AG32">
        <f>Mittelwert!AG17</f>
        <v>2</v>
      </c>
      <c r="AH32">
        <f>Mittelwert!AH17</f>
        <v>1</v>
      </c>
      <c r="AI32">
        <f>Mittelwert!AI17</f>
        <v>5</v>
      </c>
      <c r="AJ32">
        <f>Mittelwert!AJ17</f>
        <v>2</v>
      </c>
      <c r="AK32">
        <f>Mittelwert!AK17</f>
        <v>5</v>
      </c>
      <c r="AL32">
        <f>Mittelwert!AL17</f>
        <v>2</v>
      </c>
      <c r="AM32">
        <f>Mittelwert!AM17</f>
        <v>1</v>
      </c>
      <c r="AN32">
        <f>Mittelwert!AN17</f>
        <v>1</v>
      </c>
      <c r="AO32">
        <f>Mittelwert!AO17</f>
        <v>1</v>
      </c>
      <c r="AP32">
        <f>Mittelwert!AP17</f>
        <v>2</v>
      </c>
      <c r="AQ32">
        <f>Mittelwert!AQ17</f>
        <v>4</v>
      </c>
      <c r="AR32">
        <f>Mittelwert!AR17</f>
        <v>6</v>
      </c>
      <c r="AS32">
        <f>Mittelwert!AS17</f>
        <v>4</v>
      </c>
      <c r="AT32">
        <f>Mittelwert!AT17</f>
        <v>6</v>
      </c>
      <c r="AU32">
        <f>Mittelwert!AU17</f>
        <v>4</v>
      </c>
      <c r="AV32">
        <f>Mittelwert!AV17</f>
        <v>2</v>
      </c>
      <c r="AW32">
        <f>Mittelwert!AW17</f>
        <v>4</v>
      </c>
      <c r="AX32">
        <f>Mittelwert!AX17</f>
        <v>2</v>
      </c>
      <c r="AY32">
        <f>Mittelwert!AY17</f>
        <v>2</v>
      </c>
    </row>
    <row r="33" spans="1:51">
      <c r="A33" t="str">
        <f>Mittelwert!A20</f>
        <v>TP21</v>
      </c>
      <c r="B33">
        <f>Mittelwert!B20</f>
        <v>2</v>
      </c>
      <c r="C33">
        <f>Mittelwert!C20</f>
        <v>6</v>
      </c>
      <c r="D33">
        <f>Mittelwert!D20</f>
        <v>2</v>
      </c>
      <c r="E33">
        <f>Mittelwert!E20</f>
        <v>5</v>
      </c>
      <c r="F33">
        <f>Mittelwert!F20</f>
        <v>6</v>
      </c>
      <c r="G33">
        <f>Mittelwert!G20</f>
        <v>2</v>
      </c>
      <c r="H33">
        <f>Mittelwert!H20</f>
        <v>4</v>
      </c>
      <c r="I33">
        <f>Mittelwert!I20</f>
        <v>2</v>
      </c>
      <c r="J33">
        <f>Mittelwert!J20</f>
        <v>2</v>
      </c>
      <c r="K33">
        <f>Mittelwert!K20</f>
        <v>6</v>
      </c>
      <c r="L33">
        <f>Mittelwert!L20</f>
        <v>2</v>
      </c>
      <c r="M33">
        <f>Mittelwert!M20</f>
        <v>4</v>
      </c>
      <c r="N33">
        <f>Mittelwert!N20</f>
        <v>6</v>
      </c>
      <c r="O33">
        <f>Mittelwert!O20</f>
        <v>4</v>
      </c>
      <c r="P33">
        <f>Mittelwert!P20</f>
        <v>4</v>
      </c>
      <c r="Q33">
        <f>Mittelwert!Q20</f>
        <v>2</v>
      </c>
      <c r="R33">
        <f>Mittelwert!R20</f>
        <v>2</v>
      </c>
      <c r="S33">
        <f>Mittelwert!S20</f>
        <v>6</v>
      </c>
      <c r="T33">
        <f>Mittelwert!T20</f>
        <v>2</v>
      </c>
      <c r="U33">
        <f>Mittelwert!U20</f>
        <v>2</v>
      </c>
      <c r="V33">
        <f>Mittelwert!V20</f>
        <v>3</v>
      </c>
      <c r="W33">
        <f>Mittelwert!W20</f>
        <v>2</v>
      </c>
      <c r="X33">
        <f>Mittelwert!X20</f>
        <v>4</v>
      </c>
      <c r="Y33">
        <f>Mittelwert!Y20</f>
        <v>2</v>
      </c>
      <c r="Z33">
        <f>Mittelwert!Z20</f>
        <v>2</v>
      </c>
      <c r="AA33">
        <f>Mittelwert!AA20</f>
        <v>5</v>
      </c>
      <c r="AB33">
        <f>Mittelwert!AB20</f>
        <v>1</v>
      </c>
      <c r="AC33">
        <f>Mittelwert!AC20</f>
        <v>5</v>
      </c>
      <c r="AD33">
        <f>Mittelwert!AD20</f>
        <v>2</v>
      </c>
      <c r="AE33">
        <f>Mittelwert!AE20</f>
        <v>1</v>
      </c>
      <c r="AF33">
        <f>Mittelwert!AF20</f>
        <v>1</v>
      </c>
      <c r="AG33">
        <f>Mittelwert!AG20</f>
        <v>2</v>
      </c>
      <c r="AH33">
        <f>Mittelwert!AH20</f>
        <v>2</v>
      </c>
      <c r="AI33">
        <f>Mittelwert!AI20</f>
        <v>5</v>
      </c>
      <c r="AJ33">
        <f>Mittelwert!AJ20</f>
        <v>1</v>
      </c>
      <c r="AK33">
        <f>Mittelwert!AK20</f>
        <v>5</v>
      </c>
      <c r="AL33">
        <f>Mittelwert!AL20</f>
        <v>2</v>
      </c>
      <c r="AM33">
        <f>Mittelwert!AM20</f>
        <v>1</v>
      </c>
      <c r="AN33">
        <f>Mittelwert!AN20</f>
        <v>1</v>
      </c>
      <c r="AO33">
        <f>Mittelwert!AO20</f>
        <v>2</v>
      </c>
      <c r="AP33">
        <f>Mittelwert!AP20</f>
        <v>2</v>
      </c>
      <c r="AQ33">
        <f>Mittelwert!AQ20</f>
        <v>5</v>
      </c>
      <c r="AR33">
        <f>Mittelwert!AR20</f>
        <v>1</v>
      </c>
      <c r="AS33">
        <f>Mittelwert!AS20</f>
        <v>5</v>
      </c>
      <c r="AT33">
        <f>Mittelwert!AT20</f>
        <v>2</v>
      </c>
      <c r="AU33">
        <f>Mittelwert!AU20</f>
        <v>1</v>
      </c>
      <c r="AV33">
        <f>Mittelwert!AV20</f>
        <v>1</v>
      </c>
      <c r="AW33">
        <f>Mittelwert!AW20</f>
        <v>2</v>
      </c>
      <c r="AX33">
        <f>Mittelwert!AX20</f>
        <v>4</v>
      </c>
      <c r="AY33">
        <f>Mittelwert!AY20</f>
        <v>4</v>
      </c>
    </row>
    <row r="34" spans="1:51">
      <c r="A34" t="str">
        <f>Mittelwert!A21</f>
        <v>TP23</v>
      </c>
      <c r="B34">
        <f>Mittelwert!B21</f>
        <v>4</v>
      </c>
      <c r="C34">
        <f>Mittelwert!C21</f>
        <v>2</v>
      </c>
      <c r="D34">
        <f>Mittelwert!D21</f>
        <v>1</v>
      </c>
      <c r="E34">
        <f>Mittelwert!E21</f>
        <v>4</v>
      </c>
      <c r="F34">
        <f>Mittelwert!F21</f>
        <v>2</v>
      </c>
      <c r="G34">
        <f>Mittelwert!G21</f>
        <v>4</v>
      </c>
      <c r="H34">
        <f>Mittelwert!H21</f>
        <v>1</v>
      </c>
      <c r="I34">
        <f>Mittelwert!I21</f>
        <v>2</v>
      </c>
      <c r="J34">
        <f>Mittelwert!J21</f>
        <v>2</v>
      </c>
      <c r="K34">
        <f>Mittelwert!K21</f>
        <v>4</v>
      </c>
      <c r="L34">
        <f>Mittelwert!L21</f>
        <v>2</v>
      </c>
      <c r="M34">
        <f>Mittelwert!M21</f>
        <v>4</v>
      </c>
      <c r="N34">
        <f>Mittelwert!N21</f>
        <v>4</v>
      </c>
      <c r="O34">
        <f>Mittelwert!O21</f>
        <v>4</v>
      </c>
      <c r="P34">
        <f>Mittelwert!P21</f>
        <v>2</v>
      </c>
      <c r="Q34">
        <f>Mittelwert!Q21</f>
        <v>2</v>
      </c>
      <c r="R34">
        <f>Mittelwert!R21</f>
        <v>4</v>
      </c>
      <c r="S34">
        <f>Mittelwert!S21</f>
        <v>2</v>
      </c>
      <c r="T34">
        <f>Mittelwert!T21</f>
        <v>4</v>
      </c>
      <c r="U34">
        <f>Mittelwert!U21</f>
        <v>4</v>
      </c>
      <c r="V34">
        <f>Mittelwert!V21</f>
        <v>2</v>
      </c>
      <c r="W34">
        <f>Mittelwert!W21</f>
        <v>4</v>
      </c>
      <c r="X34">
        <f>Mittelwert!X21</f>
        <v>2</v>
      </c>
      <c r="Y34">
        <f>Mittelwert!Y21</f>
        <v>2</v>
      </c>
      <c r="Z34">
        <f>Mittelwert!Z21</f>
        <v>2</v>
      </c>
      <c r="AA34">
        <f>Mittelwert!AA21</f>
        <v>2</v>
      </c>
      <c r="AB34">
        <f>Mittelwert!AB21</f>
        <v>2</v>
      </c>
      <c r="AC34">
        <f>Mittelwert!AC21</f>
        <v>4</v>
      </c>
      <c r="AD34">
        <f>Mittelwert!AD21</f>
        <v>2</v>
      </c>
      <c r="AE34">
        <f>Mittelwert!AE21</f>
        <v>4</v>
      </c>
      <c r="AF34">
        <f>Mittelwert!AF21</f>
        <v>2</v>
      </c>
      <c r="AG34">
        <f>Mittelwert!AG21</f>
        <v>4</v>
      </c>
      <c r="AH34">
        <f>Mittelwert!AH21</f>
        <v>2</v>
      </c>
      <c r="AI34">
        <f>Mittelwert!AI21</f>
        <v>4</v>
      </c>
      <c r="AJ34">
        <f>Mittelwert!AJ21</f>
        <v>4</v>
      </c>
      <c r="AK34">
        <f>Mittelwert!AK21</f>
        <v>4</v>
      </c>
      <c r="AL34">
        <f>Mittelwert!AL21</f>
        <v>4</v>
      </c>
      <c r="AM34">
        <f>Mittelwert!AM21</f>
        <v>4</v>
      </c>
      <c r="AN34">
        <f>Mittelwert!AN21</f>
        <v>1</v>
      </c>
      <c r="AO34">
        <f>Mittelwert!AO21</f>
        <v>4</v>
      </c>
      <c r="AP34">
        <f>Mittelwert!AP21</f>
        <v>4</v>
      </c>
      <c r="AQ34">
        <f>Mittelwert!AQ21</f>
        <v>2</v>
      </c>
      <c r="AR34">
        <f>Mittelwert!AR21</f>
        <v>4</v>
      </c>
      <c r="AS34">
        <f>Mittelwert!AS21</f>
        <v>4</v>
      </c>
      <c r="AT34">
        <f>Mittelwert!AT21</f>
        <v>2</v>
      </c>
      <c r="AU34">
        <f>Mittelwert!AU21</f>
        <v>4</v>
      </c>
      <c r="AV34">
        <f>Mittelwert!AV21</f>
        <v>1</v>
      </c>
      <c r="AW34">
        <f>Mittelwert!AW21</f>
        <v>4</v>
      </c>
      <c r="AX34">
        <f>Mittelwert!AX21</f>
        <v>2</v>
      </c>
      <c r="AY34">
        <f>Mittelwert!AY21</f>
        <v>3</v>
      </c>
    </row>
    <row r="35" spans="1:51">
      <c r="A35" t="str">
        <f>Mittelwert!A21</f>
        <v>TP23</v>
      </c>
      <c r="B35">
        <f>Mittelwert!B21</f>
        <v>4</v>
      </c>
      <c r="C35">
        <f>Mittelwert!C21</f>
        <v>2</v>
      </c>
      <c r="D35">
        <f>Mittelwert!D21</f>
        <v>1</v>
      </c>
      <c r="E35">
        <f>Mittelwert!E21</f>
        <v>4</v>
      </c>
      <c r="F35">
        <f>Mittelwert!F21</f>
        <v>2</v>
      </c>
      <c r="G35">
        <f>Mittelwert!G21</f>
        <v>4</v>
      </c>
      <c r="H35">
        <f>Mittelwert!H21</f>
        <v>1</v>
      </c>
      <c r="I35">
        <f>Mittelwert!I21</f>
        <v>2</v>
      </c>
      <c r="J35">
        <f>Mittelwert!J21</f>
        <v>2</v>
      </c>
      <c r="K35">
        <f>Mittelwert!K21</f>
        <v>4</v>
      </c>
      <c r="L35">
        <f>Mittelwert!L21</f>
        <v>2</v>
      </c>
      <c r="M35">
        <f>Mittelwert!M21</f>
        <v>4</v>
      </c>
      <c r="N35">
        <f>Mittelwert!N21</f>
        <v>4</v>
      </c>
      <c r="O35">
        <f>Mittelwert!O21</f>
        <v>4</v>
      </c>
      <c r="P35">
        <f>Mittelwert!P21</f>
        <v>2</v>
      </c>
      <c r="Q35">
        <f>Mittelwert!Q21</f>
        <v>2</v>
      </c>
      <c r="R35">
        <f>Mittelwert!R21</f>
        <v>4</v>
      </c>
      <c r="S35">
        <f>Mittelwert!S21</f>
        <v>2</v>
      </c>
      <c r="T35">
        <f>Mittelwert!T21</f>
        <v>4</v>
      </c>
      <c r="U35">
        <f>Mittelwert!U21</f>
        <v>4</v>
      </c>
      <c r="V35">
        <f>Mittelwert!V21</f>
        <v>2</v>
      </c>
      <c r="W35">
        <f>Mittelwert!W21</f>
        <v>4</v>
      </c>
      <c r="X35">
        <f>Mittelwert!X21</f>
        <v>2</v>
      </c>
      <c r="Y35">
        <f>Mittelwert!Y21</f>
        <v>2</v>
      </c>
      <c r="Z35">
        <f>Mittelwert!Z21</f>
        <v>2</v>
      </c>
      <c r="AA35">
        <f>Mittelwert!AA21</f>
        <v>2</v>
      </c>
      <c r="AB35">
        <f>Mittelwert!AB21</f>
        <v>2</v>
      </c>
      <c r="AC35">
        <f>Mittelwert!AC21</f>
        <v>4</v>
      </c>
      <c r="AD35">
        <f>Mittelwert!AD21</f>
        <v>2</v>
      </c>
      <c r="AE35">
        <f>Mittelwert!AE21</f>
        <v>4</v>
      </c>
      <c r="AF35">
        <f>Mittelwert!AF21</f>
        <v>2</v>
      </c>
      <c r="AG35">
        <f>Mittelwert!AG21</f>
        <v>4</v>
      </c>
      <c r="AH35">
        <f>Mittelwert!AH21</f>
        <v>2</v>
      </c>
      <c r="AI35">
        <f>Mittelwert!AI21</f>
        <v>4</v>
      </c>
      <c r="AJ35">
        <f>Mittelwert!AJ21</f>
        <v>4</v>
      </c>
      <c r="AK35">
        <f>Mittelwert!AK21</f>
        <v>4</v>
      </c>
      <c r="AL35">
        <f>Mittelwert!AL21</f>
        <v>4</v>
      </c>
      <c r="AM35">
        <f>Mittelwert!AM21</f>
        <v>4</v>
      </c>
      <c r="AN35">
        <f>Mittelwert!AN21</f>
        <v>1</v>
      </c>
      <c r="AO35">
        <f>Mittelwert!AO21</f>
        <v>4</v>
      </c>
      <c r="AP35">
        <f>Mittelwert!AP21</f>
        <v>4</v>
      </c>
      <c r="AQ35">
        <f>Mittelwert!AQ21</f>
        <v>2</v>
      </c>
      <c r="AR35">
        <f>Mittelwert!AR21</f>
        <v>4</v>
      </c>
      <c r="AS35">
        <f>Mittelwert!AS21</f>
        <v>4</v>
      </c>
      <c r="AT35">
        <f>Mittelwert!AT21</f>
        <v>2</v>
      </c>
      <c r="AU35">
        <f>Mittelwert!AU21</f>
        <v>4</v>
      </c>
      <c r="AV35">
        <f>Mittelwert!AV21</f>
        <v>1</v>
      </c>
      <c r="AW35">
        <f>Mittelwert!AW21</f>
        <v>4</v>
      </c>
      <c r="AX35">
        <f>Mittelwert!AX21</f>
        <v>2</v>
      </c>
      <c r="AY35">
        <f>Mittelwert!AY21</f>
        <v>3</v>
      </c>
    </row>
    <row r="36" spans="1:51">
      <c r="A36" t="str">
        <f>Mittelwert!A22</f>
        <v>TP24</v>
      </c>
      <c r="B36">
        <f>Mittelwert!B22</f>
        <v>2</v>
      </c>
      <c r="C36">
        <f>Mittelwert!C22</f>
        <v>7</v>
      </c>
      <c r="D36">
        <f>Mittelwert!D22</f>
        <v>4</v>
      </c>
      <c r="E36">
        <f>Mittelwert!E22</f>
        <v>6</v>
      </c>
      <c r="F36">
        <f>Mittelwert!F22</f>
        <v>4</v>
      </c>
      <c r="G36">
        <f>Mittelwert!G22</f>
        <v>2</v>
      </c>
      <c r="H36">
        <f>Mittelwert!H22</f>
        <v>2</v>
      </c>
      <c r="I36">
        <f>Mittelwert!I22</f>
        <v>2</v>
      </c>
      <c r="J36">
        <f>Mittelwert!J22</f>
        <v>4</v>
      </c>
      <c r="K36">
        <f>Mittelwert!K22</f>
        <v>6</v>
      </c>
      <c r="L36">
        <f>Mittelwert!L22</f>
        <v>2</v>
      </c>
      <c r="M36">
        <f>Mittelwert!M22</f>
        <v>5</v>
      </c>
      <c r="N36">
        <f>Mittelwert!N22</f>
        <v>2</v>
      </c>
      <c r="O36">
        <f>Mittelwert!O22</f>
        <v>2</v>
      </c>
      <c r="P36">
        <f>Mittelwert!P22</f>
        <v>2</v>
      </c>
      <c r="Q36">
        <f>Mittelwert!Q22</f>
        <v>2</v>
      </c>
      <c r="R36">
        <f>Mittelwert!R22</f>
        <v>2</v>
      </c>
      <c r="S36">
        <f>Mittelwert!S22</f>
        <v>6</v>
      </c>
      <c r="T36">
        <f>Mittelwert!T22</f>
        <v>2</v>
      </c>
      <c r="U36">
        <f>Mittelwert!U22</f>
        <v>6</v>
      </c>
      <c r="V36">
        <f>Mittelwert!V22</f>
        <v>4</v>
      </c>
      <c r="W36">
        <f>Mittelwert!W22</f>
        <v>2</v>
      </c>
      <c r="X36">
        <f>Mittelwert!X22</f>
        <v>2</v>
      </c>
      <c r="Y36">
        <f>Mittelwert!Y22</f>
        <v>2</v>
      </c>
      <c r="Z36">
        <f>Mittelwert!Z22</f>
        <v>1</v>
      </c>
      <c r="AA36">
        <f>Mittelwert!AA22</f>
        <v>2</v>
      </c>
      <c r="AB36">
        <f>Mittelwert!AB22</f>
        <v>1</v>
      </c>
      <c r="AC36">
        <f>Mittelwert!AC22</f>
        <v>2</v>
      </c>
      <c r="AD36">
        <f>Mittelwert!AD22</f>
        <v>2</v>
      </c>
      <c r="AE36">
        <f>Mittelwert!AE22</f>
        <v>1</v>
      </c>
      <c r="AF36">
        <f>Mittelwert!AF22</f>
        <v>1</v>
      </c>
      <c r="AG36">
        <f>Mittelwert!AG22</f>
        <v>2</v>
      </c>
      <c r="AH36">
        <f>Mittelwert!AH22</f>
        <v>1</v>
      </c>
      <c r="AI36">
        <f>Mittelwert!AI22</f>
        <v>2</v>
      </c>
      <c r="AJ36">
        <f>Mittelwert!AJ22</f>
        <v>1</v>
      </c>
      <c r="AK36">
        <f>Mittelwert!AK22</f>
        <v>2</v>
      </c>
      <c r="AL36">
        <f>Mittelwert!AL22</f>
        <v>2</v>
      </c>
      <c r="AM36">
        <f>Mittelwert!AM22</f>
        <v>2</v>
      </c>
      <c r="AN36">
        <f>Mittelwert!AN22</f>
        <v>1</v>
      </c>
      <c r="AO36">
        <f>Mittelwert!AO22</f>
        <v>2</v>
      </c>
      <c r="AP36">
        <f>Mittelwert!AP22</f>
        <v>1</v>
      </c>
      <c r="AQ36">
        <f>Mittelwert!AQ22</f>
        <v>2</v>
      </c>
      <c r="AR36">
        <f>Mittelwert!AR22</f>
        <v>1</v>
      </c>
      <c r="AS36">
        <f>Mittelwert!AS22</f>
        <v>2</v>
      </c>
      <c r="AT36">
        <f>Mittelwert!AT22</f>
        <v>2</v>
      </c>
      <c r="AU36">
        <f>Mittelwert!AU22</f>
        <v>2</v>
      </c>
      <c r="AV36">
        <f>Mittelwert!AV22</f>
        <v>1</v>
      </c>
      <c r="AW36">
        <f>Mittelwert!AW22</f>
        <v>2</v>
      </c>
      <c r="AX36">
        <f>Mittelwert!AX22</f>
        <v>3</v>
      </c>
      <c r="AY36">
        <f>Mittelwert!AY22</f>
        <v>4</v>
      </c>
    </row>
    <row r="37" spans="1:51">
      <c r="A37" t="s">
        <v>223</v>
      </c>
      <c r="B37" s="6">
        <f>AVERAGE(B22:B36)</f>
        <v>2</v>
      </c>
      <c r="C37" s="6">
        <f t="shared" ref="C37:AY37" si="1">AVERAGE(C22:C36)</f>
        <v>3.4</v>
      </c>
      <c r="D37" s="6">
        <f t="shared" si="1"/>
        <v>1.5333333333333334</v>
      </c>
      <c r="E37" s="6">
        <f t="shared" si="1"/>
        <v>3</v>
      </c>
      <c r="F37" s="6">
        <f t="shared" si="1"/>
        <v>2</v>
      </c>
      <c r="G37" s="6">
        <f t="shared" si="1"/>
        <v>1.9333333333333333</v>
      </c>
      <c r="H37" s="6">
        <f t="shared" si="1"/>
        <v>2.8</v>
      </c>
      <c r="I37" s="6">
        <f t="shared" si="1"/>
        <v>1.6666666666666667</v>
      </c>
      <c r="J37">
        <f t="shared" si="1"/>
        <v>1.8666666666666667</v>
      </c>
      <c r="K37">
        <f t="shared" si="1"/>
        <v>3.2</v>
      </c>
      <c r="L37">
        <f t="shared" si="1"/>
        <v>1.8666666666666667</v>
      </c>
      <c r="M37">
        <f t="shared" si="1"/>
        <v>3.1333333333333333</v>
      </c>
      <c r="N37">
        <f t="shared" si="1"/>
        <v>2.1333333333333333</v>
      </c>
      <c r="O37">
        <f t="shared" si="1"/>
        <v>2.2000000000000002</v>
      </c>
      <c r="P37">
        <f t="shared" si="1"/>
        <v>2.5333333333333332</v>
      </c>
      <c r="Q37">
        <f t="shared" si="1"/>
        <v>1.8</v>
      </c>
      <c r="R37" s="6">
        <f t="shared" si="1"/>
        <v>2.1333333333333333</v>
      </c>
      <c r="S37" s="6">
        <f t="shared" si="1"/>
        <v>2.8666666666666667</v>
      </c>
      <c r="T37" s="6">
        <f t="shared" si="1"/>
        <v>2.0666666666666669</v>
      </c>
      <c r="U37" s="6">
        <f t="shared" si="1"/>
        <v>2.8666666666666667</v>
      </c>
      <c r="V37" s="6">
        <f t="shared" si="1"/>
        <v>1.8</v>
      </c>
      <c r="W37" s="6">
        <f t="shared" si="1"/>
        <v>2.0666666666666669</v>
      </c>
      <c r="X37" s="6">
        <f t="shared" si="1"/>
        <v>2.7333333333333334</v>
      </c>
      <c r="Y37" s="6">
        <f t="shared" si="1"/>
        <v>1.8</v>
      </c>
      <c r="Z37">
        <f t="shared" si="1"/>
        <v>2.6666666666666665</v>
      </c>
      <c r="AA37">
        <f t="shared" si="1"/>
        <v>3.2</v>
      </c>
      <c r="AB37">
        <f t="shared" si="1"/>
        <v>2.3333333333333335</v>
      </c>
      <c r="AC37">
        <f t="shared" si="1"/>
        <v>4.0666666666666664</v>
      </c>
      <c r="AD37">
        <f t="shared" si="1"/>
        <v>3.9333333333333331</v>
      </c>
      <c r="AE37">
        <f t="shared" si="1"/>
        <v>3.4</v>
      </c>
      <c r="AF37">
        <f t="shared" si="1"/>
        <v>1.5333333333333334</v>
      </c>
      <c r="AG37">
        <f t="shared" si="1"/>
        <v>3</v>
      </c>
      <c r="AH37" s="6">
        <f t="shared" si="1"/>
        <v>2.2666666666666666</v>
      </c>
      <c r="AI37" s="6">
        <f t="shared" si="1"/>
        <v>3.8666666666666667</v>
      </c>
      <c r="AJ37" s="6">
        <f t="shared" si="1"/>
        <v>2.4</v>
      </c>
      <c r="AK37" s="6">
        <f t="shared" si="1"/>
        <v>3.6</v>
      </c>
      <c r="AL37" s="6">
        <f t="shared" si="1"/>
        <v>3.5333333333333332</v>
      </c>
      <c r="AM37" s="6">
        <f t="shared" si="1"/>
        <v>3.1333333333333333</v>
      </c>
      <c r="AN37" s="6">
        <f t="shared" si="1"/>
        <v>1.8666666666666667</v>
      </c>
      <c r="AO37" s="6">
        <f t="shared" si="1"/>
        <v>2.8</v>
      </c>
      <c r="AP37">
        <f t="shared" si="1"/>
        <v>3.0666666666666669</v>
      </c>
      <c r="AQ37">
        <f t="shared" si="1"/>
        <v>3.6666666666666665</v>
      </c>
      <c r="AR37">
        <f t="shared" si="1"/>
        <v>2.8666666666666667</v>
      </c>
      <c r="AS37">
        <f t="shared" si="1"/>
        <v>4.2666666666666666</v>
      </c>
      <c r="AT37">
        <f t="shared" si="1"/>
        <v>3.4666666666666668</v>
      </c>
      <c r="AU37">
        <f t="shared" si="1"/>
        <v>3.2666666666666666</v>
      </c>
      <c r="AV37">
        <f t="shared" si="1"/>
        <v>1.9333333333333333</v>
      </c>
      <c r="AW37">
        <f t="shared" si="1"/>
        <v>3.2666666666666666</v>
      </c>
      <c r="AX37" s="6">
        <f t="shared" si="1"/>
        <v>1.9333333333333333</v>
      </c>
      <c r="AY37" s="6">
        <f t="shared" si="1"/>
        <v>2.5333333333333332</v>
      </c>
    </row>
    <row r="39" spans="1:51">
      <c r="D39" t="s">
        <v>224</v>
      </c>
      <c r="E39" t="s">
        <v>224</v>
      </c>
      <c r="F39" t="s">
        <v>224</v>
      </c>
      <c r="G39" t="s">
        <v>225</v>
      </c>
      <c r="H39" t="s">
        <v>225</v>
      </c>
      <c r="I39" t="s">
        <v>225</v>
      </c>
      <c r="K39" t="s">
        <v>226</v>
      </c>
      <c r="L39" t="s">
        <v>226</v>
      </c>
      <c r="M39" t="s">
        <v>226</v>
      </c>
      <c r="N39" t="s">
        <v>227</v>
      </c>
      <c r="O39" t="s">
        <v>227</v>
      </c>
      <c r="P39" t="s">
        <v>227</v>
      </c>
    </row>
    <row r="40" spans="1:51">
      <c r="A40" t="s">
        <v>158</v>
      </c>
      <c r="B40" t="s">
        <v>159</v>
      </c>
      <c r="C40" t="s">
        <v>160</v>
      </c>
      <c r="D40" t="s">
        <v>0</v>
      </c>
      <c r="E40" t="s">
        <v>17</v>
      </c>
      <c r="F40" t="s">
        <v>50</v>
      </c>
      <c r="G40" t="s">
        <v>59</v>
      </c>
      <c r="H40" t="s">
        <v>68</v>
      </c>
      <c r="I40" t="s">
        <v>77</v>
      </c>
      <c r="K40" t="s">
        <v>0</v>
      </c>
      <c r="L40" t="s">
        <v>17</v>
      </c>
      <c r="M40" t="s">
        <v>50</v>
      </c>
      <c r="N40" t="s">
        <v>59</v>
      </c>
      <c r="O40" t="s">
        <v>68</v>
      </c>
      <c r="P40" t="s">
        <v>77</v>
      </c>
      <c r="R40" t="s">
        <v>279</v>
      </c>
    </row>
    <row r="41" spans="1:51">
      <c r="A41" s="24" t="s">
        <v>170</v>
      </c>
      <c r="B41" s="24" t="s">
        <v>171</v>
      </c>
      <c r="C41">
        <v>1</v>
      </c>
      <c r="D41" s="4">
        <f>B19</f>
        <v>1.9411764705882353</v>
      </c>
      <c r="E41" s="4">
        <f>J19</f>
        <v>1.7058823529411764</v>
      </c>
      <c r="F41" s="4">
        <f>R19</f>
        <v>2</v>
      </c>
      <c r="G41" s="4">
        <f>Z$19</f>
        <v>2.2941176470588234</v>
      </c>
      <c r="H41" s="4">
        <f>AH$19</f>
        <v>1.9411764705882353</v>
      </c>
      <c r="I41" s="4">
        <f>AP$19</f>
        <v>3.1176470588235294</v>
      </c>
      <c r="J41" s="4"/>
      <c r="K41" s="4">
        <f>B37</f>
        <v>2</v>
      </c>
      <c r="L41" s="4">
        <f>J37</f>
        <v>1.8666666666666667</v>
      </c>
      <c r="M41" s="4">
        <f>R37</f>
        <v>2.1333333333333333</v>
      </c>
      <c r="N41" s="4">
        <f>Z37</f>
        <v>2.6666666666666665</v>
      </c>
      <c r="O41" s="4">
        <f>AH$37</f>
        <v>2.2666666666666666</v>
      </c>
      <c r="P41" s="4">
        <f>AP37</f>
        <v>3.0666666666666669</v>
      </c>
      <c r="Q41" s="4"/>
      <c r="R41" s="4">
        <f>IF(SUM(D41-G41)&lt;0,SUM(G41-D41), SUM(D41-G41))</f>
        <v>0.35294117647058809</v>
      </c>
      <c r="S41" s="4">
        <f t="shared" ref="S41:T41" si="2">IF(SUM(E41-H41)&lt;0,SUM(H41-E41), SUM(E41-H41))</f>
        <v>0.23529411764705888</v>
      </c>
      <c r="T41" s="4">
        <f t="shared" si="2"/>
        <v>1.1176470588235294</v>
      </c>
      <c r="U41" s="4"/>
      <c r="V41" s="4"/>
      <c r="W41" s="4"/>
      <c r="X41" s="4"/>
      <c r="Y41" s="4"/>
    </row>
    <row r="42" spans="1:51">
      <c r="A42" s="24" t="s">
        <v>173</v>
      </c>
      <c r="B42" s="24" t="s">
        <v>172</v>
      </c>
      <c r="C42">
        <v>2</v>
      </c>
      <c r="D42" s="4">
        <f>C19</f>
        <v>2.6470588235294117</v>
      </c>
      <c r="E42" s="4">
        <f>K19</f>
        <v>2.6470588235294117</v>
      </c>
      <c r="F42" s="4">
        <f>S19</f>
        <v>2.3529411764705883</v>
      </c>
      <c r="G42" s="4">
        <f>AA19</f>
        <v>3.7058823529411766</v>
      </c>
      <c r="H42" s="4">
        <f>AI19</f>
        <v>4.5882352941176467</v>
      </c>
      <c r="I42" s="4">
        <f>AQ19</f>
        <v>4.4117647058823533</v>
      </c>
      <c r="J42" s="4"/>
      <c r="K42" s="4">
        <f>C37</f>
        <v>3.4</v>
      </c>
      <c r="L42" s="4">
        <f>K37</f>
        <v>3.2</v>
      </c>
      <c r="M42" s="4">
        <f>S$37</f>
        <v>2.8666666666666667</v>
      </c>
      <c r="N42" s="4">
        <f>AA37</f>
        <v>3.2</v>
      </c>
      <c r="O42" s="4">
        <f>AI37</f>
        <v>3.8666666666666667</v>
      </c>
      <c r="P42" s="4">
        <f>AQ37</f>
        <v>3.6666666666666665</v>
      </c>
      <c r="Q42" s="4"/>
      <c r="R42" s="4">
        <f t="shared" ref="R42:R48" si="3">IF(SUM(D42-G42)&lt;0,SUM(G42-D42), SUM(D42-G42))</f>
        <v>1.0588235294117649</v>
      </c>
      <c r="S42" s="4">
        <f t="shared" ref="S42:S48" si="4">IF(SUM(E42-H42)&lt;0,SUM(H42-E42), SUM(E42-H42))</f>
        <v>1.9411764705882351</v>
      </c>
      <c r="T42" s="4">
        <f t="shared" ref="T42:T48" si="5">IF(SUM(F42-I42)&lt;0,SUM(I42-F42), SUM(F42-I42))</f>
        <v>2.0588235294117649</v>
      </c>
      <c r="U42" s="4"/>
      <c r="V42" s="4"/>
      <c r="W42" s="4"/>
      <c r="X42" s="4"/>
      <c r="Y42" s="4"/>
    </row>
    <row r="43" spans="1:51">
      <c r="A43" s="24" t="s">
        <v>174</v>
      </c>
      <c r="B43" s="24" t="s">
        <v>175</v>
      </c>
      <c r="C43">
        <v>3</v>
      </c>
      <c r="D43" s="4">
        <f>D19</f>
        <v>1.3529411764705883</v>
      </c>
      <c r="E43" s="4">
        <f>L19</f>
        <v>1.6470588235294117</v>
      </c>
      <c r="F43" s="4">
        <f>T$19</f>
        <v>1.8823529411764706</v>
      </c>
      <c r="G43" s="4">
        <f>AB$19</f>
        <v>2.7647058823529411</v>
      </c>
      <c r="H43" s="4">
        <f>AJ19</f>
        <v>2.7058823529411766</v>
      </c>
      <c r="I43" s="4">
        <f>AR19</f>
        <v>3.4117647058823528</v>
      </c>
      <c r="J43" s="4"/>
      <c r="K43" s="4">
        <f>D37</f>
        <v>1.5333333333333334</v>
      </c>
      <c r="L43" s="4">
        <f>L37</f>
        <v>1.8666666666666667</v>
      </c>
      <c r="M43" s="4">
        <f>T37</f>
        <v>2.0666666666666669</v>
      </c>
      <c r="N43" s="4">
        <f>AB37</f>
        <v>2.3333333333333335</v>
      </c>
      <c r="O43" s="4">
        <f>AJ37</f>
        <v>2.4</v>
      </c>
      <c r="P43" s="4">
        <f>AR37</f>
        <v>2.8666666666666667</v>
      </c>
      <c r="Q43" s="4"/>
      <c r="R43" s="4">
        <f t="shared" si="3"/>
        <v>1.4117647058823528</v>
      </c>
      <c r="S43" s="4">
        <f t="shared" si="4"/>
        <v>1.0588235294117649</v>
      </c>
      <c r="T43" s="4">
        <f t="shared" si="5"/>
        <v>1.5294117647058822</v>
      </c>
      <c r="U43" s="4"/>
      <c r="V43" s="4"/>
      <c r="W43" s="4"/>
      <c r="X43" s="4"/>
      <c r="Y43" s="4"/>
    </row>
    <row r="44" spans="1:51">
      <c r="A44" s="24" t="s">
        <v>177</v>
      </c>
      <c r="B44" s="24" t="s">
        <v>176</v>
      </c>
      <c r="C44">
        <v>4</v>
      </c>
      <c r="D44" s="4">
        <f>E19</f>
        <v>2.9411764705882355</v>
      </c>
      <c r="E44" s="4">
        <f>M19</f>
        <v>3.1764705882352939</v>
      </c>
      <c r="F44" s="4">
        <f>U19</f>
        <v>2.7647058823529411</v>
      </c>
      <c r="G44" s="4">
        <f>AC19</f>
        <v>4.4117647058823533</v>
      </c>
      <c r="H44" s="4">
        <f>AK19</f>
        <v>4.117647058823529</v>
      </c>
      <c r="I44" s="4">
        <f>AS19</f>
        <v>5.117647058823529</v>
      </c>
      <c r="J44" s="4"/>
      <c r="K44" s="4">
        <f>E37</f>
        <v>3</v>
      </c>
      <c r="L44" s="4">
        <f>M37</f>
        <v>3.1333333333333333</v>
      </c>
      <c r="M44" s="4">
        <f>U37</f>
        <v>2.8666666666666667</v>
      </c>
      <c r="N44" s="4">
        <f>AC37</f>
        <v>4.0666666666666664</v>
      </c>
      <c r="O44" s="4">
        <f>AK37</f>
        <v>3.6</v>
      </c>
      <c r="P44" s="4">
        <f>AS37</f>
        <v>4.2666666666666666</v>
      </c>
      <c r="Q44" s="4"/>
      <c r="R44" s="4">
        <f t="shared" si="3"/>
        <v>1.4705882352941178</v>
      </c>
      <c r="S44" s="4">
        <f t="shared" si="4"/>
        <v>0.94117647058823506</v>
      </c>
      <c r="T44" s="4">
        <f t="shared" si="5"/>
        <v>2.3529411764705879</v>
      </c>
      <c r="U44" s="4"/>
      <c r="V44" s="4"/>
      <c r="W44" s="4"/>
      <c r="X44" s="4"/>
      <c r="Y44" s="4"/>
    </row>
    <row r="45" spans="1:51">
      <c r="A45" s="24" t="s">
        <v>184</v>
      </c>
      <c r="B45" s="24" t="s">
        <v>185</v>
      </c>
      <c r="C45">
        <v>5</v>
      </c>
      <c r="D45" s="4">
        <f>F19</f>
        <v>1.8823529411764706</v>
      </c>
      <c r="E45" s="4">
        <f>N19</f>
        <v>2.0588235294117645</v>
      </c>
      <c r="F45" s="4">
        <f>V19</f>
        <v>1.7058823529411764</v>
      </c>
      <c r="G45" s="4">
        <f>AD19</f>
        <v>4.1764705882352944</v>
      </c>
      <c r="H45" s="4">
        <f>AL19</f>
        <v>3.8235294117647061</v>
      </c>
      <c r="I45" s="4">
        <f>AT19</f>
        <v>3.9411764705882355</v>
      </c>
      <c r="J45" s="4"/>
      <c r="K45" s="4">
        <f>F37</f>
        <v>2</v>
      </c>
      <c r="L45" s="4">
        <f>N37</f>
        <v>2.1333333333333333</v>
      </c>
      <c r="M45" s="4">
        <f>V37</f>
        <v>1.8</v>
      </c>
      <c r="N45" s="4">
        <f>AD37</f>
        <v>3.9333333333333331</v>
      </c>
      <c r="O45" s="4">
        <f>AL37</f>
        <v>3.5333333333333332</v>
      </c>
      <c r="P45" s="4">
        <f>AT37</f>
        <v>3.4666666666666668</v>
      </c>
      <c r="Q45" s="4"/>
      <c r="R45" s="4">
        <f t="shared" si="3"/>
        <v>2.2941176470588238</v>
      </c>
      <c r="S45" s="4">
        <f t="shared" si="4"/>
        <v>1.7647058823529416</v>
      </c>
      <c r="T45" s="4">
        <f t="shared" si="5"/>
        <v>2.2352941176470589</v>
      </c>
      <c r="U45" s="4"/>
      <c r="V45" s="4"/>
      <c r="W45" s="4"/>
      <c r="X45" s="4"/>
      <c r="Y45" s="4"/>
    </row>
    <row r="46" spans="1:51">
      <c r="A46" s="24" t="s">
        <v>178</v>
      </c>
      <c r="B46" s="8" t="s">
        <v>179</v>
      </c>
      <c r="C46">
        <v>6</v>
      </c>
      <c r="D46" s="4">
        <f>G19</f>
        <v>1.8235294117647058</v>
      </c>
      <c r="E46" s="4">
        <f>O19</f>
        <v>2.1176470588235294</v>
      </c>
      <c r="F46" s="4">
        <f>W19</f>
        <v>1.9411764705882353</v>
      </c>
      <c r="G46" s="4">
        <f>AE19</f>
        <v>4.117647058823529</v>
      </c>
      <c r="H46" s="4">
        <f>AM19</f>
        <v>3.6470588235294117</v>
      </c>
      <c r="I46" s="4">
        <f>AU19</f>
        <v>3.8823529411764706</v>
      </c>
      <c r="J46" s="4"/>
      <c r="K46" s="4">
        <f>G37</f>
        <v>1.9333333333333333</v>
      </c>
      <c r="L46" s="4">
        <f>O37</f>
        <v>2.2000000000000002</v>
      </c>
      <c r="M46" s="4">
        <f>W37</f>
        <v>2.0666666666666669</v>
      </c>
      <c r="N46" s="4">
        <f>AE37</f>
        <v>3.4</v>
      </c>
      <c r="O46" s="4">
        <f>AM37</f>
        <v>3.1333333333333333</v>
      </c>
      <c r="P46" s="4">
        <f>AU37</f>
        <v>3.2666666666666666</v>
      </c>
      <c r="Q46" s="4"/>
      <c r="R46" s="4">
        <f t="shared" si="3"/>
        <v>2.2941176470588234</v>
      </c>
      <c r="S46" s="4">
        <f t="shared" si="4"/>
        <v>1.5294117647058822</v>
      </c>
      <c r="T46" s="4">
        <f t="shared" si="5"/>
        <v>1.9411764705882353</v>
      </c>
      <c r="U46" s="4"/>
      <c r="V46" s="4"/>
      <c r="W46" s="4"/>
      <c r="X46" s="4"/>
      <c r="Y46" s="4"/>
    </row>
    <row r="47" spans="1:51">
      <c r="A47" s="24" t="s">
        <v>180</v>
      </c>
      <c r="B47" s="24" t="s">
        <v>181</v>
      </c>
      <c r="C47">
        <v>7</v>
      </c>
      <c r="D47" s="4">
        <f>H19</f>
        <v>2.8235294117647061</v>
      </c>
      <c r="E47" s="4">
        <f>P19</f>
        <v>2.4705882352941178</v>
      </c>
      <c r="F47" s="4">
        <f>X19</f>
        <v>2.5294117647058822</v>
      </c>
      <c r="G47" s="4">
        <f>AF19</f>
        <v>1.5294117647058822</v>
      </c>
      <c r="H47" s="4">
        <f>AN19</f>
        <v>1.588235294117647</v>
      </c>
      <c r="I47" s="4">
        <f>AV19</f>
        <v>1.7058823529411764</v>
      </c>
      <c r="J47" s="4"/>
      <c r="K47" s="4">
        <f>H37</f>
        <v>2.8</v>
      </c>
      <c r="L47" s="4">
        <f>P37</f>
        <v>2.5333333333333332</v>
      </c>
      <c r="M47" s="4">
        <f>X37</f>
        <v>2.7333333333333334</v>
      </c>
      <c r="N47" s="4">
        <f>AG37</f>
        <v>3</v>
      </c>
      <c r="O47" s="4">
        <f>AN37</f>
        <v>1.8666666666666667</v>
      </c>
      <c r="P47" s="4">
        <f>AV37</f>
        <v>1.9333333333333333</v>
      </c>
      <c r="Q47" s="4"/>
      <c r="R47" s="4">
        <f t="shared" si="3"/>
        <v>1.2941176470588238</v>
      </c>
      <c r="S47" s="4">
        <f t="shared" si="4"/>
        <v>0.88235294117647078</v>
      </c>
      <c r="T47" s="4">
        <f t="shared" si="5"/>
        <v>0.82352941176470584</v>
      </c>
      <c r="U47" s="4"/>
      <c r="V47" s="4"/>
      <c r="W47" s="4"/>
      <c r="X47" s="4"/>
      <c r="Y47" s="4"/>
    </row>
    <row r="48" spans="1:51">
      <c r="A48" s="24" t="s">
        <v>182</v>
      </c>
      <c r="B48" s="24" t="s">
        <v>183</v>
      </c>
      <c r="C48">
        <v>8</v>
      </c>
      <c r="D48" s="4">
        <f>I19</f>
        <v>1.411764705882353</v>
      </c>
      <c r="E48" s="4">
        <f>Q19</f>
        <v>1.5294117647058822</v>
      </c>
      <c r="F48" s="4">
        <f>Y19</f>
        <v>1.5294117647058822</v>
      </c>
      <c r="G48" s="4">
        <f>AG19</f>
        <v>3.1176470588235294</v>
      </c>
      <c r="H48" s="4">
        <f>AO19</f>
        <v>2.8823529411764706</v>
      </c>
      <c r="I48" s="4">
        <f>AW19</f>
        <v>3.4117647058823528</v>
      </c>
      <c r="J48" s="4"/>
      <c r="K48" s="4">
        <f>I37</f>
        <v>1.6666666666666667</v>
      </c>
      <c r="L48" s="4">
        <f>Q37</f>
        <v>1.8</v>
      </c>
      <c r="M48" s="4">
        <f>Y37</f>
        <v>1.8</v>
      </c>
      <c r="N48" s="4">
        <f>AG37</f>
        <v>3</v>
      </c>
      <c r="O48" s="4">
        <f>AO37</f>
        <v>2.8</v>
      </c>
      <c r="P48" s="4">
        <f>AW37</f>
        <v>3.2666666666666666</v>
      </c>
      <c r="Q48" s="4"/>
      <c r="R48" s="4">
        <f t="shared" si="3"/>
        <v>1.7058823529411764</v>
      </c>
      <c r="S48" s="4">
        <f t="shared" si="4"/>
        <v>1.3529411764705883</v>
      </c>
      <c r="T48" s="4">
        <f t="shared" si="5"/>
        <v>1.8823529411764706</v>
      </c>
      <c r="U48" s="4"/>
      <c r="V48" s="4"/>
      <c r="W48" s="4"/>
      <c r="X48" s="4"/>
      <c r="Y48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opLeftCell="A87" workbookViewId="0">
      <selection activeCell="V36" sqref="V36"/>
    </sheetView>
  </sheetViews>
  <sheetFormatPr baseColWidth="10" defaultRowHeight="15" x14ac:dyDescent="0"/>
  <sheetData>
    <row r="1" spans="1:52">
      <c r="C1" s="28" t="s">
        <v>1</v>
      </c>
      <c r="D1" s="28" t="s">
        <v>3</v>
      </c>
      <c r="E1" s="28" t="s">
        <v>5</v>
      </c>
      <c r="F1" s="28" t="s">
        <v>7</v>
      </c>
      <c r="G1" s="28" t="s">
        <v>9</v>
      </c>
      <c r="H1" s="28" t="s">
        <v>11</v>
      </c>
      <c r="I1" s="28" t="s">
        <v>14</v>
      </c>
      <c r="J1" s="28" t="s">
        <v>15</v>
      </c>
      <c r="K1" s="24" t="s">
        <v>42</v>
      </c>
      <c r="L1" s="24" t="s">
        <v>43</v>
      </c>
      <c r="M1" s="24" t="s">
        <v>44</v>
      </c>
      <c r="N1" s="24" t="s">
        <v>45</v>
      </c>
      <c r="O1" s="24" t="s">
        <v>46</v>
      </c>
      <c r="P1" s="24" t="s">
        <v>47</v>
      </c>
      <c r="Q1" s="24" t="s">
        <v>48</v>
      </c>
      <c r="R1" s="24" t="s">
        <v>49</v>
      </c>
      <c r="S1" s="28" t="s">
        <v>51</v>
      </c>
      <c r="T1" s="28" t="s">
        <v>52</v>
      </c>
      <c r="U1" s="28" t="s">
        <v>53</v>
      </c>
      <c r="V1" s="28" t="s">
        <v>54</v>
      </c>
      <c r="W1" s="28" t="s">
        <v>55</v>
      </c>
      <c r="X1" s="28" t="s">
        <v>56</v>
      </c>
      <c r="Y1" s="28" t="s">
        <v>57</v>
      </c>
      <c r="Z1" s="28" t="s">
        <v>58</v>
      </c>
      <c r="AA1" s="24" t="s">
        <v>60</v>
      </c>
      <c r="AB1" s="24" t="s">
        <v>61</v>
      </c>
      <c r="AC1" s="24" t="s">
        <v>62</v>
      </c>
      <c r="AD1" s="24" t="s">
        <v>63</v>
      </c>
      <c r="AE1" s="24" t="s">
        <v>64</v>
      </c>
      <c r="AF1" s="24" t="s">
        <v>65</v>
      </c>
      <c r="AG1" s="24" t="s">
        <v>66</v>
      </c>
      <c r="AH1" s="24" t="s">
        <v>67</v>
      </c>
      <c r="AI1" s="28" t="s">
        <v>69</v>
      </c>
      <c r="AJ1" s="28" t="s">
        <v>70</v>
      </c>
      <c r="AK1" s="28" t="s">
        <v>71</v>
      </c>
      <c r="AL1" s="28" t="s">
        <v>72</v>
      </c>
      <c r="AM1" s="28" t="s">
        <v>73</v>
      </c>
      <c r="AN1" s="28" t="s">
        <v>74</v>
      </c>
      <c r="AO1" s="28" t="s">
        <v>75</v>
      </c>
      <c r="AP1" s="28" t="s">
        <v>76</v>
      </c>
      <c r="AQ1" s="24" t="s">
        <v>78</v>
      </c>
      <c r="AR1" s="24" t="s">
        <v>79</v>
      </c>
      <c r="AS1" s="24" t="s">
        <v>80</v>
      </c>
      <c r="AT1" s="24" t="s">
        <v>81</v>
      </c>
      <c r="AU1" s="24" t="s">
        <v>82</v>
      </c>
      <c r="AV1" s="24" t="s">
        <v>83</v>
      </c>
      <c r="AW1" s="24" t="s">
        <v>84</v>
      </c>
      <c r="AX1" s="24" t="s">
        <v>85</v>
      </c>
      <c r="AY1" s="28" t="s">
        <v>86</v>
      </c>
      <c r="AZ1" s="28" t="s">
        <v>88</v>
      </c>
    </row>
    <row r="2" spans="1:52">
      <c r="A2" t="s">
        <v>218</v>
      </c>
      <c r="B2" t="str">
        <f>Mittelwert!A3</f>
        <v>TP2</v>
      </c>
      <c r="C2">
        <f>Mittelwert!B3</f>
        <v>1</v>
      </c>
      <c r="D2">
        <f>Mittelwert!C3</f>
        <v>1</v>
      </c>
      <c r="E2">
        <f>Mittelwert!D3</f>
        <v>1</v>
      </c>
      <c r="F2">
        <f>Mittelwert!E3</f>
        <v>2</v>
      </c>
      <c r="G2">
        <f>Mittelwert!F3</f>
        <v>2</v>
      </c>
      <c r="H2">
        <f>Mittelwert!G3</f>
        <v>2</v>
      </c>
      <c r="I2">
        <f>Mittelwert!H3</f>
        <v>4</v>
      </c>
      <c r="J2">
        <f>Mittelwert!I3</f>
        <v>4</v>
      </c>
      <c r="K2">
        <f>Mittelwert!J3</f>
        <v>2</v>
      </c>
      <c r="L2">
        <f>Mittelwert!K3</f>
        <v>2</v>
      </c>
      <c r="M2">
        <f>Mittelwert!L3</f>
        <v>2</v>
      </c>
      <c r="N2">
        <f>Mittelwert!M3</f>
        <v>1</v>
      </c>
      <c r="O2">
        <f>Mittelwert!N3</f>
        <v>2</v>
      </c>
      <c r="P2">
        <f>Mittelwert!O3</f>
        <v>2</v>
      </c>
      <c r="Q2">
        <f>Mittelwert!P3</f>
        <v>4</v>
      </c>
      <c r="R2">
        <f>Mittelwert!Q3</f>
        <v>4</v>
      </c>
      <c r="S2">
        <f>Mittelwert!R3</f>
        <v>2</v>
      </c>
      <c r="T2">
        <f>Mittelwert!S3</f>
        <v>1</v>
      </c>
      <c r="U2">
        <f>Mittelwert!T3</f>
        <v>1</v>
      </c>
      <c r="V2">
        <f>Mittelwert!U3</f>
        <v>1</v>
      </c>
      <c r="W2">
        <f>Mittelwert!V3</f>
        <v>1</v>
      </c>
      <c r="X2">
        <f>Mittelwert!W3</f>
        <v>2</v>
      </c>
      <c r="Y2">
        <f>Mittelwert!X3</f>
        <v>4</v>
      </c>
      <c r="Z2">
        <f>Mittelwert!Y3</f>
        <v>4</v>
      </c>
      <c r="AA2">
        <f>Mittelwert!Z3</f>
        <v>4</v>
      </c>
      <c r="AB2">
        <f>Mittelwert!AA3</f>
        <v>2</v>
      </c>
      <c r="AC2">
        <f>Mittelwert!AB3</f>
        <v>5</v>
      </c>
      <c r="AD2">
        <f>Mittelwert!AC3</f>
        <v>6</v>
      </c>
      <c r="AE2">
        <f>Mittelwert!AD3</f>
        <v>4</v>
      </c>
      <c r="AF2">
        <f>Mittelwert!AE3</f>
        <v>2</v>
      </c>
      <c r="AG2">
        <f>Mittelwert!AF3</f>
        <v>2</v>
      </c>
      <c r="AH2">
        <f>Mittelwert!AG3</f>
        <v>4</v>
      </c>
      <c r="AI2">
        <f>Mittelwert!AH3</f>
        <v>2</v>
      </c>
      <c r="AJ2">
        <f>Mittelwert!AI3</f>
        <v>2</v>
      </c>
      <c r="AK2">
        <f>Mittelwert!AJ3</f>
        <v>1</v>
      </c>
      <c r="AL2">
        <f>Mittelwert!AK3</f>
        <v>4</v>
      </c>
      <c r="AM2">
        <f>Mittelwert!AL3</f>
        <v>2</v>
      </c>
      <c r="AN2">
        <f>Mittelwert!AM3</f>
        <v>2</v>
      </c>
      <c r="AO2">
        <f>Mittelwert!AN3</f>
        <v>1</v>
      </c>
      <c r="AP2">
        <f>Mittelwert!AO3</f>
        <v>4</v>
      </c>
      <c r="AQ2">
        <f>Mittelwert!AP3</f>
        <v>2</v>
      </c>
      <c r="AR2">
        <f>Mittelwert!AQ3</f>
        <v>4</v>
      </c>
      <c r="AS2">
        <f>Mittelwert!AR3</f>
        <v>2</v>
      </c>
      <c r="AT2">
        <f>Mittelwert!AS3</f>
        <v>4</v>
      </c>
      <c r="AU2">
        <f>Mittelwert!AT3</f>
        <v>2</v>
      </c>
      <c r="AV2">
        <f>Mittelwert!AU3</f>
        <v>2</v>
      </c>
      <c r="AW2">
        <f>Mittelwert!AV3</f>
        <v>2</v>
      </c>
      <c r="AX2">
        <f>Mittelwert!AW3</f>
        <v>4</v>
      </c>
      <c r="AY2">
        <f>Mittelwert!AX3</f>
        <v>3</v>
      </c>
      <c r="AZ2">
        <f>Mittelwert!AY3</f>
        <v>3</v>
      </c>
    </row>
    <row r="3" spans="1:52">
      <c r="A3" t="s">
        <v>218</v>
      </c>
      <c r="B3" t="str">
        <f>Mittelwert!A7</f>
        <v>TP6</v>
      </c>
      <c r="C3">
        <f>Mittelwert!B7</f>
        <v>2</v>
      </c>
      <c r="D3">
        <f>Mittelwert!C7</f>
        <v>5</v>
      </c>
      <c r="E3">
        <f>Mittelwert!D7</f>
        <v>2</v>
      </c>
      <c r="F3">
        <f>Mittelwert!E7</f>
        <v>2</v>
      </c>
      <c r="G3">
        <f>Mittelwert!F7</f>
        <v>2</v>
      </c>
      <c r="H3">
        <f>Mittelwert!G7</f>
        <v>2</v>
      </c>
      <c r="I3">
        <f>Mittelwert!H7</f>
        <v>4</v>
      </c>
      <c r="J3">
        <f>Mittelwert!I7</f>
        <v>1</v>
      </c>
      <c r="K3">
        <f>Mittelwert!J7</f>
        <v>1</v>
      </c>
      <c r="L3">
        <f>Mittelwert!K7</f>
        <v>5</v>
      </c>
      <c r="M3">
        <f>Mittelwert!L7</f>
        <v>2</v>
      </c>
      <c r="N3">
        <f>Mittelwert!M7</f>
        <v>5</v>
      </c>
      <c r="O3">
        <f>Mittelwert!N7</f>
        <v>2</v>
      </c>
      <c r="P3">
        <f>Mittelwert!O7</f>
        <v>2</v>
      </c>
      <c r="Q3">
        <f>Mittelwert!P7</f>
        <v>2</v>
      </c>
      <c r="R3">
        <f>Mittelwert!Q7</f>
        <v>1</v>
      </c>
      <c r="S3">
        <f>Mittelwert!R7</f>
        <v>2</v>
      </c>
      <c r="T3">
        <f>Mittelwert!S7</f>
        <v>5</v>
      </c>
      <c r="U3">
        <f>Mittelwert!T7</f>
        <v>2</v>
      </c>
      <c r="V3">
        <f>Mittelwert!U7</f>
        <v>4</v>
      </c>
      <c r="W3">
        <f>Mittelwert!V7</f>
        <v>2</v>
      </c>
      <c r="X3">
        <f>Mittelwert!W7</f>
        <v>2</v>
      </c>
      <c r="Y3">
        <f>Mittelwert!X7</f>
        <v>4</v>
      </c>
      <c r="Z3">
        <f>Mittelwert!Y7</f>
        <v>2</v>
      </c>
      <c r="AA3">
        <f>Mittelwert!Z7</f>
        <v>2</v>
      </c>
      <c r="AB3">
        <f>Mittelwert!AA7</f>
        <v>4</v>
      </c>
      <c r="AC3">
        <f>Mittelwert!AB7</f>
        <v>1</v>
      </c>
      <c r="AD3">
        <f>Mittelwert!AC7</f>
        <v>2</v>
      </c>
      <c r="AE3">
        <f>Mittelwert!AD7</f>
        <v>6</v>
      </c>
      <c r="AF3">
        <f>Mittelwert!AE7</f>
        <v>2</v>
      </c>
      <c r="AG3">
        <f>Mittelwert!AF7</f>
        <v>1</v>
      </c>
      <c r="AH3">
        <f>Mittelwert!AG7</f>
        <v>2</v>
      </c>
      <c r="AI3">
        <f>Mittelwert!AH7</f>
        <v>1</v>
      </c>
      <c r="AJ3">
        <f>Mittelwert!AI7</f>
        <v>6</v>
      </c>
      <c r="AK3">
        <f>Mittelwert!AJ7</f>
        <v>2</v>
      </c>
      <c r="AL3">
        <f>Mittelwert!AK7</f>
        <v>5</v>
      </c>
      <c r="AM3">
        <f>Mittelwert!AL7</f>
        <v>4</v>
      </c>
      <c r="AN3">
        <f>Mittelwert!AM7</f>
        <v>3</v>
      </c>
      <c r="AO3">
        <f>Mittelwert!AN7</f>
        <v>1</v>
      </c>
      <c r="AP3">
        <f>Mittelwert!AO7</f>
        <v>1</v>
      </c>
      <c r="AQ3">
        <f>Mittelwert!AP7</f>
        <v>6</v>
      </c>
      <c r="AR3">
        <f>Mittelwert!AQ7</f>
        <v>6</v>
      </c>
      <c r="AS3">
        <f>Mittelwert!AR7</f>
        <v>2</v>
      </c>
      <c r="AT3">
        <f>Mittelwert!AS7</f>
        <v>6</v>
      </c>
      <c r="AU3">
        <f>Mittelwert!AT7</f>
        <v>3</v>
      </c>
      <c r="AV3">
        <f>Mittelwert!AU7</f>
        <v>4</v>
      </c>
      <c r="AW3">
        <f>Mittelwert!AV7</f>
        <v>1</v>
      </c>
      <c r="AX3">
        <f>Mittelwert!AW7</f>
        <v>2</v>
      </c>
      <c r="AY3">
        <f>Mittelwert!AX7</f>
        <v>2</v>
      </c>
      <c r="AZ3">
        <f>Mittelwert!AY7</f>
        <v>4</v>
      </c>
    </row>
    <row r="4" spans="1:52">
      <c r="A4" t="s">
        <v>218</v>
      </c>
      <c r="B4" t="str">
        <f>Mittelwert!A8</f>
        <v>TP7</v>
      </c>
      <c r="C4">
        <f>Mittelwert!B8</f>
        <v>1</v>
      </c>
      <c r="D4">
        <f>Mittelwert!C8</f>
        <v>1</v>
      </c>
      <c r="E4">
        <f>Mittelwert!D8</f>
        <v>1</v>
      </c>
      <c r="F4">
        <f>Mittelwert!E8</f>
        <v>2</v>
      </c>
      <c r="G4">
        <f>Mittelwert!F8</f>
        <v>1</v>
      </c>
      <c r="H4">
        <f>Mittelwert!G8</f>
        <v>1</v>
      </c>
      <c r="I4">
        <f>Mittelwert!H8</f>
        <v>1</v>
      </c>
      <c r="J4">
        <f>Mittelwert!I8</f>
        <v>1</v>
      </c>
      <c r="K4">
        <f>Mittelwert!J8</f>
        <v>1</v>
      </c>
      <c r="L4">
        <f>Mittelwert!K8</f>
        <v>1</v>
      </c>
      <c r="M4">
        <f>Mittelwert!L8</f>
        <v>1</v>
      </c>
      <c r="N4">
        <f>Mittelwert!M8</f>
        <v>2</v>
      </c>
      <c r="O4">
        <f>Mittelwert!N8</f>
        <v>1</v>
      </c>
      <c r="P4">
        <f>Mittelwert!O8</f>
        <v>1</v>
      </c>
      <c r="Q4">
        <f>Mittelwert!P8</f>
        <v>1</v>
      </c>
      <c r="R4">
        <f>Mittelwert!Q8</f>
        <v>1</v>
      </c>
      <c r="S4">
        <f>Mittelwert!R8</f>
        <v>1</v>
      </c>
      <c r="T4">
        <f>Mittelwert!S8</f>
        <v>1</v>
      </c>
      <c r="U4">
        <f>Mittelwert!T8</f>
        <v>1</v>
      </c>
      <c r="V4">
        <f>Mittelwert!U8</f>
        <v>2</v>
      </c>
      <c r="W4">
        <f>Mittelwert!V8</f>
        <v>1</v>
      </c>
      <c r="X4">
        <f>Mittelwert!W8</f>
        <v>1</v>
      </c>
      <c r="Y4">
        <f>Mittelwert!X8</f>
        <v>1</v>
      </c>
      <c r="Z4">
        <f>Mittelwert!Y8</f>
        <v>1</v>
      </c>
      <c r="AA4">
        <f>Mittelwert!Z8</f>
        <v>2</v>
      </c>
      <c r="AB4">
        <f>Mittelwert!AA8</f>
        <v>2</v>
      </c>
      <c r="AC4">
        <f>Mittelwert!AB8</f>
        <v>2</v>
      </c>
      <c r="AD4">
        <f>Mittelwert!AC8</f>
        <v>6</v>
      </c>
      <c r="AE4">
        <f>Mittelwert!AD8</f>
        <v>2</v>
      </c>
      <c r="AF4">
        <f>Mittelwert!AE8</f>
        <v>2</v>
      </c>
      <c r="AG4">
        <f>Mittelwert!AF8</f>
        <v>2</v>
      </c>
      <c r="AH4">
        <f>Mittelwert!AG8</f>
        <v>2</v>
      </c>
      <c r="AI4">
        <f>Mittelwert!AH8</f>
        <v>2</v>
      </c>
      <c r="AJ4">
        <f>Mittelwert!AI8</f>
        <v>2</v>
      </c>
      <c r="AK4">
        <f>Mittelwert!AJ8</f>
        <v>2</v>
      </c>
      <c r="AL4">
        <f>Mittelwert!AK8</f>
        <v>2</v>
      </c>
      <c r="AM4">
        <f>Mittelwert!AL8</f>
        <v>2</v>
      </c>
      <c r="AN4">
        <f>Mittelwert!AM8</f>
        <v>2</v>
      </c>
      <c r="AO4">
        <f>Mittelwert!AN8</f>
        <v>2</v>
      </c>
      <c r="AP4">
        <f>Mittelwert!AO8</f>
        <v>2</v>
      </c>
      <c r="AQ4">
        <f>Mittelwert!AP8</f>
        <v>2</v>
      </c>
      <c r="AR4">
        <f>Mittelwert!AQ8</f>
        <v>2</v>
      </c>
      <c r="AS4">
        <f>Mittelwert!AR8</f>
        <v>2</v>
      </c>
      <c r="AT4">
        <f>Mittelwert!AS8</f>
        <v>6</v>
      </c>
      <c r="AU4">
        <f>Mittelwert!AT8</f>
        <v>3</v>
      </c>
      <c r="AV4">
        <f>Mittelwert!AU8</f>
        <v>2</v>
      </c>
      <c r="AW4">
        <f>Mittelwert!AV8</f>
        <v>2</v>
      </c>
      <c r="AX4">
        <f>Mittelwert!AW8</f>
        <v>3</v>
      </c>
      <c r="AY4">
        <f>Mittelwert!AX8</f>
        <v>1</v>
      </c>
      <c r="AZ4">
        <f>Mittelwert!AY8</f>
        <v>2</v>
      </c>
    </row>
    <row r="5" spans="1:52">
      <c r="A5" t="s">
        <v>218</v>
      </c>
      <c r="B5" t="str">
        <f>Mittelwert!A2</f>
        <v>TP1</v>
      </c>
      <c r="C5">
        <f>Mittelwert!B2</f>
        <v>1</v>
      </c>
      <c r="D5">
        <f>Mittelwert!C2</f>
        <v>2</v>
      </c>
      <c r="E5">
        <f>Mittelwert!D2</f>
        <v>2</v>
      </c>
      <c r="F5">
        <f>Mittelwert!E2</f>
        <v>2</v>
      </c>
      <c r="G5">
        <f>Mittelwert!F2</f>
        <v>1</v>
      </c>
      <c r="H5">
        <f>Mittelwert!G2</f>
        <v>2</v>
      </c>
      <c r="I5">
        <f>Mittelwert!H2</f>
        <v>4</v>
      </c>
      <c r="J5">
        <f>Mittelwert!I2</f>
        <v>2</v>
      </c>
      <c r="K5">
        <f>Mittelwert!J2</f>
        <v>2</v>
      </c>
      <c r="L5">
        <f>Mittelwert!K2</f>
        <v>3</v>
      </c>
      <c r="M5">
        <f>Mittelwert!L2</f>
        <v>2</v>
      </c>
      <c r="N5">
        <f>Mittelwert!M2</f>
        <v>2</v>
      </c>
      <c r="O5">
        <f>Mittelwert!N2</f>
        <v>2</v>
      </c>
      <c r="P5">
        <f>Mittelwert!O2</f>
        <v>2</v>
      </c>
      <c r="Q5">
        <f>Mittelwert!P2</f>
        <v>4</v>
      </c>
      <c r="R5">
        <f>Mittelwert!Q2</f>
        <v>2</v>
      </c>
      <c r="S5">
        <f>Mittelwert!R2</f>
        <v>1</v>
      </c>
      <c r="T5">
        <f>Mittelwert!S2</f>
        <v>2</v>
      </c>
      <c r="U5">
        <f>Mittelwert!T2</f>
        <v>2</v>
      </c>
      <c r="V5">
        <f>Mittelwert!U2</f>
        <v>2</v>
      </c>
      <c r="W5">
        <f>Mittelwert!V2</f>
        <v>2</v>
      </c>
      <c r="X5">
        <f>Mittelwert!W2</f>
        <v>2</v>
      </c>
      <c r="Y5">
        <f>Mittelwert!X2</f>
        <v>4</v>
      </c>
      <c r="Z5">
        <f>Mittelwert!Y2</f>
        <v>2</v>
      </c>
      <c r="AA5">
        <f>Mittelwert!Z2</f>
        <v>2</v>
      </c>
      <c r="AB5">
        <f>Mittelwert!AA2</f>
        <v>3</v>
      </c>
      <c r="AC5">
        <f>Mittelwert!AB2</f>
        <v>2</v>
      </c>
      <c r="AD5">
        <f>Mittelwert!AC2</f>
        <v>4</v>
      </c>
      <c r="AE5">
        <f>Mittelwert!AD2</f>
        <v>4</v>
      </c>
      <c r="AF5">
        <f>Mittelwert!AE2</f>
        <v>2</v>
      </c>
      <c r="AG5">
        <f>Mittelwert!AF2</f>
        <v>1</v>
      </c>
      <c r="AH5">
        <f>Mittelwert!AG2</f>
        <v>4</v>
      </c>
      <c r="AI5">
        <f>Mittelwert!AH2</f>
        <v>2</v>
      </c>
      <c r="AJ5">
        <f>Mittelwert!AI2</f>
        <v>5</v>
      </c>
      <c r="AK5">
        <f>Mittelwert!AJ2</f>
        <v>4</v>
      </c>
      <c r="AL5">
        <f>Mittelwert!AK2</f>
        <v>3</v>
      </c>
      <c r="AM5">
        <f>Mittelwert!AL2</f>
        <v>6</v>
      </c>
      <c r="AN5">
        <f>Mittelwert!AM2</f>
        <v>5</v>
      </c>
      <c r="AO5">
        <f>Mittelwert!AN2</f>
        <v>7</v>
      </c>
      <c r="AP5">
        <f>Mittelwert!AO2</f>
        <v>5</v>
      </c>
      <c r="AQ5">
        <f>Mittelwert!AP2</f>
        <v>2</v>
      </c>
      <c r="AR5">
        <f>Mittelwert!AQ2</f>
        <v>3</v>
      </c>
      <c r="AS5">
        <f>Mittelwert!AR2</f>
        <v>2</v>
      </c>
      <c r="AT5">
        <f>Mittelwert!AS2</f>
        <v>4</v>
      </c>
      <c r="AU5">
        <f>Mittelwert!AT2</f>
        <v>4</v>
      </c>
      <c r="AV5">
        <f>Mittelwert!AU2</f>
        <v>3</v>
      </c>
      <c r="AW5">
        <f>Mittelwert!AV2</f>
        <v>3</v>
      </c>
      <c r="AX5">
        <f>Mittelwert!AW2</f>
        <v>4</v>
      </c>
      <c r="AY5">
        <f>Mittelwert!AX2</f>
        <v>1</v>
      </c>
      <c r="AZ5">
        <f>Mittelwert!AY2</f>
        <v>2</v>
      </c>
    </row>
    <row r="6" spans="1:52">
      <c r="A6" t="s">
        <v>218</v>
      </c>
      <c r="B6" t="str">
        <f>Mittelwert!A11</f>
        <v>TP10</v>
      </c>
      <c r="C6">
        <f>Mittelwert!B11</f>
        <v>1</v>
      </c>
      <c r="D6">
        <f>Mittelwert!C11</f>
        <v>3</v>
      </c>
      <c r="E6">
        <f>Mittelwert!D11</f>
        <v>1</v>
      </c>
      <c r="F6">
        <f>Mittelwert!E11</f>
        <v>3</v>
      </c>
      <c r="G6">
        <f>Mittelwert!F11</f>
        <v>1</v>
      </c>
      <c r="H6">
        <f>Mittelwert!G11</f>
        <v>1</v>
      </c>
      <c r="I6">
        <f>Mittelwert!H11</f>
        <v>2</v>
      </c>
      <c r="J6">
        <f>Mittelwert!I11</f>
        <v>1</v>
      </c>
      <c r="K6">
        <f>Mittelwert!J11</f>
        <v>1</v>
      </c>
      <c r="L6">
        <f>Mittelwert!K11</f>
        <v>3</v>
      </c>
      <c r="M6">
        <f>Mittelwert!L11</f>
        <v>1</v>
      </c>
      <c r="N6">
        <f>Mittelwert!M11</f>
        <v>3</v>
      </c>
      <c r="O6">
        <f>Mittelwert!N11</f>
        <v>1</v>
      </c>
      <c r="P6">
        <f>Mittelwert!O11</f>
        <v>1</v>
      </c>
      <c r="Q6">
        <f>Mittelwert!P11</f>
        <v>1</v>
      </c>
      <c r="R6">
        <f>Mittelwert!Q11</f>
        <v>1</v>
      </c>
      <c r="S6">
        <f>Mittelwert!R11</f>
        <v>1</v>
      </c>
      <c r="T6">
        <f>Mittelwert!S11</f>
        <v>3</v>
      </c>
      <c r="U6">
        <f>Mittelwert!T11</f>
        <v>1</v>
      </c>
      <c r="V6">
        <f>Mittelwert!U11</f>
        <v>3</v>
      </c>
      <c r="W6">
        <f>Mittelwert!V11</f>
        <v>1</v>
      </c>
      <c r="X6">
        <f>Mittelwert!W11</f>
        <v>1</v>
      </c>
      <c r="Y6">
        <f>Mittelwert!X11</f>
        <v>1</v>
      </c>
      <c r="Z6">
        <f>Mittelwert!Y11</f>
        <v>1</v>
      </c>
      <c r="AA6">
        <f>Mittelwert!Z11</f>
        <v>2</v>
      </c>
      <c r="AB6">
        <f>Mittelwert!AA11</f>
        <v>3</v>
      </c>
      <c r="AC6">
        <f>Mittelwert!AB11</f>
        <v>2</v>
      </c>
      <c r="AD6">
        <f>Mittelwert!AC11</f>
        <v>3</v>
      </c>
      <c r="AE6">
        <f>Mittelwert!AD11</f>
        <v>5</v>
      </c>
      <c r="AF6">
        <f>Mittelwert!AE11</f>
        <v>2</v>
      </c>
      <c r="AG6">
        <f>Mittelwert!AF11</f>
        <v>1</v>
      </c>
      <c r="AH6">
        <f>Mittelwert!AG11</f>
        <v>2</v>
      </c>
      <c r="AI6">
        <f>Mittelwert!AH11</f>
        <v>1</v>
      </c>
      <c r="AJ6">
        <f>Mittelwert!AI11</f>
        <v>3</v>
      </c>
      <c r="AK6">
        <f>Mittelwert!AJ11</f>
        <v>1</v>
      </c>
      <c r="AL6">
        <f>Mittelwert!AK11</f>
        <v>3</v>
      </c>
      <c r="AM6">
        <f>Mittelwert!AL11</f>
        <v>2</v>
      </c>
      <c r="AN6">
        <f>Mittelwert!AM11</f>
        <v>2</v>
      </c>
      <c r="AO6">
        <f>Mittelwert!AN11</f>
        <v>1</v>
      </c>
      <c r="AP6">
        <f>Mittelwert!AO11</f>
        <v>2</v>
      </c>
      <c r="AQ6">
        <f>Mittelwert!AP11</f>
        <v>2</v>
      </c>
      <c r="AR6">
        <f>Mittelwert!AQ11</f>
        <v>3</v>
      </c>
      <c r="AS6">
        <f>Mittelwert!AR11</f>
        <v>2</v>
      </c>
      <c r="AT6">
        <f>Mittelwert!AS11</f>
        <v>4</v>
      </c>
      <c r="AU6">
        <f>Mittelwert!AT11</f>
        <v>2</v>
      </c>
      <c r="AV6">
        <f>Mittelwert!AU11</f>
        <v>2</v>
      </c>
      <c r="AW6">
        <f>Mittelwert!AV11</f>
        <v>1</v>
      </c>
      <c r="AX6">
        <f>Mittelwert!AW11</f>
        <v>2</v>
      </c>
      <c r="AY6">
        <f>Mittelwert!AX11</f>
        <v>1</v>
      </c>
      <c r="AZ6">
        <f>Mittelwert!AY11</f>
        <v>1</v>
      </c>
    </row>
    <row r="7" spans="1:52">
      <c r="A7" t="s">
        <v>218</v>
      </c>
      <c r="B7" t="str">
        <f>Mittelwert!A12</f>
        <v>TP12</v>
      </c>
      <c r="C7">
        <f>Mittelwert!B12</f>
        <v>2</v>
      </c>
      <c r="D7">
        <f>Mittelwert!C12</f>
        <v>2</v>
      </c>
      <c r="E7">
        <f>Mittelwert!D12</f>
        <v>2</v>
      </c>
      <c r="F7">
        <f>Mittelwert!E12</f>
        <v>2</v>
      </c>
      <c r="G7">
        <f>Mittelwert!F12</f>
        <v>4</v>
      </c>
      <c r="H7">
        <f>Mittelwert!G12</f>
        <v>1</v>
      </c>
      <c r="I7">
        <f>Mittelwert!H12</f>
        <v>6</v>
      </c>
      <c r="J7">
        <f>Mittelwert!I12</f>
        <v>2</v>
      </c>
      <c r="K7">
        <f>Mittelwert!J12</f>
        <v>2</v>
      </c>
      <c r="L7">
        <f>Mittelwert!K12</f>
        <v>2</v>
      </c>
      <c r="M7">
        <f>Mittelwert!L12</f>
        <v>2</v>
      </c>
      <c r="N7">
        <f>Mittelwert!M12</f>
        <v>4</v>
      </c>
      <c r="O7">
        <f>Mittelwert!N12</f>
        <v>4</v>
      </c>
      <c r="P7">
        <f>Mittelwert!O12</f>
        <v>2</v>
      </c>
      <c r="Q7">
        <f>Mittelwert!P12</f>
        <v>6</v>
      </c>
      <c r="R7">
        <f>Mittelwert!Q12</f>
        <v>2</v>
      </c>
      <c r="S7">
        <f>Mittelwert!R12</f>
        <v>2</v>
      </c>
      <c r="T7">
        <f>Mittelwert!S12</f>
        <v>2</v>
      </c>
      <c r="U7">
        <f>Mittelwert!T12</f>
        <v>2</v>
      </c>
      <c r="V7">
        <f>Mittelwert!U12</f>
        <v>4</v>
      </c>
      <c r="W7">
        <f>Mittelwert!V12</f>
        <v>4</v>
      </c>
      <c r="X7">
        <f>Mittelwert!W12</f>
        <v>2</v>
      </c>
      <c r="Y7">
        <f>Mittelwert!X12</f>
        <v>6</v>
      </c>
      <c r="Z7">
        <f>Mittelwert!Y12</f>
        <v>2</v>
      </c>
      <c r="AA7">
        <f>Mittelwert!Z12</f>
        <v>2</v>
      </c>
      <c r="AB7">
        <f>Mittelwert!AA12</f>
        <v>4</v>
      </c>
      <c r="AC7">
        <f>Mittelwert!AB12</f>
        <v>4</v>
      </c>
      <c r="AD7">
        <f>Mittelwert!AC12</f>
        <v>2</v>
      </c>
      <c r="AE7">
        <f>Mittelwert!AD12</f>
        <v>6</v>
      </c>
      <c r="AF7">
        <f>Mittelwert!AE12</f>
        <v>7</v>
      </c>
      <c r="AG7">
        <f>Mittelwert!AF12</f>
        <v>1</v>
      </c>
      <c r="AH7">
        <f>Mittelwert!AG12</f>
        <v>4</v>
      </c>
      <c r="AI7">
        <f>Mittelwert!AH12</f>
        <v>2</v>
      </c>
      <c r="AJ7">
        <f>Mittelwert!AI12</f>
        <v>4</v>
      </c>
      <c r="AK7">
        <f>Mittelwert!AJ12</f>
        <v>4</v>
      </c>
      <c r="AL7">
        <f>Mittelwert!AK12</f>
        <v>2</v>
      </c>
      <c r="AM7">
        <f>Mittelwert!AL12</f>
        <v>6</v>
      </c>
      <c r="AN7">
        <f>Mittelwert!AM12</f>
        <v>6</v>
      </c>
      <c r="AO7">
        <f>Mittelwert!AN12</f>
        <v>1</v>
      </c>
      <c r="AP7">
        <f>Mittelwert!AO12</f>
        <v>4</v>
      </c>
      <c r="AQ7">
        <f>Mittelwert!AP12</f>
        <v>6</v>
      </c>
      <c r="AR7">
        <f>Mittelwert!AQ12</f>
        <v>4</v>
      </c>
      <c r="AS7">
        <f>Mittelwert!AR12</f>
        <v>6</v>
      </c>
      <c r="AT7">
        <f>Mittelwert!AS12</f>
        <v>4</v>
      </c>
      <c r="AU7">
        <f>Mittelwert!AT12</f>
        <v>6</v>
      </c>
      <c r="AV7">
        <f>Mittelwert!AU12</f>
        <v>6</v>
      </c>
      <c r="AW7">
        <f>Mittelwert!AV12</f>
        <v>1</v>
      </c>
      <c r="AX7">
        <f>Mittelwert!AW12</f>
        <v>4</v>
      </c>
      <c r="AY7">
        <f>Mittelwert!AX12</f>
        <v>1</v>
      </c>
      <c r="AZ7">
        <f>Mittelwert!AY12</f>
        <v>1</v>
      </c>
    </row>
    <row r="8" spans="1:52">
      <c r="A8" t="s">
        <v>218</v>
      </c>
      <c r="B8" t="str">
        <f>Mittelwert!A22</f>
        <v>TP24</v>
      </c>
      <c r="C8">
        <f>Mittelwert!B22</f>
        <v>2</v>
      </c>
      <c r="D8">
        <f>Mittelwert!C22</f>
        <v>7</v>
      </c>
      <c r="E8">
        <f>Mittelwert!D22</f>
        <v>4</v>
      </c>
      <c r="F8">
        <f>Mittelwert!E22</f>
        <v>6</v>
      </c>
      <c r="G8">
        <f>Mittelwert!F22</f>
        <v>4</v>
      </c>
      <c r="H8">
        <f>Mittelwert!G22</f>
        <v>2</v>
      </c>
      <c r="I8">
        <f>Mittelwert!H22</f>
        <v>2</v>
      </c>
      <c r="J8">
        <f>Mittelwert!I22</f>
        <v>2</v>
      </c>
      <c r="K8">
        <f>Mittelwert!J22</f>
        <v>4</v>
      </c>
      <c r="L8">
        <f>Mittelwert!K22</f>
        <v>6</v>
      </c>
      <c r="M8">
        <f>Mittelwert!L22</f>
        <v>2</v>
      </c>
      <c r="N8">
        <f>Mittelwert!M22</f>
        <v>5</v>
      </c>
      <c r="O8">
        <f>Mittelwert!N22</f>
        <v>2</v>
      </c>
      <c r="P8">
        <f>Mittelwert!O22</f>
        <v>2</v>
      </c>
      <c r="Q8">
        <f>Mittelwert!P22</f>
        <v>2</v>
      </c>
      <c r="R8">
        <f>Mittelwert!Q22</f>
        <v>2</v>
      </c>
      <c r="S8">
        <f>Mittelwert!R22</f>
        <v>2</v>
      </c>
      <c r="T8">
        <f>Mittelwert!S22</f>
        <v>6</v>
      </c>
      <c r="U8">
        <f>Mittelwert!T22</f>
        <v>2</v>
      </c>
      <c r="V8">
        <f>Mittelwert!U22</f>
        <v>6</v>
      </c>
      <c r="W8">
        <f>Mittelwert!V22</f>
        <v>4</v>
      </c>
      <c r="X8">
        <f>Mittelwert!W22</f>
        <v>2</v>
      </c>
      <c r="Y8">
        <f>Mittelwert!X22</f>
        <v>2</v>
      </c>
      <c r="Z8">
        <f>Mittelwert!Y22</f>
        <v>2</v>
      </c>
      <c r="AA8">
        <f>Mittelwert!Z22</f>
        <v>1</v>
      </c>
      <c r="AB8">
        <f>Mittelwert!AA22</f>
        <v>2</v>
      </c>
      <c r="AC8">
        <f>Mittelwert!AB22</f>
        <v>1</v>
      </c>
      <c r="AD8">
        <f>Mittelwert!AC22</f>
        <v>2</v>
      </c>
      <c r="AE8">
        <f>Mittelwert!AD22</f>
        <v>2</v>
      </c>
      <c r="AF8">
        <f>Mittelwert!AE22</f>
        <v>1</v>
      </c>
      <c r="AG8">
        <f>Mittelwert!AF22</f>
        <v>1</v>
      </c>
      <c r="AH8">
        <f>Mittelwert!AG22</f>
        <v>2</v>
      </c>
      <c r="AI8">
        <f>Mittelwert!AH22</f>
        <v>1</v>
      </c>
      <c r="AJ8">
        <f>Mittelwert!AI22</f>
        <v>2</v>
      </c>
      <c r="AK8">
        <f>Mittelwert!AJ22</f>
        <v>1</v>
      </c>
      <c r="AL8">
        <f>Mittelwert!AK22</f>
        <v>2</v>
      </c>
      <c r="AM8">
        <f>Mittelwert!AL22</f>
        <v>2</v>
      </c>
      <c r="AN8">
        <f>Mittelwert!AM22</f>
        <v>2</v>
      </c>
      <c r="AO8">
        <f>Mittelwert!AN22</f>
        <v>1</v>
      </c>
      <c r="AP8">
        <f>Mittelwert!AO22</f>
        <v>2</v>
      </c>
      <c r="AQ8">
        <f>Mittelwert!AP22</f>
        <v>1</v>
      </c>
      <c r="AR8">
        <f>Mittelwert!AQ22</f>
        <v>2</v>
      </c>
      <c r="AS8">
        <f>Mittelwert!AR22</f>
        <v>1</v>
      </c>
      <c r="AT8">
        <f>Mittelwert!AS22</f>
        <v>2</v>
      </c>
      <c r="AU8">
        <f>Mittelwert!AT22</f>
        <v>2</v>
      </c>
      <c r="AV8">
        <f>Mittelwert!AU22</f>
        <v>2</v>
      </c>
      <c r="AW8">
        <f>Mittelwert!AV22</f>
        <v>1</v>
      </c>
      <c r="AX8">
        <f>Mittelwert!AW22</f>
        <v>2</v>
      </c>
      <c r="AY8">
        <f>Mittelwert!AX22</f>
        <v>3</v>
      </c>
      <c r="AZ8">
        <f>Mittelwert!AY22</f>
        <v>4</v>
      </c>
    </row>
    <row r="9" spans="1:52">
      <c r="A9" t="s">
        <v>218</v>
      </c>
      <c r="B9" t="str">
        <f>Mittelwert!A5</f>
        <v>TP4</v>
      </c>
      <c r="C9">
        <f>Mittelwert!B5</f>
        <v>2</v>
      </c>
      <c r="D9">
        <f>Mittelwert!C5</f>
        <v>1</v>
      </c>
      <c r="E9">
        <f>Mittelwert!D5</f>
        <v>1</v>
      </c>
      <c r="F9">
        <f>Mittelwert!E5</f>
        <v>2</v>
      </c>
      <c r="G9">
        <f>Mittelwert!F5</f>
        <v>2</v>
      </c>
      <c r="H9">
        <f>Mittelwert!G5</f>
        <v>2</v>
      </c>
      <c r="I9">
        <f>Mittelwert!H5</f>
        <v>5</v>
      </c>
      <c r="J9">
        <f>Mittelwert!I5</f>
        <v>1</v>
      </c>
      <c r="K9">
        <f>Mittelwert!J5</f>
        <v>1</v>
      </c>
      <c r="L9">
        <f>Mittelwert!K5</f>
        <v>1</v>
      </c>
      <c r="M9">
        <f>Mittelwert!L5</f>
        <v>1</v>
      </c>
      <c r="N9">
        <f>Mittelwert!M5</f>
        <v>2</v>
      </c>
      <c r="O9">
        <f>Mittelwert!N5</f>
        <v>1</v>
      </c>
      <c r="P9">
        <f>Mittelwert!O5</f>
        <v>2</v>
      </c>
      <c r="Q9">
        <f>Mittelwert!P5</f>
        <v>4</v>
      </c>
      <c r="R9">
        <f>Mittelwert!Q5</f>
        <v>1</v>
      </c>
      <c r="S9">
        <f>Mittelwert!R5</f>
        <v>2</v>
      </c>
      <c r="T9">
        <f>Mittelwert!S5</f>
        <v>2</v>
      </c>
      <c r="U9">
        <f>Mittelwert!T5</f>
        <v>2</v>
      </c>
      <c r="V9">
        <f>Mittelwert!U5</f>
        <v>2</v>
      </c>
      <c r="W9">
        <f>Mittelwert!V5</f>
        <v>2</v>
      </c>
      <c r="X9">
        <f>Mittelwert!W5</f>
        <v>2</v>
      </c>
      <c r="Y9">
        <f>Mittelwert!X5</f>
        <v>5</v>
      </c>
      <c r="Z9">
        <f>Mittelwert!Y5</f>
        <v>2</v>
      </c>
      <c r="AA9">
        <f>Mittelwert!Z5</f>
        <v>3</v>
      </c>
      <c r="AB9">
        <f>Mittelwert!AA5</f>
        <v>5</v>
      </c>
      <c r="AC9">
        <f>Mittelwert!AB5</f>
        <v>5</v>
      </c>
      <c r="AD9">
        <f>Mittelwert!AC5</f>
        <v>5</v>
      </c>
      <c r="AE9">
        <f>Mittelwert!AD5</f>
        <v>6</v>
      </c>
      <c r="AF9">
        <f>Mittelwert!AE5</f>
        <v>7</v>
      </c>
      <c r="AG9">
        <f>Mittelwert!AF5</f>
        <v>2</v>
      </c>
      <c r="AH9">
        <f>Mittelwert!AG5</f>
        <v>5</v>
      </c>
      <c r="AI9">
        <f>Mittelwert!AH5</f>
        <v>2</v>
      </c>
      <c r="AJ9">
        <f>Mittelwert!AI5</f>
        <v>2</v>
      </c>
      <c r="AK9">
        <f>Mittelwert!AJ5</f>
        <v>2</v>
      </c>
      <c r="AL9">
        <f>Mittelwert!AK5</f>
        <v>3</v>
      </c>
      <c r="AM9">
        <f>Mittelwert!AL5</f>
        <v>3</v>
      </c>
      <c r="AN9">
        <f>Mittelwert!AM5</f>
        <v>7</v>
      </c>
      <c r="AO9">
        <f>Mittelwert!AN5</f>
        <v>1</v>
      </c>
      <c r="AP9">
        <f>Mittelwert!AO5</f>
        <v>3</v>
      </c>
      <c r="AQ9">
        <f>Mittelwert!AP5</f>
        <v>5</v>
      </c>
      <c r="AR9">
        <f>Mittelwert!AQ5</f>
        <v>6</v>
      </c>
      <c r="AS9">
        <f>Mittelwert!AR5</f>
        <v>5</v>
      </c>
      <c r="AT9">
        <f>Mittelwert!AS5</f>
        <v>7</v>
      </c>
      <c r="AU9">
        <f>Mittelwert!AT5</f>
        <v>6</v>
      </c>
      <c r="AV9">
        <f>Mittelwert!AU5</f>
        <v>7</v>
      </c>
      <c r="AW9">
        <f>Mittelwert!AV5</f>
        <v>2</v>
      </c>
      <c r="AX9">
        <f>Mittelwert!AW5</f>
        <v>6</v>
      </c>
      <c r="AY9">
        <f>Mittelwert!AX5</f>
        <v>2</v>
      </c>
      <c r="AZ9">
        <f>Mittelwert!AY5</f>
        <v>2</v>
      </c>
    </row>
    <row r="10" spans="1:52">
      <c r="A10" t="s">
        <v>218</v>
      </c>
      <c r="B10" t="str">
        <f>Mittelwert!A19</f>
        <v>TP20</v>
      </c>
      <c r="C10">
        <f>Mittelwert!B19</f>
        <v>1</v>
      </c>
      <c r="D10">
        <f>Mittelwert!C19</f>
        <v>2</v>
      </c>
      <c r="E10">
        <f>Mittelwert!D19</f>
        <v>2</v>
      </c>
      <c r="F10">
        <f>Mittelwert!E19</f>
        <v>1</v>
      </c>
      <c r="G10">
        <f>Mittelwert!F19</f>
        <v>4</v>
      </c>
      <c r="H10">
        <f>Mittelwert!G19</f>
        <v>1</v>
      </c>
      <c r="I10">
        <f>Mittelwert!H19</f>
        <v>6</v>
      </c>
      <c r="J10">
        <f>Mittelwert!I19</f>
        <v>2</v>
      </c>
      <c r="K10">
        <f>Mittelwert!J19</f>
        <v>1</v>
      </c>
      <c r="L10">
        <f>Mittelwert!K19</f>
        <v>2</v>
      </c>
      <c r="M10">
        <f>Mittelwert!L19</f>
        <v>2</v>
      </c>
      <c r="N10">
        <f>Mittelwert!M19</f>
        <v>1</v>
      </c>
      <c r="O10">
        <f>Mittelwert!N19</f>
        <v>2</v>
      </c>
      <c r="P10">
        <f>Mittelwert!O19</f>
        <v>2</v>
      </c>
      <c r="Q10">
        <f>Mittelwert!P19</f>
        <v>2</v>
      </c>
      <c r="R10">
        <f>Mittelwert!Q19</f>
        <v>2</v>
      </c>
      <c r="S10">
        <f>Mittelwert!R19</f>
        <v>1</v>
      </c>
      <c r="T10">
        <f>Mittelwert!S19</f>
        <v>2</v>
      </c>
      <c r="U10">
        <f>Mittelwert!T19</f>
        <v>2</v>
      </c>
      <c r="V10">
        <f>Mittelwert!U19</f>
        <v>2</v>
      </c>
      <c r="W10">
        <f>Mittelwert!V19</f>
        <v>3</v>
      </c>
      <c r="X10">
        <f>Mittelwert!W19</f>
        <v>2</v>
      </c>
      <c r="Y10">
        <f>Mittelwert!X19</f>
        <v>7</v>
      </c>
      <c r="Z10">
        <f>Mittelwert!Y19</f>
        <v>1</v>
      </c>
      <c r="AA10">
        <f>Mittelwert!Z19</f>
        <v>1</v>
      </c>
      <c r="AB10">
        <f>Mittelwert!AA19</f>
        <v>2</v>
      </c>
      <c r="AC10">
        <f>Mittelwert!AB19</f>
        <v>2</v>
      </c>
      <c r="AD10">
        <f>Mittelwert!AC19</f>
        <v>2</v>
      </c>
      <c r="AE10">
        <f>Mittelwert!AD19</f>
        <v>2</v>
      </c>
      <c r="AF10">
        <f>Mittelwert!AE19</f>
        <v>4</v>
      </c>
      <c r="AG10">
        <f>Mittelwert!AF19</f>
        <v>1</v>
      </c>
      <c r="AH10">
        <f>Mittelwert!AG19</f>
        <v>3</v>
      </c>
      <c r="AI10">
        <f>Mittelwert!AH19</f>
        <v>1</v>
      </c>
      <c r="AJ10">
        <f>Mittelwert!AI19</f>
        <v>4</v>
      </c>
      <c r="AK10">
        <f>Mittelwert!AJ19</f>
        <v>2</v>
      </c>
      <c r="AL10">
        <f>Mittelwert!AK19</f>
        <v>2</v>
      </c>
      <c r="AM10">
        <f>Mittelwert!AL19</f>
        <v>4</v>
      </c>
      <c r="AN10">
        <f>Mittelwert!AM19</f>
        <v>4</v>
      </c>
      <c r="AO10">
        <f>Mittelwert!AN19</f>
        <v>2</v>
      </c>
      <c r="AP10">
        <f>Mittelwert!AO19</f>
        <v>4</v>
      </c>
      <c r="AQ10">
        <f>Mittelwert!AP19</f>
        <v>3</v>
      </c>
      <c r="AR10">
        <f>Mittelwert!AQ19</f>
        <v>4</v>
      </c>
      <c r="AS10">
        <f>Mittelwert!AR19</f>
        <v>3</v>
      </c>
      <c r="AT10">
        <f>Mittelwert!AS19</f>
        <v>3</v>
      </c>
      <c r="AU10">
        <f>Mittelwert!AT19</f>
        <v>4</v>
      </c>
      <c r="AV10">
        <f>Mittelwert!AU19</f>
        <v>4</v>
      </c>
      <c r="AW10">
        <f>Mittelwert!AV19</f>
        <v>1</v>
      </c>
      <c r="AX10">
        <f>Mittelwert!AW19</f>
        <v>4</v>
      </c>
      <c r="AY10">
        <f>Mittelwert!AX19</f>
        <v>3</v>
      </c>
      <c r="AZ10">
        <f>Mittelwert!AY19</f>
        <v>2</v>
      </c>
    </row>
    <row r="11" spans="1:52">
      <c r="A11" t="s">
        <v>218</v>
      </c>
      <c r="B11" t="str">
        <f>Mittelwert!A16</f>
        <v>TP17</v>
      </c>
      <c r="C11">
        <f>Mittelwert!B16</f>
        <v>2</v>
      </c>
      <c r="D11">
        <f>Mittelwert!C16</f>
        <v>6</v>
      </c>
      <c r="E11">
        <f>Mittelwert!D16</f>
        <v>1</v>
      </c>
      <c r="F11">
        <f>Mittelwert!E16</f>
        <v>2</v>
      </c>
      <c r="G11">
        <f>Mittelwert!F16</f>
        <v>1</v>
      </c>
      <c r="H11">
        <f>Mittelwert!G16</f>
        <v>1</v>
      </c>
      <c r="I11">
        <f>Mittelwert!H16</f>
        <v>2</v>
      </c>
      <c r="J11">
        <f>Mittelwert!I16</f>
        <v>1</v>
      </c>
      <c r="K11">
        <f>Mittelwert!J16</f>
        <v>2</v>
      </c>
      <c r="L11">
        <f>Mittelwert!K16</f>
        <v>2</v>
      </c>
      <c r="M11">
        <f>Mittelwert!L16</f>
        <v>2</v>
      </c>
      <c r="N11">
        <f>Mittelwert!M16</f>
        <v>2</v>
      </c>
      <c r="O11">
        <f>Mittelwert!N16</f>
        <v>1</v>
      </c>
      <c r="P11">
        <f>Mittelwert!O16</f>
        <v>1</v>
      </c>
      <c r="Q11">
        <f>Mittelwert!P16</f>
        <v>2</v>
      </c>
      <c r="R11">
        <f>Mittelwert!Q16</f>
        <v>1</v>
      </c>
      <c r="S11">
        <f>Mittelwert!R16</f>
        <v>2</v>
      </c>
      <c r="T11">
        <f>Mittelwert!S16</f>
        <v>2</v>
      </c>
      <c r="U11">
        <f>Mittelwert!T16</f>
        <v>2</v>
      </c>
      <c r="V11">
        <f>Mittelwert!U16</f>
        <v>2</v>
      </c>
      <c r="W11">
        <f>Mittelwert!V16</f>
        <v>1</v>
      </c>
      <c r="X11">
        <f>Mittelwert!W16</f>
        <v>2</v>
      </c>
      <c r="Y11">
        <f>Mittelwert!X16</f>
        <v>2</v>
      </c>
      <c r="Z11">
        <f>Mittelwert!Y16</f>
        <v>1</v>
      </c>
      <c r="AA11">
        <f>Mittelwert!Z16</f>
        <v>2</v>
      </c>
      <c r="AB11">
        <f>Mittelwert!AA16</f>
        <v>2</v>
      </c>
      <c r="AC11">
        <f>Mittelwert!AB16</f>
        <v>2</v>
      </c>
      <c r="AD11">
        <f>Mittelwert!AC16</f>
        <v>2</v>
      </c>
      <c r="AE11">
        <f>Mittelwert!AD16</f>
        <v>4</v>
      </c>
      <c r="AF11">
        <f>Mittelwert!AE16</f>
        <v>5</v>
      </c>
      <c r="AG11">
        <f>Mittelwert!AF16</f>
        <v>1</v>
      </c>
      <c r="AH11">
        <f>Mittelwert!AG16</f>
        <v>2</v>
      </c>
      <c r="AI11">
        <f>Mittelwert!AH16</f>
        <v>2</v>
      </c>
      <c r="AJ11">
        <f>Mittelwert!AI16</f>
        <v>4</v>
      </c>
      <c r="AK11">
        <f>Mittelwert!AJ16</f>
        <v>2</v>
      </c>
      <c r="AL11">
        <f>Mittelwert!AK16</f>
        <v>2</v>
      </c>
      <c r="AM11">
        <f>Mittelwert!AL16</f>
        <v>4</v>
      </c>
      <c r="AN11">
        <f>Mittelwert!AM16</f>
        <v>2</v>
      </c>
      <c r="AO11">
        <f>Mittelwert!AN16</f>
        <v>2</v>
      </c>
      <c r="AP11">
        <f>Mittelwert!AO16</f>
        <v>2</v>
      </c>
      <c r="AQ11">
        <f>Mittelwert!AP16</f>
        <v>2</v>
      </c>
      <c r="AR11">
        <f>Mittelwert!AQ16</f>
        <v>4</v>
      </c>
      <c r="AS11">
        <f>Mittelwert!AR16</f>
        <v>4</v>
      </c>
      <c r="AT11">
        <f>Mittelwert!AS16</f>
        <v>2</v>
      </c>
      <c r="AU11">
        <f>Mittelwert!AT16</f>
        <v>4</v>
      </c>
      <c r="AV11">
        <f>Mittelwert!AU16</f>
        <v>2</v>
      </c>
      <c r="AW11">
        <f>Mittelwert!AV16</f>
        <v>4</v>
      </c>
      <c r="AX11">
        <f>Mittelwert!AW16</f>
        <v>2</v>
      </c>
      <c r="AY11">
        <f>Mittelwert!AX16</f>
        <v>1</v>
      </c>
      <c r="AZ11">
        <f>Mittelwert!AY16</f>
        <v>2</v>
      </c>
    </row>
    <row r="12" spans="1:52">
      <c r="A12" t="s">
        <v>218</v>
      </c>
      <c r="B12" t="str">
        <f>Mittelwert!A17</f>
        <v>TP18</v>
      </c>
      <c r="C12">
        <f>Mittelwert!B17</f>
        <v>1</v>
      </c>
      <c r="D12">
        <f>Mittelwert!C17</f>
        <v>5</v>
      </c>
      <c r="E12">
        <f>Mittelwert!D17</f>
        <v>1</v>
      </c>
      <c r="F12">
        <f>Mittelwert!E17</f>
        <v>5</v>
      </c>
      <c r="G12">
        <f>Mittelwert!F17</f>
        <v>1</v>
      </c>
      <c r="H12">
        <f>Mittelwert!G17</f>
        <v>1</v>
      </c>
      <c r="I12">
        <f>Mittelwert!H17</f>
        <v>2</v>
      </c>
      <c r="J12">
        <f>Mittelwert!I17</f>
        <v>1</v>
      </c>
      <c r="K12">
        <f>Mittelwert!J17</f>
        <v>1</v>
      </c>
      <c r="L12">
        <f>Mittelwert!K17</f>
        <v>5</v>
      </c>
      <c r="M12">
        <f>Mittelwert!L17</f>
        <v>1</v>
      </c>
      <c r="N12">
        <f>Mittelwert!M17</f>
        <v>5</v>
      </c>
      <c r="O12">
        <f>Mittelwert!N17</f>
        <v>1</v>
      </c>
      <c r="P12">
        <f>Mittelwert!O17</f>
        <v>1</v>
      </c>
      <c r="Q12">
        <f>Mittelwert!P17</f>
        <v>2</v>
      </c>
      <c r="R12">
        <f>Mittelwert!Q17</f>
        <v>1</v>
      </c>
      <c r="S12">
        <f>Mittelwert!R17</f>
        <v>2</v>
      </c>
      <c r="T12">
        <f>Mittelwert!S17</f>
        <v>5</v>
      </c>
      <c r="U12">
        <f>Mittelwert!T17</f>
        <v>2</v>
      </c>
      <c r="V12">
        <f>Mittelwert!U17</f>
        <v>5</v>
      </c>
      <c r="W12">
        <f>Mittelwert!V17</f>
        <v>1</v>
      </c>
      <c r="X12">
        <f>Mittelwert!W17</f>
        <v>1</v>
      </c>
      <c r="Y12">
        <f>Mittelwert!X17</f>
        <v>2</v>
      </c>
      <c r="Z12">
        <f>Mittelwert!Y17</f>
        <v>1</v>
      </c>
      <c r="AA12">
        <f>Mittelwert!Z17</f>
        <v>2</v>
      </c>
      <c r="AB12">
        <f>Mittelwert!AA17</f>
        <v>4</v>
      </c>
      <c r="AC12">
        <f>Mittelwert!AB17</f>
        <v>2</v>
      </c>
      <c r="AD12">
        <f>Mittelwert!AC17</f>
        <v>6</v>
      </c>
      <c r="AE12">
        <f>Mittelwert!AD17</f>
        <v>4</v>
      </c>
      <c r="AF12">
        <f>Mittelwert!AE17</f>
        <v>4</v>
      </c>
      <c r="AG12">
        <f>Mittelwert!AF17</f>
        <v>2</v>
      </c>
      <c r="AH12">
        <f>Mittelwert!AG17</f>
        <v>2</v>
      </c>
      <c r="AI12">
        <f>Mittelwert!AH17</f>
        <v>1</v>
      </c>
      <c r="AJ12">
        <f>Mittelwert!AI17</f>
        <v>5</v>
      </c>
      <c r="AK12">
        <f>Mittelwert!AJ17</f>
        <v>2</v>
      </c>
      <c r="AL12">
        <f>Mittelwert!AK17</f>
        <v>5</v>
      </c>
      <c r="AM12">
        <f>Mittelwert!AL17</f>
        <v>2</v>
      </c>
      <c r="AN12">
        <f>Mittelwert!AM17</f>
        <v>1</v>
      </c>
      <c r="AO12">
        <f>Mittelwert!AN17</f>
        <v>1</v>
      </c>
      <c r="AP12">
        <f>Mittelwert!AO17</f>
        <v>1</v>
      </c>
      <c r="AQ12">
        <f>Mittelwert!AP17</f>
        <v>2</v>
      </c>
      <c r="AR12">
        <f>Mittelwert!AQ17</f>
        <v>4</v>
      </c>
      <c r="AS12">
        <f>Mittelwert!AR17</f>
        <v>6</v>
      </c>
      <c r="AT12">
        <f>Mittelwert!AS17</f>
        <v>4</v>
      </c>
      <c r="AU12">
        <f>Mittelwert!AT17</f>
        <v>6</v>
      </c>
      <c r="AV12">
        <f>Mittelwert!AU17</f>
        <v>4</v>
      </c>
      <c r="AW12">
        <f>Mittelwert!AV17</f>
        <v>2</v>
      </c>
      <c r="AX12">
        <f>Mittelwert!AW17</f>
        <v>4</v>
      </c>
      <c r="AY12">
        <f>Mittelwert!AX17</f>
        <v>2</v>
      </c>
      <c r="AZ12">
        <f>Mittelwert!AY17</f>
        <v>2</v>
      </c>
    </row>
    <row r="13" spans="1:52">
      <c r="A13" s="4" t="s">
        <v>221</v>
      </c>
      <c r="B13" s="4"/>
      <c r="C13" s="6">
        <f>AVERAGE(C2:C12)</f>
        <v>1.4545454545454546</v>
      </c>
      <c r="D13" s="6">
        <f t="shared" ref="D13:AZ13" si="0">AVERAGE(D2:D12)</f>
        <v>3.1818181818181817</v>
      </c>
      <c r="E13" s="6">
        <f t="shared" si="0"/>
        <v>1.6363636363636365</v>
      </c>
      <c r="F13" s="6">
        <f t="shared" si="0"/>
        <v>2.6363636363636362</v>
      </c>
      <c r="G13" s="6">
        <f t="shared" si="0"/>
        <v>2.0909090909090908</v>
      </c>
      <c r="H13" s="6">
        <f t="shared" si="0"/>
        <v>1.4545454545454546</v>
      </c>
      <c r="I13" s="6">
        <f t="shared" si="0"/>
        <v>3.4545454545454546</v>
      </c>
      <c r="J13" s="6">
        <f t="shared" si="0"/>
        <v>1.6363636363636365</v>
      </c>
      <c r="K13">
        <f t="shared" si="0"/>
        <v>1.6363636363636365</v>
      </c>
      <c r="L13">
        <f t="shared" si="0"/>
        <v>2.9090909090909092</v>
      </c>
      <c r="M13">
        <f t="shared" si="0"/>
        <v>1.6363636363636365</v>
      </c>
      <c r="N13">
        <f t="shared" si="0"/>
        <v>2.9090909090909092</v>
      </c>
      <c r="O13">
        <f t="shared" si="0"/>
        <v>1.7272727272727273</v>
      </c>
      <c r="P13">
        <f t="shared" si="0"/>
        <v>1.6363636363636365</v>
      </c>
      <c r="Q13">
        <f t="shared" si="0"/>
        <v>2.7272727272727271</v>
      </c>
      <c r="R13">
        <f t="shared" si="0"/>
        <v>1.6363636363636365</v>
      </c>
      <c r="S13" s="6">
        <f t="shared" si="0"/>
        <v>1.6363636363636365</v>
      </c>
      <c r="T13" s="6">
        <f t="shared" si="0"/>
        <v>2.8181818181818183</v>
      </c>
      <c r="U13" s="6">
        <f t="shared" si="0"/>
        <v>1.7272727272727273</v>
      </c>
      <c r="V13" s="6">
        <f t="shared" si="0"/>
        <v>3</v>
      </c>
      <c r="W13" s="6">
        <f t="shared" si="0"/>
        <v>2</v>
      </c>
      <c r="X13" s="6">
        <f t="shared" si="0"/>
        <v>1.7272727272727273</v>
      </c>
      <c r="Y13" s="6">
        <f t="shared" si="0"/>
        <v>3.4545454545454546</v>
      </c>
      <c r="Z13" s="6">
        <f t="shared" si="0"/>
        <v>1.7272727272727273</v>
      </c>
      <c r="AA13">
        <f t="shared" si="0"/>
        <v>2.0909090909090908</v>
      </c>
      <c r="AB13">
        <f t="shared" si="0"/>
        <v>3</v>
      </c>
      <c r="AC13">
        <f t="shared" si="0"/>
        <v>2.5454545454545454</v>
      </c>
      <c r="AD13">
        <f t="shared" si="0"/>
        <v>3.6363636363636362</v>
      </c>
      <c r="AE13">
        <f t="shared" si="0"/>
        <v>4.0909090909090908</v>
      </c>
      <c r="AF13">
        <f t="shared" si="0"/>
        <v>3.4545454545454546</v>
      </c>
      <c r="AG13">
        <f t="shared" si="0"/>
        <v>1.3636363636363635</v>
      </c>
      <c r="AH13">
        <f t="shared" si="0"/>
        <v>2.9090909090909092</v>
      </c>
      <c r="AI13" s="6">
        <f t="shared" si="0"/>
        <v>1.5454545454545454</v>
      </c>
      <c r="AJ13" s="6">
        <f t="shared" si="0"/>
        <v>3.5454545454545454</v>
      </c>
      <c r="AK13" s="6">
        <f t="shared" si="0"/>
        <v>2.0909090909090908</v>
      </c>
      <c r="AL13" s="6">
        <f t="shared" si="0"/>
        <v>3</v>
      </c>
      <c r="AM13" s="6">
        <f t="shared" si="0"/>
        <v>3.3636363636363638</v>
      </c>
      <c r="AN13" s="6">
        <f t="shared" si="0"/>
        <v>3.2727272727272729</v>
      </c>
      <c r="AO13" s="6">
        <f t="shared" si="0"/>
        <v>1.8181818181818181</v>
      </c>
      <c r="AP13" s="6">
        <f t="shared" si="0"/>
        <v>2.7272727272727271</v>
      </c>
      <c r="AQ13">
        <f t="shared" si="0"/>
        <v>3</v>
      </c>
      <c r="AR13">
        <f t="shared" si="0"/>
        <v>3.8181818181818183</v>
      </c>
      <c r="AS13">
        <f t="shared" si="0"/>
        <v>3.1818181818181817</v>
      </c>
      <c r="AT13">
        <f t="shared" si="0"/>
        <v>4.1818181818181817</v>
      </c>
      <c r="AU13">
        <f t="shared" si="0"/>
        <v>3.8181818181818183</v>
      </c>
      <c r="AV13">
        <f t="shared" si="0"/>
        <v>3.4545454545454546</v>
      </c>
      <c r="AW13">
        <f t="shared" si="0"/>
        <v>1.8181818181818181</v>
      </c>
      <c r="AX13">
        <f t="shared" si="0"/>
        <v>3.3636363636363638</v>
      </c>
      <c r="AY13" s="6">
        <f t="shared" si="0"/>
        <v>1.8181818181818181</v>
      </c>
      <c r="AZ13" s="6">
        <f t="shared" si="0"/>
        <v>2.2727272727272729</v>
      </c>
    </row>
    <row r="16" spans="1:52">
      <c r="A16" t="s">
        <v>222</v>
      </c>
      <c r="B16" t="str">
        <f>Mittelwert!A6</f>
        <v>TP5</v>
      </c>
      <c r="C16">
        <f>Mittelwert!B6</f>
        <v>6</v>
      </c>
      <c r="D16">
        <f>Mittelwert!C6</f>
        <v>6</v>
      </c>
      <c r="E16">
        <f>Mittelwert!D6</f>
        <v>6</v>
      </c>
      <c r="F16">
        <f>Mittelwert!E6</f>
        <v>6</v>
      </c>
      <c r="G16">
        <f>Mittelwert!F6</f>
        <v>6</v>
      </c>
      <c r="H16">
        <f>Mittelwert!G6</f>
        <v>4</v>
      </c>
      <c r="I16">
        <f>Mittelwert!H6</f>
        <v>6</v>
      </c>
      <c r="J16">
        <f>Mittelwert!I6</f>
        <v>4</v>
      </c>
      <c r="K16">
        <f>Mittelwert!J6</f>
        <v>2</v>
      </c>
      <c r="L16">
        <f>Mittelwert!K6</f>
        <v>2</v>
      </c>
      <c r="M16">
        <f>Mittelwert!L6</f>
        <v>2</v>
      </c>
      <c r="N16">
        <f>Mittelwert!M6</f>
        <v>2</v>
      </c>
      <c r="O16">
        <f>Mittelwert!N6</f>
        <v>4</v>
      </c>
      <c r="P16">
        <f>Mittelwert!O6</f>
        <v>4</v>
      </c>
      <c r="Q16">
        <f>Mittelwert!P6</f>
        <v>4</v>
      </c>
      <c r="R16">
        <f>Mittelwert!Q6</f>
        <v>4</v>
      </c>
      <c r="S16">
        <f>Mittelwert!R6</f>
        <v>6</v>
      </c>
      <c r="T16">
        <f>Mittelwert!S6</f>
        <v>6</v>
      </c>
      <c r="U16">
        <f>Mittelwert!T6</f>
        <v>6</v>
      </c>
      <c r="V16">
        <f>Mittelwert!U6</f>
        <v>6</v>
      </c>
      <c r="W16">
        <f>Mittelwert!V6</f>
        <v>6</v>
      </c>
      <c r="X16">
        <f>Mittelwert!W6</f>
        <v>4</v>
      </c>
      <c r="Y16">
        <f>Mittelwert!X6</f>
        <v>6</v>
      </c>
      <c r="Z16">
        <f>Mittelwert!Y6</f>
        <v>4</v>
      </c>
      <c r="AA16">
        <f>Mittelwert!Z6</f>
        <v>2</v>
      </c>
      <c r="AB16">
        <f>Mittelwert!AA6</f>
        <v>2</v>
      </c>
      <c r="AC16">
        <f>Mittelwert!AB6</f>
        <v>2</v>
      </c>
      <c r="AD16">
        <f>Mittelwert!AC6</f>
        <v>4</v>
      </c>
      <c r="AE16">
        <f>Mittelwert!AD6</f>
        <v>2</v>
      </c>
      <c r="AF16">
        <f>Mittelwert!AE6</f>
        <v>4</v>
      </c>
      <c r="AG16">
        <f>Mittelwert!AF6</f>
        <v>1</v>
      </c>
      <c r="AH16">
        <f>Mittelwert!AG6</f>
        <v>2</v>
      </c>
      <c r="AI16">
        <f>Mittelwert!AH6</f>
        <v>6</v>
      </c>
      <c r="AJ16">
        <f>Mittelwert!AI6</f>
        <v>2</v>
      </c>
      <c r="AK16">
        <f>Mittelwert!AJ6</f>
        <v>2</v>
      </c>
      <c r="AL16">
        <f>Mittelwert!AK6</f>
        <v>4</v>
      </c>
      <c r="AM16">
        <f>Mittelwert!AL6</f>
        <v>6</v>
      </c>
      <c r="AN16">
        <f>Mittelwert!AM6</f>
        <v>6</v>
      </c>
      <c r="AO16">
        <f>Mittelwert!AN6</f>
        <v>2</v>
      </c>
      <c r="AP16">
        <f>Mittelwert!AO6</f>
        <v>4</v>
      </c>
      <c r="AQ16">
        <f>Mittelwert!AP6</f>
        <v>2</v>
      </c>
      <c r="AR16">
        <f>Mittelwert!AQ6</f>
        <v>2</v>
      </c>
      <c r="AS16">
        <f>Mittelwert!AR6</f>
        <v>2</v>
      </c>
      <c r="AT16">
        <f>Mittelwert!AS6</f>
        <v>4</v>
      </c>
      <c r="AU16">
        <f>Mittelwert!AT6</f>
        <v>2</v>
      </c>
      <c r="AV16">
        <f>Mittelwert!AU6</f>
        <v>4</v>
      </c>
      <c r="AW16">
        <f>Mittelwert!AV6</f>
        <v>2</v>
      </c>
      <c r="AX16">
        <f>Mittelwert!AW6</f>
        <v>4</v>
      </c>
      <c r="AY16">
        <f>Mittelwert!AX6</f>
        <v>3</v>
      </c>
      <c r="AZ16">
        <f>Mittelwert!AY6</f>
        <v>4</v>
      </c>
    </row>
    <row r="17" spans="1:52">
      <c r="A17" t="s">
        <v>222</v>
      </c>
      <c r="B17" t="str">
        <f>Mittelwert!A25</f>
        <v>TP27</v>
      </c>
      <c r="C17">
        <f>Mittelwert!B25</f>
        <v>1</v>
      </c>
      <c r="D17">
        <f>Mittelwert!C25</f>
        <v>1</v>
      </c>
      <c r="E17">
        <f>Mittelwert!D25</f>
        <v>1</v>
      </c>
      <c r="F17">
        <f>Mittelwert!E25</f>
        <v>4</v>
      </c>
      <c r="G17">
        <f>Mittelwert!F25</f>
        <v>7</v>
      </c>
      <c r="H17">
        <f>Mittelwert!G25</f>
        <v>1</v>
      </c>
      <c r="I17">
        <f>Mittelwert!H25</f>
        <v>1</v>
      </c>
      <c r="J17">
        <f>Mittelwert!I25</f>
        <v>4</v>
      </c>
      <c r="K17">
        <f>Mittelwert!J25</f>
        <v>1</v>
      </c>
      <c r="L17">
        <f>Mittelwert!K25</f>
        <v>1</v>
      </c>
      <c r="M17">
        <f>Mittelwert!L25</f>
        <v>1</v>
      </c>
      <c r="N17">
        <f>Mittelwert!M25</f>
        <v>4</v>
      </c>
      <c r="O17">
        <f>Mittelwert!N25</f>
        <v>7</v>
      </c>
      <c r="P17">
        <f>Mittelwert!O25</f>
        <v>1</v>
      </c>
      <c r="Q17">
        <f>Mittelwert!P25</f>
        <v>1</v>
      </c>
      <c r="R17">
        <f>Mittelwert!Q25</f>
        <v>4</v>
      </c>
      <c r="S17">
        <f>Mittelwert!R25</f>
        <v>1</v>
      </c>
      <c r="T17">
        <f>Mittelwert!S25</f>
        <v>1</v>
      </c>
      <c r="U17">
        <f>Mittelwert!T25</f>
        <v>1</v>
      </c>
      <c r="V17">
        <f>Mittelwert!U25</f>
        <v>4</v>
      </c>
      <c r="W17">
        <f>Mittelwert!V25</f>
        <v>7</v>
      </c>
      <c r="X17">
        <f>Mittelwert!W25</f>
        <v>1</v>
      </c>
      <c r="Y17">
        <f>Mittelwert!X25</f>
        <v>1</v>
      </c>
      <c r="Z17">
        <f>Mittelwert!Y25</f>
        <v>4</v>
      </c>
      <c r="AA17">
        <f>Mittelwert!Z25</f>
        <v>1</v>
      </c>
      <c r="AB17">
        <f>Mittelwert!AA25</f>
        <v>1</v>
      </c>
      <c r="AC17">
        <f>Mittelwert!AB25</f>
        <v>1</v>
      </c>
      <c r="AD17">
        <f>Mittelwert!AC25</f>
        <v>4</v>
      </c>
      <c r="AE17">
        <f>Mittelwert!AD25</f>
        <v>1</v>
      </c>
      <c r="AF17">
        <f>Mittelwert!AE25</f>
        <v>1</v>
      </c>
      <c r="AG17">
        <f>Mittelwert!AF25</f>
        <v>1</v>
      </c>
      <c r="AH17">
        <f>Mittelwert!AG25</f>
        <v>1</v>
      </c>
      <c r="AI17">
        <f>Mittelwert!AH25</f>
        <v>1</v>
      </c>
      <c r="AJ17">
        <f>Mittelwert!AI25</f>
        <v>1</v>
      </c>
      <c r="AK17">
        <f>Mittelwert!AJ25</f>
        <v>1</v>
      </c>
      <c r="AL17">
        <f>Mittelwert!AK25</f>
        <v>4</v>
      </c>
      <c r="AM17">
        <f>Mittelwert!AL25</f>
        <v>1</v>
      </c>
      <c r="AN17">
        <f>Mittelwert!AM25</f>
        <v>1</v>
      </c>
      <c r="AO17">
        <f>Mittelwert!AN25</f>
        <v>1</v>
      </c>
      <c r="AP17">
        <f>Mittelwert!AO25</f>
        <v>1</v>
      </c>
      <c r="AQ17">
        <f>Mittelwert!AP25</f>
        <v>1</v>
      </c>
      <c r="AR17">
        <f>Mittelwert!AQ25</f>
        <v>1</v>
      </c>
      <c r="AS17">
        <f>Mittelwert!AR25</f>
        <v>1</v>
      </c>
      <c r="AT17">
        <f>Mittelwert!AS25</f>
        <v>4</v>
      </c>
      <c r="AU17">
        <f>Mittelwert!AT25</f>
        <v>1</v>
      </c>
      <c r="AV17">
        <f>Mittelwert!AU25</f>
        <v>1</v>
      </c>
      <c r="AW17">
        <f>Mittelwert!AV25</f>
        <v>1</v>
      </c>
      <c r="AX17">
        <f>Mittelwert!AW25</f>
        <v>1</v>
      </c>
      <c r="AY17">
        <f>Mittelwert!AX25</f>
        <v>4</v>
      </c>
      <c r="AZ17">
        <f>Mittelwert!AY25</f>
        <v>4</v>
      </c>
    </row>
    <row r="18" spans="1:52">
      <c r="A18" t="s">
        <v>222</v>
      </c>
      <c r="B18" t="str">
        <f>Mittelwert!A13</f>
        <v>TP14</v>
      </c>
      <c r="C18">
        <f>Mittelwert!B13</f>
        <v>1</v>
      </c>
      <c r="D18">
        <f>Mittelwert!C13</f>
        <v>2</v>
      </c>
      <c r="E18">
        <f>Mittelwert!D13</f>
        <v>2</v>
      </c>
      <c r="F18">
        <f>Mittelwert!E13</f>
        <v>2</v>
      </c>
      <c r="G18">
        <f>Mittelwert!F13</f>
        <v>2</v>
      </c>
      <c r="H18">
        <f>Mittelwert!G13</f>
        <v>2</v>
      </c>
      <c r="I18">
        <f>Mittelwert!H13</f>
        <v>2</v>
      </c>
      <c r="J18">
        <f>Mittelwert!I13</f>
        <v>2</v>
      </c>
      <c r="K18">
        <f>Mittelwert!J13</f>
        <v>1</v>
      </c>
      <c r="L18">
        <f>Mittelwert!K13</f>
        <v>2</v>
      </c>
      <c r="M18">
        <f>Mittelwert!L13</f>
        <v>2</v>
      </c>
      <c r="N18">
        <f>Mittelwert!M13</f>
        <v>2</v>
      </c>
      <c r="O18">
        <f>Mittelwert!N13</f>
        <v>2</v>
      </c>
      <c r="P18">
        <f>Mittelwert!O13</f>
        <v>2</v>
      </c>
      <c r="Q18">
        <f>Mittelwert!P13</f>
        <v>2</v>
      </c>
      <c r="R18">
        <f>Mittelwert!Q13</f>
        <v>2</v>
      </c>
      <c r="S18">
        <f>Mittelwert!R13</f>
        <v>1</v>
      </c>
      <c r="T18">
        <f>Mittelwert!S13</f>
        <v>2</v>
      </c>
      <c r="U18">
        <f>Mittelwert!T13</f>
        <v>2</v>
      </c>
      <c r="V18">
        <f>Mittelwert!U13</f>
        <v>2</v>
      </c>
      <c r="W18">
        <f>Mittelwert!V13</f>
        <v>2</v>
      </c>
      <c r="X18">
        <f>Mittelwert!W13</f>
        <v>2</v>
      </c>
      <c r="Y18">
        <f>Mittelwert!X13</f>
        <v>2</v>
      </c>
      <c r="Z18">
        <f>Mittelwert!Y13</f>
        <v>2</v>
      </c>
      <c r="AA18">
        <f>Mittelwert!Z13</f>
        <v>6</v>
      </c>
      <c r="AB18">
        <f>Mittelwert!AA13</f>
        <v>4</v>
      </c>
      <c r="AC18">
        <f>Mittelwert!AB13</f>
        <v>2</v>
      </c>
      <c r="AD18">
        <f>Mittelwert!AC13</f>
        <v>4</v>
      </c>
      <c r="AE18">
        <f>Mittelwert!AD13</f>
        <v>6</v>
      </c>
      <c r="AF18">
        <f>Mittelwert!AE13</f>
        <v>4</v>
      </c>
      <c r="AG18">
        <f>Mittelwert!AF13</f>
        <v>2</v>
      </c>
      <c r="AH18">
        <f>Mittelwert!AG13</f>
        <v>4</v>
      </c>
      <c r="AI18">
        <f>Mittelwert!AH13</f>
        <v>6</v>
      </c>
      <c r="AJ18">
        <f>Mittelwert!AI13</f>
        <v>4</v>
      </c>
      <c r="AK18">
        <f>Mittelwert!AJ13</f>
        <v>2</v>
      </c>
      <c r="AL18">
        <f>Mittelwert!AK13</f>
        <v>4</v>
      </c>
      <c r="AM18">
        <f>Mittelwert!AL13</f>
        <v>6</v>
      </c>
      <c r="AN18">
        <f>Mittelwert!AM13</f>
        <v>4</v>
      </c>
      <c r="AO18">
        <f>Mittelwert!AN13</f>
        <v>2</v>
      </c>
      <c r="AP18">
        <f>Mittelwert!AO13</f>
        <v>4</v>
      </c>
      <c r="AQ18">
        <f>Mittelwert!AP13</f>
        <v>6</v>
      </c>
      <c r="AR18">
        <f>Mittelwert!AQ13</f>
        <v>4</v>
      </c>
      <c r="AS18">
        <f>Mittelwert!AR13</f>
        <v>2</v>
      </c>
      <c r="AT18">
        <f>Mittelwert!AS13</f>
        <v>4</v>
      </c>
      <c r="AU18">
        <f>Mittelwert!AT13</f>
        <v>6</v>
      </c>
      <c r="AV18">
        <f>Mittelwert!AU13</f>
        <v>4</v>
      </c>
      <c r="AW18">
        <f>Mittelwert!AV13</f>
        <v>2</v>
      </c>
      <c r="AX18">
        <f>Mittelwert!AW13</f>
        <v>4</v>
      </c>
      <c r="AY18">
        <f>Mittelwert!AX13</f>
        <v>2</v>
      </c>
      <c r="AZ18">
        <f>Mittelwert!AY13</f>
        <v>2</v>
      </c>
    </row>
    <row r="19" spans="1:52">
      <c r="A19" t="s">
        <v>222</v>
      </c>
      <c r="B19" t="str">
        <f>Mittelwert!A10</f>
        <v>TP9</v>
      </c>
      <c r="C19">
        <f>Mittelwert!B10</f>
        <v>2</v>
      </c>
      <c r="D19">
        <f>Mittelwert!C10</f>
        <v>1</v>
      </c>
      <c r="E19">
        <f>Mittelwert!D10</f>
        <v>1</v>
      </c>
      <c r="F19">
        <f>Mittelwert!E10</f>
        <v>2</v>
      </c>
      <c r="G19">
        <f>Mittelwert!F10</f>
        <v>6</v>
      </c>
      <c r="H19">
        <f>Mittelwert!G10</f>
        <v>1</v>
      </c>
      <c r="I19">
        <f>Mittelwert!H10</f>
        <v>2</v>
      </c>
      <c r="J19">
        <f>Mittelwert!I10</f>
        <v>1</v>
      </c>
      <c r="K19">
        <f>Mittelwert!J10</f>
        <v>1</v>
      </c>
      <c r="L19">
        <f>Mittelwert!K10</f>
        <v>2</v>
      </c>
      <c r="M19">
        <f>Mittelwert!L10</f>
        <v>2</v>
      </c>
      <c r="N19">
        <f>Mittelwert!M10</f>
        <v>2</v>
      </c>
      <c r="O19">
        <f>Mittelwert!N10</f>
        <v>2</v>
      </c>
      <c r="P19">
        <f>Mittelwert!O10</f>
        <v>1</v>
      </c>
      <c r="Q19">
        <f>Mittelwert!P10</f>
        <v>2</v>
      </c>
      <c r="R19">
        <f>Mittelwert!Q10</f>
        <v>1</v>
      </c>
      <c r="S19">
        <f>Mittelwert!R10</f>
        <v>2</v>
      </c>
      <c r="T19">
        <f>Mittelwert!S10</f>
        <v>2</v>
      </c>
      <c r="U19">
        <f>Mittelwert!T10</f>
        <v>2</v>
      </c>
      <c r="V19">
        <f>Mittelwert!U10</f>
        <v>2</v>
      </c>
      <c r="W19">
        <f>Mittelwert!V10</f>
        <v>4</v>
      </c>
      <c r="X19">
        <f>Mittelwert!W10</f>
        <v>2</v>
      </c>
      <c r="Y19">
        <f>Mittelwert!X10</f>
        <v>2</v>
      </c>
      <c r="Z19">
        <f>Mittelwert!Y10</f>
        <v>1</v>
      </c>
      <c r="AA19">
        <f>Mittelwert!Z10</f>
        <v>2</v>
      </c>
      <c r="AB19">
        <f>Mittelwert!AA10</f>
        <v>6</v>
      </c>
      <c r="AC19">
        <f>Mittelwert!AB10</f>
        <v>2</v>
      </c>
      <c r="AD19">
        <f>Mittelwert!AC10</f>
        <v>6</v>
      </c>
      <c r="AE19">
        <f>Mittelwert!AD10</f>
        <v>7</v>
      </c>
      <c r="AF19">
        <f>Mittelwert!AE10</f>
        <v>6</v>
      </c>
      <c r="AG19">
        <f>Mittelwert!AF10</f>
        <v>1</v>
      </c>
      <c r="AH19">
        <f>Mittelwert!AG10</f>
        <v>4</v>
      </c>
      <c r="AI19">
        <f>Mittelwert!AH10</f>
        <v>7</v>
      </c>
      <c r="AJ19">
        <f>Mittelwert!AI10</f>
        <v>7</v>
      </c>
      <c r="AK19">
        <f>Mittelwert!AJ10</f>
        <v>3</v>
      </c>
      <c r="AL19">
        <f>Mittelwert!AK10</f>
        <v>6</v>
      </c>
      <c r="AM19">
        <f>Mittelwert!AL10</f>
        <v>7</v>
      </c>
      <c r="AN19">
        <f>Mittelwert!AM10</f>
        <v>6</v>
      </c>
      <c r="AO19">
        <f>Mittelwert!AN10</f>
        <v>2</v>
      </c>
      <c r="AP19">
        <f>Mittelwert!AO10</f>
        <v>6</v>
      </c>
      <c r="AQ19">
        <f>Mittelwert!AP10</f>
        <v>2</v>
      </c>
      <c r="AR19">
        <f>Mittelwert!AQ10</f>
        <v>6</v>
      </c>
      <c r="AS19">
        <f>Mittelwert!AR10</f>
        <v>6</v>
      </c>
      <c r="AT19">
        <f>Mittelwert!AS10</f>
        <v>6</v>
      </c>
      <c r="AU19">
        <f>Mittelwert!AT10</f>
        <v>6</v>
      </c>
      <c r="AV19">
        <f>Mittelwert!AU10</f>
        <v>2</v>
      </c>
      <c r="AW19">
        <f>Mittelwert!AV10</f>
        <v>1</v>
      </c>
      <c r="AX19">
        <f>Mittelwert!AW10</f>
        <v>4</v>
      </c>
      <c r="AY19">
        <f>Mittelwert!AX10</f>
        <v>3</v>
      </c>
      <c r="AZ19">
        <f>Mittelwert!AY10</f>
        <v>3</v>
      </c>
    </row>
    <row r="20" spans="1:52">
      <c r="A20" t="s">
        <v>222</v>
      </c>
      <c r="B20" t="str">
        <f>Mittelwert!A20</f>
        <v>TP21</v>
      </c>
      <c r="C20">
        <f>Mittelwert!B20</f>
        <v>2</v>
      </c>
      <c r="D20">
        <f>Mittelwert!C20</f>
        <v>6</v>
      </c>
      <c r="E20">
        <f>Mittelwert!D20</f>
        <v>2</v>
      </c>
      <c r="F20">
        <f>Mittelwert!E20</f>
        <v>5</v>
      </c>
      <c r="G20">
        <f>Mittelwert!F20</f>
        <v>6</v>
      </c>
      <c r="H20">
        <f>Mittelwert!G20</f>
        <v>2</v>
      </c>
      <c r="I20">
        <f>Mittelwert!H20</f>
        <v>4</v>
      </c>
      <c r="J20">
        <f>Mittelwert!I20</f>
        <v>2</v>
      </c>
      <c r="K20">
        <f>Mittelwert!J20</f>
        <v>2</v>
      </c>
      <c r="L20">
        <f>Mittelwert!K20</f>
        <v>6</v>
      </c>
      <c r="M20">
        <f>Mittelwert!L20</f>
        <v>2</v>
      </c>
      <c r="N20">
        <f>Mittelwert!M20</f>
        <v>4</v>
      </c>
      <c r="O20">
        <f>Mittelwert!N20</f>
        <v>6</v>
      </c>
      <c r="P20">
        <f>Mittelwert!O20</f>
        <v>4</v>
      </c>
      <c r="Q20">
        <f>Mittelwert!P20</f>
        <v>4</v>
      </c>
      <c r="R20">
        <f>Mittelwert!Q20</f>
        <v>2</v>
      </c>
      <c r="S20">
        <f>Mittelwert!R20</f>
        <v>2</v>
      </c>
      <c r="T20">
        <f>Mittelwert!S20</f>
        <v>6</v>
      </c>
      <c r="U20">
        <f>Mittelwert!T20</f>
        <v>2</v>
      </c>
      <c r="V20">
        <f>Mittelwert!U20</f>
        <v>2</v>
      </c>
      <c r="W20">
        <f>Mittelwert!V20</f>
        <v>3</v>
      </c>
      <c r="X20">
        <f>Mittelwert!W20</f>
        <v>2</v>
      </c>
      <c r="Y20">
        <f>Mittelwert!X20</f>
        <v>4</v>
      </c>
      <c r="Z20">
        <f>Mittelwert!Y20</f>
        <v>2</v>
      </c>
      <c r="AA20">
        <f>Mittelwert!Z20</f>
        <v>2</v>
      </c>
      <c r="AB20">
        <f>Mittelwert!AA20</f>
        <v>5</v>
      </c>
      <c r="AC20">
        <f>Mittelwert!AB20</f>
        <v>1</v>
      </c>
      <c r="AD20">
        <f>Mittelwert!AC20</f>
        <v>5</v>
      </c>
      <c r="AE20">
        <f>Mittelwert!AD20</f>
        <v>2</v>
      </c>
      <c r="AF20">
        <f>Mittelwert!AE20</f>
        <v>1</v>
      </c>
      <c r="AG20">
        <f>Mittelwert!AF20</f>
        <v>1</v>
      </c>
      <c r="AH20">
        <f>Mittelwert!AG20</f>
        <v>2</v>
      </c>
      <c r="AI20">
        <f>Mittelwert!AH20</f>
        <v>2</v>
      </c>
      <c r="AJ20">
        <f>Mittelwert!AI20</f>
        <v>5</v>
      </c>
      <c r="AK20">
        <f>Mittelwert!AJ20</f>
        <v>1</v>
      </c>
      <c r="AL20">
        <f>Mittelwert!AK20</f>
        <v>5</v>
      </c>
      <c r="AM20">
        <f>Mittelwert!AL20</f>
        <v>2</v>
      </c>
      <c r="AN20">
        <f>Mittelwert!AM20</f>
        <v>1</v>
      </c>
      <c r="AO20">
        <f>Mittelwert!AN20</f>
        <v>1</v>
      </c>
      <c r="AP20">
        <f>Mittelwert!AO20</f>
        <v>2</v>
      </c>
      <c r="AQ20">
        <f>Mittelwert!AP20</f>
        <v>2</v>
      </c>
      <c r="AR20">
        <f>Mittelwert!AQ20</f>
        <v>5</v>
      </c>
      <c r="AS20">
        <f>Mittelwert!AR20</f>
        <v>1</v>
      </c>
      <c r="AT20">
        <f>Mittelwert!AS20</f>
        <v>5</v>
      </c>
      <c r="AU20">
        <f>Mittelwert!AT20</f>
        <v>2</v>
      </c>
      <c r="AV20">
        <f>Mittelwert!AU20</f>
        <v>1</v>
      </c>
      <c r="AW20">
        <f>Mittelwert!AV20</f>
        <v>1</v>
      </c>
      <c r="AX20">
        <f>Mittelwert!AW20</f>
        <v>2</v>
      </c>
      <c r="AY20">
        <f>Mittelwert!AX20</f>
        <v>4</v>
      </c>
      <c r="AZ20">
        <f>Mittelwert!AY20</f>
        <v>4</v>
      </c>
    </row>
    <row r="21" spans="1:52">
      <c r="A21" t="s">
        <v>222</v>
      </c>
      <c r="B21" t="str">
        <f>Mittelwert!A4</f>
        <v>TP3</v>
      </c>
      <c r="C21">
        <f>Mittelwert!B4</f>
        <v>4</v>
      </c>
      <c r="D21">
        <f>Mittelwert!C4</f>
        <v>2</v>
      </c>
      <c r="E21">
        <f>Mittelwert!D4</f>
        <v>2</v>
      </c>
      <c r="F21">
        <f>Mittelwert!E4</f>
        <v>2</v>
      </c>
      <c r="G21">
        <f>Mittelwert!F4</f>
        <v>2</v>
      </c>
      <c r="H21">
        <f>Mittelwert!G4</f>
        <v>2</v>
      </c>
      <c r="I21">
        <f>Mittelwert!H4</f>
        <v>6</v>
      </c>
      <c r="J21">
        <f>Mittelwert!I4</f>
        <v>2</v>
      </c>
      <c r="K21">
        <f>Mittelwert!J4</f>
        <v>4</v>
      </c>
      <c r="L21">
        <f>Mittelwert!K4</f>
        <v>2</v>
      </c>
      <c r="M21">
        <f>Mittelwert!L4</f>
        <v>4</v>
      </c>
      <c r="N21">
        <f>Mittelwert!M4</f>
        <v>4</v>
      </c>
      <c r="O21">
        <f>Mittelwert!N4</f>
        <v>2</v>
      </c>
      <c r="P21">
        <f>Mittelwert!O4</f>
        <v>4</v>
      </c>
      <c r="Q21">
        <f>Mittelwert!P4</f>
        <v>4</v>
      </c>
      <c r="R21">
        <f>Mittelwert!Q4</f>
        <v>4</v>
      </c>
      <c r="S21">
        <f>Mittelwert!R4</f>
        <v>4</v>
      </c>
      <c r="T21">
        <f>Mittelwert!S4</f>
        <v>2</v>
      </c>
      <c r="U21">
        <f>Mittelwert!T4</f>
        <v>2</v>
      </c>
      <c r="V21">
        <f>Mittelwert!U4</f>
        <v>2</v>
      </c>
      <c r="W21">
        <f>Mittelwert!V4</f>
        <v>2</v>
      </c>
      <c r="X21">
        <f>Mittelwert!W4</f>
        <v>2</v>
      </c>
      <c r="Y21">
        <f>Mittelwert!X4</f>
        <v>4</v>
      </c>
      <c r="Z21">
        <f>Mittelwert!Y4</f>
        <v>2</v>
      </c>
      <c r="AA21">
        <f>Mittelwert!Z4</f>
        <v>6</v>
      </c>
      <c r="AB21">
        <f>Mittelwert!AA4</f>
        <v>6</v>
      </c>
      <c r="AC21">
        <f>Mittelwert!AB4</f>
        <v>4</v>
      </c>
      <c r="AD21">
        <f>Mittelwert!AC4</f>
        <v>6</v>
      </c>
      <c r="AE21">
        <f>Mittelwert!AD4</f>
        <v>6</v>
      </c>
      <c r="AF21">
        <f>Mittelwert!AE4</f>
        <v>6</v>
      </c>
      <c r="AG21">
        <f>Mittelwert!AF4</f>
        <v>2</v>
      </c>
      <c r="AH21">
        <f>Mittelwert!AG4</f>
        <v>4</v>
      </c>
      <c r="AI21">
        <f>Mittelwert!AH4</f>
        <v>6</v>
      </c>
      <c r="AJ21">
        <f>Mittelwert!AI4</f>
        <v>6</v>
      </c>
      <c r="AK21">
        <f>Mittelwert!AJ4</f>
        <v>6</v>
      </c>
      <c r="AL21">
        <f>Mittelwert!AK4</f>
        <v>6</v>
      </c>
      <c r="AM21">
        <f>Mittelwert!AL4</f>
        <v>6</v>
      </c>
      <c r="AN21">
        <f>Mittelwert!AM4</f>
        <v>6</v>
      </c>
      <c r="AO21">
        <f>Mittelwert!AN4</f>
        <v>4</v>
      </c>
      <c r="AP21">
        <f>Mittelwert!AO4</f>
        <v>4</v>
      </c>
      <c r="AQ21">
        <f>Mittelwert!AP4</f>
        <v>4</v>
      </c>
      <c r="AR21">
        <f>Mittelwert!AQ4</f>
        <v>4</v>
      </c>
      <c r="AS21">
        <f>Mittelwert!AR4</f>
        <v>2</v>
      </c>
      <c r="AT21">
        <f>Mittelwert!AS4</f>
        <v>6</v>
      </c>
      <c r="AU21">
        <f>Mittelwert!AT4</f>
        <v>4</v>
      </c>
      <c r="AV21">
        <f>Mittelwert!AU4</f>
        <v>6</v>
      </c>
      <c r="AW21">
        <f>Mittelwert!AV4</f>
        <v>2</v>
      </c>
      <c r="AX21">
        <f>Mittelwert!AW4</f>
        <v>4</v>
      </c>
      <c r="AY21">
        <f>Mittelwert!AX4</f>
        <v>2</v>
      </c>
      <c r="AZ21">
        <f>Mittelwert!AY4</f>
        <v>2</v>
      </c>
    </row>
    <row r="22" spans="1:52">
      <c r="A22" t="s">
        <v>222</v>
      </c>
      <c r="B22" t="str">
        <f>Mittelwert!A18</f>
        <v>TP19</v>
      </c>
      <c r="C22">
        <f>Mittelwert!B18</f>
        <v>1</v>
      </c>
      <c r="D22">
        <f>Mittelwert!C18</f>
        <v>2</v>
      </c>
      <c r="E22">
        <f>Mittelwert!D18</f>
        <v>2</v>
      </c>
      <c r="F22">
        <f>Mittelwert!E18</f>
        <v>4</v>
      </c>
      <c r="G22">
        <f>Mittelwert!F18</f>
        <v>2</v>
      </c>
      <c r="H22">
        <f>Mittelwert!G18</f>
        <v>2</v>
      </c>
      <c r="I22">
        <f>Mittelwert!H18</f>
        <v>4</v>
      </c>
      <c r="J22">
        <f>Mittelwert!I18</f>
        <v>2</v>
      </c>
      <c r="K22">
        <f>Mittelwert!J18</f>
        <v>2</v>
      </c>
      <c r="L22">
        <f>Mittelwert!K18</f>
        <v>2</v>
      </c>
      <c r="M22">
        <f>Mittelwert!L18</f>
        <v>2</v>
      </c>
      <c r="N22">
        <f>Mittelwert!M18</f>
        <v>3</v>
      </c>
      <c r="O22">
        <f>Mittelwert!N18</f>
        <v>2</v>
      </c>
      <c r="P22">
        <f>Mittelwert!O18</f>
        <v>2</v>
      </c>
      <c r="Q22">
        <f>Mittelwert!P18</f>
        <v>3</v>
      </c>
      <c r="R22">
        <f>Mittelwert!Q18</f>
        <v>2</v>
      </c>
      <c r="S22">
        <f>Mittelwert!R18</f>
        <v>1</v>
      </c>
      <c r="T22">
        <f>Mittelwert!S18</f>
        <v>1</v>
      </c>
      <c r="U22">
        <f>Mittelwert!T18</f>
        <v>2</v>
      </c>
      <c r="V22">
        <f>Mittelwert!U18</f>
        <v>2</v>
      </c>
      <c r="W22">
        <f>Mittelwert!V18</f>
        <v>2</v>
      </c>
      <c r="X22">
        <f>Mittelwert!W18</f>
        <v>2</v>
      </c>
      <c r="Y22">
        <f>Mittelwert!X18</f>
        <v>2</v>
      </c>
      <c r="Z22">
        <f>Mittelwert!Y18</f>
        <v>2</v>
      </c>
      <c r="AA22">
        <f>Mittelwert!Z18</f>
        <v>2</v>
      </c>
      <c r="AB22">
        <f>Mittelwert!AA18</f>
        <v>2</v>
      </c>
      <c r="AC22">
        <f>Mittelwert!AB18</f>
        <v>4</v>
      </c>
      <c r="AD22">
        <f>Mittelwert!AC18</f>
        <v>4</v>
      </c>
      <c r="AE22">
        <f>Mittelwert!AD18</f>
        <v>5</v>
      </c>
      <c r="AF22">
        <f>Mittelwert!AE18</f>
        <v>4</v>
      </c>
      <c r="AG22">
        <f>Mittelwert!AF18</f>
        <v>1</v>
      </c>
      <c r="AH22">
        <f>Mittelwert!AG18</f>
        <v>4</v>
      </c>
      <c r="AI22">
        <f>Mittelwert!AH18</f>
        <v>1</v>
      </c>
      <c r="AJ22">
        <f>Mittelwert!AI18</f>
        <v>6</v>
      </c>
      <c r="AK22">
        <f>Mittelwert!AJ18</f>
        <v>2</v>
      </c>
      <c r="AL22">
        <f>Mittelwert!AK18</f>
        <v>5</v>
      </c>
      <c r="AM22">
        <f>Mittelwert!AL18</f>
        <v>3</v>
      </c>
      <c r="AN22">
        <f>Mittelwert!AM18</f>
        <v>3</v>
      </c>
      <c r="AO22">
        <f>Mittelwert!AN18</f>
        <v>2</v>
      </c>
      <c r="AP22">
        <f>Mittelwert!AO18</f>
        <v>4</v>
      </c>
      <c r="AQ22">
        <f>Mittelwert!AP18</f>
        <v>3</v>
      </c>
      <c r="AR22">
        <f>Mittelwert!AQ18</f>
        <v>6</v>
      </c>
      <c r="AS22">
        <f>Mittelwert!AR18</f>
        <v>4</v>
      </c>
      <c r="AT22">
        <f>Mittelwert!AS18</f>
        <v>6</v>
      </c>
      <c r="AU22">
        <f>Mittelwert!AT18</f>
        <v>3</v>
      </c>
      <c r="AV22">
        <f>Mittelwert!AU18</f>
        <v>3</v>
      </c>
      <c r="AW22">
        <f>Mittelwert!AV18</f>
        <v>2</v>
      </c>
      <c r="AX22">
        <f>Mittelwert!AW18</f>
        <v>4</v>
      </c>
      <c r="AY22">
        <f>Mittelwert!AX18</f>
        <v>1</v>
      </c>
      <c r="AZ22">
        <f>Mittelwert!AY18</f>
        <v>1</v>
      </c>
    </row>
    <row r="23" spans="1:52">
      <c r="A23" t="s">
        <v>222</v>
      </c>
      <c r="B23" t="str">
        <f>Mittelwert!A9</f>
        <v>TP8</v>
      </c>
      <c r="C23">
        <f>Mittelwert!B9</f>
        <v>4</v>
      </c>
      <c r="D23">
        <f>Mittelwert!C9</f>
        <v>4</v>
      </c>
      <c r="E23">
        <f>Mittelwert!D9</f>
        <v>2</v>
      </c>
      <c r="F23">
        <f>Mittelwert!E9</f>
        <v>4</v>
      </c>
      <c r="G23">
        <f>Mittelwert!F9</f>
        <v>6</v>
      </c>
      <c r="H23">
        <f>Mittelwert!G9</f>
        <v>4</v>
      </c>
      <c r="I23">
        <f>Mittelwert!H9</f>
        <v>6</v>
      </c>
      <c r="J23">
        <f>Mittelwert!I9</f>
        <v>4</v>
      </c>
      <c r="K23">
        <f>Mittelwert!J9</f>
        <v>4</v>
      </c>
      <c r="L23">
        <f>Mittelwert!K9</f>
        <v>2</v>
      </c>
      <c r="M23">
        <f>Mittelwert!L9</f>
        <v>4</v>
      </c>
      <c r="N23">
        <f>Mittelwert!M9</f>
        <v>4</v>
      </c>
      <c r="O23">
        <f>Mittelwert!N9</f>
        <v>4</v>
      </c>
      <c r="P23">
        <f>Mittelwert!O9</f>
        <v>4</v>
      </c>
      <c r="Q23">
        <f>Mittelwert!P9</f>
        <v>6</v>
      </c>
      <c r="R23">
        <f>Mittelwert!Q9</f>
        <v>4</v>
      </c>
      <c r="S23">
        <f>Mittelwert!R9</f>
        <v>4</v>
      </c>
      <c r="T23">
        <f>Mittelwert!S9</f>
        <v>2</v>
      </c>
      <c r="U23">
        <f>Mittelwert!T9</f>
        <v>4</v>
      </c>
      <c r="V23">
        <f>Mittelwert!U9</f>
        <v>4</v>
      </c>
      <c r="W23">
        <f>Mittelwert!V9</f>
        <v>2</v>
      </c>
      <c r="X23">
        <f>Mittelwert!W9</f>
        <v>4</v>
      </c>
      <c r="Y23">
        <f>Mittelwert!X9</f>
        <v>6</v>
      </c>
      <c r="Z23">
        <f>Mittelwert!Y9</f>
        <v>4</v>
      </c>
      <c r="AA23">
        <f>Mittelwert!Z9</f>
        <v>2</v>
      </c>
      <c r="AB23">
        <f>Mittelwert!AA9</f>
        <v>6</v>
      </c>
      <c r="AC23">
        <f>Mittelwert!AB9</f>
        <v>4</v>
      </c>
      <c r="AD23">
        <f>Mittelwert!AC9</f>
        <v>4</v>
      </c>
      <c r="AE23">
        <f>Mittelwert!AD9</f>
        <v>4</v>
      </c>
      <c r="AF23">
        <f>Mittelwert!AE9</f>
        <v>6</v>
      </c>
      <c r="AG23">
        <f>Mittelwert!AF9</f>
        <v>1</v>
      </c>
      <c r="AH23">
        <f>Mittelwert!AG9</f>
        <v>4</v>
      </c>
      <c r="AI23">
        <f>Mittelwert!AH9</f>
        <v>4</v>
      </c>
      <c r="AJ23">
        <f>Mittelwert!AI9</f>
        <v>6</v>
      </c>
      <c r="AK23">
        <f>Mittelwert!AJ9</f>
        <v>6</v>
      </c>
      <c r="AL23">
        <f>Mittelwert!AK9</f>
        <v>4</v>
      </c>
      <c r="AM23">
        <f>Mittelwert!AL9</f>
        <v>3</v>
      </c>
      <c r="AN23">
        <f>Mittelwert!AM9</f>
        <v>4</v>
      </c>
      <c r="AO23">
        <f>Mittelwert!AN9</f>
        <v>1</v>
      </c>
      <c r="AP23">
        <f>Mittelwert!AO9</f>
        <v>6</v>
      </c>
      <c r="AQ23">
        <f>Mittelwert!AP9</f>
        <v>6</v>
      </c>
      <c r="AR23">
        <f>Mittelwert!AQ9</f>
        <v>6</v>
      </c>
      <c r="AS23">
        <f>Mittelwert!AR9</f>
        <v>6</v>
      </c>
      <c r="AT23">
        <f>Mittelwert!AS9</f>
        <v>6</v>
      </c>
      <c r="AU23">
        <f>Mittelwert!AT9</f>
        <v>4</v>
      </c>
      <c r="AV23">
        <f>Mittelwert!AU9</f>
        <v>4</v>
      </c>
      <c r="AW23">
        <f>Mittelwert!AV9</f>
        <v>1</v>
      </c>
      <c r="AX23">
        <f>Mittelwert!AW9</f>
        <v>4</v>
      </c>
      <c r="AY23">
        <f>Mittelwert!AX9</f>
        <v>3</v>
      </c>
      <c r="AZ23">
        <f>Mittelwert!AY9</f>
        <v>3</v>
      </c>
    </row>
    <row r="24" spans="1:52">
      <c r="A24" t="s">
        <v>222</v>
      </c>
      <c r="B24" t="str">
        <f>Mittelwert!A23</f>
        <v>TP25</v>
      </c>
      <c r="C24">
        <f>Mittelwert!B23</f>
        <v>2</v>
      </c>
      <c r="D24">
        <f>Mittelwert!C23</f>
        <v>4</v>
      </c>
      <c r="E24">
        <f>Mittelwert!D23</f>
        <v>2</v>
      </c>
      <c r="F24">
        <f>Mittelwert!E23</f>
        <v>2</v>
      </c>
      <c r="G24">
        <f>Mittelwert!F23</f>
        <v>2</v>
      </c>
      <c r="H24">
        <f>Mittelwert!G23</f>
        <v>1</v>
      </c>
      <c r="I24">
        <f>Mittelwert!H23</f>
        <v>1</v>
      </c>
      <c r="J24">
        <f>Mittelwert!I23</f>
        <v>2</v>
      </c>
      <c r="K24">
        <f>Mittelwert!J23</f>
        <v>1</v>
      </c>
      <c r="L24">
        <f>Mittelwert!K23</f>
        <v>2</v>
      </c>
      <c r="M24">
        <f>Mittelwert!L23</f>
        <v>2</v>
      </c>
      <c r="N24">
        <f>Mittelwert!M23</f>
        <v>1</v>
      </c>
      <c r="O24">
        <f>Mittelwert!N23</f>
        <v>4</v>
      </c>
      <c r="P24">
        <f>Mittelwert!O23</f>
        <v>2</v>
      </c>
      <c r="Q24">
        <f>Mittelwert!P23</f>
        <v>1</v>
      </c>
      <c r="R24">
        <f>Mittelwert!Q23</f>
        <v>2</v>
      </c>
      <c r="S24">
        <f>Mittelwert!R23</f>
        <v>4</v>
      </c>
      <c r="T24">
        <f>Mittelwert!S23</f>
        <v>4</v>
      </c>
      <c r="U24">
        <f>Mittelwert!T23</f>
        <v>2</v>
      </c>
      <c r="V24">
        <f>Mittelwert!U23</f>
        <v>6</v>
      </c>
      <c r="W24">
        <f>Mittelwert!V23</f>
        <v>2</v>
      </c>
      <c r="X24">
        <f>Mittelwert!W23</f>
        <v>2</v>
      </c>
      <c r="Y24">
        <f>Mittelwert!X23</f>
        <v>4</v>
      </c>
      <c r="Z24">
        <f>Mittelwert!Y23</f>
        <v>2</v>
      </c>
      <c r="AA24">
        <f>Mittelwert!Z23</f>
        <v>6</v>
      </c>
      <c r="AB24">
        <f>Mittelwert!AA23</f>
        <v>2</v>
      </c>
      <c r="AC24">
        <f>Mittelwert!AB23</f>
        <v>2</v>
      </c>
      <c r="AD24">
        <f>Mittelwert!AC23</f>
        <v>4</v>
      </c>
      <c r="AE24">
        <f>Mittelwert!AD23</f>
        <v>2</v>
      </c>
      <c r="AF24">
        <f>Mittelwert!AE23</f>
        <v>2</v>
      </c>
      <c r="AG24">
        <f>Mittelwert!AF23</f>
        <v>1</v>
      </c>
      <c r="AH24">
        <f>Mittelwert!AG23</f>
        <v>4</v>
      </c>
      <c r="AI24">
        <f>Mittelwert!AH23</f>
        <v>6</v>
      </c>
      <c r="AJ24">
        <f>Mittelwert!AI23</f>
        <v>4</v>
      </c>
      <c r="AK24">
        <f>Mittelwert!AJ23</f>
        <v>2</v>
      </c>
      <c r="AL24">
        <f>Mittelwert!AK23</f>
        <v>6</v>
      </c>
      <c r="AM24">
        <f>Mittelwert!AL23</f>
        <v>4</v>
      </c>
      <c r="AN24">
        <f>Mittelwert!AM23</f>
        <v>2</v>
      </c>
      <c r="AO24">
        <f>Mittelwert!AN23</f>
        <v>1</v>
      </c>
      <c r="AP24">
        <f>Mittelwert!AO23</f>
        <v>4</v>
      </c>
      <c r="AQ24">
        <f>Mittelwert!AP23</f>
        <v>2</v>
      </c>
      <c r="AR24">
        <f>Mittelwert!AQ23</f>
        <v>1</v>
      </c>
      <c r="AS24">
        <f>Mittelwert!AR23</f>
        <v>2</v>
      </c>
      <c r="AT24">
        <f>Mittelwert!AS23</f>
        <v>2</v>
      </c>
      <c r="AU24">
        <f>Mittelwert!AT23</f>
        <v>2</v>
      </c>
      <c r="AV24">
        <f>Mittelwert!AU23</f>
        <v>2</v>
      </c>
      <c r="AW24">
        <f>Mittelwert!AV23</f>
        <v>1</v>
      </c>
      <c r="AX24">
        <f>Mittelwert!AW23</f>
        <v>2</v>
      </c>
      <c r="AY24">
        <f>Mittelwert!AX23</f>
        <v>1</v>
      </c>
      <c r="AZ24">
        <f>Mittelwert!AY23</f>
        <v>2</v>
      </c>
    </row>
    <row r="25" spans="1:52">
      <c r="A25" t="s">
        <v>222</v>
      </c>
      <c r="B25" t="str">
        <f>Mittelwert!A24</f>
        <v>TP26</v>
      </c>
      <c r="C25">
        <f>Mittelwert!B24</f>
        <v>2</v>
      </c>
      <c r="D25">
        <f>Mittelwert!C24</f>
        <v>2</v>
      </c>
      <c r="E25">
        <f>Mittelwert!D24</f>
        <v>1</v>
      </c>
      <c r="F25">
        <f>Mittelwert!E24</f>
        <v>1</v>
      </c>
      <c r="G25">
        <f>Mittelwert!F24</f>
        <v>1</v>
      </c>
      <c r="H25">
        <f>Mittelwert!G24</f>
        <v>2</v>
      </c>
      <c r="I25">
        <f>Mittelwert!H24</f>
        <v>2</v>
      </c>
      <c r="J25">
        <f>Mittelwert!I24</f>
        <v>1</v>
      </c>
      <c r="K25">
        <f>Mittelwert!J24</f>
        <v>2</v>
      </c>
      <c r="L25">
        <f>Mittelwert!K24</f>
        <v>2</v>
      </c>
      <c r="M25">
        <f>Mittelwert!L24</f>
        <v>1</v>
      </c>
      <c r="N25">
        <f>Mittelwert!M24</f>
        <v>1</v>
      </c>
      <c r="O25">
        <f>Mittelwert!N24</f>
        <v>1</v>
      </c>
      <c r="P25">
        <f>Mittelwert!O24</f>
        <v>2</v>
      </c>
      <c r="Q25">
        <f>Mittelwert!P24</f>
        <v>2</v>
      </c>
      <c r="R25">
        <f>Mittelwert!Q24</f>
        <v>1</v>
      </c>
      <c r="S25">
        <f>Mittelwert!R24</f>
        <v>2</v>
      </c>
      <c r="T25">
        <f>Mittelwert!S24</f>
        <v>2</v>
      </c>
      <c r="U25">
        <f>Mittelwert!T24</f>
        <v>1</v>
      </c>
      <c r="V25">
        <f>Mittelwert!U24</f>
        <v>1</v>
      </c>
      <c r="W25">
        <f>Mittelwert!V24</f>
        <v>1</v>
      </c>
      <c r="X25">
        <f>Mittelwert!W24</f>
        <v>2</v>
      </c>
      <c r="Y25">
        <f>Mittelwert!X24</f>
        <v>2</v>
      </c>
      <c r="Z25">
        <f>Mittelwert!Y24</f>
        <v>1</v>
      </c>
      <c r="AA25">
        <f>Mittelwert!Z24</f>
        <v>2</v>
      </c>
      <c r="AB25">
        <f>Mittelwert!AA24</f>
        <v>6</v>
      </c>
      <c r="AC25">
        <f>Mittelwert!AB24</f>
        <v>4</v>
      </c>
      <c r="AD25">
        <f>Mittelwert!AC24</f>
        <v>5</v>
      </c>
      <c r="AE25">
        <f>Mittelwert!AD24</f>
        <v>6</v>
      </c>
      <c r="AF25">
        <f>Mittelwert!AE24</f>
        <v>5</v>
      </c>
      <c r="AG25">
        <f>Mittelwert!AF24</f>
        <v>2</v>
      </c>
      <c r="AH25">
        <f>Mittelwert!AG24</f>
        <v>3</v>
      </c>
      <c r="AI25">
        <f>Mittelwert!AH24</f>
        <v>2</v>
      </c>
      <c r="AJ25">
        <f>Mittelwert!AI24</f>
        <v>6</v>
      </c>
      <c r="AK25">
        <f>Mittelwert!AJ24</f>
        <v>4</v>
      </c>
      <c r="AL25">
        <f>Mittelwert!AK24</f>
        <v>5</v>
      </c>
      <c r="AM25">
        <f>Mittelwert!AL24</f>
        <v>6</v>
      </c>
      <c r="AN25">
        <f>Mittelwert!AM24</f>
        <v>5</v>
      </c>
      <c r="AO25">
        <f>Mittelwert!AN24</f>
        <v>2</v>
      </c>
      <c r="AP25">
        <f>Mittelwert!AO24</f>
        <v>3</v>
      </c>
      <c r="AQ25">
        <f>Mittelwert!AP24</f>
        <v>2</v>
      </c>
      <c r="AR25">
        <f>Mittelwert!AQ24</f>
        <v>6</v>
      </c>
      <c r="AS25">
        <f>Mittelwert!AR24</f>
        <v>4</v>
      </c>
      <c r="AT25">
        <f>Mittelwert!AS24</f>
        <v>5</v>
      </c>
      <c r="AU25">
        <f>Mittelwert!AT24</f>
        <v>6</v>
      </c>
      <c r="AV25">
        <f>Mittelwert!AU24</f>
        <v>5</v>
      </c>
      <c r="AW25">
        <f>Mittelwert!AV24</f>
        <v>2</v>
      </c>
      <c r="AX25">
        <f>Mittelwert!AW24</f>
        <v>3</v>
      </c>
      <c r="AY25">
        <f>Mittelwert!AX24</f>
        <v>2</v>
      </c>
      <c r="AZ25">
        <f>Mittelwert!AY24</f>
        <v>2</v>
      </c>
    </row>
    <row r="26" spans="1:52">
      <c r="A26" t="s">
        <v>222</v>
      </c>
      <c r="B26" t="str">
        <f>Mittelwert!A14</f>
        <v>TP15</v>
      </c>
      <c r="C26">
        <f>Mittelwert!B14</f>
        <v>1</v>
      </c>
      <c r="D26">
        <f>Mittelwert!C14</f>
        <v>1</v>
      </c>
      <c r="E26">
        <f>Mittelwert!D14</f>
        <v>1</v>
      </c>
      <c r="F26">
        <f>Mittelwert!E14</f>
        <v>5</v>
      </c>
      <c r="G26">
        <f>Mittelwert!F14</f>
        <v>1</v>
      </c>
      <c r="H26">
        <f>Mittelwert!G14</f>
        <v>1</v>
      </c>
      <c r="I26">
        <f>Mittelwert!H14</f>
        <v>1</v>
      </c>
      <c r="J26">
        <f>Mittelwert!I14</f>
        <v>1</v>
      </c>
      <c r="K26">
        <f>Mittelwert!J14</f>
        <v>1</v>
      </c>
      <c r="L26">
        <f>Mittelwert!K14</f>
        <v>1</v>
      </c>
      <c r="M26">
        <f>Mittelwert!L14</f>
        <v>1</v>
      </c>
      <c r="N26">
        <f>Mittelwert!M14</f>
        <v>5</v>
      </c>
      <c r="O26">
        <f>Mittelwert!N14</f>
        <v>1</v>
      </c>
      <c r="P26">
        <f>Mittelwert!O14</f>
        <v>1</v>
      </c>
      <c r="Q26">
        <f>Mittelwert!P14</f>
        <v>1</v>
      </c>
      <c r="R26">
        <f>Mittelwert!Q14</f>
        <v>1</v>
      </c>
      <c r="S26">
        <f>Mittelwert!R14</f>
        <v>1</v>
      </c>
      <c r="T26">
        <f>Mittelwert!S14</f>
        <v>1</v>
      </c>
      <c r="U26">
        <f>Mittelwert!T14</f>
        <v>1</v>
      </c>
      <c r="V26">
        <f>Mittelwert!U14</f>
        <v>5</v>
      </c>
      <c r="W26">
        <f>Mittelwert!V14</f>
        <v>1</v>
      </c>
      <c r="X26">
        <f>Mittelwert!W14</f>
        <v>1</v>
      </c>
      <c r="Y26">
        <f>Mittelwert!X14</f>
        <v>1</v>
      </c>
      <c r="Z26">
        <f>Mittelwert!Y14</f>
        <v>1</v>
      </c>
      <c r="AA26">
        <f>Mittelwert!Z14</f>
        <v>2</v>
      </c>
      <c r="AB26">
        <f>Mittelwert!AA14</f>
        <v>6</v>
      </c>
      <c r="AC26">
        <f>Mittelwert!AB14</f>
        <v>2</v>
      </c>
      <c r="AD26">
        <f>Mittelwert!AC14</f>
        <v>6</v>
      </c>
      <c r="AE26">
        <f>Mittelwert!AD14</f>
        <v>2</v>
      </c>
      <c r="AF26">
        <f>Mittelwert!AE14</f>
        <v>6</v>
      </c>
      <c r="AG26">
        <f>Mittelwert!AF14</f>
        <v>1</v>
      </c>
      <c r="AH26">
        <f>Mittelwert!AG14</f>
        <v>4</v>
      </c>
      <c r="AI26">
        <f>Mittelwert!AH14</f>
        <v>2</v>
      </c>
      <c r="AJ26">
        <f>Mittelwert!AI14</f>
        <v>7</v>
      </c>
      <c r="AK26">
        <f>Mittelwert!AJ14</f>
        <v>2</v>
      </c>
      <c r="AL26">
        <f>Mittelwert!AK14</f>
        <v>7</v>
      </c>
      <c r="AM26">
        <f>Mittelwert!AL14</f>
        <v>6</v>
      </c>
      <c r="AN26">
        <f>Mittelwert!AM14</f>
        <v>6</v>
      </c>
      <c r="AO26">
        <f>Mittelwert!AN14</f>
        <v>1</v>
      </c>
      <c r="AP26">
        <f>Mittelwert!AO14</f>
        <v>4</v>
      </c>
      <c r="AQ26">
        <f>Mittelwert!AP14</f>
        <v>2</v>
      </c>
      <c r="AR26">
        <f>Mittelwert!AQ14</f>
        <v>7</v>
      </c>
      <c r="AS26">
        <f>Mittelwert!AR14</f>
        <v>2</v>
      </c>
      <c r="AT26">
        <f>Mittelwert!AS14</f>
        <v>7</v>
      </c>
      <c r="AU26">
        <f>Mittelwert!AT14</f>
        <v>6</v>
      </c>
      <c r="AV26">
        <f>Mittelwert!AU14</f>
        <v>6</v>
      </c>
      <c r="AW26">
        <f>Mittelwert!AV14</f>
        <v>1</v>
      </c>
      <c r="AX26">
        <f>Mittelwert!AW14</f>
        <v>4</v>
      </c>
      <c r="AY26">
        <f>Mittelwert!AX14</f>
        <v>2</v>
      </c>
      <c r="AZ26">
        <f>Mittelwert!AY14</f>
        <v>4</v>
      </c>
    </row>
    <row r="27" spans="1:52">
      <c r="A27" t="s">
        <v>222</v>
      </c>
      <c r="B27" t="str">
        <f>Mittelwert!A15</f>
        <v>TP16</v>
      </c>
      <c r="C27">
        <f>Mittelwert!B15</f>
        <v>2</v>
      </c>
      <c r="D27">
        <f>Mittelwert!C15</f>
        <v>2</v>
      </c>
      <c r="E27">
        <f>Mittelwert!D15</f>
        <v>2</v>
      </c>
      <c r="F27">
        <f>Mittelwert!E15</f>
        <v>2</v>
      </c>
      <c r="G27">
        <f>Mittelwert!F15</f>
        <v>2</v>
      </c>
      <c r="H27">
        <f>Mittelwert!G15</f>
        <v>2</v>
      </c>
      <c r="I27">
        <f>Mittelwert!H15</f>
        <v>2</v>
      </c>
      <c r="J27">
        <f>Mittelwert!I15</f>
        <v>2</v>
      </c>
      <c r="K27">
        <f>Mittelwert!J15</f>
        <v>1</v>
      </c>
      <c r="L27">
        <f>Mittelwert!K15</f>
        <v>1</v>
      </c>
      <c r="M27">
        <f>Mittelwert!L15</f>
        <v>1</v>
      </c>
      <c r="N27">
        <f>Mittelwert!M15</f>
        <v>1</v>
      </c>
      <c r="O27">
        <f>Mittelwert!N15</f>
        <v>1</v>
      </c>
      <c r="P27">
        <f>Mittelwert!O15</f>
        <v>1</v>
      </c>
      <c r="Q27">
        <f>Mittelwert!P15</f>
        <v>1</v>
      </c>
      <c r="R27">
        <f>Mittelwert!Q15</f>
        <v>1</v>
      </c>
      <c r="S27">
        <f>Mittelwert!R15</f>
        <v>2</v>
      </c>
      <c r="T27">
        <f>Mittelwert!S15</f>
        <v>2</v>
      </c>
      <c r="U27">
        <f>Mittelwert!T15</f>
        <v>2</v>
      </c>
      <c r="V27">
        <f>Mittelwert!U15</f>
        <v>2</v>
      </c>
      <c r="W27">
        <f>Mittelwert!V15</f>
        <v>2</v>
      </c>
      <c r="X27">
        <f>Mittelwert!W15</f>
        <v>4</v>
      </c>
      <c r="Y27">
        <f>Mittelwert!X15</f>
        <v>4</v>
      </c>
      <c r="Z27">
        <f>Mittelwert!Y15</f>
        <v>2</v>
      </c>
      <c r="AA27">
        <f>Mittelwert!Z15</f>
        <v>1</v>
      </c>
      <c r="AB27">
        <f>Mittelwert!AA15</f>
        <v>2</v>
      </c>
      <c r="AC27">
        <f>Mittelwert!AB15</f>
        <v>2</v>
      </c>
      <c r="AD27">
        <f>Mittelwert!AC15</f>
        <v>2</v>
      </c>
      <c r="AE27">
        <f>Mittelwert!AD15</f>
        <v>2</v>
      </c>
      <c r="AF27">
        <f>Mittelwert!AE15</f>
        <v>1</v>
      </c>
      <c r="AG27">
        <f>Mittelwert!AF15</f>
        <v>1</v>
      </c>
      <c r="AH27">
        <f>Mittelwert!AG15</f>
        <v>2</v>
      </c>
      <c r="AI27">
        <f>Mittelwert!AH15</f>
        <v>2</v>
      </c>
      <c r="AJ27">
        <f>Mittelwert!AI15</f>
        <v>2</v>
      </c>
      <c r="AK27">
        <f>Mittelwert!AJ15</f>
        <v>2</v>
      </c>
      <c r="AL27">
        <f>Mittelwert!AK15</f>
        <v>2</v>
      </c>
      <c r="AM27">
        <f>Mittelwert!AL15</f>
        <v>2</v>
      </c>
      <c r="AN27">
        <f>Mittelwert!AM15</f>
        <v>2</v>
      </c>
      <c r="AO27">
        <f>Mittelwert!AN15</f>
        <v>1</v>
      </c>
      <c r="AP27">
        <f>Mittelwert!AO15</f>
        <v>1</v>
      </c>
      <c r="AQ27">
        <f>Mittelwert!AP15</f>
        <v>2</v>
      </c>
      <c r="AR27">
        <f>Mittelwert!AQ15</f>
        <v>2</v>
      </c>
      <c r="AS27">
        <f>Mittelwert!AR15</f>
        <v>2</v>
      </c>
      <c r="AT27">
        <f>Mittelwert!AS15</f>
        <v>2</v>
      </c>
      <c r="AU27">
        <f>Mittelwert!AT15</f>
        <v>2</v>
      </c>
      <c r="AV27">
        <f>Mittelwert!AU15</f>
        <v>2</v>
      </c>
      <c r="AW27">
        <f>Mittelwert!AV15</f>
        <v>1</v>
      </c>
      <c r="AX27">
        <f>Mittelwert!AW15</f>
        <v>1</v>
      </c>
      <c r="AY27">
        <f>Mittelwert!AX15</f>
        <v>3</v>
      </c>
      <c r="AZ27">
        <f>Mittelwert!AY15</f>
        <v>3</v>
      </c>
    </row>
    <row r="28" spans="1:52">
      <c r="A28" s="4" t="s">
        <v>221</v>
      </c>
      <c r="B28" s="4"/>
      <c r="C28" s="6">
        <f>AVERAGE(C16:C27)</f>
        <v>2.3333333333333335</v>
      </c>
      <c r="D28" s="6">
        <f t="shared" ref="D28:AZ28" si="1">AVERAGE(D16:D27)</f>
        <v>2.75</v>
      </c>
      <c r="E28" s="6">
        <f t="shared" si="1"/>
        <v>2</v>
      </c>
      <c r="F28" s="6">
        <f t="shared" si="1"/>
        <v>3.25</v>
      </c>
      <c r="G28" s="6">
        <f t="shared" si="1"/>
        <v>3.5833333333333335</v>
      </c>
      <c r="H28" s="6">
        <f t="shared" si="1"/>
        <v>2</v>
      </c>
      <c r="I28" s="6">
        <f t="shared" si="1"/>
        <v>3.0833333333333335</v>
      </c>
      <c r="J28" s="6">
        <f t="shared" si="1"/>
        <v>2.25</v>
      </c>
      <c r="K28">
        <f t="shared" si="1"/>
        <v>1.8333333333333333</v>
      </c>
      <c r="L28">
        <f t="shared" si="1"/>
        <v>2.0833333333333335</v>
      </c>
      <c r="M28">
        <f t="shared" si="1"/>
        <v>2</v>
      </c>
      <c r="N28">
        <f t="shared" si="1"/>
        <v>2.75</v>
      </c>
      <c r="O28">
        <f t="shared" si="1"/>
        <v>3</v>
      </c>
      <c r="P28">
        <f t="shared" si="1"/>
        <v>2.3333333333333335</v>
      </c>
      <c r="Q28">
        <f t="shared" si="1"/>
        <v>2.5833333333333335</v>
      </c>
      <c r="R28">
        <f t="shared" si="1"/>
        <v>2.3333333333333335</v>
      </c>
      <c r="S28" s="6">
        <f t="shared" si="1"/>
        <v>2.5</v>
      </c>
      <c r="T28" s="6">
        <f t="shared" si="1"/>
        <v>2.5833333333333335</v>
      </c>
      <c r="U28" s="6">
        <f t="shared" si="1"/>
        <v>2.25</v>
      </c>
      <c r="V28" s="6">
        <f t="shared" si="1"/>
        <v>3.1666666666666665</v>
      </c>
      <c r="W28" s="6">
        <f t="shared" si="1"/>
        <v>2.8333333333333335</v>
      </c>
      <c r="X28" s="6">
        <f t="shared" si="1"/>
        <v>2.3333333333333335</v>
      </c>
      <c r="Y28" s="6">
        <f t="shared" si="1"/>
        <v>3.1666666666666665</v>
      </c>
      <c r="Z28" s="6">
        <f t="shared" si="1"/>
        <v>2.25</v>
      </c>
      <c r="AA28">
        <f t="shared" si="1"/>
        <v>2.8333333333333335</v>
      </c>
      <c r="AB28">
        <f t="shared" si="1"/>
        <v>4</v>
      </c>
      <c r="AC28">
        <f t="shared" si="1"/>
        <v>2.5</v>
      </c>
      <c r="AD28">
        <f t="shared" si="1"/>
        <v>4.5</v>
      </c>
      <c r="AE28">
        <f t="shared" si="1"/>
        <v>3.75</v>
      </c>
      <c r="AF28">
        <f t="shared" si="1"/>
        <v>3.8333333333333335</v>
      </c>
      <c r="AG28">
        <f t="shared" si="1"/>
        <v>1.25</v>
      </c>
      <c r="AH28">
        <f t="shared" si="1"/>
        <v>3.1666666666666665</v>
      </c>
      <c r="AI28" s="6">
        <f t="shared" si="1"/>
        <v>3.75</v>
      </c>
      <c r="AJ28" s="6">
        <f t="shared" si="1"/>
        <v>4.666666666666667</v>
      </c>
      <c r="AK28" s="6">
        <f t="shared" si="1"/>
        <v>2.75</v>
      </c>
      <c r="AL28" s="6">
        <f t="shared" si="1"/>
        <v>4.833333333333333</v>
      </c>
      <c r="AM28" s="6">
        <f t="shared" si="1"/>
        <v>4.333333333333333</v>
      </c>
      <c r="AN28" s="6">
        <f t="shared" si="1"/>
        <v>3.8333333333333335</v>
      </c>
      <c r="AO28" s="6">
        <f t="shared" si="1"/>
        <v>1.6666666666666667</v>
      </c>
      <c r="AP28" s="6">
        <f t="shared" si="1"/>
        <v>3.5833333333333335</v>
      </c>
      <c r="AQ28">
        <f t="shared" si="1"/>
        <v>2.8333333333333335</v>
      </c>
      <c r="AR28">
        <f t="shared" si="1"/>
        <v>4.166666666666667</v>
      </c>
      <c r="AS28">
        <f t="shared" si="1"/>
        <v>2.8333333333333335</v>
      </c>
      <c r="AT28">
        <f t="shared" si="1"/>
        <v>4.75</v>
      </c>
      <c r="AU28">
        <f t="shared" si="1"/>
        <v>3.6666666666666665</v>
      </c>
      <c r="AV28">
        <f t="shared" si="1"/>
        <v>3.3333333333333335</v>
      </c>
      <c r="AW28">
        <f t="shared" si="1"/>
        <v>1.4166666666666667</v>
      </c>
      <c r="AX28">
        <f t="shared" si="1"/>
        <v>3.0833333333333335</v>
      </c>
      <c r="AY28" s="6">
        <f t="shared" si="1"/>
        <v>2.5</v>
      </c>
      <c r="AZ28" s="6">
        <f t="shared" si="1"/>
        <v>2.8333333333333335</v>
      </c>
    </row>
    <row r="30" spans="1:52">
      <c r="D30" s="30" t="s">
        <v>230</v>
      </c>
      <c r="E30" s="30" t="s">
        <v>230</v>
      </c>
      <c r="F30" s="30" t="s">
        <v>230</v>
      </c>
      <c r="G30" s="31" t="s">
        <v>231</v>
      </c>
      <c r="H30" s="31" t="s">
        <v>231</v>
      </c>
      <c r="I30" s="31" t="s">
        <v>232</v>
      </c>
      <c r="K30" s="33" t="s">
        <v>238</v>
      </c>
      <c r="L30" s="33" t="s">
        <v>238</v>
      </c>
      <c r="M30" s="33" t="s">
        <v>238</v>
      </c>
      <c r="N30" s="32" t="s">
        <v>239</v>
      </c>
      <c r="O30" s="32" t="s">
        <v>239</v>
      </c>
      <c r="P30" s="32" t="s">
        <v>239</v>
      </c>
      <c r="S30" s="32"/>
    </row>
    <row r="31" spans="1:52">
      <c r="A31" t="s">
        <v>158</v>
      </c>
      <c r="B31" t="s">
        <v>159</v>
      </c>
      <c r="C31" t="s">
        <v>160</v>
      </c>
      <c r="D31" t="s">
        <v>0</v>
      </c>
      <c r="E31" t="s">
        <v>17</v>
      </c>
      <c r="F31" t="s">
        <v>50</v>
      </c>
      <c r="G31" t="s">
        <v>59</v>
      </c>
      <c r="H31" t="s">
        <v>68</v>
      </c>
      <c r="I31" t="s">
        <v>77</v>
      </c>
      <c r="K31" t="s">
        <v>0</v>
      </c>
      <c r="L31" t="s">
        <v>17</v>
      </c>
      <c r="M31" t="s">
        <v>50</v>
      </c>
      <c r="N31" t="s">
        <v>59</v>
      </c>
      <c r="O31" t="s">
        <v>68</v>
      </c>
      <c r="P31" t="s">
        <v>77</v>
      </c>
      <c r="U31" t="s">
        <v>280</v>
      </c>
    </row>
    <row r="32" spans="1:52">
      <c r="A32" s="24" t="s">
        <v>170</v>
      </c>
      <c r="B32" s="24" t="s">
        <v>171</v>
      </c>
      <c r="C32">
        <v>1</v>
      </c>
      <c r="D32">
        <f>C28</f>
        <v>2.3333333333333335</v>
      </c>
      <c r="E32">
        <f>K28</f>
        <v>1.8333333333333333</v>
      </c>
      <c r="F32">
        <f>S28</f>
        <v>2.5</v>
      </c>
      <c r="G32">
        <f>AA$28</f>
        <v>2.8333333333333335</v>
      </c>
      <c r="H32">
        <f>AI$28</f>
        <v>3.75</v>
      </c>
      <c r="I32">
        <f>AQ$28</f>
        <v>2.8333333333333335</v>
      </c>
      <c r="K32">
        <f>C13</f>
        <v>1.4545454545454546</v>
      </c>
      <c r="L32">
        <f>K13</f>
        <v>1.6363636363636365</v>
      </c>
      <c r="M32">
        <f>S13</f>
        <v>1.6363636363636365</v>
      </c>
      <c r="N32">
        <f>AA13</f>
        <v>2.0909090909090908</v>
      </c>
      <c r="O32">
        <f>AI$13</f>
        <v>1.5454545454545454</v>
      </c>
      <c r="P32">
        <f>AQ$13</f>
        <v>3</v>
      </c>
      <c r="U32" s="4">
        <f t="shared" ref="U32:W39" si="2">IF(SUM(K32-N32)&lt;0,SUM(N32-K32),SUM(K32-N32))</f>
        <v>0.63636363636363624</v>
      </c>
      <c r="V32" s="4">
        <f t="shared" si="2"/>
        <v>9.090909090909105E-2</v>
      </c>
      <c r="W32" s="4">
        <f t="shared" si="2"/>
        <v>1.3636363636363635</v>
      </c>
    </row>
    <row r="33" spans="1:23">
      <c r="A33" s="24" t="s">
        <v>173</v>
      </c>
      <c r="B33" s="24" t="s">
        <v>172</v>
      </c>
      <c r="C33">
        <v>2</v>
      </c>
      <c r="D33">
        <f>D28</f>
        <v>2.75</v>
      </c>
      <c r="E33">
        <f>L28</f>
        <v>2.0833333333333335</v>
      </c>
      <c r="F33">
        <f>T28</f>
        <v>2.5833333333333335</v>
      </c>
      <c r="G33">
        <f>AB28</f>
        <v>4</v>
      </c>
      <c r="H33">
        <f>AJ28</f>
        <v>4.666666666666667</v>
      </c>
      <c r="I33">
        <f>AR28</f>
        <v>4.166666666666667</v>
      </c>
      <c r="K33">
        <f>D13</f>
        <v>3.1818181818181817</v>
      </c>
      <c r="L33">
        <f>L13</f>
        <v>2.9090909090909092</v>
      </c>
      <c r="M33">
        <f>T13</f>
        <v>2.8181818181818183</v>
      </c>
      <c r="N33">
        <f>AB13</f>
        <v>3</v>
      </c>
      <c r="O33">
        <f>AJ13</f>
        <v>3.5454545454545454</v>
      </c>
      <c r="P33">
        <f>AR13</f>
        <v>3.8181818181818183</v>
      </c>
      <c r="U33" s="4">
        <f t="shared" si="2"/>
        <v>0.18181818181818166</v>
      </c>
      <c r="V33" s="4">
        <f t="shared" si="2"/>
        <v>0.63636363636363624</v>
      </c>
      <c r="W33" s="4">
        <f t="shared" si="2"/>
        <v>1</v>
      </c>
    </row>
    <row r="34" spans="1:23">
      <c r="A34" s="24" t="s">
        <v>174</v>
      </c>
      <c r="B34" s="24" t="s">
        <v>175</v>
      </c>
      <c r="C34">
        <v>3</v>
      </c>
      <c r="D34">
        <f>E28</f>
        <v>2</v>
      </c>
      <c r="E34">
        <f>M28</f>
        <v>2</v>
      </c>
      <c r="F34">
        <f>U28</f>
        <v>2.25</v>
      </c>
      <c r="G34">
        <f>AC28</f>
        <v>2.5</v>
      </c>
      <c r="H34">
        <f>AK28</f>
        <v>2.75</v>
      </c>
      <c r="I34">
        <f>AS28</f>
        <v>2.8333333333333335</v>
      </c>
      <c r="K34">
        <f>E13</f>
        <v>1.6363636363636365</v>
      </c>
      <c r="L34">
        <f>M13</f>
        <v>1.6363636363636365</v>
      </c>
      <c r="M34">
        <f>U13</f>
        <v>1.7272727272727273</v>
      </c>
      <c r="N34">
        <f>AC13</f>
        <v>2.5454545454545454</v>
      </c>
      <c r="O34">
        <f>AK13</f>
        <v>2.0909090909090908</v>
      </c>
      <c r="P34">
        <f>AS13</f>
        <v>3.1818181818181817</v>
      </c>
      <c r="U34" s="4">
        <f t="shared" si="2"/>
        <v>0.90909090909090895</v>
      </c>
      <c r="V34" s="4">
        <f t="shared" si="2"/>
        <v>0.45454545454545436</v>
      </c>
      <c r="W34" s="4">
        <f t="shared" si="2"/>
        <v>1.4545454545454544</v>
      </c>
    </row>
    <row r="35" spans="1:23">
      <c r="A35" s="24" t="s">
        <v>177</v>
      </c>
      <c r="B35" s="24" t="s">
        <v>176</v>
      </c>
      <c r="C35">
        <v>4</v>
      </c>
      <c r="D35">
        <f>F28</f>
        <v>3.25</v>
      </c>
      <c r="E35">
        <f>N28</f>
        <v>2.75</v>
      </c>
      <c r="F35">
        <f>V$28</f>
        <v>3.1666666666666665</v>
      </c>
      <c r="G35">
        <f>AD28</f>
        <v>4.5</v>
      </c>
      <c r="H35">
        <f>AL28</f>
        <v>4.833333333333333</v>
      </c>
      <c r="I35">
        <f>AT28</f>
        <v>4.75</v>
      </c>
      <c r="K35">
        <f>F13</f>
        <v>2.6363636363636362</v>
      </c>
      <c r="L35">
        <f>N13</f>
        <v>2.9090909090909092</v>
      </c>
      <c r="M35">
        <f>V13</f>
        <v>3</v>
      </c>
      <c r="N35">
        <f>AD$13</f>
        <v>3.6363636363636362</v>
      </c>
      <c r="O35">
        <f>AL13</f>
        <v>3</v>
      </c>
      <c r="P35">
        <f>AT13</f>
        <v>4.1818181818181817</v>
      </c>
      <c r="U35" s="4">
        <f t="shared" si="2"/>
        <v>1</v>
      </c>
      <c r="V35" s="4">
        <f t="shared" si="2"/>
        <v>9.0909090909090828E-2</v>
      </c>
      <c r="W35" s="4">
        <f t="shared" si="2"/>
        <v>1.1818181818181817</v>
      </c>
    </row>
    <row r="36" spans="1:23">
      <c r="A36" s="24" t="s">
        <v>184</v>
      </c>
      <c r="B36" s="24" t="s">
        <v>185</v>
      </c>
      <c r="C36">
        <v>5</v>
      </c>
      <c r="D36">
        <f>G28</f>
        <v>3.5833333333333335</v>
      </c>
      <c r="E36">
        <f>O28</f>
        <v>3</v>
      </c>
      <c r="F36">
        <f>W28</f>
        <v>2.8333333333333335</v>
      </c>
      <c r="G36">
        <f>AE28</f>
        <v>3.75</v>
      </c>
      <c r="H36">
        <f>AM28</f>
        <v>4.333333333333333</v>
      </c>
      <c r="I36">
        <f>AU28</f>
        <v>3.6666666666666665</v>
      </c>
      <c r="K36">
        <f>G13</f>
        <v>2.0909090909090908</v>
      </c>
      <c r="L36">
        <f>O13</f>
        <v>1.7272727272727273</v>
      </c>
      <c r="M36">
        <f>W13</f>
        <v>2</v>
      </c>
      <c r="N36">
        <f>AE13</f>
        <v>4.0909090909090908</v>
      </c>
      <c r="O36">
        <f>AM13</f>
        <v>3.3636363636363638</v>
      </c>
      <c r="P36">
        <f>AU13</f>
        <v>3.8181818181818183</v>
      </c>
      <c r="U36" s="4">
        <f t="shared" si="2"/>
        <v>2</v>
      </c>
      <c r="V36" s="4">
        <f t="shared" si="2"/>
        <v>1.6363636363636365</v>
      </c>
      <c r="W36" s="4">
        <f t="shared" si="2"/>
        <v>1.8181818181818183</v>
      </c>
    </row>
    <row r="37" spans="1:23">
      <c r="A37" s="24" t="s">
        <v>178</v>
      </c>
      <c r="B37" s="8" t="s">
        <v>179</v>
      </c>
      <c r="C37">
        <v>6</v>
      </c>
      <c r="D37">
        <f>H28</f>
        <v>2</v>
      </c>
      <c r="E37">
        <f>P28</f>
        <v>2.3333333333333335</v>
      </c>
      <c r="F37">
        <f>X28</f>
        <v>2.3333333333333335</v>
      </c>
      <c r="G37">
        <f>AF28</f>
        <v>3.8333333333333335</v>
      </c>
      <c r="H37">
        <f>AN28</f>
        <v>3.8333333333333335</v>
      </c>
      <c r="I37">
        <f>AV28</f>
        <v>3.3333333333333335</v>
      </c>
      <c r="K37">
        <f>H13</f>
        <v>1.4545454545454546</v>
      </c>
      <c r="L37">
        <f>P13</f>
        <v>1.6363636363636365</v>
      </c>
      <c r="M37">
        <f>X13</f>
        <v>1.7272727272727273</v>
      </c>
      <c r="N37">
        <f>AF13</f>
        <v>3.4545454545454546</v>
      </c>
      <c r="O37">
        <f>AN13</f>
        <v>3.2727272727272729</v>
      </c>
      <c r="P37">
        <f>AV13</f>
        <v>3.4545454545454546</v>
      </c>
      <c r="U37" s="4">
        <f t="shared" si="2"/>
        <v>2</v>
      </c>
      <c r="V37" s="4">
        <f t="shared" si="2"/>
        <v>1.6363636363636365</v>
      </c>
      <c r="W37" s="4">
        <f t="shared" si="2"/>
        <v>1.7272727272727273</v>
      </c>
    </row>
    <row r="38" spans="1:23">
      <c r="A38" s="24" t="s">
        <v>180</v>
      </c>
      <c r="B38" s="24" t="s">
        <v>181</v>
      </c>
      <c r="C38">
        <v>7</v>
      </c>
      <c r="D38">
        <f>I28</f>
        <v>3.0833333333333335</v>
      </c>
      <c r="E38">
        <f>Q28</f>
        <v>2.5833333333333335</v>
      </c>
      <c r="F38">
        <f>Y28</f>
        <v>3.1666666666666665</v>
      </c>
      <c r="G38">
        <f>AG28</f>
        <v>1.25</v>
      </c>
      <c r="H38">
        <f>AO28</f>
        <v>1.6666666666666667</v>
      </c>
      <c r="I38">
        <f>AW28</f>
        <v>1.4166666666666667</v>
      </c>
      <c r="K38">
        <f>I13</f>
        <v>3.4545454545454546</v>
      </c>
      <c r="L38">
        <f>Q13</f>
        <v>2.7272727272727271</v>
      </c>
      <c r="M38">
        <f>Y13</f>
        <v>3.4545454545454546</v>
      </c>
      <c r="N38">
        <f>AG13</f>
        <v>1.3636363636363635</v>
      </c>
      <c r="O38">
        <f>AO13</f>
        <v>1.8181818181818181</v>
      </c>
      <c r="P38">
        <f>AW13</f>
        <v>1.8181818181818181</v>
      </c>
      <c r="U38" s="4">
        <f t="shared" si="2"/>
        <v>2.0909090909090908</v>
      </c>
      <c r="V38" s="4">
        <f t="shared" si="2"/>
        <v>0.90909090909090895</v>
      </c>
      <c r="W38" s="4">
        <f t="shared" si="2"/>
        <v>1.6363636363636365</v>
      </c>
    </row>
    <row r="39" spans="1:23">
      <c r="A39" s="24" t="s">
        <v>182</v>
      </c>
      <c r="B39" s="24" t="s">
        <v>183</v>
      </c>
      <c r="C39">
        <v>8</v>
      </c>
      <c r="D39">
        <f>J28</f>
        <v>2.25</v>
      </c>
      <c r="E39">
        <f>R28</f>
        <v>2.3333333333333335</v>
      </c>
      <c r="F39">
        <f>Z28</f>
        <v>2.25</v>
      </c>
      <c r="G39">
        <f>AH28</f>
        <v>3.1666666666666665</v>
      </c>
      <c r="H39">
        <f>AP28</f>
        <v>3.5833333333333335</v>
      </c>
      <c r="I39">
        <f>AX28</f>
        <v>3.0833333333333335</v>
      </c>
      <c r="K39">
        <f>J13</f>
        <v>1.6363636363636365</v>
      </c>
      <c r="L39">
        <f>R13</f>
        <v>1.6363636363636365</v>
      </c>
      <c r="M39">
        <f>Z13</f>
        <v>1.7272727272727273</v>
      </c>
      <c r="N39">
        <f>AH13</f>
        <v>2.9090909090909092</v>
      </c>
      <c r="O39">
        <f>AP13</f>
        <v>2.7272727272727271</v>
      </c>
      <c r="P39">
        <f>AX13</f>
        <v>3.3636363636363638</v>
      </c>
      <c r="U39" s="4">
        <f t="shared" si="2"/>
        <v>1.2727272727272727</v>
      </c>
      <c r="V39" s="4">
        <f t="shared" si="2"/>
        <v>1.0909090909090906</v>
      </c>
      <c r="W39" s="4">
        <f t="shared" si="2"/>
        <v>1.6363636363636365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topLeftCell="L18" workbookViewId="0">
      <selection activeCell="V39" sqref="V39"/>
    </sheetView>
  </sheetViews>
  <sheetFormatPr baseColWidth="10" defaultRowHeight="15" x14ac:dyDescent="0"/>
  <sheetData>
    <row r="1" spans="1:51">
      <c r="A1" t="s">
        <v>228</v>
      </c>
      <c r="B1" s="28" t="s">
        <v>1</v>
      </c>
      <c r="C1" s="28" t="s">
        <v>3</v>
      </c>
      <c r="D1" s="28" t="s">
        <v>5</v>
      </c>
      <c r="E1" s="28" t="s">
        <v>7</v>
      </c>
      <c r="F1" s="28" t="s">
        <v>9</v>
      </c>
      <c r="G1" s="28" t="s">
        <v>11</v>
      </c>
      <c r="H1" s="28" t="s">
        <v>14</v>
      </c>
      <c r="I1" s="28" t="s">
        <v>15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  <c r="O1" s="24" t="s">
        <v>47</v>
      </c>
      <c r="P1" s="24" t="s">
        <v>48</v>
      </c>
      <c r="Q1" s="24" t="s">
        <v>49</v>
      </c>
      <c r="R1" s="28" t="s">
        <v>51</v>
      </c>
      <c r="S1" s="28" t="s">
        <v>52</v>
      </c>
      <c r="T1" s="28" t="s">
        <v>53</v>
      </c>
      <c r="U1" s="28" t="s">
        <v>54</v>
      </c>
      <c r="V1" s="28" t="s">
        <v>55</v>
      </c>
      <c r="W1" s="28" t="s">
        <v>56</v>
      </c>
      <c r="X1" s="28" t="s">
        <v>57</v>
      </c>
      <c r="Y1" s="28" t="s">
        <v>58</v>
      </c>
      <c r="Z1" s="24" t="s">
        <v>60</v>
      </c>
      <c r="AA1" s="24" t="s">
        <v>61</v>
      </c>
      <c r="AB1" s="24" t="s">
        <v>62</v>
      </c>
      <c r="AC1" s="24" t="s">
        <v>63</v>
      </c>
      <c r="AD1" s="24" t="s">
        <v>64</v>
      </c>
      <c r="AE1" s="24" t="s">
        <v>65</v>
      </c>
      <c r="AF1" s="24" t="s">
        <v>66</v>
      </c>
      <c r="AG1" s="24" t="s">
        <v>67</v>
      </c>
      <c r="AH1" s="28" t="s">
        <v>69</v>
      </c>
      <c r="AI1" s="28" t="s">
        <v>70</v>
      </c>
      <c r="AJ1" s="28" t="s">
        <v>71</v>
      </c>
      <c r="AK1" s="28" t="s">
        <v>72</v>
      </c>
      <c r="AL1" s="28" t="s">
        <v>73</v>
      </c>
      <c r="AM1" s="28" t="s">
        <v>74</v>
      </c>
      <c r="AN1" s="28" t="s">
        <v>75</v>
      </c>
      <c r="AO1" s="28" t="s">
        <v>76</v>
      </c>
      <c r="AP1" s="24" t="s">
        <v>78</v>
      </c>
      <c r="AQ1" s="24" t="s">
        <v>79</v>
      </c>
      <c r="AR1" s="24" t="s">
        <v>80</v>
      </c>
      <c r="AS1" s="24" t="s">
        <v>81</v>
      </c>
      <c r="AT1" s="24" t="s">
        <v>82</v>
      </c>
      <c r="AU1" s="24" t="s">
        <v>83</v>
      </c>
      <c r="AV1" s="24" t="s">
        <v>84</v>
      </c>
      <c r="AW1" s="24" t="s">
        <v>85</v>
      </c>
      <c r="AX1" s="28" t="s">
        <v>86</v>
      </c>
      <c r="AY1" s="28" t="s">
        <v>88</v>
      </c>
    </row>
    <row r="2" spans="1:51">
      <c r="A2" t="str">
        <f>Mittelwert!A2</f>
        <v>TP1</v>
      </c>
      <c r="B2">
        <f>Mittelwert!B2</f>
        <v>1</v>
      </c>
      <c r="C2">
        <f>Mittelwert!C2</f>
        <v>2</v>
      </c>
      <c r="D2">
        <f>Mittelwert!D2</f>
        <v>2</v>
      </c>
      <c r="E2">
        <f>Mittelwert!E2</f>
        <v>2</v>
      </c>
      <c r="F2">
        <f>Mittelwert!F2</f>
        <v>1</v>
      </c>
      <c r="G2">
        <f>Mittelwert!G2</f>
        <v>2</v>
      </c>
      <c r="H2">
        <f>Mittelwert!H2</f>
        <v>4</v>
      </c>
      <c r="I2">
        <f>Mittelwert!I2</f>
        <v>2</v>
      </c>
      <c r="J2">
        <f>Mittelwert!J2</f>
        <v>2</v>
      </c>
      <c r="K2">
        <f>Mittelwert!K2</f>
        <v>3</v>
      </c>
      <c r="L2">
        <f>Mittelwert!L2</f>
        <v>2</v>
      </c>
      <c r="M2">
        <f>Mittelwert!M2</f>
        <v>2</v>
      </c>
      <c r="N2">
        <f>Mittelwert!N2</f>
        <v>2</v>
      </c>
      <c r="O2">
        <f>Mittelwert!O2</f>
        <v>2</v>
      </c>
      <c r="P2">
        <f>Mittelwert!P2</f>
        <v>4</v>
      </c>
      <c r="Q2">
        <f>Mittelwert!Q2</f>
        <v>2</v>
      </c>
      <c r="R2">
        <f>Mittelwert!R2</f>
        <v>1</v>
      </c>
      <c r="S2">
        <f>Mittelwert!S2</f>
        <v>2</v>
      </c>
      <c r="T2">
        <f>Mittelwert!T2</f>
        <v>2</v>
      </c>
      <c r="U2">
        <f>Mittelwert!U2</f>
        <v>2</v>
      </c>
      <c r="V2">
        <f>Mittelwert!V2</f>
        <v>2</v>
      </c>
      <c r="W2">
        <f>Mittelwert!W2</f>
        <v>2</v>
      </c>
      <c r="X2">
        <f>Mittelwert!X2</f>
        <v>4</v>
      </c>
      <c r="Y2">
        <f>Mittelwert!Y2</f>
        <v>2</v>
      </c>
      <c r="Z2">
        <f>Mittelwert!Z2</f>
        <v>2</v>
      </c>
      <c r="AA2">
        <f>Mittelwert!AA2</f>
        <v>3</v>
      </c>
      <c r="AB2">
        <f>Mittelwert!AB2</f>
        <v>2</v>
      </c>
      <c r="AC2">
        <f>Mittelwert!AC2</f>
        <v>4</v>
      </c>
      <c r="AD2">
        <f>Mittelwert!AD2</f>
        <v>4</v>
      </c>
      <c r="AE2">
        <f>Mittelwert!AE2</f>
        <v>2</v>
      </c>
      <c r="AF2">
        <f>Mittelwert!AF2</f>
        <v>1</v>
      </c>
      <c r="AG2">
        <f>Mittelwert!AG2</f>
        <v>4</v>
      </c>
      <c r="AH2">
        <f>Mittelwert!AH2</f>
        <v>2</v>
      </c>
      <c r="AI2">
        <f>Mittelwert!AI2</f>
        <v>5</v>
      </c>
      <c r="AJ2">
        <f>Mittelwert!AJ2</f>
        <v>4</v>
      </c>
      <c r="AK2">
        <f>Mittelwert!AK2</f>
        <v>3</v>
      </c>
      <c r="AL2">
        <f>Mittelwert!AL2</f>
        <v>6</v>
      </c>
      <c r="AM2">
        <f>Mittelwert!AM2</f>
        <v>5</v>
      </c>
      <c r="AN2">
        <f>Mittelwert!AN2</f>
        <v>7</v>
      </c>
      <c r="AO2">
        <f>Mittelwert!AO2</f>
        <v>5</v>
      </c>
      <c r="AP2">
        <f>Mittelwert!AP2</f>
        <v>2</v>
      </c>
      <c r="AQ2">
        <f>Mittelwert!AQ2</f>
        <v>3</v>
      </c>
      <c r="AR2">
        <f>Mittelwert!AR2</f>
        <v>2</v>
      </c>
      <c r="AS2">
        <f>Mittelwert!AS2</f>
        <v>4</v>
      </c>
      <c r="AT2">
        <f>Mittelwert!AT2</f>
        <v>4</v>
      </c>
      <c r="AU2">
        <f>Mittelwert!AU2</f>
        <v>3</v>
      </c>
      <c r="AV2">
        <f>Mittelwert!AV2</f>
        <v>3</v>
      </c>
      <c r="AW2">
        <f>Mittelwert!AW2</f>
        <v>4</v>
      </c>
      <c r="AX2">
        <f>Mittelwert!AX2</f>
        <v>1</v>
      </c>
      <c r="AY2">
        <f>Mittelwert!AY2</f>
        <v>2</v>
      </c>
    </row>
    <row r="3" spans="1:51">
      <c r="A3" t="str">
        <f>Mittelwert!A3</f>
        <v>TP2</v>
      </c>
      <c r="B3">
        <f>Mittelwert!B3</f>
        <v>1</v>
      </c>
      <c r="C3">
        <f>Mittelwert!C3</f>
        <v>1</v>
      </c>
      <c r="D3">
        <f>Mittelwert!D3</f>
        <v>1</v>
      </c>
      <c r="E3">
        <f>Mittelwert!E3</f>
        <v>2</v>
      </c>
      <c r="F3">
        <f>Mittelwert!F3</f>
        <v>2</v>
      </c>
      <c r="G3">
        <f>Mittelwert!G3</f>
        <v>2</v>
      </c>
      <c r="H3">
        <f>Mittelwert!H3</f>
        <v>4</v>
      </c>
      <c r="I3">
        <f>Mittelwert!I3</f>
        <v>4</v>
      </c>
      <c r="J3">
        <f>Mittelwert!J3</f>
        <v>2</v>
      </c>
      <c r="K3">
        <f>Mittelwert!K3</f>
        <v>2</v>
      </c>
      <c r="L3">
        <f>Mittelwert!L3</f>
        <v>2</v>
      </c>
      <c r="M3">
        <f>Mittelwert!M3</f>
        <v>1</v>
      </c>
      <c r="N3">
        <f>Mittelwert!N3</f>
        <v>2</v>
      </c>
      <c r="O3">
        <f>Mittelwert!O3</f>
        <v>2</v>
      </c>
      <c r="P3">
        <f>Mittelwert!P3</f>
        <v>4</v>
      </c>
      <c r="Q3">
        <f>Mittelwert!Q3</f>
        <v>4</v>
      </c>
      <c r="R3">
        <f>Mittelwert!R3</f>
        <v>2</v>
      </c>
      <c r="S3">
        <f>Mittelwert!S3</f>
        <v>1</v>
      </c>
      <c r="T3">
        <f>Mittelwert!T3</f>
        <v>1</v>
      </c>
      <c r="U3">
        <f>Mittelwert!U3</f>
        <v>1</v>
      </c>
      <c r="V3">
        <f>Mittelwert!V3</f>
        <v>1</v>
      </c>
      <c r="W3">
        <f>Mittelwert!W3</f>
        <v>2</v>
      </c>
      <c r="X3">
        <f>Mittelwert!X3</f>
        <v>4</v>
      </c>
      <c r="Y3">
        <f>Mittelwert!Y3</f>
        <v>4</v>
      </c>
      <c r="Z3">
        <f>Mittelwert!Z3</f>
        <v>4</v>
      </c>
      <c r="AA3">
        <f>Mittelwert!AA3</f>
        <v>2</v>
      </c>
      <c r="AB3">
        <f>Mittelwert!AB3</f>
        <v>5</v>
      </c>
      <c r="AC3">
        <f>Mittelwert!AC3</f>
        <v>6</v>
      </c>
      <c r="AD3">
        <f>Mittelwert!AD3</f>
        <v>4</v>
      </c>
      <c r="AE3">
        <f>Mittelwert!AE3</f>
        <v>2</v>
      </c>
      <c r="AF3">
        <f>Mittelwert!AF3</f>
        <v>2</v>
      </c>
      <c r="AG3">
        <f>Mittelwert!AG3</f>
        <v>4</v>
      </c>
      <c r="AH3">
        <f>Mittelwert!AH3</f>
        <v>2</v>
      </c>
      <c r="AI3">
        <f>Mittelwert!AI3</f>
        <v>2</v>
      </c>
      <c r="AJ3">
        <f>Mittelwert!AJ3</f>
        <v>1</v>
      </c>
      <c r="AK3">
        <f>Mittelwert!AK3</f>
        <v>4</v>
      </c>
      <c r="AL3">
        <f>Mittelwert!AL3</f>
        <v>2</v>
      </c>
      <c r="AM3">
        <f>Mittelwert!AM3</f>
        <v>2</v>
      </c>
      <c r="AN3">
        <f>Mittelwert!AN3</f>
        <v>1</v>
      </c>
      <c r="AO3">
        <f>Mittelwert!AO3</f>
        <v>4</v>
      </c>
      <c r="AP3">
        <f>Mittelwert!AP3</f>
        <v>2</v>
      </c>
      <c r="AQ3">
        <f>Mittelwert!AQ3</f>
        <v>4</v>
      </c>
      <c r="AR3">
        <f>Mittelwert!AR3</f>
        <v>2</v>
      </c>
      <c r="AS3">
        <f>Mittelwert!AS3</f>
        <v>4</v>
      </c>
      <c r="AT3">
        <f>Mittelwert!AT3</f>
        <v>2</v>
      </c>
      <c r="AU3">
        <f>Mittelwert!AU3</f>
        <v>2</v>
      </c>
      <c r="AV3">
        <f>Mittelwert!AV3</f>
        <v>2</v>
      </c>
      <c r="AW3">
        <f>Mittelwert!AW3</f>
        <v>4</v>
      </c>
      <c r="AX3">
        <f>Mittelwert!AX3</f>
        <v>3</v>
      </c>
      <c r="AY3">
        <f>Mittelwert!AY3</f>
        <v>3</v>
      </c>
    </row>
    <row r="4" spans="1:51">
      <c r="A4" t="str">
        <f>Mittelwert!A7</f>
        <v>TP6</v>
      </c>
      <c r="B4">
        <f>Mittelwert!B7</f>
        <v>2</v>
      </c>
      <c r="C4">
        <f>Mittelwert!C7</f>
        <v>5</v>
      </c>
      <c r="D4">
        <f>Mittelwert!D7</f>
        <v>2</v>
      </c>
      <c r="E4">
        <f>Mittelwert!E7</f>
        <v>2</v>
      </c>
      <c r="F4">
        <f>Mittelwert!F7</f>
        <v>2</v>
      </c>
      <c r="G4">
        <f>Mittelwert!G7</f>
        <v>2</v>
      </c>
      <c r="H4">
        <f>Mittelwert!H7</f>
        <v>4</v>
      </c>
      <c r="I4">
        <f>Mittelwert!I7</f>
        <v>1</v>
      </c>
      <c r="J4">
        <f>Mittelwert!J7</f>
        <v>1</v>
      </c>
      <c r="K4">
        <f>Mittelwert!K7</f>
        <v>5</v>
      </c>
      <c r="L4">
        <f>Mittelwert!L7</f>
        <v>2</v>
      </c>
      <c r="M4">
        <f>Mittelwert!M7</f>
        <v>5</v>
      </c>
      <c r="N4">
        <f>Mittelwert!N7</f>
        <v>2</v>
      </c>
      <c r="O4">
        <f>Mittelwert!O7</f>
        <v>2</v>
      </c>
      <c r="P4">
        <f>Mittelwert!P7</f>
        <v>2</v>
      </c>
      <c r="Q4">
        <f>Mittelwert!Q7</f>
        <v>1</v>
      </c>
      <c r="R4">
        <f>Mittelwert!R7</f>
        <v>2</v>
      </c>
      <c r="S4">
        <f>Mittelwert!S7</f>
        <v>5</v>
      </c>
      <c r="T4">
        <f>Mittelwert!T7</f>
        <v>2</v>
      </c>
      <c r="U4">
        <f>Mittelwert!U7</f>
        <v>4</v>
      </c>
      <c r="V4">
        <f>Mittelwert!V7</f>
        <v>2</v>
      </c>
      <c r="W4">
        <f>Mittelwert!W7</f>
        <v>2</v>
      </c>
      <c r="X4">
        <f>Mittelwert!X7</f>
        <v>4</v>
      </c>
      <c r="Y4">
        <f>Mittelwert!Y7</f>
        <v>2</v>
      </c>
      <c r="Z4">
        <f>Mittelwert!Z7</f>
        <v>2</v>
      </c>
      <c r="AA4">
        <f>Mittelwert!AA7</f>
        <v>4</v>
      </c>
      <c r="AB4">
        <f>Mittelwert!AB7</f>
        <v>1</v>
      </c>
      <c r="AC4">
        <f>Mittelwert!AC7</f>
        <v>2</v>
      </c>
      <c r="AD4">
        <f>Mittelwert!AD7</f>
        <v>6</v>
      </c>
      <c r="AE4">
        <f>Mittelwert!AE7</f>
        <v>2</v>
      </c>
      <c r="AF4">
        <f>Mittelwert!AF7</f>
        <v>1</v>
      </c>
      <c r="AG4">
        <f>Mittelwert!AG7</f>
        <v>2</v>
      </c>
      <c r="AH4">
        <f>Mittelwert!AH7</f>
        <v>1</v>
      </c>
      <c r="AI4">
        <f>Mittelwert!AI7</f>
        <v>6</v>
      </c>
      <c r="AJ4">
        <f>Mittelwert!AJ7</f>
        <v>2</v>
      </c>
      <c r="AK4">
        <f>Mittelwert!AK7</f>
        <v>5</v>
      </c>
      <c r="AL4">
        <f>Mittelwert!AL7</f>
        <v>4</v>
      </c>
      <c r="AM4">
        <f>Mittelwert!AM7</f>
        <v>3</v>
      </c>
      <c r="AN4">
        <f>Mittelwert!AN7</f>
        <v>1</v>
      </c>
      <c r="AO4">
        <f>Mittelwert!AO7</f>
        <v>1</v>
      </c>
      <c r="AP4">
        <f>Mittelwert!AP7</f>
        <v>6</v>
      </c>
      <c r="AQ4">
        <f>Mittelwert!AQ7</f>
        <v>6</v>
      </c>
      <c r="AR4">
        <f>Mittelwert!AR7</f>
        <v>2</v>
      </c>
      <c r="AS4">
        <f>Mittelwert!AS7</f>
        <v>6</v>
      </c>
      <c r="AT4">
        <f>Mittelwert!AT7</f>
        <v>3</v>
      </c>
      <c r="AU4">
        <f>Mittelwert!AU7</f>
        <v>4</v>
      </c>
      <c r="AV4">
        <f>Mittelwert!AV7</f>
        <v>1</v>
      </c>
      <c r="AW4">
        <f>Mittelwert!AW7</f>
        <v>2</v>
      </c>
      <c r="AX4">
        <f>Mittelwert!AX7</f>
        <v>2</v>
      </c>
      <c r="AY4">
        <f>Mittelwert!AY7</f>
        <v>4</v>
      </c>
    </row>
    <row r="5" spans="1:51">
      <c r="A5" t="str">
        <f>Mittelwert!A8</f>
        <v>TP7</v>
      </c>
      <c r="B5">
        <f>Mittelwert!B8</f>
        <v>1</v>
      </c>
      <c r="C5">
        <f>Mittelwert!C8</f>
        <v>1</v>
      </c>
      <c r="D5">
        <f>Mittelwert!D8</f>
        <v>1</v>
      </c>
      <c r="E5">
        <f>Mittelwert!E8</f>
        <v>2</v>
      </c>
      <c r="F5">
        <f>Mittelwert!F8</f>
        <v>1</v>
      </c>
      <c r="G5">
        <f>Mittelwert!G8</f>
        <v>1</v>
      </c>
      <c r="H5">
        <f>Mittelwert!H8</f>
        <v>1</v>
      </c>
      <c r="I5">
        <f>Mittelwert!I8</f>
        <v>1</v>
      </c>
      <c r="J5">
        <f>Mittelwert!J8</f>
        <v>1</v>
      </c>
      <c r="K5">
        <f>Mittelwert!K8</f>
        <v>1</v>
      </c>
      <c r="L5">
        <f>Mittelwert!L8</f>
        <v>1</v>
      </c>
      <c r="M5">
        <f>Mittelwert!M8</f>
        <v>2</v>
      </c>
      <c r="N5">
        <f>Mittelwert!N8</f>
        <v>1</v>
      </c>
      <c r="O5">
        <f>Mittelwert!O8</f>
        <v>1</v>
      </c>
      <c r="P5">
        <f>Mittelwert!P8</f>
        <v>1</v>
      </c>
      <c r="Q5">
        <f>Mittelwert!Q8</f>
        <v>1</v>
      </c>
      <c r="R5">
        <f>Mittelwert!R8</f>
        <v>1</v>
      </c>
      <c r="S5">
        <f>Mittelwert!S8</f>
        <v>1</v>
      </c>
      <c r="T5">
        <f>Mittelwert!T8</f>
        <v>1</v>
      </c>
      <c r="U5">
        <f>Mittelwert!U8</f>
        <v>2</v>
      </c>
      <c r="V5">
        <f>Mittelwert!V8</f>
        <v>1</v>
      </c>
      <c r="W5">
        <f>Mittelwert!W8</f>
        <v>1</v>
      </c>
      <c r="X5">
        <f>Mittelwert!X8</f>
        <v>1</v>
      </c>
      <c r="Y5">
        <f>Mittelwert!Y8</f>
        <v>1</v>
      </c>
      <c r="Z5">
        <f>Mittelwert!Z8</f>
        <v>2</v>
      </c>
      <c r="AA5">
        <f>Mittelwert!AA8</f>
        <v>2</v>
      </c>
      <c r="AB5">
        <f>Mittelwert!AB8</f>
        <v>2</v>
      </c>
      <c r="AC5">
        <f>Mittelwert!AC8</f>
        <v>6</v>
      </c>
      <c r="AD5">
        <f>Mittelwert!AD8</f>
        <v>2</v>
      </c>
      <c r="AE5">
        <f>Mittelwert!AE8</f>
        <v>2</v>
      </c>
      <c r="AF5">
        <f>Mittelwert!AF8</f>
        <v>2</v>
      </c>
      <c r="AG5">
        <f>Mittelwert!AG8</f>
        <v>2</v>
      </c>
      <c r="AH5">
        <f>Mittelwert!AH8</f>
        <v>2</v>
      </c>
      <c r="AI5">
        <f>Mittelwert!AI8</f>
        <v>2</v>
      </c>
      <c r="AJ5">
        <f>Mittelwert!AJ8</f>
        <v>2</v>
      </c>
      <c r="AK5">
        <f>Mittelwert!AK8</f>
        <v>2</v>
      </c>
      <c r="AL5">
        <f>Mittelwert!AL8</f>
        <v>2</v>
      </c>
      <c r="AM5">
        <f>Mittelwert!AM8</f>
        <v>2</v>
      </c>
      <c r="AN5">
        <f>Mittelwert!AN8</f>
        <v>2</v>
      </c>
      <c r="AO5">
        <f>Mittelwert!AO8</f>
        <v>2</v>
      </c>
      <c r="AP5">
        <f>Mittelwert!AP8</f>
        <v>2</v>
      </c>
      <c r="AQ5">
        <f>Mittelwert!AQ8</f>
        <v>2</v>
      </c>
      <c r="AR5">
        <f>Mittelwert!AR8</f>
        <v>2</v>
      </c>
      <c r="AS5">
        <f>Mittelwert!AS8</f>
        <v>6</v>
      </c>
      <c r="AT5">
        <f>Mittelwert!AT8</f>
        <v>3</v>
      </c>
      <c r="AU5">
        <f>Mittelwert!AU8</f>
        <v>2</v>
      </c>
      <c r="AV5">
        <f>Mittelwert!AV8</f>
        <v>2</v>
      </c>
      <c r="AW5">
        <f>Mittelwert!AW8</f>
        <v>3</v>
      </c>
      <c r="AX5">
        <f>Mittelwert!AX8</f>
        <v>1</v>
      </c>
      <c r="AY5">
        <f>Mittelwert!AY8</f>
        <v>2</v>
      </c>
    </row>
    <row r="6" spans="1:51">
      <c r="A6" t="str">
        <f>Mittelwert!A9</f>
        <v>TP8</v>
      </c>
      <c r="B6">
        <f>Mittelwert!B9</f>
        <v>4</v>
      </c>
      <c r="C6">
        <f>Mittelwert!C9</f>
        <v>4</v>
      </c>
      <c r="D6">
        <f>Mittelwert!D9</f>
        <v>2</v>
      </c>
      <c r="E6">
        <f>Mittelwert!E9</f>
        <v>4</v>
      </c>
      <c r="F6">
        <f>Mittelwert!F9</f>
        <v>6</v>
      </c>
      <c r="G6">
        <f>Mittelwert!G9</f>
        <v>4</v>
      </c>
      <c r="H6">
        <f>Mittelwert!H9</f>
        <v>6</v>
      </c>
      <c r="I6">
        <f>Mittelwert!I9</f>
        <v>4</v>
      </c>
      <c r="J6">
        <f>Mittelwert!J9</f>
        <v>4</v>
      </c>
      <c r="K6">
        <f>Mittelwert!K9</f>
        <v>2</v>
      </c>
      <c r="L6">
        <f>Mittelwert!L9</f>
        <v>4</v>
      </c>
      <c r="M6">
        <f>Mittelwert!M9</f>
        <v>4</v>
      </c>
      <c r="N6">
        <f>Mittelwert!N9</f>
        <v>4</v>
      </c>
      <c r="O6">
        <f>Mittelwert!O9</f>
        <v>4</v>
      </c>
      <c r="P6">
        <f>Mittelwert!P9</f>
        <v>6</v>
      </c>
      <c r="Q6">
        <f>Mittelwert!Q9</f>
        <v>4</v>
      </c>
      <c r="R6">
        <f>Mittelwert!R9</f>
        <v>4</v>
      </c>
      <c r="S6">
        <f>Mittelwert!S9</f>
        <v>2</v>
      </c>
      <c r="T6">
        <f>Mittelwert!T9</f>
        <v>4</v>
      </c>
      <c r="U6">
        <f>Mittelwert!U9</f>
        <v>4</v>
      </c>
      <c r="V6">
        <f>Mittelwert!V9</f>
        <v>2</v>
      </c>
      <c r="W6">
        <f>Mittelwert!W9</f>
        <v>4</v>
      </c>
      <c r="X6">
        <f>Mittelwert!X9</f>
        <v>6</v>
      </c>
      <c r="Y6">
        <f>Mittelwert!Y9</f>
        <v>4</v>
      </c>
      <c r="Z6">
        <f>Mittelwert!Z9</f>
        <v>2</v>
      </c>
      <c r="AA6">
        <f>Mittelwert!AA9</f>
        <v>6</v>
      </c>
      <c r="AB6">
        <f>Mittelwert!AB9</f>
        <v>4</v>
      </c>
      <c r="AC6">
        <f>Mittelwert!AC9</f>
        <v>4</v>
      </c>
      <c r="AD6">
        <f>Mittelwert!AD9</f>
        <v>4</v>
      </c>
      <c r="AE6">
        <f>Mittelwert!AE9</f>
        <v>6</v>
      </c>
      <c r="AF6">
        <f>Mittelwert!AF9</f>
        <v>1</v>
      </c>
      <c r="AG6">
        <f>Mittelwert!AG9</f>
        <v>4</v>
      </c>
      <c r="AH6">
        <f>Mittelwert!AH9</f>
        <v>4</v>
      </c>
      <c r="AI6">
        <f>Mittelwert!AI9</f>
        <v>6</v>
      </c>
      <c r="AJ6">
        <f>Mittelwert!AJ9</f>
        <v>6</v>
      </c>
      <c r="AK6">
        <f>Mittelwert!AK9</f>
        <v>4</v>
      </c>
      <c r="AL6">
        <f>Mittelwert!AL9</f>
        <v>3</v>
      </c>
      <c r="AM6">
        <f>Mittelwert!AM9</f>
        <v>4</v>
      </c>
      <c r="AN6">
        <f>Mittelwert!AN9</f>
        <v>1</v>
      </c>
      <c r="AO6">
        <f>Mittelwert!AO9</f>
        <v>6</v>
      </c>
      <c r="AP6">
        <f>Mittelwert!AP9</f>
        <v>6</v>
      </c>
      <c r="AQ6">
        <f>Mittelwert!AQ9</f>
        <v>6</v>
      </c>
      <c r="AR6">
        <f>Mittelwert!AR9</f>
        <v>6</v>
      </c>
      <c r="AS6">
        <f>Mittelwert!AS9</f>
        <v>6</v>
      </c>
      <c r="AT6">
        <f>Mittelwert!AT9</f>
        <v>4</v>
      </c>
      <c r="AU6">
        <f>Mittelwert!AU9</f>
        <v>4</v>
      </c>
      <c r="AV6">
        <f>Mittelwert!AV9</f>
        <v>1</v>
      </c>
      <c r="AW6">
        <f>Mittelwert!AW9</f>
        <v>4</v>
      </c>
      <c r="AX6">
        <f>Mittelwert!AX9</f>
        <v>3</v>
      </c>
      <c r="AY6">
        <f>Mittelwert!AY9</f>
        <v>3</v>
      </c>
    </row>
    <row r="7" spans="1:51">
      <c r="A7" t="str">
        <f>Mittelwert!A12</f>
        <v>TP12</v>
      </c>
      <c r="B7">
        <f>Mittelwert!B12</f>
        <v>2</v>
      </c>
      <c r="C7">
        <f>Mittelwert!C12</f>
        <v>2</v>
      </c>
      <c r="D7">
        <f>Mittelwert!D12</f>
        <v>2</v>
      </c>
      <c r="E7">
        <f>Mittelwert!E12</f>
        <v>2</v>
      </c>
      <c r="F7">
        <f>Mittelwert!F12</f>
        <v>4</v>
      </c>
      <c r="G7">
        <f>Mittelwert!G12</f>
        <v>1</v>
      </c>
      <c r="H7">
        <f>Mittelwert!H12</f>
        <v>6</v>
      </c>
      <c r="I7">
        <f>Mittelwert!I12</f>
        <v>2</v>
      </c>
      <c r="J7">
        <f>Mittelwert!J12</f>
        <v>2</v>
      </c>
      <c r="K7">
        <f>Mittelwert!K12</f>
        <v>2</v>
      </c>
      <c r="L7">
        <f>Mittelwert!L12</f>
        <v>2</v>
      </c>
      <c r="M7">
        <f>Mittelwert!M12</f>
        <v>4</v>
      </c>
      <c r="N7">
        <f>Mittelwert!N12</f>
        <v>4</v>
      </c>
      <c r="O7">
        <f>Mittelwert!O12</f>
        <v>2</v>
      </c>
      <c r="P7">
        <f>Mittelwert!P12</f>
        <v>6</v>
      </c>
      <c r="Q7">
        <f>Mittelwert!Q12</f>
        <v>2</v>
      </c>
      <c r="R7">
        <f>Mittelwert!R12</f>
        <v>2</v>
      </c>
      <c r="S7">
        <f>Mittelwert!S12</f>
        <v>2</v>
      </c>
      <c r="T7">
        <f>Mittelwert!T12</f>
        <v>2</v>
      </c>
      <c r="U7">
        <f>Mittelwert!U12</f>
        <v>4</v>
      </c>
      <c r="V7">
        <f>Mittelwert!V12</f>
        <v>4</v>
      </c>
      <c r="W7">
        <f>Mittelwert!W12</f>
        <v>2</v>
      </c>
      <c r="X7">
        <f>Mittelwert!X12</f>
        <v>6</v>
      </c>
      <c r="Y7">
        <f>Mittelwert!Y12</f>
        <v>2</v>
      </c>
      <c r="Z7">
        <f>Mittelwert!Z12</f>
        <v>2</v>
      </c>
      <c r="AA7">
        <f>Mittelwert!AA12</f>
        <v>4</v>
      </c>
      <c r="AB7">
        <f>Mittelwert!AB12</f>
        <v>4</v>
      </c>
      <c r="AC7">
        <f>Mittelwert!AC12</f>
        <v>2</v>
      </c>
      <c r="AD7">
        <f>Mittelwert!AD12</f>
        <v>6</v>
      </c>
      <c r="AE7">
        <f>Mittelwert!AE12</f>
        <v>7</v>
      </c>
      <c r="AF7">
        <f>Mittelwert!AF12</f>
        <v>1</v>
      </c>
      <c r="AG7">
        <f>Mittelwert!AG12</f>
        <v>4</v>
      </c>
      <c r="AH7">
        <f>Mittelwert!AH12</f>
        <v>2</v>
      </c>
      <c r="AI7">
        <f>Mittelwert!AI12</f>
        <v>4</v>
      </c>
      <c r="AJ7">
        <f>Mittelwert!AJ12</f>
        <v>4</v>
      </c>
      <c r="AK7">
        <f>Mittelwert!AK12</f>
        <v>2</v>
      </c>
      <c r="AL7">
        <f>Mittelwert!AL12</f>
        <v>6</v>
      </c>
      <c r="AM7">
        <f>Mittelwert!AM12</f>
        <v>6</v>
      </c>
      <c r="AN7">
        <f>Mittelwert!AN12</f>
        <v>1</v>
      </c>
      <c r="AO7">
        <f>Mittelwert!AO12</f>
        <v>4</v>
      </c>
      <c r="AP7">
        <f>Mittelwert!AP12</f>
        <v>6</v>
      </c>
      <c r="AQ7">
        <f>Mittelwert!AQ12</f>
        <v>4</v>
      </c>
      <c r="AR7">
        <f>Mittelwert!AR12</f>
        <v>6</v>
      </c>
      <c r="AS7">
        <f>Mittelwert!AS12</f>
        <v>4</v>
      </c>
      <c r="AT7">
        <f>Mittelwert!AT12</f>
        <v>6</v>
      </c>
      <c r="AU7">
        <f>Mittelwert!AU12</f>
        <v>6</v>
      </c>
      <c r="AV7">
        <f>Mittelwert!AV12</f>
        <v>1</v>
      </c>
      <c r="AW7">
        <f>Mittelwert!AW12</f>
        <v>4</v>
      </c>
      <c r="AX7">
        <f>Mittelwert!AX12</f>
        <v>1</v>
      </c>
      <c r="AY7">
        <f>Mittelwert!AY12</f>
        <v>1</v>
      </c>
    </row>
    <row r="8" spans="1:51">
      <c r="A8" t="str">
        <f>Mittelwert!A13</f>
        <v>TP14</v>
      </c>
      <c r="B8">
        <f>Mittelwert!B13</f>
        <v>1</v>
      </c>
      <c r="C8">
        <f>Mittelwert!C13</f>
        <v>2</v>
      </c>
      <c r="D8">
        <f>Mittelwert!D13</f>
        <v>2</v>
      </c>
      <c r="E8">
        <f>Mittelwert!E13</f>
        <v>2</v>
      </c>
      <c r="F8">
        <f>Mittelwert!F13</f>
        <v>2</v>
      </c>
      <c r="G8">
        <f>Mittelwert!G13</f>
        <v>2</v>
      </c>
      <c r="H8">
        <f>Mittelwert!H13</f>
        <v>2</v>
      </c>
      <c r="I8">
        <f>Mittelwert!I13</f>
        <v>2</v>
      </c>
      <c r="J8">
        <f>Mittelwert!J13</f>
        <v>1</v>
      </c>
      <c r="K8">
        <f>Mittelwert!K13</f>
        <v>2</v>
      </c>
      <c r="L8">
        <f>Mittelwert!L13</f>
        <v>2</v>
      </c>
      <c r="M8">
        <f>Mittelwert!M13</f>
        <v>2</v>
      </c>
      <c r="N8">
        <f>Mittelwert!N13</f>
        <v>2</v>
      </c>
      <c r="O8">
        <f>Mittelwert!O13</f>
        <v>2</v>
      </c>
      <c r="P8">
        <f>Mittelwert!P13</f>
        <v>2</v>
      </c>
      <c r="Q8">
        <f>Mittelwert!Q13</f>
        <v>2</v>
      </c>
      <c r="R8">
        <f>Mittelwert!R13</f>
        <v>1</v>
      </c>
      <c r="S8">
        <f>Mittelwert!S13</f>
        <v>2</v>
      </c>
      <c r="T8">
        <f>Mittelwert!T13</f>
        <v>2</v>
      </c>
      <c r="U8">
        <f>Mittelwert!U13</f>
        <v>2</v>
      </c>
      <c r="V8">
        <f>Mittelwert!V13</f>
        <v>2</v>
      </c>
      <c r="W8">
        <f>Mittelwert!W13</f>
        <v>2</v>
      </c>
      <c r="X8">
        <f>Mittelwert!X13</f>
        <v>2</v>
      </c>
      <c r="Y8">
        <f>Mittelwert!Y13</f>
        <v>2</v>
      </c>
      <c r="Z8">
        <f>Mittelwert!Z13</f>
        <v>6</v>
      </c>
      <c r="AA8">
        <f>Mittelwert!AA13</f>
        <v>4</v>
      </c>
      <c r="AB8">
        <f>Mittelwert!AB13</f>
        <v>2</v>
      </c>
      <c r="AC8">
        <f>Mittelwert!AC13</f>
        <v>4</v>
      </c>
      <c r="AD8">
        <f>Mittelwert!AD13</f>
        <v>6</v>
      </c>
      <c r="AE8">
        <f>Mittelwert!AE13</f>
        <v>4</v>
      </c>
      <c r="AF8">
        <f>Mittelwert!AF13</f>
        <v>2</v>
      </c>
      <c r="AG8">
        <f>Mittelwert!AG13</f>
        <v>4</v>
      </c>
      <c r="AH8">
        <f>Mittelwert!AH13</f>
        <v>6</v>
      </c>
      <c r="AI8">
        <f>Mittelwert!AI13</f>
        <v>4</v>
      </c>
      <c r="AJ8">
        <f>Mittelwert!AJ13</f>
        <v>2</v>
      </c>
      <c r="AK8">
        <f>Mittelwert!AK13</f>
        <v>4</v>
      </c>
      <c r="AL8">
        <f>Mittelwert!AL13</f>
        <v>6</v>
      </c>
      <c r="AM8">
        <f>Mittelwert!AM13</f>
        <v>4</v>
      </c>
      <c r="AN8">
        <f>Mittelwert!AN13</f>
        <v>2</v>
      </c>
      <c r="AO8">
        <f>Mittelwert!AO13</f>
        <v>4</v>
      </c>
      <c r="AP8">
        <f>Mittelwert!AP13</f>
        <v>6</v>
      </c>
      <c r="AQ8">
        <f>Mittelwert!AQ13</f>
        <v>4</v>
      </c>
      <c r="AR8">
        <f>Mittelwert!AR13</f>
        <v>2</v>
      </c>
      <c r="AS8">
        <f>Mittelwert!AS13</f>
        <v>4</v>
      </c>
      <c r="AT8">
        <f>Mittelwert!AT13</f>
        <v>6</v>
      </c>
      <c r="AU8">
        <f>Mittelwert!AU13</f>
        <v>4</v>
      </c>
      <c r="AV8">
        <f>Mittelwert!AV13</f>
        <v>2</v>
      </c>
      <c r="AW8">
        <f>Mittelwert!AW13</f>
        <v>4</v>
      </c>
      <c r="AX8">
        <f>Mittelwert!AX13</f>
        <v>2</v>
      </c>
      <c r="AY8">
        <f>Mittelwert!AY13</f>
        <v>2</v>
      </c>
    </row>
    <row r="9" spans="1:51">
      <c r="A9" t="str">
        <f>Mittelwert!A16</f>
        <v>TP17</v>
      </c>
      <c r="B9">
        <f>Mittelwert!B16</f>
        <v>2</v>
      </c>
      <c r="C9">
        <f>Mittelwert!C16</f>
        <v>6</v>
      </c>
      <c r="D9">
        <f>Mittelwert!D16</f>
        <v>1</v>
      </c>
      <c r="E9">
        <f>Mittelwert!E16</f>
        <v>2</v>
      </c>
      <c r="F9">
        <f>Mittelwert!F16</f>
        <v>1</v>
      </c>
      <c r="G9">
        <f>Mittelwert!G16</f>
        <v>1</v>
      </c>
      <c r="H9">
        <f>Mittelwert!H16</f>
        <v>2</v>
      </c>
      <c r="I9">
        <f>Mittelwert!I16</f>
        <v>1</v>
      </c>
      <c r="J9">
        <f>Mittelwert!J16</f>
        <v>2</v>
      </c>
      <c r="K9">
        <f>Mittelwert!K16</f>
        <v>2</v>
      </c>
      <c r="L9">
        <f>Mittelwert!L16</f>
        <v>2</v>
      </c>
      <c r="M9">
        <f>Mittelwert!M16</f>
        <v>2</v>
      </c>
      <c r="N9">
        <f>Mittelwert!N16</f>
        <v>1</v>
      </c>
      <c r="O9">
        <f>Mittelwert!O16</f>
        <v>1</v>
      </c>
      <c r="P9">
        <f>Mittelwert!P16</f>
        <v>2</v>
      </c>
      <c r="Q9">
        <f>Mittelwert!Q16</f>
        <v>1</v>
      </c>
      <c r="R9">
        <f>Mittelwert!R16</f>
        <v>2</v>
      </c>
      <c r="S9">
        <f>Mittelwert!S16</f>
        <v>2</v>
      </c>
      <c r="T9">
        <f>Mittelwert!T16</f>
        <v>2</v>
      </c>
      <c r="U9">
        <f>Mittelwert!U16</f>
        <v>2</v>
      </c>
      <c r="V9">
        <f>Mittelwert!V16</f>
        <v>1</v>
      </c>
      <c r="W9">
        <f>Mittelwert!W16</f>
        <v>2</v>
      </c>
      <c r="X9">
        <f>Mittelwert!X16</f>
        <v>2</v>
      </c>
      <c r="Y9">
        <f>Mittelwert!Y16</f>
        <v>1</v>
      </c>
      <c r="Z9">
        <f>Mittelwert!Z16</f>
        <v>2</v>
      </c>
      <c r="AA9">
        <f>Mittelwert!AA16</f>
        <v>2</v>
      </c>
      <c r="AB9">
        <f>Mittelwert!AB16</f>
        <v>2</v>
      </c>
      <c r="AC9">
        <f>Mittelwert!AC16</f>
        <v>2</v>
      </c>
      <c r="AD9">
        <f>Mittelwert!AD16</f>
        <v>4</v>
      </c>
      <c r="AE9">
        <f>Mittelwert!AE16</f>
        <v>5</v>
      </c>
      <c r="AF9">
        <f>Mittelwert!AF16</f>
        <v>1</v>
      </c>
      <c r="AG9">
        <f>Mittelwert!AG16</f>
        <v>2</v>
      </c>
      <c r="AH9">
        <f>Mittelwert!AH16</f>
        <v>2</v>
      </c>
      <c r="AI9">
        <f>Mittelwert!AI16</f>
        <v>4</v>
      </c>
      <c r="AJ9">
        <f>Mittelwert!AJ16</f>
        <v>2</v>
      </c>
      <c r="AK9">
        <f>Mittelwert!AK16</f>
        <v>2</v>
      </c>
      <c r="AL9">
        <f>Mittelwert!AL16</f>
        <v>4</v>
      </c>
      <c r="AM9">
        <f>Mittelwert!AM16</f>
        <v>2</v>
      </c>
      <c r="AN9">
        <f>Mittelwert!AN16</f>
        <v>2</v>
      </c>
      <c r="AO9">
        <f>Mittelwert!AO16</f>
        <v>2</v>
      </c>
      <c r="AP9">
        <f>Mittelwert!AP16</f>
        <v>2</v>
      </c>
      <c r="AQ9">
        <f>Mittelwert!AQ16</f>
        <v>4</v>
      </c>
      <c r="AR9">
        <f>Mittelwert!AR16</f>
        <v>4</v>
      </c>
      <c r="AS9">
        <f>Mittelwert!AS16</f>
        <v>2</v>
      </c>
      <c r="AT9">
        <f>Mittelwert!AT16</f>
        <v>4</v>
      </c>
      <c r="AU9">
        <f>Mittelwert!AU16</f>
        <v>2</v>
      </c>
      <c r="AV9">
        <f>Mittelwert!AV16</f>
        <v>4</v>
      </c>
      <c r="AW9">
        <f>Mittelwert!AW16</f>
        <v>2</v>
      </c>
      <c r="AX9">
        <f>Mittelwert!AX16</f>
        <v>1</v>
      </c>
      <c r="AY9">
        <f>Mittelwert!AY16</f>
        <v>2</v>
      </c>
    </row>
    <row r="10" spans="1:51">
      <c r="A10" t="str">
        <f>Mittelwert!A17</f>
        <v>TP18</v>
      </c>
      <c r="B10">
        <f>Mittelwert!B17</f>
        <v>1</v>
      </c>
      <c r="C10">
        <f>Mittelwert!C17</f>
        <v>5</v>
      </c>
      <c r="D10">
        <f>Mittelwert!D17</f>
        <v>1</v>
      </c>
      <c r="E10">
        <f>Mittelwert!E17</f>
        <v>5</v>
      </c>
      <c r="F10">
        <f>Mittelwert!F17</f>
        <v>1</v>
      </c>
      <c r="G10">
        <f>Mittelwert!G17</f>
        <v>1</v>
      </c>
      <c r="H10">
        <f>Mittelwert!H17</f>
        <v>2</v>
      </c>
      <c r="I10">
        <f>Mittelwert!I17</f>
        <v>1</v>
      </c>
      <c r="J10">
        <f>Mittelwert!J17</f>
        <v>1</v>
      </c>
      <c r="K10">
        <f>Mittelwert!K17</f>
        <v>5</v>
      </c>
      <c r="L10">
        <f>Mittelwert!L17</f>
        <v>1</v>
      </c>
      <c r="M10">
        <f>Mittelwert!M17</f>
        <v>5</v>
      </c>
      <c r="N10">
        <f>Mittelwert!N17</f>
        <v>1</v>
      </c>
      <c r="O10">
        <f>Mittelwert!O17</f>
        <v>1</v>
      </c>
      <c r="P10">
        <f>Mittelwert!P17</f>
        <v>2</v>
      </c>
      <c r="Q10">
        <f>Mittelwert!Q17</f>
        <v>1</v>
      </c>
      <c r="R10">
        <f>Mittelwert!R17</f>
        <v>2</v>
      </c>
      <c r="S10">
        <f>Mittelwert!S17</f>
        <v>5</v>
      </c>
      <c r="T10">
        <f>Mittelwert!T17</f>
        <v>2</v>
      </c>
      <c r="U10">
        <f>Mittelwert!U17</f>
        <v>5</v>
      </c>
      <c r="V10">
        <f>Mittelwert!V17</f>
        <v>1</v>
      </c>
      <c r="W10">
        <f>Mittelwert!W17</f>
        <v>1</v>
      </c>
      <c r="X10">
        <f>Mittelwert!X17</f>
        <v>2</v>
      </c>
      <c r="Y10">
        <f>Mittelwert!Y17</f>
        <v>1</v>
      </c>
      <c r="Z10">
        <f>Mittelwert!Z17</f>
        <v>2</v>
      </c>
      <c r="AA10">
        <f>Mittelwert!AA17</f>
        <v>4</v>
      </c>
      <c r="AB10">
        <f>Mittelwert!AB17</f>
        <v>2</v>
      </c>
      <c r="AC10">
        <f>Mittelwert!AC17</f>
        <v>6</v>
      </c>
      <c r="AD10">
        <f>Mittelwert!AD17</f>
        <v>4</v>
      </c>
      <c r="AE10">
        <f>Mittelwert!AE17</f>
        <v>4</v>
      </c>
      <c r="AF10">
        <f>Mittelwert!AF17</f>
        <v>2</v>
      </c>
      <c r="AG10">
        <f>Mittelwert!AG17</f>
        <v>2</v>
      </c>
      <c r="AH10">
        <f>Mittelwert!AH17</f>
        <v>1</v>
      </c>
      <c r="AI10">
        <f>Mittelwert!AI17</f>
        <v>5</v>
      </c>
      <c r="AJ10">
        <f>Mittelwert!AJ17</f>
        <v>2</v>
      </c>
      <c r="AK10">
        <f>Mittelwert!AK17</f>
        <v>5</v>
      </c>
      <c r="AL10">
        <f>Mittelwert!AL17</f>
        <v>2</v>
      </c>
      <c r="AM10">
        <f>Mittelwert!AM17</f>
        <v>1</v>
      </c>
      <c r="AN10">
        <f>Mittelwert!AN17</f>
        <v>1</v>
      </c>
      <c r="AO10">
        <f>Mittelwert!AO17</f>
        <v>1</v>
      </c>
      <c r="AP10">
        <f>Mittelwert!AP17</f>
        <v>2</v>
      </c>
      <c r="AQ10">
        <f>Mittelwert!AQ17</f>
        <v>4</v>
      </c>
      <c r="AR10">
        <f>Mittelwert!AR17</f>
        <v>6</v>
      </c>
      <c r="AS10">
        <f>Mittelwert!AS17</f>
        <v>4</v>
      </c>
      <c r="AT10">
        <f>Mittelwert!AT17</f>
        <v>6</v>
      </c>
      <c r="AU10">
        <f>Mittelwert!AU17</f>
        <v>4</v>
      </c>
      <c r="AV10">
        <f>Mittelwert!AV17</f>
        <v>2</v>
      </c>
      <c r="AW10">
        <f>Mittelwert!AW17</f>
        <v>4</v>
      </c>
      <c r="AX10">
        <f>Mittelwert!AX17</f>
        <v>2</v>
      </c>
      <c r="AY10">
        <f>Mittelwert!AY17</f>
        <v>2</v>
      </c>
    </row>
    <row r="11" spans="1:51">
      <c r="A11" t="str">
        <f>Mittelwert!A19</f>
        <v>TP20</v>
      </c>
      <c r="B11">
        <f>Mittelwert!B19</f>
        <v>1</v>
      </c>
      <c r="C11">
        <f>Mittelwert!C19</f>
        <v>2</v>
      </c>
      <c r="D11">
        <f>Mittelwert!D19</f>
        <v>2</v>
      </c>
      <c r="E11">
        <f>Mittelwert!E19</f>
        <v>1</v>
      </c>
      <c r="F11">
        <f>Mittelwert!F19</f>
        <v>4</v>
      </c>
      <c r="G11">
        <f>Mittelwert!G19</f>
        <v>1</v>
      </c>
      <c r="H11">
        <f>Mittelwert!H19</f>
        <v>6</v>
      </c>
      <c r="I11">
        <f>Mittelwert!I19</f>
        <v>2</v>
      </c>
      <c r="J11">
        <f>Mittelwert!J19</f>
        <v>1</v>
      </c>
      <c r="K11">
        <f>Mittelwert!K19</f>
        <v>2</v>
      </c>
      <c r="L11">
        <f>Mittelwert!L19</f>
        <v>2</v>
      </c>
      <c r="M11">
        <f>Mittelwert!M19</f>
        <v>1</v>
      </c>
      <c r="N11">
        <f>Mittelwert!N19</f>
        <v>2</v>
      </c>
      <c r="O11">
        <f>Mittelwert!O19</f>
        <v>2</v>
      </c>
      <c r="P11">
        <f>Mittelwert!P19</f>
        <v>2</v>
      </c>
      <c r="Q11">
        <f>Mittelwert!Q19</f>
        <v>2</v>
      </c>
      <c r="R11">
        <f>Mittelwert!R19</f>
        <v>1</v>
      </c>
      <c r="S11">
        <f>Mittelwert!S19</f>
        <v>2</v>
      </c>
      <c r="T11">
        <f>Mittelwert!T19</f>
        <v>2</v>
      </c>
      <c r="U11">
        <f>Mittelwert!U19</f>
        <v>2</v>
      </c>
      <c r="V11">
        <f>Mittelwert!V19</f>
        <v>3</v>
      </c>
      <c r="W11">
        <f>Mittelwert!W19</f>
        <v>2</v>
      </c>
      <c r="X11">
        <f>Mittelwert!X19</f>
        <v>7</v>
      </c>
      <c r="Y11">
        <f>Mittelwert!Y19</f>
        <v>1</v>
      </c>
      <c r="Z11">
        <f>Mittelwert!Z19</f>
        <v>1</v>
      </c>
      <c r="AA11">
        <f>Mittelwert!AA19</f>
        <v>2</v>
      </c>
      <c r="AB11">
        <f>Mittelwert!AB19</f>
        <v>2</v>
      </c>
      <c r="AC11">
        <f>Mittelwert!AC19</f>
        <v>2</v>
      </c>
      <c r="AD11">
        <f>Mittelwert!AD19</f>
        <v>2</v>
      </c>
      <c r="AE11">
        <f>Mittelwert!AE19</f>
        <v>4</v>
      </c>
      <c r="AF11">
        <f>Mittelwert!AF19</f>
        <v>1</v>
      </c>
      <c r="AG11">
        <f>Mittelwert!AG19</f>
        <v>3</v>
      </c>
      <c r="AH11">
        <f>Mittelwert!AH19</f>
        <v>1</v>
      </c>
      <c r="AI11">
        <f>Mittelwert!AI19</f>
        <v>4</v>
      </c>
      <c r="AJ11">
        <f>Mittelwert!AJ19</f>
        <v>2</v>
      </c>
      <c r="AK11">
        <f>Mittelwert!AK19</f>
        <v>2</v>
      </c>
      <c r="AL11">
        <f>Mittelwert!AL19</f>
        <v>4</v>
      </c>
      <c r="AM11">
        <f>Mittelwert!AM19</f>
        <v>4</v>
      </c>
      <c r="AN11">
        <f>Mittelwert!AN19</f>
        <v>2</v>
      </c>
      <c r="AO11">
        <f>Mittelwert!AO19</f>
        <v>4</v>
      </c>
      <c r="AP11">
        <f>Mittelwert!AP19</f>
        <v>3</v>
      </c>
      <c r="AQ11">
        <f>Mittelwert!AQ19</f>
        <v>4</v>
      </c>
      <c r="AR11">
        <f>Mittelwert!AR19</f>
        <v>3</v>
      </c>
      <c r="AS11">
        <f>Mittelwert!AS19</f>
        <v>3</v>
      </c>
      <c r="AT11">
        <f>Mittelwert!AT19</f>
        <v>4</v>
      </c>
      <c r="AU11">
        <f>Mittelwert!AU19</f>
        <v>4</v>
      </c>
      <c r="AV11">
        <f>Mittelwert!AV19</f>
        <v>1</v>
      </c>
      <c r="AW11">
        <f>Mittelwert!AW19</f>
        <v>4</v>
      </c>
      <c r="AX11">
        <f>Mittelwert!AX19</f>
        <v>3</v>
      </c>
      <c r="AY11">
        <f>Mittelwert!AY19</f>
        <v>2</v>
      </c>
    </row>
    <row r="12" spans="1:51">
      <c r="A12" t="str">
        <f>Mittelwert!A20</f>
        <v>TP21</v>
      </c>
      <c r="B12">
        <f>Mittelwert!B20</f>
        <v>2</v>
      </c>
      <c r="C12">
        <f>Mittelwert!C20</f>
        <v>6</v>
      </c>
      <c r="D12">
        <f>Mittelwert!D20</f>
        <v>2</v>
      </c>
      <c r="E12">
        <f>Mittelwert!E20</f>
        <v>5</v>
      </c>
      <c r="F12">
        <f>Mittelwert!F20</f>
        <v>6</v>
      </c>
      <c r="G12">
        <f>Mittelwert!G20</f>
        <v>2</v>
      </c>
      <c r="H12">
        <f>Mittelwert!H20</f>
        <v>4</v>
      </c>
      <c r="I12">
        <f>Mittelwert!I20</f>
        <v>2</v>
      </c>
      <c r="J12">
        <f>Mittelwert!J20</f>
        <v>2</v>
      </c>
      <c r="K12">
        <f>Mittelwert!K20</f>
        <v>6</v>
      </c>
      <c r="L12">
        <f>Mittelwert!L20</f>
        <v>2</v>
      </c>
      <c r="M12">
        <f>Mittelwert!M20</f>
        <v>4</v>
      </c>
      <c r="N12">
        <f>Mittelwert!N20</f>
        <v>6</v>
      </c>
      <c r="O12">
        <f>Mittelwert!O20</f>
        <v>4</v>
      </c>
      <c r="P12">
        <f>Mittelwert!P20</f>
        <v>4</v>
      </c>
      <c r="Q12">
        <f>Mittelwert!Q20</f>
        <v>2</v>
      </c>
      <c r="R12">
        <f>Mittelwert!R20</f>
        <v>2</v>
      </c>
      <c r="S12">
        <f>Mittelwert!S20</f>
        <v>6</v>
      </c>
      <c r="T12">
        <f>Mittelwert!T20</f>
        <v>2</v>
      </c>
      <c r="U12">
        <f>Mittelwert!U20</f>
        <v>2</v>
      </c>
      <c r="V12">
        <f>Mittelwert!V20</f>
        <v>3</v>
      </c>
      <c r="W12">
        <f>Mittelwert!W20</f>
        <v>2</v>
      </c>
      <c r="X12">
        <f>Mittelwert!X20</f>
        <v>4</v>
      </c>
      <c r="Y12">
        <f>Mittelwert!Y20</f>
        <v>2</v>
      </c>
      <c r="Z12">
        <f>Mittelwert!Z20</f>
        <v>2</v>
      </c>
      <c r="AA12">
        <f>Mittelwert!AA20</f>
        <v>5</v>
      </c>
      <c r="AB12">
        <f>Mittelwert!AB20</f>
        <v>1</v>
      </c>
      <c r="AC12">
        <f>Mittelwert!AC20</f>
        <v>5</v>
      </c>
      <c r="AD12">
        <f>Mittelwert!AD20</f>
        <v>2</v>
      </c>
      <c r="AE12">
        <f>Mittelwert!AE20</f>
        <v>1</v>
      </c>
      <c r="AF12">
        <f>Mittelwert!AF20</f>
        <v>1</v>
      </c>
      <c r="AG12">
        <f>Mittelwert!AG20</f>
        <v>2</v>
      </c>
      <c r="AH12">
        <f>Mittelwert!AH20</f>
        <v>2</v>
      </c>
      <c r="AI12">
        <f>Mittelwert!AI20</f>
        <v>5</v>
      </c>
      <c r="AJ12">
        <f>Mittelwert!AJ20</f>
        <v>1</v>
      </c>
      <c r="AK12">
        <f>Mittelwert!AK20</f>
        <v>5</v>
      </c>
      <c r="AL12">
        <f>Mittelwert!AL20</f>
        <v>2</v>
      </c>
      <c r="AM12">
        <f>Mittelwert!AM20</f>
        <v>1</v>
      </c>
      <c r="AN12">
        <f>Mittelwert!AN20</f>
        <v>1</v>
      </c>
      <c r="AO12">
        <f>Mittelwert!AO20</f>
        <v>2</v>
      </c>
      <c r="AP12">
        <f>Mittelwert!AP20</f>
        <v>2</v>
      </c>
      <c r="AQ12">
        <f>Mittelwert!AQ20</f>
        <v>5</v>
      </c>
      <c r="AR12">
        <f>Mittelwert!AR20</f>
        <v>1</v>
      </c>
      <c r="AS12">
        <f>Mittelwert!AS20</f>
        <v>5</v>
      </c>
      <c r="AT12">
        <f>Mittelwert!AT20</f>
        <v>2</v>
      </c>
      <c r="AU12">
        <f>Mittelwert!AU20</f>
        <v>1</v>
      </c>
      <c r="AV12">
        <f>Mittelwert!AV20</f>
        <v>1</v>
      </c>
      <c r="AW12">
        <f>Mittelwert!AW20</f>
        <v>2</v>
      </c>
      <c r="AX12">
        <f>Mittelwert!AX20</f>
        <v>4</v>
      </c>
      <c r="AY12">
        <f>Mittelwert!AY20</f>
        <v>4</v>
      </c>
    </row>
    <row r="13" spans="1:51">
      <c r="A13" t="str">
        <f>Mittelwert!A21</f>
        <v>TP23</v>
      </c>
      <c r="B13">
        <f>Mittelwert!B21</f>
        <v>4</v>
      </c>
      <c r="C13">
        <f>Mittelwert!C21</f>
        <v>2</v>
      </c>
      <c r="D13">
        <f>Mittelwert!D21</f>
        <v>1</v>
      </c>
      <c r="E13">
        <f>Mittelwert!E21</f>
        <v>4</v>
      </c>
      <c r="F13">
        <f>Mittelwert!F21</f>
        <v>2</v>
      </c>
      <c r="G13">
        <f>Mittelwert!G21</f>
        <v>4</v>
      </c>
      <c r="H13">
        <f>Mittelwert!H21</f>
        <v>1</v>
      </c>
      <c r="I13">
        <f>Mittelwert!I21</f>
        <v>2</v>
      </c>
      <c r="J13">
        <f>Mittelwert!J21</f>
        <v>2</v>
      </c>
      <c r="K13">
        <f>Mittelwert!K21</f>
        <v>4</v>
      </c>
      <c r="L13">
        <f>Mittelwert!L21</f>
        <v>2</v>
      </c>
      <c r="M13">
        <f>Mittelwert!M21</f>
        <v>4</v>
      </c>
      <c r="N13">
        <f>Mittelwert!N21</f>
        <v>4</v>
      </c>
      <c r="O13">
        <f>Mittelwert!O21</f>
        <v>4</v>
      </c>
      <c r="P13">
        <f>Mittelwert!P21</f>
        <v>2</v>
      </c>
      <c r="Q13">
        <f>Mittelwert!Q21</f>
        <v>2</v>
      </c>
      <c r="R13">
        <f>Mittelwert!R21</f>
        <v>4</v>
      </c>
      <c r="S13">
        <f>Mittelwert!S21</f>
        <v>2</v>
      </c>
      <c r="T13">
        <f>Mittelwert!T21</f>
        <v>4</v>
      </c>
      <c r="U13">
        <f>Mittelwert!U21</f>
        <v>4</v>
      </c>
      <c r="V13">
        <f>Mittelwert!V21</f>
        <v>2</v>
      </c>
      <c r="W13">
        <f>Mittelwert!W21</f>
        <v>4</v>
      </c>
      <c r="X13">
        <f>Mittelwert!X21</f>
        <v>2</v>
      </c>
      <c r="Y13">
        <f>Mittelwert!Y21</f>
        <v>2</v>
      </c>
      <c r="Z13">
        <f>Mittelwert!Z21</f>
        <v>2</v>
      </c>
      <c r="AA13">
        <f>Mittelwert!AA21</f>
        <v>2</v>
      </c>
      <c r="AB13">
        <f>Mittelwert!AB21</f>
        <v>2</v>
      </c>
      <c r="AC13">
        <f>Mittelwert!AC21</f>
        <v>4</v>
      </c>
      <c r="AD13">
        <f>Mittelwert!AD21</f>
        <v>2</v>
      </c>
      <c r="AE13">
        <f>Mittelwert!AE21</f>
        <v>4</v>
      </c>
      <c r="AF13">
        <f>Mittelwert!AF21</f>
        <v>2</v>
      </c>
      <c r="AG13">
        <f>Mittelwert!AG21</f>
        <v>4</v>
      </c>
      <c r="AH13">
        <f>Mittelwert!AH21</f>
        <v>2</v>
      </c>
      <c r="AI13">
        <f>Mittelwert!AI21</f>
        <v>4</v>
      </c>
      <c r="AJ13">
        <f>Mittelwert!AJ21</f>
        <v>4</v>
      </c>
      <c r="AK13">
        <f>Mittelwert!AK21</f>
        <v>4</v>
      </c>
      <c r="AL13">
        <f>Mittelwert!AL21</f>
        <v>4</v>
      </c>
      <c r="AM13">
        <f>Mittelwert!AM21</f>
        <v>4</v>
      </c>
      <c r="AN13">
        <f>Mittelwert!AN21</f>
        <v>1</v>
      </c>
      <c r="AO13">
        <f>Mittelwert!AO21</f>
        <v>4</v>
      </c>
      <c r="AP13">
        <f>Mittelwert!AP21</f>
        <v>4</v>
      </c>
      <c r="AQ13">
        <f>Mittelwert!AQ21</f>
        <v>2</v>
      </c>
      <c r="AR13">
        <f>Mittelwert!AR21</f>
        <v>4</v>
      </c>
      <c r="AS13">
        <f>Mittelwert!AS21</f>
        <v>4</v>
      </c>
      <c r="AT13">
        <f>Mittelwert!AT21</f>
        <v>2</v>
      </c>
      <c r="AU13">
        <f>Mittelwert!AU21</f>
        <v>4</v>
      </c>
      <c r="AV13">
        <f>Mittelwert!AV21</f>
        <v>1</v>
      </c>
      <c r="AW13">
        <f>Mittelwert!AW21</f>
        <v>4</v>
      </c>
      <c r="AX13">
        <f>Mittelwert!AX21</f>
        <v>2</v>
      </c>
      <c r="AY13">
        <f>Mittelwert!AY21</f>
        <v>3</v>
      </c>
    </row>
    <row r="14" spans="1:51">
      <c r="A14" t="str">
        <f>Mittelwert!A23</f>
        <v>TP25</v>
      </c>
      <c r="B14">
        <f>Mittelwert!B23</f>
        <v>2</v>
      </c>
      <c r="C14">
        <f>Mittelwert!C23</f>
        <v>4</v>
      </c>
      <c r="D14">
        <f>Mittelwert!D23</f>
        <v>2</v>
      </c>
      <c r="E14">
        <f>Mittelwert!E23</f>
        <v>2</v>
      </c>
      <c r="F14">
        <f>Mittelwert!F23</f>
        <v>2</v>
      </c>
      <c r="G14">
        <f>Mittelwert!G23</f>
        <v>1</v>
      </c>
      <c r="H14">
        <f>Mittelwert!H23</f>
        <v>1</v>
      </c>
      <c r="I14">
        <f>Mittelwert!I23</f>
        <v>2</v>
      </c>
      <c r="J14">
        <f>Mittelwert!J23</f>
        <v>1</v>
      </c>
      <c r="K14">
        <f>Mittelwert!K23</f>
        <v>2</v>
      </c>
      <c r="L14">
        <f>Mittelwert!L23</f>
        <v>2</v>
      </c>
      <c r="M14">
        <f>Mittelwert!M23</f>
        <v>1</v>
      </c>
      <c r="N14">
        <f>Mittelwert!N23</f>
        <v>4</v>
      </c>
      <c r="O14">
        <f>Mittelwert!O23</f>
        <v>2</v>
      </c>
      <c r="P14">
        <f>Mittelwert!P23</f>
        <v>1</v>
      </c>
      <c r="Q14">
        <f>Mittelwert!Q23</f>
        <v>2</v>
      </c>
      <c r="R14">
        <f>Mittelwert!R23</f>
        <v>4</v>
      </c>
      <c r="S14">
        <f>Mittelwert!S23</f>
        <v>4</v>
      </c>
      <c r="T14">
        <f>Mittelwert!T23</f>
        <v>2</v>
      </c>
      <c r="U14">
        <f>Mittelwert!U23</f>
        <v>6</v>
      </c>
      <c r="V14">
        <f>Mittelwert!V23</f>
        <v>2</v>
      </c>
      <c r="W14">
        <f>Mittelwert!W23</f>
        <v>2</v>
      </c>
      <c r="X14">
        <f>Mittelwert!X23</f>
        <v>4</v>
      </c>
      <c r="Y14">
        <f>Mittelwert!Y23</f>
        <v>2</v>
      </c>
      <c r="Z14">
        <f>Mittelwert!Z23</f>
        <v>6</v>
      </c>
      <c r="AA14">
        <f>Mittelwert!AA23</f>
        <v>2</v>
      </c>
      <c r="AB14">
        <f>Mittelwert!AB23</f>
        <v>2</v>
      </c>
      <c r="AC14">
        <f>Mittelwert!AC23</f>
        <v>4</v>
      </c>
      <c r="AD14">
        <f>Mittelwert!AD23</f>
        <v>2</v>
      </c>
      <c r="AE14">
        <f>Mittelwert!AE23</f>
        <v>2</v>
      </c>
      <c r="AF14">
        <f>Mittelwert!AF23</f>
        <v>1</v>
      </c>
      <c r="AG14">
        <f>Mittelwert!AG23</f>
        <v>4</v>
      </c>
      <c r="AH14">
        <f>Mittelwert!AH23</f>
        <v>6</v>
      </c>
      <c r="AI14">
        <f>Mittelwert!AI23</f>
        <v>4</v>
      </c>
      <c r="AJ14">
        <f>Mittelwert!AJ23</f>
        <v>2</v>
      </c>
      <c r="AK14">
        <f>Mittelwert!AK23</f>
        <v>6</v>
      </c>
      <c r="AL14">
        <f>Mittelwert!AL23</f>
        <v>4</v>
      </c>
      <c r="AM14">
        <f>Mittelwert!AM23</f>
        <v>2</v>
      </c>
      <c r="AN14">
        <f>Mittelwert!AN23</f>
        <v>1</v>
      </c>
      <c r="AO14">
        <f>Mittelwert!AO23</f>
        <v>4</v>
      </c>
      <c r="AP14">
        <f>Mittelwert!AP23</f>
        <v>2</v>
      </c>
      <c r="AQ14">
        <f>Mittelwert!AQ23</f>
        <v>1</v>
      </c>
      <c r="AR14">
        <f>Mittelwert!AR23</f>
        <v>2</v>
      </c>
      <c r="AS14">
        <f>Mittelwert!AS23</f>
        <v>2</v>
      </c>
      <c r="AT14">
        <f>Mittelwert!AT23</f>
        <v>2</v>
      </c>
      <c r="AU14">
        <f>Mittelwert!AU23</f>
        <v>2</v>
      </c>
      <c r="AV14">
        <f>Mittelwert!AV23</f>
        <v>1</v>
      </c>
      <c r="AW14">
        <f>Mittelwert!AW23</f>
        <v>2</v>
      </c>
      <c r="AX14">
        <f>Mittelwert!AX23</f>
        <v>1</v>
      </c>
      <c r="AY14">
        <f>Mittelwert!AY23</f>
        <v>2</v>
      </c>
    </row>
    <row r="15" spans="1:51">
      <c r="A15" s="29" t="s">
        <v>221</v>
      </c>
      <c r="B15" s="6">
        <f>AVERAGE(B2:B14)</f>
        <v>1.8461538461538463</v>
      </c>
      <c r="C15" s="6">
        <f t="shared" ref="C15:AY15" si="0">AVERAGE(C2:C14)</f>
        <v>3.2307692307692308</v>
      </c>
      <c r="D15" s="6">
        <f t="shared" si="0"/>
        <v>1.6153846153846154</v>
      </c>
      <c r="E15" s="6">
        <f t="shared" si="0"/>
        <v>2.6923076923076925</v>
      </c>
      <c r="F15" s="6">
        <f t="shared" si="0"/>
        <v>2.6153846153846154</v>
      </c>
      <c r="G15" s="6">
        <f t="shared" si="0"/>
        <v>1.8461538461538463</v>
      </c>
      <c r="H15" s="6">
        <f t="shared" si="0"/>
        <v>3.3076923076923075</v>
      </c>
      <c r="I15" s="6">
        <f t="shared" si="0"/>
        <v>2</v>
      </c>
      <c r="J15">
        <f t="shared" si="0"/>
        <v>1.6923076923076923</v>
      </c>
      <c r="K15">
        <f t="shared" si="0"/>
        <v>2.9230769230769229</v>
      </c>
      <c r="L15">
        <f t="shared" si="0"/>
        <v>2</v>
      </c>
      <c r="M15">
        <f t="shared" si="0"/>
        <v>2.8461538461538463</v>
      </c>
      <c r="N15">
        <f t="shared" si="0"/>
        <v>2.6923076923076925</v>
      </c>
      <c r="O15">
        <f t="shared" si="0"/>
        <v>2.2307692307692308</v>
      </c>
      <c r="P15">
        <f t="shared" si="0"/>
        <v>2.9230769230769229</v>
      </c>
      <c r="Q15">
        <f t="shared" si="0"/>
        <v>2</v>
      </c>
      <c r="R15" s="6">
        <f t="shared" si="0"/>
        <v>2.1538461538461537</v>
      </c>
      <c r="S15" s="6">
        <f t="shared" si="0"/>
        <v>2.7692307692307692</v>
      </c>
      <c r="T15" s="6">
        <f t="shared" si="0"/>
        <v>2.1538461538461537</v>
      </c>
      <c r="U15" s="6">
        <f t="shared" si="0"/>
        <v>3.0769230769230771</v>
      </c>
      <c r="V15" s="6">
        <f t="shared" si="0"/>
        <v>2</v>
      </c>
      <c r="W15" s="6">
        <f t="shared" si="0"/>
        <v>2.1538461538461537</v>
      </c>
      <c r="X15" s="6">
        <f t="shared" si="0"/>
        <v>3.6923076923076925</v>
      </c>
      <c r="Y15" s="6">
        <f t="shared" si="0"/>
        <v>2</v>
      </c>
      <c r="Z15">
        <f t="shared" si="0"/>
        <v>2.6923076923076925</v>
      </c>
      <c r="AA15">
        <f t="shared" si="0"/>
        <v>3.2307692307692308</v>
      </c>
      <c r="AB15">
        <f t="shared" si="0"/>
        <v>2.3846153846153846</v>
      </c>
      <c r="AC15">
        <f t="shared" si="0"/>
        <v>3.9230769230769229</v>
      </c>
      <c r="AD15">
        <f t="shared" si="0"/>
        <v>3.6923076923076925</v>
      </c>
      <c r="AE15">
        <f t="shared" si="0"/>
        <v>3.4615384615384617</v>
      </c>
      <c r="AF15">
        <f t="shared" si="0"/>
        <v>1.3846153846153846</v>
      </c>
      <c r="AG15">
        <f t="shared" si="0"/>
        <v>3.1538461538461537</v>
      </c>
      <c r="AH15" s="6">
        <f t="shared" si="0"/>
        <v>2.5384615384615383</v>
      </c>
      <c r="AI15" s="6">
        <f t="shared" si="0"/>
        <v>4.2307692307692308</v>
      </c>
      <c r="AJ15" s="6">
        <f t="shared" si="0"/>
        <v>2.6153846153846154</v>
      </c>
      <c r="AK15" s="6">
        <f t="shared" si="0"/>
        <v>3.6923076923076925</v>
      </c>
      <c r="AL15" s="6">
        <f t="shared" si="0"/>
        <v>3.7692307692307692</v>
      </c>
      <c r="AM15" s="6">
        <f t="shared" si="0"/>
        <v>3.0769230769230771</v>
      </c>
      <c r="AN15" s="6">
        <f t="shared" si="0"/>
        <v>1.7692307692307692</v>
      </c>
      <c r="AO15" s="6">
        <f t="shared" si="0"/>
        <v>3.3076923076923075</v>
      </c>
      <c r="AP15">
        <f t="shared" si="0"/>
        <v>3.4615384615384617</v>
      </c>
      <c r="AQ15">
        <f t="shared" si="0"/>
        <v>3.7692307692307692</v>
      </c>
      <c r="AR15">
        <f t="shared" si="0"/>
        <v>3.2307692307692308</v>
      </c>
      <c r="AS15">
        <f t="shared" si="0"/>
        <v>4.1538461538461542</v>
      </c>
      <c r="AT15">
        <f t="shared" si="0"/>
        <v>3.6923076923076925</v>
      </c>
      <c r="AU15">
        <f t="shared" si="0"/>
        <v>3.2307692307692308</v>
      </c>
      <c r="AV15">
        <f t="shared" si="0"/>
        <v>1.6923076923076923</v>
      </c>
      <c r="AW15">
        <f t="shared" si="0"/>
        <v>3.3076923076923075</v>
      </c>
      <c r="AX15" s="6">
        <f t="shared" si="0"/>
        <v>2</v>
      </c>
      <c r="AY15" s="6">
        <f t="shared" si="0"/>
        <v>2.4615384615384617</v>
      </c>
    </row>
    <row r="17" spans="1:51">
      <c r="A17" t="s">
        <v>229</v>
      </c>
    </row>
    <row r="18" spans="1:51">
      <c r="A18" t="str">
        <f>Mittelwert!A4</f>
        <v>TP3</v>
      </c>
      <c r="B18">
        <f>Mittelwert!B4</f>
        <v>4</v>
      </c>
      <c r="C18">
        <f>Mittelwert!C4</f>
        <v>2</v>
      </c>
      <c r="D18">
        <f>Mittelwert!D4</f>
        <v>2</v>
      </c>
      <c r="E18">
        <f>Mittelwert!E4</f>
        <v>2</v>
      </c>
      <c r="F18">
        <f>Mittelwert!F4</f>
        <v>2</v>
      </c>
      <c r="G18">
        <f>Mittelwert!G4</f>
        <v>2</v>
      </c>
      <c r="H18">
        <f>Mittelwert!H4</f>
        <v>6</v>
      </c>
      <c r="I18">
        <f>Mittelwert!I4</f>
        <v>2</v>
      </c>
      <c r="J18">
        <f>Mittelwert!J4</f>
        <v>4</v>
      </c>
      <c r="K18">
        <f>Mittelwert!K4</f>
        <v>2</v>
      </c>
      <c r="L18">
        <f>Mittelwert!L4</f>
        <v>4</v>
      </c>
      <c r="M18">
        <f>Mittelwert!M4</f>
        <v>4</v>
      </c>
      <c r="N18">
        <f>Mittelwert!N4</f>
        <v>2</v>
      </c>
      <c r="O18">
        <f>Mittelwert!O4</f>
        <v>4</v>
      </c>
      <c r="P18">
        <f>Mittelwert!P4</f>
        <v>4</v>
      </c>
      <c r="Q18">
        <f>Mittelwert!Q4</f>
        <v>4</v>
      </c>
      <c r="R18">
        <f>Mittelwert!R4</f>
        <v>4</v>
      </c>
      <c r="S18">
        <f>Mittelwert!S4</f>
        <v>2</v>
      </c>
      <c r="T18">
        <f>Mittelwert!T4</f>
        <v>2</v>
      </c>
      <c r="U18">
        <f>Mittelwert!U4</f>
        <v>2</v>
      </c>
      <c r="V18">
        <f>Mittelwert!V4</f>
        <v>2</v>
      </c>
      <c r="W18">
        <f>Mittelwert!W4</f>
        <v>2</v>
      </c>
      <c r="X18">
        <f>Mittelwert!X4</f>
        <v>4</v>
      </c>
      <c r="Y18">
        <f>Mittelwert!Y4</f>
        <v>2</v>
      </c>
      <c r="Z18">
        <f>Mittelwert!Z4</f>
        <v>6</v>
      </c>
      <c r="AA18">
        <f>Mittelwert!AA4</f>
        <v>6</v>
      </c>
      <c r="AB18">
        <f>Mittelwert!AB4</f>
        <v>4</v>
      </c>
      <c r="AC18">
        <f>Mittelwert!AC4</f>
        <v>6</v>
      </c>
      <c r="AD18">
        <f>Mittelwert!AD4</f>
        <v>6</v>
      </c>
      <c r="AE18">
        <f>Mittelwert!AE4</f>
        <v>6</v>
      </c>
      <c r="AF18">
        <f>Mittelwert!AF4</f>
        <v>2</v>
      </c>
      <c r="AG18">
        <f>Mittelwert!AG4</f>
        <v>4</v>
      </c>
      <c r="AH18">
        <f>Mittelwert!AH4</f>
        <v>6</v>
      </c>
      <c r="AI18">
        <f>Mittelwert!AI4</f>
        <v>6</v>
      </c>
      <c r="AJ18">
        <f>Mittelwert!AJ4</f>
        <v>6</v>
      </c>
      <c r="AK18">
        <f>Mittelwert!AK4</f>
        <v>6</v>
      </c>
      <c r="AL18">
        <f>Mittelwert!AL4</f>
        <v>6</v>
      </c>
      <c r="AM18">
        <f>Mittelwert!AM4</f>
        <v>6</v>
      </c>
      <c r="AN18">
        <f>Mittelwert!AN4</f>
        <v>4</v>
      </c>
      <c r="AO18">
        <f>Mittelwert!AO4</f>
        <v>4</v>
      </c>
      <c r="AP18">
        <f>Mittelwert!AP4</f>
        <v>4</v>
      </c>
      <c r="AQ18">
        <f>Mittelwert!AQ4</f>
        <v>4</v>
      </c>
      <c r="AR18">
        <f>Mittelwert!AR4</f>
        <v>2</v>
      </c>
      <c r="AS18">
        <f>Mittelwert!AS4</f>
        <v>6</v>
      </c>
      <c r="AT18">
        <f>Mittelwert!AT4</f>
        <v>4</v>
      </c>
      <c r="AU18">
        <f>Mittelwert!AU4</f>
        <v>6</v>
      </c>
      <c r="AV18">
        <f>Mittelwert!AV4</f>
        <v>2</v>
      </c>
      <c r="AW18">
        <f>Mittelwert!AW4</f>
        <v>4</v>
      </c>
      <c r="AX18">
        <f>Mittelwert!AX4</f>
        <v>2</v>
      </c>
      <c r="AY18">
        <f>Mittelwert!AY4</f>
        <v>2</v>
      </c>
    </row>
    <row r="19" spans="1:51">
      <c r="A19" t="str">
        <f>Mittelwert!A5</f>
        <v>TP4</v>
      </c>
      <c r="B19">
        <f>Mittelwert!B5</f>
        <v>2</v>
      </c>
      <c r="C19">
        <f>Mittelwert!C5</f>
        <v>1</v>
      </c>
      <c r="D19">
        <f>Mittelwert!D5</f>
        <v>1</v>
      </c>
      <c r="E19">
        <f>Mittelwert!E5</f>
        <v>2</v>
      </c>
      <c r="F19">
        <f>Mittelwert!F5</f>
        <v>2</v>
      </c>
      <c r="G19">
        <f>Mittelwert!G5</f>
        <v>2</v>
      </c>
      <c r="H19">
        <f>Mittelwert!H5</f>
        <v>5</v>
      </c>
      <c r="I19">
        <f>Mittelwert!I5</f>
        <v>1</v>
      </c>
      <c r="J19">
        <f>Mittelwert!J5</f>
        <v>1</v>
      </c>
      <c r="K19">
        <f>Mittelwert!K5</f>
        <v>1</v>
      </c>
      <c r="L19">
        <f>Mittelwert!L5</f>
        <v>1</v>
      </c>
      <c r="M19">
        <f>Mittelwert!M5</f>
        <v>2</v>
      </c>
      <c r="N19">
        <f>Mittelwert!N5</f>
        <v>1</v>
      </c>
      <c r="O19">
        <f>Mittelwert!O5</f>
        <v>2</v>
      </c>
      <c r="P19">
        <f>Mittelwert!P5</f>
        <v>4</v>
      </c>
      <c r="Q19">
        <f>Mittelwert!Q5</f>
        <v>1</v>
      </c>
      <c r="R19">
        <f>Mittelwert!R5</f>
        <v>2</v>
      </c>
      <c r="S19">
        <f>Mittelwert!S5</f>
        <v>2</v>
      </c>
      <c r="T19">
        <f>Mittelwert!T5</f>
        <v>2</v>
      </c>
      <c r="U19">
        <f>Mittelwert!U5</f>
        <v>2</v>
      </c>
      <c r="V19">
        <f>Mittelwert!V5</f>
        <v>2</v>
      </c>
      <c r="W19">
        <f>Mittelwert!W5</f>
        <v>2</v>
      </c>
      <c r="X19">
        <f>Mittelwert!X5</f>
        <v>5</v>
      </c>
      <c r="Y19">
        <f>Mittelwert!Y5</f>
        <v>2</v>
      </c>
      <c r="Z19">
        <f>Mittelwert!Z5</f>
        <v>3</v>
      </c>
      <c r="AA19">
        <f>Mittelwert!AA5</f>
        <v>5</v>
      </c>
      <c r="AB19">
        <f>Mittelwert!AB5</f>
        <v>5</v>
      </c>
      <c r="AC19">
        <f>Mittelwert!AC5</f>
        <v>5</v>
      </c>
      <c r="AD19">
        <f>Mittelwert!AD5</f>
        <v>6</v>
      </c>
      <c r="AE19">
        <f>Mittelwert!AE5</f>
        <v>7</v>
      </c>
      <c r="AF19">
        <f>Mittelwert!AF5</f>
        <v>2</v>
      </c>
      <c r="AG19">
        <f>Mittelwert!AG5</f>
        <v>5</v>
      </c>
      <c r="AH19">
        <f>Mittelwert!AH5</f>
        <v>2</v>
      </c>
      <c r="AI19">
        <f>Mittelwert!AI5</f>
        <v>2</v>
      </c>
      <c r="AJ19">
        <f>Mittelwert!AJ5</f>
        <v>2</v>
      </c>
      <c r="AK19">
        <f>Mittelwert!AK5</f>
        <v>3</v>
      </c>
      <c r="AL19">
        <f>Mittelwert!AL5</f>
        <v>3</v>
      </c>
      <c r="AM19">
        <f>Mittelwert!AM5</f>
        <v>7</v>
      </c>
      <c r="AN19">
        <f>Mittelwert!AN5</f>
        <v>1</v>
      </c>
      <c r="AO19">
        <f>Mittelwert!AO5</f>
        <v>3</v>
      </c>
      <c r="AP19">
        <f>Mittelwert!AP5</f>
        <v>5</v>
      </c>
      <c r="AQ19">
        <f>Mittelwert!AQ5</f>
        <v>6</v>
      </c>
      <c r="AR19">
        <f>Mittelwert!AR5</f>
        <v>5</v>
      </c>
      <c r="AS19">
        <f>Mittelwert!AS5</f>
        <v>7</v>
      </c>
      <c r="AT19">
        <f>Mittelwert!AT5</f>
        <v>6</v>
      </c>
      <c r="AU19">
        <f>Mittelwert!AU5</f>
        <v>7</v>
      </c>
      <c r="AV19">
        <f>Mittelwert!AV5</f>
        <v>2</v>
      </c>
      <c r="AW19">
        <f>Mittelwert!AW5</f>
        <v>6</v>
      </c>
      <c r="AX19">
        <f>Mittelwert!AX5</f>
        <v>2</v>
      </c>
      <c r="AY19">
        <f>Mittelwert!AY5</f>
        <v>2</v>
      </c>
    </row>
    <row r="20" spans="1:51">
      <c r="A20" t="str">
        <f>Mittelwert!A6</f>
        <v>TP5</v>
      </c>
      <c r="B20">
        <f>Mittelwert!B6</f>
        <v>6</v>
      </c>
      <c r="C20">
        <f>Mittelwert!C6</f>
        <v>6</v>
      </c>
      <c r="D20">
        <f>Mittelwert!D6</f>
        <v>6</v>
      </c>
      <c r="E20">
        <f>Mittelwert!E6</f>
        <v>6</v>
      </c>
      <c r="F20">
        <f>Mittelwert!F6</f>
        <v>6</v>
      </c>
      <c r="G20">
        <f>Mittelwert!G6</f>
        <v>4</v>
      </c>
      <c r="H20">
        <f>Mittelwert!H6</f>
        <v>6</v>
      </c>
      <c r="I20">
        <f>Mittelwert!I6</f>
        <v>4</v>
      </c>
      <c r="J20">
        <f>Mittelwert!J6</f>
        <v>2</v>
      </c>
      <c r="K20">
        <f>Mittelwert!K6</f>
        <v>2</v>
      </c>
      <c r="L20">
        <f>Mittelwert!L6</f>
        <v>2</v>
      </c>
      <c r="M20">
        <f>Mittelwert!M6</f>
        <v>2</v>
      </c>
      <c r="N20">
        <f>Mittelwert!N6</f>
        <v>4</v>
      </c>
      <c r="O20">
        <f>Mittelwert!O6</f>
        <v>4</v>
      </c>
      <c r="P20">
        <f>Mittelwert!P6</f>
        <v>4</v>
      </c>
      <c r="Q20">
        <f>Mittelwert!Q6</f>
        <v>4</v>
      </c>
      <c r="R20">
        <f>Mittelwert!R6</f>
        <v>6</v>
      </c>
      <c r="S20">
        <f>Mittelwert!S6</f>
        <v>6</v>
      </c>
      <c r="T20">
        <f>Mittelwert!T6</f>
        <v>6</v>
      </c>
      <c r="U20">
        <f>Mittelwert!U6</f>
        <v>6</v>
      </c>
      <c r="V20">
        <f>Mittelwert!V6</f>
        <v>6</v>
      </c>
      <c r="W20">
        <f>Mittelwert!W6</f>
        <v>4</v>
      </c>
      <c r="X20">
        <f>Mittelwert!X6</f>
        <v>6</v>
      </c>
      <c r="Y20">
        <f>Mittelwert!Y6</f>
        <v>4</v>
      </c>
      <c r="Z20">
        <f>Mittelwert!Z6</f>
        <v>2</v>
      </c>
      <c r="AA20">
        <f>Mittelwert!AA6</f>
        <v>2</v>
      </c>
      <c r="AB20">
        <f>Mittelwert!AB6</f>
        <v>2</v>
      </c>
      <c r="AC20">
        <f>Mittelwert!AC6</f>
        <v>4</v>
      </c>
      <c r="AD20">
        <f>Mittelwert!AD6</f>
        <v>2</v>
      </c>
      <c r="AE20">
        <f>Mittelwert!AE6</f>
        <v>4</v>
      </c>
      <c r="AF20">
        <f>Mittelwert!AF6</f>
        <v>1</v>
      </c>
      <c r="AG20">
        <f>Mittelwert!AG6</f>
        <v>2</v>
      </c>
      <c r="AH20">
        <f>Mittelwert!AH6</f>
        <v>6</v>
      </c>
      <c r="AI20">
        <f>Mittelwert!AI6</f>
        <v>2</v>
      </c>
      <c r="AJ20">
        <f>Mittelwert!AJ6</f>
        <v>2</v>
      </c>
      <c r="AK20">
        <f>Mittelwert!AK6</f>
        <v>4</v>
      </c>
      <c r="AL20">
        <f>Mittelwert!AL6</f>
        <v>6</v>
      </c>
      <c r="AM20">
        <f>Mittelwert!AM6</f>
        <v>6</v>
      </c>
      <c r="AN20">
        <f>Mittelwert!AN6</f>
        <v>2</v>
      </c>
      <c r="AO20">
        <f>Mittelwert!AO6</f>
        <v>4</v>
      </c>
      <c r="AP20">
        <f>Mittelwert!AP6</f>
        <v>2</v>
      </c>
      <c r="AQ20">
        <f>Mittelwert!AQ6</f>
        <v>2</v>
      </c>
      <c r="AR20">
        <f>Mittelwert!AR6</f>
        <v>2</v>
      </c>
      <c r="AS20">
        <f>Mittelwert!AS6</f>
        <v>4</v>
      </c>
      <c r="AT20">
        <f>Mittelwert!AT6</f>
        <v>2</v>
      </c>
      <c r="AU20">
        <f>Mittelwert!AU6</f>
        <v>4</v>
      </c>
      <c r="AV20">
        <f>Mittelwert!AV6</f>
        <v>2</v>
      </c>
      <c r="AW20">
        <f>Mittelwert!AW6</f>
        <v>4</v>
      </c>
      <c r="AX20">
        <f>Mittelwert!AX6</f>
        <v>3</v>
      </c>
      <c r="AY20">
        <f>Mittelwert!AY6</f>
        <v>4</v>
      </c>
    </row>
    <row r="21" spans="1:51">
      <c r="A21" t="str">
        <f>Mittelwert!A10</f>
        <v>TP9</v>
      </c>
      <c r="B21">
        <f>Mittelwert!B10</f>
        <v>2</v>
      </c>
      <c r="C21">
        <f>Mittelwert!C10</f>
        <v>1</v>
      </c>
      <c r="D21">
        <f>Mittelwert!D10</f>
        <v>1</v>
      </c>
      <c r="E21">
        <f>Mittelwert!E10</f>
        <v>2</v>
      </c>
      <c r="F21">
        <f>Mittelwert!F10</f>
        <v>6</v>
      </c>
      <c r="G21">
        <f>Mittelwert!G10</f>
        <v>1</v>
      </c>
      <c r="H21">
        <f>Mittelwert!H10</f>
        <v>2</v>
      </c>
      <c r="I21">
        <f>Mittelwert!I10</f>
        <v>1</v>
      </c>
      <c r="J21">
        <f>Mittelwert!J10</f>
        <v>1</v>
      </c>
      <c r="K21">
        <f>Mittelwert!K10</f>
        <v>2</v>
      </c>
      <c r="L21">
        <f>Mittelwert!L10</f>
        <v>2</v>
      </c>
      <c r="M21">
        <f>Mittelwert!M10</f>
        <v>2</v>
      </c>
      <c r="N21">
        <f>Mittelwert!N10</f>
        <v>2</v>
      </c>
      <c r="O21">
        <f>Mittelwert!O10</f>
        <v>1</v>
      </c>
      <c r="P21">
        <f>Mittelwert!P10</f>
        <v>2</v>
      </c>
      <c r="Q21">
        <f>Mittelwert!Q10</f>
        <v>1</v>
      </c>
      <c r="R21">
        <f>Mittelwert!R10</f>
        <v>2</v>
      </c>
      <c r="S21">
        <f>Mittelwert!S10</f>
        <v>2</v>
      </c>
      <c r="T21">
        <f>Mittelwert!T10</f>
        <v>2</v>
      </c>
      <c r="U21">
        <f>Mittelwert!U10</f>
        <v>2</v>
      </c>
      <c r="V21">
        <f>Mittelwert!V10</f>
        <v>4</v>
      </c>
      <c r="W21">
        <f>Mittelwert!W10</f>
        <v>2</v>
      </c>
      <c r="X21">
        <f>Mittelwert!X10</f>
        <v>2</v>
      </c>
      <c r="Y21">
        <f>Mittelwert!Y10</f>
        <v>1</v>
      </c>
      <c r="Z21">
        <f>Mittelwert!Z10</f>
        <v>2</v>
      </c>
      <c r="AA21">
        <f>Mittelwert!AA10</f>
        <v>6</v>
      </c>
      <c r="AB21">
        <f>Mittelwert!AB10</f>
        <v>2</v>
      </c>
      <c r="AC21">
        <f>Mittelwert!AC10</f>
        <v>6</v>
      </c>
      <c r="AD21">
        <f>Mittelwert!AD10</f>
        <v>7</v>
      </c>
      <c r="AE21">
        <f>Mittelwert!AE10</f>
        <v>6</v>
      </c>
      <c r="AF21">
        <f>Mittelwert!AF10</f>
        <v>1</v>
      </c>
      <c r="AG21">
        <f>Mittelwert!AG10</f>
        <v>4</v>
      </c>
      <c r="AH21">
        <f>Mittelwert!AH10</f>
        <v>7</v>
      </c>
      <c r="AI21">
        <f>Mittelwert!AI10</f>
        <v>7</v>
      </c>
      <c r="AJ21">
        <f>Mittelwert!AJ10</f>
        <v>3</v>
      </c>
      <c r="AK21">
        <f>Mittelwert!AK10</f>
        <v>6</v>
      </c>
      <c r="AL21">
        <f>Mittelwert!AL10</f>
        <v>7</v>
      </c>
      <c r="AM21">
        <f>Mittelwert!AM10</f>
        <v>6</v>
      </c>
      <c r="AN21">
        <f>Mittelwert!AN10</f>
        <v>2</v>
      </c>
      <c r="AO21">
        <f>Mittelwert!AO10</f>
        <v>6</v>
      </c>
      <c r="AP21">
        <f>Mittelwert!AP10</f>
        <v>2</v>
      </c>
      <c r="AQ21">
        <f>Mittelwert!AQ10</f>
        <v>6</v>
      </c>
      <c r="AR21">
        <f>Mittelwert!AR10</f>
        <v>6</v>
      </c>
      <c r="AS21">
        <f>Mittelwert!AS10</f>
        <v>6</v>
      </c>
      <c r="AT21">
        <f>Mittelwert!AT10</f>
        <v>6</v>
      </c>
      <c r="AU21">
        <f>Mittelwert!AU10</f>
        <v>2</v>
      </c>
      <c r="AV21">
        <f>Mittelwert!AV10</f>
        <v>1</v>
      </c>
      <c r="AW21">
        <f>Mittelwert!AW10</f>
        <v>4</v>
      </c>
      <c r="AX21">
        <f>Mittelwert!AX10</f>
        <v>3</v>
      </c>
      <c r="AY21">
        <f>Mittelwert!AY10</f>
        <v>3</v>
      </c>
    </row>
    <row r="22" spans="1:51">
      <c r="A22" t="str">
        <f>Mittelwert!A11</f>
        <v>TP10</v>
      </c>
      <c r="B22">
        <f>Mittelwert!B11</f>
        <v>1</v>
      </c>
      <c r="C22">
        <f>Mittelwert!C11</f>
        <v>3</v>
      </c>
      <c r="D22">
        <f>Mittelwert!D11</f>
        <v>1</v>
      </c>
      <c r="E22">
        <f>Mittelwert!E11</f>
        <v>3</v>
      </c>
      <c r="F22">
        <f>Mittelwert!F11</f>
        <v>1</v>
      </c>
      <c r="G22">
        <f>Mittelwert!G11</f>
        <v>1</v>
      </c>
      <c r="H22">
        <f>Mittelwert!H11</f>
        <v>2</v>
      </c>
      <c r="I22">
        <f>Mittelwert!I11</f>
        <v>1</v>
      </c>
      <c r="J22">
        <f>Mittelwert!J11</f>
        <v>1</v>
      </c>
      <c r="K22">
        <f>Mittelwert!K11</f>
        <v>3</v>
      </c>
      <c r="L22">
        <f>Mittelwert!L11</f>
        <v>1</v>
      </c>
      <c r="M22">
        <f>Mittelwert!M11</f>
        <v>3</v>
      </c>
      <c r="N22">
        <f>Mittelwert!N11</f>
        <v>1</v>
      </c>
      <c r="O22">
        <f>Mittelwert!O11</f>
        <v>1</v>
      </c>
      <c r="P22">
        <f>Mittelwert!P11</f>
        <v>1</v>
      </c>
      <c r="Q22">
        <f>Mittelwert!Q11</f>
        <v>1</v>
      </c>
      <c r="R22">
        <f>Mittelwert!R11</f>
        <v>1</v>
      </c>
      <c r="S22">
        <f>Mittelwert!S11</f>
        <v>3</v>
      </c>
      <c r="T22">
        <f>Mittelwert!T11</f>
        <v>1</v>
      </c>
      <c r="U22">
        <f>Mittelwert!U11</f>
        <v>3</v>
      </c>
      <c r="V22">
        <f>Mittelwert!V11</f>
        <v>1</v>
      </c>
      <c r="W22">
        <f>Mittelwert!W11</f>
        <v>1</v>
      </c>
      <c r="X22">
        <f>Mittelwert!X11</f>
        <v>1</v>
      </c>
      <c r="Y22">
        <f>Mittelwert!Y11</f>
        <v>1</v>
      </c>
      <c r="Z22">
        <f>Mittelwert!Z11</f>
        <v>2</v>
      </c>
      <c r="AA22">
        <f>Mittelwert!AA11</f>
        <v>3</v>
      </c>
      <c r="AB22">
        <f>Mittelwert!AB11</f>
        <v>2</v>
      </c>
      <c r="AC22">
        <f>Mittelwert!AC11</f>
        <v>3</v>
      </c>
      <c r="AD22">
        <f>Mittelwert!AD11</f>
        <v>5</v>
      </c>
      <c r="AE22">
        <f>Mittelwert!AE11</f>
        <v>2</v>
      </c>
      <c r="AF22">
        <f>Mittelwert!AF11</f>
        <v>1</v>
      </c>
      <c r="AG22">
        <f>Mittelwert!AG11</f>
        <v>2</v>
      </c>
      <c r="AH22">
        <f>Mittelwert!AH11</f>
        <v>1</v>
      </c>
      <c r="AI22">
        <f>Mittelwert!AI11</f>
        <v>3</v>
      </c>
      <c r="AJ22">
        <f>Mittelwert!AJ11</f>
        <v>1</v>
      </c>
      <c r="AK22">
        <f>Mittelwert!AK11</f>
        <v>3</v>
      </c>
      <c r="AL22">
        <f>Mittelwert!AL11</f>
        <v>2</v>
      </c>
      <c r="AM22">
        <f>Mittelwert!AM11</f>
        <v>2</v>
      </c>
      <c r="AN22">
        <f>Mittelwert!AN11</f>
        <v>1</v>
      </c>
      <c r="AO22">
        <f>Mittelwert!AO11</f>
        <v>2</v>
      </c>
      <c r="AP22">
        <f>Mittelwert!AP11</f>
        <v>2</v>
      </c>
      <c r="AQ22">
        <f>Mittelwert!AQ11</f>
        <v>3</v>
      </c>
      <c r="AR22">
        <f>Mittelwert!AR11</f>
        <v>2</v>
      </c>
      <c r="AS22">
        <f>Mittelwert!AS11</f>
        <v>4</v>
      </c>
      <c r="AT22">
        <f>Mittelwert!AT11</f>
        <v>2</v>
      </c>
      <c r="AU22">
        <f>Mittelwert!AU11</f>
        <v>2</v>
      </c>
      <c r="AV22">
        <f>Mittelwert!AV11</f>
        <v>1</v>
      </c>
      <c r="AW22">
        <f>Mittelwert!AW11</f>
        <v>2</v>
      </c>
      <c r="AX22">
        <f>Mittelwert!AX11</f>
        <v>1</v>
      </c>
      <c r="AY22">
        <f>Mittelwert!AY11</f>
        <v>1</v>
      </c>
    </row>
    <row r="23" spans="1:51">
      <c r="A23" t="str">
        <f>Mittelwert!A14</f>
        <v>TP15</v>
      </c>
      <c r="B23">
        <f>Mittelwert!B14</f>
        <v>1</v>
      </c>
      <c r="C23">
        <f>Mittelwert!C14</f>
        <v>1</v>
      </c>
      <c r="D23">
        <f>Mittelwert!D14</f>
        <v>1</v>
      </c>
      <c r="E23">
        <f>Mittelwert!E14</f>
        <v>5</v>
      </c>
      <c r="F23">
        <f>Mittelwert!F14</f>
        <v>1</v>
      </c>
      <c r="G23">
        <f>Mittelwert!G14</f>
        <v>1</v>
      </c>
      <c r="H23">
        <f>Mittelwert!H14</f>
        <v>1</v>
      </c>
      <c r="I23">
        <f>Mittelwert!I14</f>
        <v>1</v>
      </c>
      <c r="J23">
        <f>Mittelwert!J14</f>
        <v>1</v>
      </c>
      <c r="K23">
        <f>Mittelwert!K14</f>
        <v>1</v>
      </c>
      <c r="L23">
        <f>Mittelwert!L14</f>
        <v>1</v>
      </c>
      <c r="M23">
        <f>Mittelwert!M14</f>
        <v>5</v>
      </c>
      <c r="N23">
        <f>Mittelwert!N14</f>
        <v>1</v>
      </c>
      <c r="O23">
        <f>Mittelwert!O14</f>
        <v>1</v>
      </c>
      <c r="P23">
        <f>Mittelwert!P14</f>
        <v>1</v>
      </c>
      <c r="Q23">
        <f>Mittelwert!Q14</f>
        <v>1</v>
      </c>
      <c r="R23">
        <f>Mittelwert!R14</f>
        <v>1</v>
      </c>
      <c r="S23">
        <f>Mittelwert!S14</f>
        <v>1</v>
      </c>
      <c r="T23">
        <f>Mittelwert!T14</f>
        <v>1</v>
      </c>
      <c r="U23">
        <f>Mittelwert!U14</f>
        <v>5</v>
      </c>
      <c r="V23">
        <f>Mittelwert!V14</f>
        <v>1</v>
      </c>
      <c r="W23">
        <f>Mittelwert!W14</f>
        <v>1</v>
      </c>
      <c r="X23">
        <f>Mittelwert!X14</f>
        <v>1</v>
      </c>
      <c r="Y23">
        <f>Mittelwert!Y14</f>
        <v>1</v>
      </c>
      <c r="Z23">
        <f>Mittelwert!Z14</f>
        <v>2</v>
      </c>
      <c r="AA23">
        <f>Mittelwert!AA14</f>
        <v>6</v>
      </c>
      <c r="AB23">
        <f>Mittelwert!AB14</f>
        <v>2</v>
      </c>
      <c r="AC23">
        <f>Mittelwert!AC14</f>
        <v>6</v>
      </c>
      <c r="AD23">
        <f>Mittelwert!AD14</f>
        <v>2</v>
      </c>
      <c r="AE23">
        <f>Mittelwert!AE14</f>
        <v>6</v>
      </c>
      <c r="AF23">
        <f>Mittelwert!AF14</f>
        <v>1</v>
      </c>
      <c r="AG23">
        <f>Mittelwert!AG14</f>
        <v>4</v>
      </c>
      <c r="AH23">
        <f>Mittelwert!AH14</f>
        <v>2</v>
      </c>
      <c r="AI23">
        <f>Mittelwert!AI14</f>
        <v>7</v>
      </c>
      <c r="AJ23">
        <f>Mittelwert!AJ14</f>
        <v>2</v>
      </c>
      <c r="AK23">
        <f>Mittelwert!AK14</f>
        <v>7</v>
      </c>
      <c r="AL23">
        <f>Mittelwert!AL14</f>
        <v>6</v>
      </c>
      <c r="AM23">
        <f>Mittelwert!AM14</f>
        <v>6</v>
      </c>
      <c r="AN23">
        <f>Mittelwert!AN14</f>
        <v>1</v>
      </c>
      <c r="AO23">
        <f>Mittelwert!AO14</f>
        <v>4</v>
      </c>
      <c r="AP23">
        <f>Mittelwert!AP14</f>
        <v>2</v>
      </c>
      <c r="AQ23">
        <f>Mittelwert!AQ14</f>
        <v>7</v>
      </c>
      <c r="AR23">
        <f>Mittelwert!AR14</f>
        <v>2</v>
      </c>
      <c r="AS23">
        <f>Mittelwert!AS14</f>
        <v>7</v>
      </c>
      <c r="AT23">
        <f>Mittelwert!AT14</f>
        <v>6</v>
      </c>
      <c r="AU23">
        <f>Mittelwert!AU14</f>
        <v>6</v>
      </c>
      <c r="AV23">
        <f>Mittelwert!AV14</f>
        <v>1</v>
      </c>
      <c r="AW23">
        <f>Mittelwert!AW14</f>
        <v>4</v>
      </c>
      <c r="AX23">
        <f>Mittelwert!AX14</f>
        <v>2</v>
      </c>
      <c r="AY23">
        <f>Mittelwert!AY14</f>
        <v>4</v>
      </c>
    </row>
    <row r="24" spans="1:51">
      <c r="A24" t="str">
        <f>Mittelwert!A15</f>
        <v>TP16</v>
      </c>
      <c r="B24">
        <f>Mittelwert!B15</f>
        <v>2</v>
      </c>
      <c r="C24">
        <f>Mittelwert!C15</f>
        <v>2</v>
      </c>
      <c r="D24">
        <f>Mittelwert!D15</f>
        <v>2</v>
      </c>
      <c r="E24">
        <f>Mittelwert!E15</f>
        <v>2</v>
      </c>
      <c r="F24">
        <f>Mittelwert!F15</f>
        <v>2</v>
      </c>
      <c r="G24">
        <f>Mittelwert!G15</f>
        <v>2</v>
      </c>
      <c r="H24">
        <f>Mittelwert!H15</f>
        <v>2</v>
      </c>
      <c r="I24">
        <f>Mittelwert!I15</f>
        <v>2</v>
      </c>
      <c r="J24">
        <f>Mittelwert!J15</f>
        <v>1</v>
      </c>
      <c r="K24">
        <f>Mittelwert!K15</f>
        <v>1</v>
      </c>
      <c r="L24">
        <f>Mittelwert!L15</f>
        <v>1</v>
      </c>
      <c r="M24">
        <f>Mittelwert!M15</f>
        <v>1</v>
      </c>
      <c r="N24">
        <f>Mittelwert!N15</f>
        <v>1</v>
      </c>
      <c r="O24">
        <f>Mittelwert!O15</f>
        <v>1</v>
      </c>
      <c r="P24">
        <f>Mittelwert!P15</f>
        <v>1</v>
      </c>
      <c r="Q24">
        <f>Mittelwert!Q15</f>
        <v>1</v>
      </c>
      <c r="R24">
        <f>Mittelwert!R15</f>
        <v>2</v>
      </c>
      <c r="S24">
        <f>Mittelwert!S15</f>
        <v>2</v>
      </c>
      <c r="T24">
        <f>Mittelwert!T15</f>
        <v>2</v>
      </c>
      <c r="U24">
        <f>Mittelwert!U15</f>
        <v>2</v>
      </c>
      <c r="V24">
        <f>Mittelwert!V15</f>
        <v>2</v>
      </c>
      <c r="W24">
        <f>Mittelwert!W15</f>
        <v>4</v>
      </c>
      <c r="X24">
        <f>Mittelwert!X15</f>
        <v>4</v>
      </c>
      <c r="Y24">
        <f>Mittelwert!Y15</f>
        <v>2</v>
      </c>
      <c r="Z24">
        <f>Mittelwert!Z15</f>
        <v>1</v>
      </c>
      <c r="AA24">
        <f>Mittelwert!AA15</f>
        <v>2</v>
      </c>
      <c r="AB24">
        <f>Mittelwert!AB15</f>
        <v>2</v>
      </c>
      <c r="AC24">
        <f>Mittelwert!AC15</f>
        <v>2</v>
      </c>
      <c r="AD24">
        <f>Mittelwert!AD15</f>
        <v>2</v>
      </c>
      <c r="AE24">
        <f>Mittelwert!AE15</f>
        <v>1</v>
      </c>
      <c r="AF24">
        <f>Mittelwert!AF15</f>
        <v>1</v>
      </c>
      <c r="AG24">
        <f>Mittelwert!AG15</f>
        <v>2</v>
      </c>
      <c r="AH24">
        <f>Mittelwert!AH15</f>
        <v>2</v>
      </c>
      <c r="AI24">
        <f>Mittelwert!AI15</f>
        <v>2</v>
      </c>
      <c r="AJ24">
        <f>Mittelwert!AJ15</f>
        <v>2</v>
      </c>
      <c r="AK24">
        <f>Mittelwert!AK15</f>
        <v>2</v>
      </c>
      <c r="AL24">
        <f>Mittelwert!AL15</f>
        <v>2</v>
      </c>
      <c r="AM24">
        <f>Mittelwert!AM15</f>
        <v>2</v>
      </c>
      <c r="AN24">
        <f>Mittelwert!AN15</f>
        <v>1</v>
      </c>
      <c r="AO24">
        <f>Mittelwert!AO15</f>
        <v>1</v>
      </c>
      <c r="AP24">
        <f>Mittelwert!AP15</f>
        <v>2</v>
      </c>
      <c r="AQ24">
        <f>Mittelwert!AQ15</f>
        <v>2</v>
      </c>
      <c r="AR24">
        <f>Mittelwert!AR15</f>
        <v>2</v>
      </c>
      <c r="AS24">
        <f>Mittelwert!AS15</f>
        <v>2</v>
      </c>
      <c r="AT24">
        <f>Mittelwert!AT15</f>
        <v>2</v>
      </c>
      <c r="AU24">
        <f>Mittelwert!AU15</f>
        <v>2</v>
      </c>
      <c r="AV24">
        <f>Mittelwert!AV15</f>
        <v>1</v>
      </c>
      <c r="AW24">
        <f>Mittelwert!AW15</f>
        <v>1</v>
      </c>
      <c r="AX24">
        <f>Mittelwert!AX15</f>
        <v>3</v>
      </c>
      <c r="AY24">
        <f>Mittelwert!AY15</f>
        <v>3</v>
      </c>
    </row>
    <row r="25" spans="1:51">
      <c r="A25" t="str">
        <f>Mittelwert!A18</f>
        <v>TP19</v>
      </c>
      <c r="B25">
        <f>Mittelwert!B18</f>
        <v>1</v>
      </c>
      <c r="C25">
        <f>Mittelwert!C18</f>
        <v>2</v>
      </c>
      <c r="D25">
        <f>Mittelwert!D18</f>
        <v>2</v>
      </c>
      <c r="E25">
        <f>Mittelwert!E18</f>
        <v>4</v>
      </c>
      <c r="F25">
        <f>Mittelwert!F18</f>
        <v>2</v>
      </c>
      <c r="G25">
        <f>Mittelwert!G18</f>
        <v>2</v>
      </c>
      <c r="H25">
        <f>Mittelwert!H18</f>
        <v>4</v>
      </c>
      <c r="I25">
        <f>Mittelwert!I18</f>
        <v>2</v>
      </c>
      <c r="J25">
        <f>Mittelwert!J18</f>
        <v>2</v>
      </c>
      <c r="K25">
        <f>Mittelwert!K18</f>
        <v>2</v>
      </c>
      <c r="L25">
        <f>Mittelwert!L18</f>
        <v>2</v>
      </c>
      <c r="M25">
        <f>Mittelwert!M18</f>
        <v>3</v>
      </c>
      <c r="N25">
        <f>Mittelwert!N18</f>
        <v>2</v>
      </c>
      <c r="O25">
        <f>Mittelwert!O18</f>
        <v>2</v>
      </c>
      <c r="P25">
        <f>Mittelwert!P18</f>
        <v>3</v>
      </c>
      <c r="Q25">
        <f>Mittelwert!Q18</f>
        <v>2</v>
      </c>
      <c r="R25">
        <f>Mittelwert!R18</f>
        <v>1</v>
      </c>
      <c r="S25">
        <f>Mittelwert!S18</f>
        <v>1</v>
      </c>
      <c r="T25">
        <f>Mittelwert!T18</f>
        <v>2</v>
      </c>
      <c r="U25">
        <f>Mittelwert!U18</f>
        <v>2</v>
      </c>
      <c r="V25">
        <f>Mittelwert!V18</f>
        <v>2</v>
      </c>
      <c r="W25">
        <f>Mittelwert!W18</f>
        <v>2</v>
      </c>
      <c r="X25">
        <f>Mittelwert!X18</f>
        <v>2</v>
      </c>
      <c r="Y25">
        <f>Mittelwert!Y18</f>
        <v>2</v>
      </c>
      <c r="Z25">
        <f>Mittelwert!Z18</f>
        <v>2</v>
      </c>
      <c r="AA25">
        <f>Mittelwert!AA18</f>
        <v>2</v>
      </c>
      <c r="AB25">
        <f>Mittelwert!AB18</f>
        <v>4</v>
      </c>
      <c r="AC25">
        <f>Mittelwert!AC18</f>
        <v>4</v>
      </c>
      <c r="AD25">
        <f>Mittelwert!AD18</f>
        <v>5</v>
      </c>
      <c r="AE25">
        <f>Mittelwert!AE18</f>
        <v>4</v>
      </c>
      <c r="AF25">
        <f>Mittelwert!AF18</f>
        <v>1</v>
      </c>
      <c r="AG25">
        <f>Mittelwert!AG18</f>
        <v>4</v>
      </c>
      <c r="AH25">
        <f>Mittelwert!AH18</f>
        <v>1</v>
      </c>
      <c r="AI25">
        <f>Mittelwert!AI18</f>
        <v>6</v>
      </c>
      <c r="AJ25">
        <f>Mittelwert!AJ18</f>
        <v>2</v>
      </c>
      <c r="AK25">
        <f>Mittelwert!AK18</f>
        <v>5</v>
      </c>
      <c r="AL25">
        <f>Mittelwert!AL18</f>
        <v>3</v>
      </c>
      <c r="AM25">
        <f>Mittelwert!AM18</f>
        <v>3</v>
      </c>
      <c r="AN25">
        <f>Mittelwert!AN18</f>
        <v>2</v>
      </c>
      <c r="AO25">
        <f>Mittelwert!AO18</f>
        <v>4</v>
      </c>
      <c r="AP25">
        <f>Mittelwert!AP18</f>
        <v>3</v>
      </c>
      <c r="AQ25">
        <f>Mittelwert!AQ18</f>
        <v>6</v>
      </c>
      <c r="AR25">
        <f>Mittelwert!AR18</f>
        <v>4</v>
      </c>
      <c r="AS25">
        <f>Mittelwert!AS18</f>
        <v>6</v>
      </c>
      <c r="AT25">
        <f>Mittelwert!AT18</f>
        <v>3</v>
      </c>
      <c r="AU25">
        <f>Mittelwert!AU18</f>
        <v>3</v>
      </c>
      <c r="AV25">
        <f>Mittelwert!AV18</f>
        <v>2</v>
      </c>
      <c r="AW25">
        <f>Mittelwert!AW18</f>
        <v>4</v>
      </c>
      <c r="AX25">
        <f>Mittelwert!AX18</f>
        <v>1</v>
      </c>
      <c r="AY25">
        <f>Mittelwert!AY18</f>
        <v>1</v>
      </c>
    </row>
    <row r="26" spans="1:51">
      <c r="A26" t="str">
        <f>Mittelwert!A22</f>
        <v>TP24</v>
      </c>
      <c r="B26">
        <f>Mittelwert!B22</f>
        <v>2</v>
      </c>
      <c r="C26">
        <f>Mittelwert!C22</f>
        <v>7</v>
      </c>
      <c r="D26">
        <f>Mittelwert!D22</f>
        <v>4</v>
      </c>
      <c r="E26">
        <f>Mittelwert!E22</f>
        <v>6</v>
      </c>
      <c r="F26">
        <f>Mittelwert!F22</f>
        <v>4</v>
      </c>
      <c r="G26">
        <f>Mittelwert!G22</f>
        <v>2</v>
      </c>
      <c r="H26">
        <f>Mittelwert!H22</f>
        <v>2</v>
      </c>
      <c r="I26">
        <f>Mittelwert!I22</f>
        <v>2</v>
      </c>
      <c r="J26">
        <f>Mittelwert!J22</f>
        <v>4</v>
      </c>
      <c r="K26">
        <f>Mittelwert!K22</f>
        <v>6</v>
      </c>
      <c r="L26">
        <f>Mittelwert!L22</f>
        <v>2</v>
      </c>
      <c r="M26">
        <f>Mittelwert!M22</f>
        <v>5</v>
      </c>
      <c r="N26">
        <f>Mittelwert!N22</f>
        <v>2</v>
      </c>
      <c r="O26">
        <f>Mittelwert!O22</f>
        <v>2</v>
      </c>
      <c r="P26">
        <f>Mittelwert!P22</f>
        <v>2</v>
      </c>
      <c r="Q26">
        <f>Mittelwert!Q22</f>
        <v>2</v>
      </c>
      <c r="R26">
        <f>Mittelwert!R22</f>
        <v>2</v>
      </c>
      <c r="S26">
        <f>Mittelwert!S22</f>
        <v>6</v>
      </c>
      <c r="T26">
        <f>Mittelwert!T22</f>
        <v>2</v>
      </c>
      <c r="U26">
        <f>Mittelwert!U22</f>
        <v>6</v>
      </c>
      <c r="V26">
        <f>Mittelwert!V22</f>
        <v>4</v>
      </c>
      <c r="W26">
        <f>Mittelwert!W22</f>
        <v>2</v>
      </c>
      <c r="X26">
        <f>Mittelwert!X22</f>
        <v>2</v>
      </c>
      <c r="Y26">
        <f>Mittelwert!Y22</f>
        <v>2</v>
      </c>
      <c r="Z26">
        <f>Mittelwert!Z22</f>
        <v>1</v>
      </c>
      <c r="AA26">
        <f>Mittelwert!AA22</f>
        <v>2</v>
      </c>
      <c r="AB26">
        <f>Mittelwert!AB22</f>
        <v>1</v>
      </c>
      <c r="AC26">
        <f>Mittelwert!AC22</f>
        <v>2</v>
      </c>
      <c r="AD26">
        <f>Mittelwert!AD22</f>
        <v>2</v>
      </c>
      <c r="AE26">
        <f>Mittelwert!AE22</f>
        <v>1</v>
      </c>
      <c r="AF26">
        <f>Mittelwert!AF22</f>
        <v>1</v>
      </c>
      <c r="AG26">
        <f>Mittelwert!AG22</f>
        <v>2</v>
      </c>
      <c r="AH26">
        <f>Mittelwert!AH22</f>
        <v>1</v>
      </c>
      <c r="AI26">
        <f>Mittelwert!AI22</f>
        <v>2</v>
      </c>
      <c r="AJ26">
        <f>Mittelwert!AJ22</f>
        <v>1</v>
      </c>
      <c r="AK26">
        <f>Mittelwert!AK22</f>
        <v>2</v>
      </c>
      <c r="AL26">
        <f>Mittelwert!AL22</f>
        <v>2</v>
      </c>
      <c r="AM26">
        <f>Mittelwert!AM22</f>
        <v>2</v>
      </c>
      <c r="AN26">
        <f>Mittelwert!AN22</f>
        <v>1</v>
      </c>
      <c r="AO26">
        <f>Mittelwert!AO22</f>
        <v>2</v>
      </c>
      <c r="AP26">
        <f>Mittelwert!AP22</f>
        <v>1</v>
      </c>
      <c r="AQ26">
        <f>Mittelwert!AQ22</f>
        <v>2</v>
      </c>
      <c r="AR26">
        <f>Mittelwert!AR22</f>
        <v>1</v>
      </c>
      <c r="AS26">
        <f>Mittelwert!AS22</f>
        <v>2</v>
      </c>
      <c r="AT26">
        <f>Mittelwert!AT22</f>
        <v>2</v>
      </c>
      <c r="AU26">
        <f>Mittelwert!AU22</f>
        <v>2</v>
      </c>
      <c r="AV26">
        <f>Mittelwert!AV22</f>
        <v>1</v>
      </c>
      <c r="AW26">
        <f>Mittelwert!AW22</f>
        <v>2</v>
      </c>
      <c r="AX26">
        <f>Mittelwert!AX22</f>
        <v>3</v>
      </c>
      <c r="AY26">
        <f>Mittelwert!AY22</f>
        <v>4</v>
      </c>
    </row>
    <row r="27" spans="1:51">
      <c r="A27" t="str">
        <f>Mittelwert!A24</f>
        <v>TP26</v>
      </c>
      <c r="B27">
        <f>Mittelwert!B24</f>
        <v>2</v>
      </c>
      <c r="C27">
        <f>Mittelwert!C24</f>
        <v>2</v>
      </c>
      <c r="D27">
        <f>Mittelwert!D24</f>
        <v>1</v>
      </c>
      <c r="E27">
        <f>Mittelwert!E24</f>
        <v>1</v>
      </c>
      <c r="F27">
        <f>Mittelwert!F24</f>
        <v>1</v>
      </c>
      <c r="G27">
        <f>Mittelwert!G24</f>
        <v>2</v>
      </c>
      <c r="H27">
        <f>Mittelwert!H24</f>
        <v>2</v>
      </c>
      <c r="I27">
        <f>Mittelwert!I24</f>
        <v>1</v>
      </c>
      <c r="J27">
        <f>Mittelwert!J24</f>
        <v>2</v>
      </c>
      <c r="K27">
        <f>Mittelwert!K24</f>
        <v>2</v>
      </c>
      <c r="L27">
        <f>Mittelwert!L24</f>
        <v>1</v>
      </c>
      <c r="M27">
        <f>Mittelwert!M24</f>
        <v>1</v>
      </c>
      <c r="N27">
        <f>Mittelwert!N24</f>
        <v>1</v>
      </c>
      <c r="O27">
        <f>Mittelwert!O24</f>
        <v>2</v>
      </c>
      <c r="P27">
        <f>Mittelwert!P24</f>
        <v>2</v>
      </c>
      <c r="Q27">
        <f>Mittelwert!Q24</f>
        <v>1</v>
      </c>
      <c r="R27">
        <f>Mittelwert!R24</f>
        <v>2</v>
      </c>
      <c r="S27">
        <f>Mittelwert!S24</f>
        <v>2</v>
      </c>
      <c r="T27">
        <f>Mittelwert!T24</f>
        <v>1</v>
      </c>
      <c r="U27">
        <f>Mittelwert!U24</f>
        <v>1</v>
      </c>
      <c r="V27">
        <f>Mittelwert!V24</f>
        <v>1</v>
      </c>
      <c r="W27">
        <f>Mittelwert!W24</f>
        <v>2</v>
      </c>
      <c r="X27">
        <f>Mittelwert!X24</f>
        <v>2</v>
      </c>
      <c r="Y27">
        <f>Mittelwert!Y24</f>
        <v>1</v>
      </c>
      <c r="Z27">
        <f>Mittelwert!Z24</f>
        <v>2</v>
      </c>
      <c r="AA27">
        <f>Mittelwert!AA24</f>
        <v>6</v>
      </c>
      <c r="AB27">
        <f>Mittelwert!AB24</f>
        <v>4</v>
      </c>
      <c r="AC27">
        <f>Mittelwert!AC24</f>
        <v>5</v>
      </c>
      <c r="AD27">
        <f>Mittelwert!AD24</f>
        <v>6</v>
      </c>
      <c r="AE27">
        <f>Mittelwert!AE24</f>
        <v>5</v>
      </c>
      <c r="AF27">
        <f>Mittelwert!AF24</f>
        <v>2</v>
      </c>
      <c r="AG27">
        <f>Mittelwert!AG24</f>
        <v>3</v>
      </c>
      <c r="AH27">
        <f>Mittelwert!AH24</f>
        <v>2</v>
      </c>
      <c r="AI27">
        <f>Mittelwert!AI24</f>
        <v>6</v>
      </c>
      <c r="AJ27">
        <f>Mittelwert!AJ24</f>
        <v>4</v>
      </c>
      <c r="AK27">
        <f>Mittelwert!AK24</f>
        <v>5</v>
      </c>
      <c r="AL27">
        <f>Mittelwert!AL24</f>
        <v>6</v>
      </c>
      <c r="AM27">
        <f>Mittelwert!AM24</f>
        <v>5</v>
      </c>
      <c r="AN27">
        <f>Mittelwert!AN24</f>
        <v>2</v>
      </c>
      <c r="AO27">
        <f>Mittelwert!AO24</f>
        <v>3</v>
      </c>
      <c r="AP27">
        <f>Mittelwert!AP24</f>
        <v>2</v>
      </c>
      <c r="AQ27">
        <f>Mittelwert!AQ24</f>
        <v>6</v>
      </c>
      <c r="AR27">
        <f>Mittelwert!AR24</f>
        <v>4</v>
      </c>
      <c r="AS27">
        <f>Mittelwert!AS24</f>
        <v>5</v>
      </c>
      <c r="AT27">
        <f>Mittelwert!AT24</f>
        <v>6</v>
      </c>
      <c r="AU27">
        <f>Mittelwert!AU24</f>
        <v>5</v>
      </c>
      <c r="AV27">
        <f>Mittelwert!AV24</f>
        <v>2</v>
      </c>
      <c r="AW27">
        <f>Mittelwert!AW24</f>
        <v>3</v>
      </c>
      <c r="AX27">
        <f>Mittelwert!AX24</f>
        <v>2</v>
      </c>
      <c r="AY27">
        <f>Mittelwert!AY24</f>
        <v>2</v>
      </c>
    </row>
    <row r="28" spans="1:51">
      <c r="A28" t="str">
        <f>Mittelwert!A25</f>
        <v>TP27</v>
      </c>
      <c r="B28">
        <f>Mittelwert!B25</f>
        <v>1</v>
      </c>
      <c r="C28">
        <f>Mittelwert!C25</f>
        <v>1</v>
      </c>
      <c r="D28">
        <f>Mittelwert!D25</f>
        <v>1</v>
      </c>
      <c r="E28">
        <f>Mittelwert!E25</f>
        <v>4</v>
      </c>
      <c r="F28">
        <f>Mittelwert!F25</f>
        <v>7</v>
      </c>
      <c r="G28">
        <f>Mittelwert!G25</f>
        <v>1</v>
      </c>
      <c r="H28">
        <f>Mittelwert!H25</f>
        <v>1</v>
      </c>
      <c r="I28">
        <f>Mittelwert!I25</f>
        <v>4</v>
      </c>
      <c r="J28">
        <f>Mittelwert!J25</f>
        <v>1</v>
      </c>
      <c r="K28">
        <f>Mittelwert!K25</f>
        <v>1</v>
      </c>
      <c r="L28">
        <f>Mittelwert!L25</f>
        <v>1</v>
      </c>
      <c r="M28">
        <f>Mittelwert!M25</f>
        <v>4</v>
      </c>
      <c r="N28">
        <f>Mittelwert!N25</f>
        <v>7</v>
      </c>
      <c r="O28">
        <f>Mittelwert!O25</f>
        <v>1</v>
      </c>
      <c r="P28">
        <f>Mittelwert!P25</f>
        <v>1</v>
      </c>
      <c r="Q28">
        <f>Mittelwert!Q25</f>
        <v>4</v>
      </c>
      <c r="R28">
        <f>Mittelwert!R25</f>
        <v>1</v>
      </c>
      <c r="S28">
        <f>Mittelwert!S25</f>
        <v>1</v>
      </c>
      <c r="T28">
        <f>Mittelwert!T25</f>
        <v>1</v>
      </c>
      <c r="U28">
        <f>Mittelwert!U25</f>
        <v>4</v>
      </c>
      <c r="V28">
        <f>Mittelwert!V25</f>
        <v>7</v>
      </c>
      <c r="W28">
        <f>Mittelwert!W25</f>
        <v>1</v>
      </c>
      <c r="X28">
        <f>Mittelwert!X25</f>
        <v>1</v>
      </c>
      <c r="Y28">
        <f>Mittelwert!Y25</f>
        <v>4</v>
      </c>
      <c r="Z28">
        <f>Mittelwert!Z25</f>
        <v>1</v>
      </c>
      <c r="AA28">
        <f>Mittelwert!AA25</f>
        <v>1</v>
      </c>
      <c r="AB28">
        <f>Mittelwert!AB25</f>
        <v>1</v>
      </c>
      <c r="AC28">
        <f>Mittelwert!AC25</f>
        <v>4</v>
      </c>
      <c r="AD28">
        <f>Mittelwert!AD25</f>
        <v>1</v>
      </c>
      <c r="AE28">
        <f>Mittelwert!AE25</f>
        <v>1</v>
      </c>
      <c r="AF28">
        <f>Mittelwert!AF25</f>
        <v>1</v>
      </c>
      <c r="AG28">
        <f>Mittelwert!AG25</f>
        <v>1</v>
      </c>
      <c r="AH28">
        <f>Mittelwert!AH25</f>
        <v>1</v>
      </c>
      <c r="AI28">
        <f>Mittelwert!AI25</f>
        <v>1</v>
      </c>
      <c r="AJ28">
        <f>Mittelwert!AJ25</f>
        <v>1</v>
      </c>
      <c r="AK28">
        <f>Mittelwert!AK25</f>
        <v>4</v>
      </c>
      <c r="AL28">
        <f>Mittelwert!AL25</f>
        <v>1</v>
      </c>
      <c r="AM28">
        <f>Mittelwert!AM25</f>
        <v>1</v>
      </c>
      <c r="AN28">
        <f>Mittelwert!AN25</f>
        <v>1</v>
      </c>
      <c r="AO28">
        <f>Mittelwert!AO25</f>
        <v>1</v>
      </c>
      <c r="AP28">
        <f>Mittelwert!AP25</f>
        <v>1</v>
      </c>
      <c r="AQ28">
        <f>Mittelwert!AQ25</f>
        <v>1</v>
      </c>
      <c r="AR28">
        <f>Mittelwert!AR25</f>
        <v>1</v>
      </c>
      <c r="AS28">
        <f>Mittelwert!AS25</f>
        <v>4</v>
      </c>
      <c r="AT28">
        <f>Mittelwert!AT25</f>
        <v>1</v>
      </c>
      <c r="AU28">
        <f>Mittelwert!AU25</f>
        <v>1</v>
      </c>
      <c r="AV28">
        <f>Mittelwert!AV25</f>
        <v>1</v>
      </c>
      <c r="AW28">
        <f>Mittelwert!AW25</f>
        <v>1</v>
      </c>
      <c r="AX28">
        <f>Mittelwert!AX25</f>
        <v>4</v>
      </c>
      <c r="AY28">
        <f>Mittelwert!AY25</f>
        <v>4</v>
      </c>
    </row>
    <row r="29" spans="1:51">
      <c r="A29" s="29" t="s">
        <v>221</v>
      </c>
      <c r="B29" s="6">
        <f>AVERAGE(B18:B28)</f>
        <v>2.1818181818181817</v>
      </c>
      <c r="C29" s="6">
        <f t="shared" ref="C29:AY29" si="1">AVERAGE(C18:C28)</f>
        <v>2.5454545454545454</v>
      </c>
      <c r="D29" s="6">
        <f t="shared" si="1"/>
        <v>2</v>
      </c>
      <c r="E29" s="6">
        <f t="shared" si="1"/>
        <v>3.3636363636363638</v>
      </c>
      <c r="F29" s="6">
        <f t="shared" si="1"/>
        <v>3.0909090909090908</v>
      </c>
      <c r="G29" s="6">
        <f t="shared" si="1"/>
        <v>1.8181818181818181</v>
      </c>
      <c r="H29" s="6">
        <f t="shared" si="1"/>
        <v>3</v>
      </c>
      <c r="I29" s="6">
        <f t="shared" si="1"/>
        <v>1.9090909090909092</v>
      </c>
      <c r="J29">
        <f t="shared" si="1"/>
        <v>1.8181818181818181</v>
      </c>
      <c r="K29">
        <f t="shared" si="1"/>
        <v>2.0909090909090908</v>
      </c>
      <c r="L29">
        <f t="shared" si="1"/>
        <v>1.6363636363636365</v>
      </c>
      <c r="M29">
        <f t="shared" si="1"/>
        <v>2.9090909090909092</v>
      </c>
      <c r="N29">
        <f t="shared" si="1"/>
        <v>2.1818181818181817</v>
      </c>
      <c r="O29">
        <f t="shared" si="1"/>
        <v>1.9090909090909092</v>
      </c>
      <c r="P29">
        <f t="shared" si="1"/>
        <v>2.2727272727272729</v>
      </c>
      <c r="Q29">
        <f t="shared" si="1"/>
        <v>2</v>
      </c>
      <c r="R29" s="6">
        <f t="shared" si="1"/>
        <v>2.1818181818181817</v>
      </c>
      <c r="S29" s="6">
        <f t="shared" si="1"/>
        <v>2.5454545454545454</v>
      </c>
      <c r="T29" s="6">
        <f t="shared" si="1"/>
        <v>2</v>
      </c>
      <c r="U29" s="6">
        <f t="shared" si="1"/>
        <v>3.1818181818181817</v>
      </c>
      <c r="V29" s="6">
        <f t="shared" si="1"/>
        <v>2.9090909090909092</v>
      </c>
      <c r="W29" s="6">
        <f t="shared" si="1"/>
        <v>2.0909090909090908</v>
      </c>
      <c r="X29" s="6">
        <f t="shared" si="1"/>
        <v>2.7272727272727271</v>
      </c>
      <c r="Y29" s="6">
        <f t="shared" si="1"/>
        <v>2</v>
      </c>
      <c r="Z29">
        <f t="shared" si="1"/>
        <v>2.1818181818181817</v>
      </c>
      <c r="AA29">
        <f t="shared" si="1"/>
        <v>3.7272727272727271</v>
      </c>
      <c r="AB29">
        <f t="shared" si="1"/>
        <v>2.6363636363636362</v>
      </c>
      <c r="AC29">
        <f t="shared" si="1"/>
        <v>4.2727272727272725</v>
      </c>
      <c r="AD29">
        <f t="shared" si="1"/>
        <v>4</v>
      </c>
      <c r="AE29">
        <f t="shared" si="1"/>
        <v>3.9090909090909092</v>
      </c>
      <c r="AF29">
        <f t="shared" si="1"/>
        <v>1.2727272727272727</v>
      </c>
      <c r="AG29">
        <f t="shared" si="1"/>
        <v>3</v>
      </c>
      <c r="AH29" s="6">
        <f t="shared" si="1"/>
        <v>2.8181818181818183</v>
      </c>
      <c r="AI29" s="6">
        <f t="shared" si="1"/>
        <v>4</v>
      </c>
      <c r="AJ29" s="6">
        <f t="shared" si="1"/>
        <v>2.3636363636363638</v>
      </c>
      <c r="AK29" s="6">
        <f t="shared" si="1"/>
        <v>4.2727272727272725</v>
      </c>
      <c r="AL29" s="6">
        <f t="shared" si="1"/>
        <v>4</v>
      </c>
      <c r="AM29" s="6">
        <f t="shared" si="1"/>
        <v>4.1818181818181817</v>
      </c>
      <c r="AN29" s="6">
        <f t="shared" si="1"/>
        <v>1.6363636363636365</v>
      </c>
      <c r="AO29" s="6">
        <f t="shared" si="1"/>
        <v>3.0909090909090908</v>
      </c>
      <c r="AP29">
        <f t="shared" si="1"/>
        <v>2.3636363636363638</v>
      </c>
      <c r="AQ29">
        <f t="shared" si="1"/>
        <v>4.0909090909090908</v>
      </c>
      <c r="AR29">
        <f t="shared" si="1"/>
        <v>2.8181818181818183</v>
      </c>
      <c r="AS29">
        <f t="shared" si="1"/>
        <v>4.8181818181818183</v>
      </c>
      <c r="AT29">
        <f t="shared" si="1"/>
        <v>3.6363636363636362</v>
      </c>
      <c r="AU29">
        <f t="shared" si="1"/>
        <v>3.6363636363636362</v>
      </c>
      <c r="AV29">
        <f t="shared" si="1"/>
        <v>1.4545454545454546</v>
      </c>
      <c r="AW29">
        <f t="shared" si="1"/>
        <v>3.1818181818181817</v>
      </c>
      <c r="AX29" s="6">
        <f t="shared" si="1"/>
        <v>2.3636363636363638</v>
      </c>
      <c r="AY29" s="6">
        <f t="shared" si="1"/>
        <v>2.7272727272727271</v>
      </c>
    </row>
    <row r="32" spans="1:51">
      <c r="D32" t="s">
        <v>233</v>
      </c>
      <c r="E32" t="s">
        <v>233</v>
      </c>
      <c r="F32" t="s">
        <v>233</v>
      </c>
      <c r="G32" t="s">
        <v>234</v>
      </c>
      <c r="H32" t="s">
        <v>234</v>
      </c>
      <c r="I32" t="s">
        <v>234</v>
      </c>
      <c r="K32" t="s">
        <v>235</v>
      </c>
      <c r="L32" t="s">
        <v>235</v>
      </c>
      <c r="M32" t="s">
        <v>235</v>
      </c>
      <c r="N32" t="s">
        <v>236</v>
      </c>
      <c r="O32" t="s">
        <v>237</v>
      </c>
      <c r="P32" t="s">
        <v>237</v>
      </c>
    </row>
    <row r="33" spans="1:23">
      <c r="A33" t="s">
        <v>158</v>
      </c>
      <c r="B33" t="s">
        <v>159</v>
      </c>
      <c r="C33" t="s">
        <v>160</v>
      </c>
      <c r="D33" s="30" t="s">
        <v>0</v>
      </c>
      <c r="E33" s="30" t="s">
        <v>17</v>
      </c>
      <c r="F33" s="30" t="s">
        <v>50</v>
      </c>
      <c r="G33" s="31" t="s">
        <v>59</v>
      </c>
      <c r="H33" s="31" t="s">
        <v>68</v>
      </c>
      <c r="I33" s="31" t="s">
        <v>77</v>
      </c>
      <c r="K33" s="30" t="s">
        <v>0</v>
      </c>
      <c r="L33" s="30" t="s">
        <v>17</v>
      </c>
      <c r="M33" s="30" t="s">
        <v>50</v>
      </c>
      <c r="N33" s="31" t="s">
        <v>59</v>
      </c>
      <c r="O33" s="31" t="s">
        <v>68</v>
      </c>
      <c r="P33" s="31" t="s">
        <v>77</v>
      </c>
      <c r="R33" s="31" t="s">
        <v>281</v>
      </c>
      <c r="U33" t="s">
        <v>282</v>
      </c>
    </row>
    <row r="34" spans="1:23">
      <c r="A34" s="24" t="s">
        <v>170</v>
      </c>
      <c r="B34" s="24" t="s">
        <v>171</v>
      </c>
      <c r="C34">
        <v>1</v>
      </c>
      <c r="D34" s="4">
        <f>B15</f>
        <v>1.8461538461538463</v>
      </c>
      <c r="E34" s="4">
        <f>J15</f>
        <v>1.6923076923076923</v>
      </c>
      <c r="F34" s="4">
        <f>R15</f>
        <v>2.1538461538461537</v>
      </c>
      <c r="G34" s="4">
        <f>Z$15</f>
        <v>2.6923076923076925</v>
      </c>
      <c r="H34" s="4">
        <f>AH$15</f>
        <v>2.5384615384615383</v>
      </c>
      <c r="I34" s="4">
        <f>AP$15</f>
        <v>3.4615384615384617</v>
      </c>
      <c r="J34" s="4"/>
      <c r="K34" s="4">
        <f>B29</f>
        <v>2.1818181818181817</v>
      </c>
      <c r="L34" s="4">
        <f>J29</f>
        <v>1.8181818181818181</v>
      </c>
      <c r="M34" s="4">
        <f>R29</f>
        <v>2.1818181818181817</v>
      </c>
      <c r="N34" s="4">
        <f>Z29</f>
        <v>2.1818181818181817</v>
      </c>
      <c r="O34" s="4">
        <f>AH$29</f>
        <v>2.8181818181818183</v>
      </c>
      <c r="P34" s="4">
        <f>AP$29</f>
        <v>2.3636363636363638</v>
      </c>
      <c r="Q34" s="4"/>
      <c r="R34" s="4">
        <f>IF(SUM(D34-G34)&lt;0,SUM(G34-D34),SUM(D34-G34))</f>
        <v>0.84615384615384626</v>
      </c>
      <c r="S34" s="4">
        <f t="shared" ref="S34:T34" si="2">IF(SUM(E34-H34)&lt;0,SUM(H34-E34),SUM(E34-H34))</f>
        <v>0.84615384615384603</v>
      </c>
      <c r="T34" s="4">
        <f t="shared" si="2"/>
        <v>1.3076923076923079</v>
      </c>
      <c r="U34" s="4">
        <f>IF(SUM(K34-N34)&lt;0,SUM(N34-K34),SUM(K34-N34))</f>
        <v>0</v>
      </c>
      <c r="V34" s="4">
        <f t="shared" ref="V34:W41" si="3">IF(SUM(L34-O34)&lt;0,SUM(O34-L34),SUM(L34-O34))</f>
        <v>1.0000000000000002</v>
      </c>
      <c r="W34" s="4">
        <f t="shared" si="3"/>
        <v>0.1818181818181821</v>
      </c>
    </row>
    <row r="35" spans="1:23">
      <c r="A35" s="24" t="s">
        <v>173</v>
      </c>
      <c r="B35" s="24" t="s">
        <v>172</v>
      </c>
      <c r="C35">
        <v>2</v>
      </c>
      <c r="D35" s="4">
        <f>C15</f>
        <v>3.2307692307692308</v>
      </c>
      <c r="E35" s="4">
        <f>K15</f>
        <v>2.9230769230769229</v>
      </c>
      <c r="F35" s="4">
        <f>S15</f>
        <v>2.7692307692307692</v>
      </c>
      <c r="G35" s="4">
        <f>AA15</f>
        <v>3.2307692307692308</v>
      </c>
      <c r="H35" s="4">
        <f>AI15</f>
        <v>4.2307692307692308</v>
      </c>
      <c r="I35" s="4">
        <f>AQ15</f>
        <v>3.7692307692307692</v>
      </c>
      <c r="J35" s="4"/>
      <c r="K35" s="4">
        <f>C29</f>
        <v>2.5454545454545454</v>
      </c>
      <c r="L35" s="4">
        <f>K29</f>
        <v>2.0909090909090908</v>
      </c>
      <c r="M35" s="4">
        <f>S29</f>
        <v>2.5454545454545454</v>
      </c>
      <c r="N35" s="4">
        <f>AA$29</f>
        <v>3.7272727272727271</v>
      </c>
      <c r="O35" s="4">
        <f>AI29</f>
        <v>4</v>
      </c>
      <c r="P35" s="4">
        <f>AQ29</f>
        <v>4.0909090909090908</v>
      </c>
      <c r="Q35" s="4"/>
      <c r="R35" s="4">
        <f t="shared" ref="R35:R41" si="4">IF(SUM(D35-G35)&lt;0,SUM(G35-D35),SUM(D35-G35))</f>
        <v>0</v>
      </c>
      <c r="S35" s="4">
        <f t="shared" ref="S35:S41" si="5">IF(SUM(E35-H35)&lt;0,SUM(H35-E35),SUM(E35-H35))</f>
        <v>1.3076923076923079</v>
      </c>
      <c r="T35" s="4">
        <f t="shared" ref="T35:T41" si="6">IF(SUM(F35-I35)&lt;0,SUM(I35-F35),SUM(F35-I35))</f>
        <v>1</v>
      </c>
      <c r="U35" s="4">
        <f t="shared" ref="U35:U41" si="7">IF(SUM(K35-N35)&lt;0,SUM(N35-K35),SUM(K35-N35))</f>
        <v>1.1818181818181817</v>
      </c>
      <c r="V35" s="4">
        <f t="shared" si="3"/>
        <v>1.9090909090909092</v>
      </c>
      <c r="W35" s="4">
        <f t="shared" si="3"/>
        <v>1.5454545454545454</v>
      </c>
    </row>
    <row r="36" spans="1:23">
      <c r="A36" s="24" t="s">
        <v>174</v>
      </c>
      <c r="B36" s="24" t="s">
        <v>175</v>
      </c>
      <c r="C36">
        <v>3</v>
      </c>
      <c r="D36" s="4">
        <f>D15</f>
        <v>1.6153846153846154</v>
      </c>
      <c r="E36" s="4">
        <f>L15</f>
        <v>2</v>
      </c>
      <c r="F36" s="4">
        <f>T15</f>
        <v>2.1538461538461537</v>
      </c>
      <c r="G36" s="4">
        <f>AB15</f>
        <v>2.3846153846153846</v>
      </c>
      <c r="H36" s="4">
        <f>AJ15</f>
        <v>2.6153846153846154</v>
      </c>
      <c r="I36" s="4">
        <f>AR15</f>
        <v>3.2307692307692308</v>
      </c>
      <c r="J36" s="4"/>
      <c r="K36" s="4">
        <f>D29</f>
        <v>2</v>
      </c>
      <c r="L36" s="4">
        <f>L29</f>
        <v>1.6363636363636365</v>
      </c>
      <c r="M36" s="4">
        <f>T29</f>
        <v>2</v>
      </c>
      <c r="N36" s="4">
        <f>AB29</f>
        <v>2.6363636363636362</v>
      </c>
      <c r="O36" s="4">
        <f>AJ29</f>
        <v>2.3636363636363638</v>
      </c>
      <c r="P36" s="4">
        <f>AR29</f>
        <v>2.8181818181818183</v>
      </c>
      <c r="Q36" s="4"/>
      <c r="R36" s="4">
        <f t="shared" si="4"/>
        <v>0.76923076923076916</v>
      </c>
      <c r="S36" s="4">
        <f t="shared" si="5"/>
        <v>0.61538461538461542</v>
      </c>
      <c r="T36" s="4">
        <f t="shared" si="6"/>
        <v>1.0769230769230771</v>
      </c>
      <c r="U36" s="4">
        <f t="shared" si="7"/>
        <v>0.63636363636363624</v>
      </c>
      <c r="V36" s="4">
        <f t="shared" si="3"/>
        <v>0.72727272727272729</v>
      </c>
      <c r="W36" s="4">
        <f t="shared" si="3"/>
        <v>0.81818181818181834</v>
      </c>
    </row>
    <row r="37" spans="1:23">
      <c r="A37" s="24" t="s">
        <v>177</v>
      </c>
      <c r="B37" s="24" t="s">
        <v>176</v>
      </c>
      <c r="C37">
        <v>4</v>
      </c>
      <c r="D37" s="4">
        <f>E15</f>
        <v>2.6923076923076925</v>
      </c>
      <c r="E37" s="4">
        <f>M15</f>
        <v>2.8461538461538463</v>
      </c>
      <c r="F37" s="4">
        <f>U15</f>
        <v>3.0769230769230771</v>
      </c>
      <c r="G37" s="4">
        <f>AC15</f>
        <v>3.9230769230769229</v>
      </c>
      <c r="H37" s="4">
        <f>AK15</f>
        <v>3.6923076923076925</v>
      </c>
      <c r="I37" s="4">
        <f>AS15</f>
        <v>4.1538461538461542</v>
      </c>
      <c r="J37" s="4"/>
      <c r="K37" s="4">
        <f>E29</f>
        <v>3.3636363636363638</v>
      </c>
      <c r="L37" s="4">
        <f>M29</f>
        <v>2.9090909090909092</v>
      </c>
      <c r="M37" s="4">
        <f>U29</f>
        <v>3.1818181818181817</v>
      </c>
      <c r="N37" s="4">
        <f>AC29</f>
        <v>4.2727272727272725</v>
      </c>
      <c r="O37" s="4">
        <f>AK29</f>
        <v>4.2727272727272725</v>
      </c>
      <c r="P37" s="4">
        <f>AS29</f>
        <v>4.8181818181818183</v>
      </c>
      <c r="Q37" s="4"/>
      <c r="R37" s="4">
        <f t="shared" si="4"/>
        <v>1.2307692307692304</v>
      </c>
      <c r="S37" s="4">
        <f t="shared" si="5"/>
        <v>0.84615384615384626</v>
      </c>
      <c r="T37" s="4">
        <f t="shared" si="6"/>
        <v>1.0769230769230771</v>
      </c>
      <c r="U37" s="4">
        <f t="shared" si="7"/>
        <v>0.90909090909090873</v>
      </c>
      <c r="V37" s="4">
        <f t="shared" si="3"/>
        <v>1.3636363636363633</v>
      </c>
      <c r="W37" s="4">
        <f t="shared" si="3"/>
        <v>1.6363636363636367</v>
      </c>
    </row>
    <row r="38" spans="1:23">
      <c r="A38" s="24" t="s">
        <v>184</v>
      </c>
      <c r="B38" s="24" t="s">
        <v>185</v>
      </c>
      <c r="C38">
        <v>5</v>
      </c>
      <c r="D38" s="4">
        <f>F15</f>
        <v>2.6153846153846154</v>
      </c>
      <c r="E38" s="4">
        <f>N15</f>
        <v>2.6923076923076925</v>
      </c>
      <c r="F38" s="4">
        <f>V15</f>
        <v>2</v>
      </c>
      <c r="G38" s="4">
        <f>AD15</f>
        <v>3.6923076923076925</v>
      </c>
      <c r="H38" s="4">
        <f>AL15</f>
        <v>3.7692307692307692</v>
      </c>
      <c r="I38" s="4">
        <f>AT15</f>
        <v>3.6923076923076925</v>
      </c>
      <c r="J38" s="4"/>
      <c r="K38" s="4">
        <f>F29</f>
        <v>3.0909090909090908</v>
      </c>
      <c r="L38" s="4">
        <f>N29</f>
        <v>2.1818181818181817</v>
      </c>
      <c r="M38" s="4">
        <f>V29</f>
        <v>2.9090909090909092</v>
      </c>
      <c r="N38" s="4">
        <f>AD29</f>
        <v>4</v>
      </c>
      <c r="O38" s="4">
        <f>AL29</f>
        <v>4</v>
      </c>
      <c r="P38" s="4">
        <f>AT29</f>
        <v>3.6363636363636362</v>
      </c>
      <c r="Q38" s="4"/>
      <c r="R38" s="4">
        <f t="shared" si="4"/>
        <v>1.0769230769230771</v>
      </c>
      <c r="S38" s="4">
        <f t="shared" si="5"/>
        <v>1.0769230769230766</v>
      </c>
      <c r="T38" s="4">
        <f t="shared" si="6"/>
        <v>1.6923076923076925</v>
      </c>
      <c r="U38" s="4">
        <f t="shared" si="7"/>
        <v>0.90909090909090917</v>
      </c>
      <c r="V38" s="4">
        <f t="shared" si="3"/>
        <v>1.8181818181818183</v>
      </c>
      <c r="W38" s="4">
        <f t="shared" si="3"/>
        <v>0.72727272727272707</v>
      </c>
    </row>
    <row r="39" spans="1:23">
      <c r="A39" s="24" t="s">
        <v>178</v>
      </c>
      <c r="B39" s="8" t="s">
        <v>179</v>
      </c>
      <c r="C39">
        <v>6</v>
      </c>
      <c r="D39" s="4">
        <f>G15</f>
        <v>1.8461538461538463</v>
      </c>
      <c r="E39" s="4">
        <f>O15</f>
        <v>2.2307692307692308</v>
      </c>
      <c r="F39" s="4">
        <f>W15</f>
        <v>2.1538461538461537</v>
      </c>
      <c r="G39" s="4">
        <f>AE15</f>
        <v>3.4615384615384617</v>
      </c>
      <c r="H39" s="4">
        <f>AM15</f>
        <v>3.0769230769230771</v>
      </c>
      <c r="I39" s="4">
        <f>AU15</f>
        <v>3.2307692307692308</v>
      </c>
      <c r="J39" s="4"/>
      <c r="K39" s="4">
        <f>G29</f>
        <v>1.8181818181818181</v>
      </c>
      <c r="L39" s="4">
        <f>O29</f>
        <v>1.9090909090909092</v>
      </c>
      <c r="M39" s="4">
        <f>W29</f>
        <v>2.0909090909090908</v>
      </c>
      <c r="N39" s="4">
        <f>AE29</f>
        <v>3.9090909090909092</v>
      </c>
      <c r="O39" s="4">
        <f>AM29</f>
        <v>4.1818181818181817</v>
      </c>
      <c r="P39" s="4">
        <f>AU29</f>
        <v>3.6363636363636362</v>
      </c>
      <c r="Q39" s="4"/>
      <c r="R39" s="4">
        <f t="shared" si="4"/>
        <v>1.6153846153846154</v>
      </c>
      <c r="S39" s="4">
        <f t="shared" si="5"/>
        <v>0.84615384615384626</v>
      </c>
      <c r="T39" s="4">
        <f t="shared" si="6"/>
        <v>1.0769230769230771</v>
      </c>
      <c r="U39" s="36">
        <f t="shared" si="7"/>
        <v>2.0909090909090908</v>
      </c>
      <c r="V39" s="4">
        <f t="shared" si="3"/>
        <v>2.2727272727272725</v>
      </c>
      <c r="W39" s="4">
        <f t="shared" si="3"/>
        <v>1.5454545454545454</v>
      </c>
    </row>
    <row r="40" spans="1:23">
      <c r="A40" s="24" t="s">
        <v>180</v>
      </c>
      <c r="B40" s="24" t="s">
        <v>181</v>
      </c>
      <c r="C40">
        <v>7</v>
      </c>
      <c r="D40" s="4">
        <f>H15</f>
        <v>3.3076923076923075</v>
      </c>
      <c r="E40" s="4">
        <f>P15</f>
        <v>2.9230769230769229</v>
      </c>
      <c r="F40" s="4">
        <f>X15</f>
        <v>3.6923076923076925</v>
      </c>
      <c r="G40" s="4">
        <f>AF15</f>
        <v>1.3846153846153846</v>
      </c>
      <c r="H40" s="4">
        <f>AN15</f>
        <v>1.7692307692307692</v>
      </c>
      <c r="I40" s="4">
        <f>AV15</f>
        <v>1.6923076923076923</v>
      </c>
      <c r="J40" s="4"/>
      <c r="K40" s="4">
        <f>H29</f>
        <v>3</v>
      </c>
      <c r="L40" s="4">
        <f>P29</f>
        <v>2.2727272727272729</v>
      </c>
      <c r="M40" s="4">
        <f>X29</f>
        <v>2.7272727272727271</v>
      </c>
      <c r="N40" s="4">
        <f>AF29</f>
        <v>1.2727272727272727</v>
      </c>
      <c r="O40" s="4">
        <f>AN29</f>
        <v>1.6363636363636365</v>
      </c>
      <c r="P40" s="4">
        <f>AV29</f>
        <v>1.4545454545454546</v>
      </c>
      <c r="Q40" s="4"/>
      <c r="R40" s="4">
        <f t="shared" si="4"/>
        <v>1.9230769230769229</v>
      </c>
      <c r="S40" s="4">
        <f t="shared" si="5"/>
        <v>1.1538461538461537</v>
      </c>
      <c r="T40" s="4">
        <f t="shared" si="6"/>
        <v>2</v>
      </c>
      <c r="U40" s="4">
        <f t="shared" si="7"/>
        <v>1.7272727272727273</v>
      </c>
      <c r="V40" s="4">
        <f t="shared" si="3"/>
        <v>0.63636363636363646</v>
      </c>
      <c r="W40" s="4">
        <f t="shared" si="3"/>
        <v>1.2727272727272725</v>
      </c>
    </row>
    <row r="41" spans="1:23">
      <c r="A41" s="24" t="s">
        <v>182</v>
      </c>
      <c r="B41" s="24" t="s">
        <v>183</v>
      </c>
      <c r="C41">
        <v>8</v>
      </c>
      <c r="D41" s="4">
        <f>I15</f>
        <v>2</v>
      </c>
      <c r="E41" s="4">
        <f>Q15</f>
        <v>2</v>
      </c>
      <c r="F41" s="4">
        <f>Y15</f>
        <v>2</v>
      </c>
      <c r="G41" s="4">
        <f>AG15</f>
        <v>3.1538461538461537</v>
      </c>
      <c r="H41" s="4">
        <f>AO15</f>
        <v>3.3076923076923075</v>
      </c>
      <c r="I41" s="4">
        <f>AW15</f>
        <v>3.3076923076923075</v>
      </c>
      <c r="J41" s="4"/>
      <c r="K41" s="4">
        <f>I29</f>
        <v>1.9090909090909092</v>
      </c>
      <c r="L41" s="4">
        <f>Q29</f>
        <v>2</v>
      </c>
      <c r="M41" s="4">
        <f>Y29</f>
        <v>2</v>
      </c>
      <c r="N41" s="4">
        <f>AG29</f>
        <v>3</v>
      </c>
      <c r="O41" s="4">
        <f>AO29</f>
        <v>3.0909090909090908</v>
      </c>
      <c r="P41" s="4">
        <f>AW29</f>
        <v>3.1818181818181817</v>
      </c>
      <c r="Q41" s="4"/>
      <c r="R41" s="4">
        <f t="shared" si="4"/>
        <v>1.1538461538461537</v>
      </c>
      <c r="S41" s="4">
        <f t="shared" si="5"/>
        <v>1.3076923076923075</v>
      </c>
      <c r="T41" s="4">
        <f t="shared" si="6"/>
        <v>1.3076923076923075</v>
      </c>
      <c r="U41" s="4">
        <f t="shared" si="7"/>
        <v>1.0909090909090908</v>
      </c>
      <c r="V41" s="4">
        <f t="shared" si="3"/>
        <v>1.0909090909090908</v>
      </c>
      <c r="W41" s="4">
        <f t="shared" si="3"/>
        <v>1.1818181818181817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Fragetypen</vt:lpstr>
      <vt:lpstr>Mittelwert</vt:lpstr>
      <vt:lpstr>ALL</vt:lpstr>
      <vt:lpstr>groups</vt:lpstr>
      <vt:lpstr>gender</vt:lpstr>
      <vt:lpstr>tagging vs non tagging</vt:lpstr>
      <vt:lpstr>winwows vs other</vt:lpstr>
      <vt:lpstr>IT</vt:lpstr>
      <vt:lpstr>filer vs piler</vt:lpstr>
      <vt:lpstr>usage</vt:lpstr>
      <vt:lpstr>prefered condition</vt:lpstr>
      <vt:lpstr>offene Fragen</vt:lpstr>
    </vt:vector>
  </TitlesOfParts>
  <Company>IAIK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Vesna Krnjic</dc:creator>
  <cp:lastModifiedBy>Vesna Krnjic</cp:lastModifiedBy>
  <dcterms:created xsi:type="dcterms:W3CDTF">2011-10-15T13:08:48Z</dcterms:created>
  <dcterms:modified xsi:type="dcterms:W3CDTF">2012-08-17T10:50:29Z</dcterms:modified>
</cp:coreProperties>
</file>