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 files\ACCM506(A)\"/>
    </mc:Choice>
  </mc:AlternateContent>
  <xr:revisionPtr revIDLastSave="0" documentId="13_ncr:1_{1AA9CF10-BE19-460D-B75E-F3CCB7067A82}" xr6:coauthVersionLast="47" xr6:coauthVersionMax="47" xr10:uidLastSave="{00000000-0000-0000-0000-000000000000}"/>
  <bookViews>
    <workbookView xWindow="-110" yWindow="-110" windowWidth="19420" windowHeight="10300" xr2:uid="{7FA11B3B-D955-49C7-80E7-8520BFA44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5" i="1" l="1"/>
  <c r="C135" i="1"/>
  <c r="B135" i="1"/>
  <c r="E11" i="1"/>
  <c r="F11" i="1"/>
  <c r="H11" i="1" s="1"/>
  <c r="G11" i="1"/>
  <c r="G8" i="1"/>
  <c r="G9" i="1"/>
  <c r="G10" i="1"/>
  <c r="G12" i="1"/>
  <c r="G14" i="1"/>
  <c r="G15" i="1"/>
  <c r="G16" i="1"/>
  <c r="G17" i="1"/>
  <c r="G18" i="1"/>
  <c r="G20" i="1"/>
  <c r="G21" i="1"/>
  <c r="G22" i="1"/>
  <c r="G23" i="1"/>
  <c r="G24" i="1"/>
  <c r="G25" i="1"/>
  <c r="G28" i="1"/>
  <c r="G29" i="1"/>
  <c r="G30" i="1"/>
  <c r="G31" i="1"/>
  <c r="G32" i="1"/>
  <c r="G33" i="1"/>
  <c r="G34" i="1"/>
  <c r="G35" i="1"/>
  <c r="G37" i="1"/>
  <c r="G38" i="1"/>
  <c r="G39" i="1"/>
  <c r="G40" i="1"/>
  <c r="G41" i="1"/>
  <c r="G42" i="1"/>
  <c r="G45" i="1"/>
  <c r="G47" i="1"/>
  <c r="G48" i="1"/>
  <c r="G49" i="1"/>
  <c r="G51" i="1"/>
  <c r="G55" i="1"/>
  <c r="G56" i="1"/>
  <c r="G58" i="1"/>
  <c r="G60" i="1"/>
  <c r="G61" i="1"/>
  <c r="G78" i="1"/>
  <c r="G80" i="1"/>
  <c r="G81" i="1"/>
  <c r="G82" i="1"/>
  <c r="G83" i="1"/>
  <c r="G84" i="1"/>
  <c r="G86" i="1"/>
  <c r="G87" i="1"/>
  <c r="G88" i="1"/>
  <c r="G89" i="1"/>
  <c r="G90" i="1"/>
  <c r="G91" i="1"/>
  <c r="G92" i="1"/>
  <c r="G93" i="1"/>
  <c r="G98" i="1"/>
  <c r="G100" i="1"/>
  <c r="G102" i="1"/>
  <c r="G103" i="1"/>
  <c r="G104" i="1"/>
  <c r="G105" i="1"/>
  <c r="G106" i="1"/>
  <c r="G107" i="1"/>
  <c r="G108" i="1"/>
  <c r="G109" i="1"/>
  <c r="G117" i="1"/>
  <c r="G118" i="1"/>
  <c r="G120" i="1"/>
  <c r="G121" i="1"/>
  <c r="G123" i="1"/>
  <c r="G124" i="1"/>
  <c r="G126" i="1"/>
  <c r="G127" i="1"/>
  <c r="G7" i="1"/>
  <c r="F8" i="1"/>
  <c r="H8" i="1" s="1"/>
  <c r="F9" i="1"/>
  <c r="H9" i="1" s="1"/>
  <c r="F10" i="1"/>
  <c r="H10" i="1" s="1"/>
  <c r="F12" i="1"/>
  <c r="H12" i="1" s="1"/>
  <c r="F14" i="1"/>
  <c r="H14" i="1" s="1"/>
  <c r="F15" i="1"/>
  <c r="H15" i="1" s="1"/>
  <c r="F16" i="1"/>
  <c r="H16" i="1" s="1"/>
  <c r="F17" i="1"/>
  <c r="H17" i="1" s="1"/>
  <c r="F18" i="1"/>
  <c r="H18" i="1" s="1"/>
  <c r="F20" i="1"/>
  <c r="H20" i="1" s="1"/>
  <c r="F21" i="1"/>
  <c r="H21" i="1" s="1"/>
  <c r="F22" i="1"/>
  <c r="H22" i="1" s="1"/>
  <c r="F23" i="1"/>
  <c r="H23" i="1" s="1"/>
  <c r="F24" i="1"/>
  <c r="H24" i="1" s="1"/>
  <c r="F25" i="1"/>
  <c r="H25" i="1" s="1"/>
  <c r="F28" i="1"/>
  <c r="H28" i="1" s="1"/>
  <c r="F29" i="1"/>
  <c r="H29" i="1" s="1"/>
  <c r="F30" i="1"/>
  <c r="H30" i="1" s="1"/>
  <c r="F31" i="1"/>
  <c r="H31" i="1" s="1"/>
  <c r="F32" i="1"/>
  <c r="H32" i="1" s="1"/>
  <c r="F33" i="1"/>
  <c r="H33" i="1" s="1"/>
  <c r="F34" i="1"/>
  <c r="H34" i="1" s="1"/>
  <c r="F35" i="1"/>
  <c r="H35" i="1" s="1"/>
  <c r="F37" i="1"/>
  <c r="H37" i="1" s="1"/>
  <c r="F38" i="1"/>
  <c r="H38" i="1" s="1"/>
  <c r="F39" i="1"/>
  <c r="H39" i="1" s="1"/>
  <c r="F40" i="1"/>
  <c r="H40" i="1" s="1"/>
  <c r="F41" i="1"/>
  <c r="H41" i="1" s="1"/>
  <c r="F42" i="1"/>
  <c r="H42" i="1" s="1"/>
  <c r="F45" i="1"/>
  <c r="H45" i="1" s="1"/>
  <c r="F47" i="1"/>
  <c r="F48" i="1"/>
  <c r="H48" i="1" s="1"/>
  <c r="F49" i="1"/>
  <c r="F51" i="1"/>
  <c r="H51" i="1" s="1"/>
  <c r="F55" i="1"/>
  <c r="H55" i="1" s="1"/>
  <c r="F56" i="1"/>
  <c r="H56" i="1" s="1"/>
  <c r="F58" i="1"/>
  <c r="H58" i="1" s="1"/>
  <c r="F60" i="1"/>
  <c r="H60" i="1" s="1"/>
  <c r="F61" i="1"/>
  <c r="H61" i="1" s="1"/>
  <c r="F78" i="1"/>
  <c r="H78" i="1" s="1"/>
  <c r="F79" i="1"/>
  <c r="F80" i="1"/>
  <c r="H80" i="1" s="1"/>
  <c r="F81" i="1"/>
  <c r="H81" i="1" s="1"/>
  <c r="F82" i="1"/>
  <c r="H82" i="1" s="1"/>
  <c r="F83" i="1"/>
  <c r="H83" i="1" s="1"/>
  <c r="F84" i="1"/>
  <c r="H84" i="1" s="1"/>
  <c r="F86" i="1"/>
  <c r="H86" i="1" s="1"/>
  <c r="F87" i="1"/>
  <c r="H87" i="1" s="1"/>
  <c r="F88" i="1"/>
  <c r="H88" i="1" s="1"/>
  <c r="F89" i="1"/>
  <c r="H89" i="1" s="1"/>
  <c r="F90" i="1"/>
  <c r="H90" i="1" s="1"/>
  <c r="F91" i="1"/>
  <c r="H91" i="1" s="1"/>
  <c r="F92" i="1"/>
  <c r="H92" i="1" s="1"/>
  <c r="F93" i="1"/>
  <c r="H93" i="1" s="1"/>
  <c r="F98" i="1"/>
  <c r="H98" i="1" s="1"/>
  <c r="F99" i="1"/>
  <c r="F100" i="1"/>
  <c r="H100" i="1" s="1"/>
  <c r="F102" i="1"/>
  <c r="H102" i="1" s="1"/>
  <c r="F103" i="1"/>
  <c r="H103" i="1" s="1"/>
  <c r="F104" i="1"/>
  <c r="H104" i="1" s="1"/>
  <c r="F105" i="1"/>
  <c r="F106" i="1"/>
  <c r="H106" i="1" s="1"/>
  <c r="F107" i="1"/>
  <c r="H107" i="1" s="1"/>
  <c r="F108" i="1"/>
  <c r="H108" i="1" s="1"/>
  <c r="F109" i="1"/>
  <c r="H109" i="1" s="1"/>
  <c r="F117" i="1"/>
  <c r="H117" i="1" s="1"/>
  <c r="F118" i="1"/>
  <c r="H118" i="1" s="1"/>
  <c r="F120" i="1"/>
  <c r="H120" i="1" s="1"/>
  <c r="F121" i="1"/>
  <c r="H121" i="1" s="1"/>
  <c r="F123" i="1"/>
  <c r="H123" i="1" s="1"/>
  <c r="F124" i="1"/>
  <c r="H124" i="1" s="1"/>
  <c r="F126" i="1"/>
  <c r="H126" i="1" s="1"/>
  <c r="F127" i="1"/>
  <c r="H127" i="1" s="1"/>
  <c r="F7" i="1"/>
  <c r="H7" i="1" s="1"/>
  <c r="E8" i="1"/>
  <c r="E9" i="1"/>
  <c r="E10" i="1"/>
  <c r="E12" i="1"/>
  <c r="E14" i="1"/>
  <c r="E15" i="1"/>
  <c r="E16" i="1"/>
  <c r="E17" i="1"/>
  <c r="E18" i="1"/>
  <c r="E20" i="1"/>
  <c r="E21" i="1"/>
  <c r="E22" i="1"/>
  <c r="E23" i="1"/>
  <c r="E24" i="1"/>
  <c r="E25" i="1"/>
  <c r="E28" i="1"/>
  <c r="E29" i="1"/>
  <c r="E30" i="1"/>
  <c r="E31" i="1"/>
  <c r="E32" i="1"/>
  <c r="E33" i="1"/>
  <c r="E34" i="1"/>
  <c r="E35" i="1"/>
  <c r="E37" i="1"/>
  <c r="E38" i="1"/>
  <c r="E39" i="1"/>
  <c r="E40" i="1"/>
  <c r="E41" i="1"/>
  <c r="E42" i="1"/>
  <c r="E45" i="1"/>
  <c r="E47" i="1"/>
  <c r="E48" i="1"/>
  <c r="E49" i="1"/>
  <c r="E51" i="1"/>
  <c r="E55" i="1"/>
  <c r="E56" i="1"/>
  <c r="E58" i="1"/>
  <c r="E60" i="1"/>
  <c r="E61" i="1"/>
  <c r="E78" i="1"/>
  <c r="E79" i="1"/>
  <c r="E80" i="1"/>
  <c r="E81" i="1"/>
  <c r="E82" i="1"/>
  <c r="E83" i="1"/>
  <c r="E84" i="1"/>
  <c r="E86" i="1"/>
  <c r="E87" i="1"/>
  <c r="E88" i="1"/>
  <c r="E89" i="1"/>
  <c r="E90" i="1"/>
  <c r="E91" i="1"/>
  <c r="E92" i="1"/>
  <c r="E93" i="1"/>
  <c r="E98" i="1"/>
  <c r="E99" i="1"/>
  <c r="E100" i="1"/>
  <c r="E102" i="1"/>
  <c r="E103" i="1"/>
  <c r="E104" i="1"/>
  <c r="E105" i="1"/>
  <c r="E106" i="1"/>
  <c r="E107" i="1"/>
  <c r="E108" i="1"/>
  <c r="E109" i="1"/>
  <c r="E117" i="1"/>
  <c r="E118" i="1"/>
  <c r="E120" i="1"/>
  <c r="E121" i="1"/>
  <c r="E123" i="1"/>
  <c r="E124" i="1"/>
  <c r="E126" i="1"/>
  <c r="E127" i="1"/>
  <c r="E7" i="1"/>
</calcChain>
</file>

<file path=xl/sharedStrings.xml><?xml version="1.0" encoding="utf-8"?>
<sst xmlns="http://schemas.openxmlformats.org/spreadsheetml/2006/main" count="151" uniqueCount="113">
  <si>
    <t>12 mths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</si>
  <si>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</si>
  <si>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</si>
  <si>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</si>
  <si>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</si>
  <si>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</si>
  <si>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</si>
  <si>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</si>
  <si>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Government/Other Grants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</si>
  <si>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</si>
  <si>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</si>
  <si>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</si>
  <si>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</si>
  <si>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</si>
  <si>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</si>
  <si>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</si>
  <si>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</si>
  <si>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</si>
  <si>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</si>
  <si>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</si>
  <si>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</si>
  <si>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</si>
  <si>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</si>
  <si>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</si>
  <si>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</si>
  <si>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</si>
  <si>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</si>
  <si>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</si>
  <si>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</si>
  <si>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</si>
  <si>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Other Non-Current Assets</t>
  </si>
  <si>
    <t>Total Non-Current Assets</t>
  </si>
  <si>
    <t>CURRENT ASSETS</t>
  </si>
  <si>
    <t>Inventories</t>
  </si>
  <si>
    <t>Trade Receivables</t>
  </si>
  <si>
    <t>Cash And Cash Equivalents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</si>
  <si>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</si>
  <si>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</si>
  <si>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</si>
  <si>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</si>
  <si>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</si>
  <si>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</si>
  <si>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</si>
  <si>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</si>
  <si>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</si>
  <si>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</si>
  <si>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</si>
  <si>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</si>
  <si>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</si>
  <si>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</si>
  <si>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</si>
  <si>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</si>
  <si>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</si>
  <si>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</si>
  <si>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</si>
  <si>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</si>
  <si>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</si>
  <si>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</si>
  <si>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</si>
  <si>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</si>
  <si>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</si>
  <si>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</si>
  <si>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ABSOLUTE CHANGE</t>
  </si>
  <si>
    <t>2020-2021</t>
  </si>
  <si>
    <t>2021-2022</t>
  </si>
  <si>
    <t>PERCENTAGE CHANGE</t>
  </si>
  <si>
    <t>INCOME</t>
  </si>
  <si>
    <t>Revenue From Operations [Gross]</t>
  </si>
  <si>
    <t>Less: Excise/Sevice Tax/Other Levies</t>
  </si>
  <si>
    <t>Revenue From Operations [Net]</t>
  </si>
  <si>
    <t>Other Operating Revenues</t>
  </si>
  <si>
    <t>Total Operating Revenues</t>
  </si>
  <si>
    <t>Other Income</t>
  </si>
  <si>
    <t>Total Revenue</t>
  </si>
  <si>
    <t>EXPENSES</t>
  </si>
  <si>
    <t>Cost Of Materials Consumed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</si>
  <si>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</si>
  <si>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</si>
  <si>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</si>
  <si>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</si>
  <si>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</si>
  <si>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</si>
  <si>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</si>
  <si>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</si>
  <si>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</si>
  <si>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</si>
  <si>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</si>
  <si>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</si>
  <si>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</si>
  <si>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</si>
  <si>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</si>
  <si>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</si>
  <si>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</si>
  <si>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</si>
  <si>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</si>
  <si>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EARNINGS PER SHARE</t>
  </si>
  <si>
    <t>Basic EPS (Rs.)</t>
  </si>
  <si>
    <t>Diluted EPS (Rs.)</t>
  </si>
  <si>
    <t>VALUE OF IMPORTED AND INDIGENIOUS RAW MATERIALS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</si>
  <si>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</si>
  <si>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</si>
  <si>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</si>
  <si>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</si>
  <si>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</si>
  <si>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</si>
  <si>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</si>
  <si>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Equity Dividend Rate (%)</t>
  </si>
  <si>
    <t>BALANCE SHEET OF KCP CEMENTS</t>
  </si>
  <si>
    <t>STANDALONE PROFIT AND LOSS STATEMENT OF KCP CEMENTS</t>
  </si>
  <si>
    <t>PARTICULARS(in Rs. Cr)</t>
  </si>
  <si>
    <t xml:space="preserve"> Current Assets</t>
  </si>
  <si>
    <t>Current Liabilities</t>
  </si>
  <si>
    <t>Current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</si>
</sst>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4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AB6FBE-0A15-6C95-2B0B-843D66D7E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9F1F02-0E3D-6BA7-4E8E-367848A0D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76200</xdr:colOff>
      <xdr:row>73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C2DC4A9-602A-AAFE-90D9-F0FF361D7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6450" y="136588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76200</xdr:colOff>
      <xdr:row>75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774E05-D1C4-6A94-9E12-D1172D9F6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6450" y="14027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76200</xdr:colOff>
      <xdr:row>94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AB6A0BB-8E6B-6804-0FC6-48DD02E40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6450" y="188341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76200</xdr:colOff>
      <xdr:row>96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FE7997C-03D2-F941-54D5-AD377019A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6450" y="192024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76200</xdr:colOff>
      <xdr:row>111</xdr:row>
      <xdr:rowOff>76200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58FD072-DAA0-F2CC-9907-EAC0ED82F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6450" y="228854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76200</xdr:colOff>
      <xdr:row>113</xdr:row>
      <xdr:rowOff>76200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09B1B33-5F44-D114-0904-9A2CC5107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6450" y="232537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68C1-EB0D-4632-B767-421EFB5D9A24}">
  <dimension ref="A1:H135"/>
  <sheetViews>
    <sheetView tabSelected="1" topLeftCell="A118" zoomScale="85" zoomScaleNormal="85" workbookViewId="0">
      <selection activeCell="A136" sqref="A136"/>
    </sheetView>
  </sheetViews>
  <sheetFormatPr defaultRowHeight="14.5" x14ac:dyDescent="0.35"/>
  <cols>
    <col min="1" max="1" width="38" customWidth="1"/>
    <col min="4" max="4" width="7.7265625" customWidth="1"/>
    <col min="5" max="5" width="9.7265625" customWidth="1"/>
    <col min="6" max="6" width="11.36328125" customWidth="1"/>
    <col min="7" max="7" width="10.08984375" customWidth="1"/>
    <col min="8" max="8" width="9.36328125" customWidth="1"/>
  </cols>
  <sheetData>
    <row r="1" spans="1:8" ht="15.5" x14ac:dyDescent="0.35">
      <c r="D1" s="7" t="s">
        <v>107</v>
      </c>
      <c r="E1" s="6"/>
      <c r="F1" s="6"/>
    </row>
    <row r="3" spans="1:8" x14ac:dyDescent="0.35">
      <c r="A3" t="s">
        <v>109</v>
      </c>
      <c r="B3">
        <v>2022</v>
      </c>
      <c r="C3">
        <v>2021</v>
      </c>
      <c r="D3">
        <v>2020</v>
      </c>
      <c r="E3" s="6" t="s">
        <v>62</v>
      </c>
      <c r="F3" s="6"/>
      <c r="G3" s="6" t="s">
        <v>65</v>
      </c>
      <c r="H3" s="6"/>
    </row>
    <row r="4" spans="1:8" x14ac:dyDescent="0.35">
      <c r="B4" t="s">
        <v>0</v>
      </c>
      <c r="C4" t="s">
        <v>0</v>
      </c>
      <c r="D4" t="s">
        <v>0</v>
      </c>
      <c r="E4" t="s">
        <v>63</v>
      </c>
      <c r="F4" t="s">
        <v>64</v>
      </c>
      <c r="G4" t="s">
        <v>63</v>
      </c>
      <c r="H4" t="s">
        <v>64</v>
      </c>
    </row>
    <row r="5" spans="1:8" ht="14.5" customHeight="1" x14ac:dyDescent="0.35">
      <c r="A5" s="5" t="s">
        <v>1</v>
      </c>
    </row>
    <row r="6" spans="1:8" ht="14.5" customHeight="1" x14ac:dyDescent="0.35">
      <c r="A6" s="5" t="s">
        <v>2</v>
      </c>
    </row>
    <row r="7" spans="1:8" x14ac:dyDescent="0.35">
      <c r="A7" t="s">
        <v>3</v>
      </c>
      <c r="B7">
        <v>12.89</v>
      </c>
      <c r="C7">
        <v>12.89</v>
      </c>
      <c r="D7">
        <v>12.89</v>
      </c>
      <c r="E7">
        <f>C7-D7</f>
        <v>0</v>
      </c>
      <c r="F7">
        <f>B7-C7</f>
        <v>0</v>
      </c>
      <c r="G7" s="3">
        <f>(E7/D7)*100</f>
        <v>0</v>
      </c>
      <c r="H7" s="3">
        <f>F7/C7*100</f>
        <v>0</v>
      </c>
    </row>
    <row r="8" spans="1:8" x14ac:dyDescent="0.35">
      <c r="A8" t="s">
        <v>4</v>
      </c>
      <c r="B8">
        <v>12.89</v>
      </c>
      <c r="C8">
        <v>12.89</v>
      </c>
      <c r="D8">
        <v>12.89</v>
      </c>
      <c r="E8">
        <f t="shared" ref="E8:E61" si="0">C8-D8</f>
        <v>0</v>
      </c>
      <c r="F8">
        <f t="shared" ref="F8:F61" si="1">B8-C8</f>
        <v>0</v>
      </c>
      <c r="G8" s="3">
        <f t="shared" ref="G8:G61" si="2">(E8/D8)*100</f>
        <v>0</v>
      </c>
      <c r="H8" s="3">
        <f t="shared" ref="H8:H61" si="3">F8/C8*100</f>
        <v>0</v>
      </c>
    </row>
    <row r="9" spans="1:8" x14ac:dyDescent="0.35">
      <c r="A9" t="s">
        <v>5</v>
      </c>
      <c r="B9">
        <v>710.72</v>
      </c>
      <c r="C9">
        <v>606.5</v>
      </c>
      <c r="D9">
        <v>454.11</v>
      </c>
      <c r="E9">
        <f t="shared" si="0"/>
        <v>152.38999999999999</v>
      </c>
      <c r="F9">
        <f t="shared" si="1"/>
        <v>104.22000000000003</v>
      </c>
      <c r="G9" s="3">
        <f t="shared" si="2"/>
        <v>33.557948514677058</v>
      </c>
      <c r="H9" s="3">
        <f t="shared" si="3"/>
        <v>17.183841714756806</v>
      </c>
    </row>
    <row r="10" spans="1:8" s="2" customFormat="1" x14ac:dyDescent="0.35">
      <c r="A10" s="2" t="s">
        <v>6</v>
      </c>
      <c r="B10" s="2">
        <v>710.72</v>
      </c>
      <c r="C10" s="2">
        <v>606.5</v>
      </c>
      <c r="D10" s="2">
        <v>454.11</v>
      </c>
      <c r="E10" s="2">
        <f t="shared" si="0"/>
        <v>152.38999999999999</v>
      </c>
      <c r="F10" s="2">
        <f t="shared" si="1"/>
        <v>104.22000000000003</v>
      </c>
      <c r="G10" s="3">
        <f t="shared" si="2"/>
        <v>33.557948514677058</v>
      </c>
      <c r="H10" s="4">
        <f t="shared" si="3"/>
        <v>17.183841714756806</v>
      </c>
    </row>
    <row r="11" spans="1:8" x14ac:dyDescent="0.35">
      <c r="A11" s="2" t="s">
        <v>7</v>
      </c>
      <c r="B11" s="2">
        <v>723.61</v>
      </c>
      <c r="C11" s="2">
        <v>619.39</v>
      </c>
      <c r="D11" s="2">
        <v>467</v>
      </c>
      <c r="E11" s="2">
        <f t="shared" si="0"/>
        <v>152.38999999999999</v>
      </c>
      <c r="F11" s="2">
        <f t="shared" si="1"/>
        <v>104.22000000000003</v>
      </c>
      <c r="G11" s="4">
        <f>(E11/D11)*100</f>
        <v>32.631691648822262</v>
      </c>
      <c r="H11" s="4">
        <f t="shared" si="3"/>
        <v>16.826232260772699</v>
      </c>
    </row>
    <row r="12" spans="1:8" x14ac:dyDescent="0.35">
      <c r="A12" t="s">
        <v>8</v>
      </c>
      <c r="B12">
        <v>0.26</v>
      </c>
      <c r="C12">
        <v>0.28000000000000003</v>
      </c>
      <c r="D12">
        <v>0.3</v>
      </c>
      <c r="E12">
        <f t="shared" si="0"/>
        <v>-1.9999999999999962E-2</v>
      </c>
      <c r="F12">
        <f t="shared" si="1"/>
        <v>-2.0000000000000018E-2</v>
      </c>
      <c r="G12" s="3">
        <f t="shared" si="2"/>
        <v>-6.6666666666666536</v>
      </c>
      <c r="H12" s="3">
        <f t="shared" si="3"/>
        <v>-7.1428571428571477</v>
      </c>
    </row>
    <row r="13" spans="1:8" ht="14.5" customHeight="1" x14ac:dyDescent="0.35">
      <c r="A13" s="5" t="s">
        <v>9</v>
      </c>
      <c r="G13" s="3"/>
      <c r="H13" s="3"/>
    </row>
    <row r="14" spans="1:8" x14ac:dyDescent="0.35">
      <c r="A14" t="s">
        <v>10</v>
      </c>
      <c r="B14">
        <v>178.89</v>
      </c>
      <c r="C14">
        <v>247.76</v>
      </c>
      <c r="D14">
        <v>269.58</v>
      </c>
      <c r="E14">
        <f t="shared" si="0"/>
        <v>-21.819999999999993</v>
      </c>
      <c r="F14">
        <f t="shared" si="1"/>
        <v>-68.87</v>
      </c>
      <c r="G14" s="3">
        <f t="shared" si="2"/>
        <v>-8.0940722605534514</v>
      </c>
      <c r="H14" s="3">
        <f t="shared" si="3"/>
        <v>-27.797061672586377</v>
      </c>
    </row>
    <row r="15" spans="1:8" x14ac:dyDescent="0.35">
      <c r="A15" t="s">
        <v>11</v>
      </c>
      <c r="B15">
        <v>88.16</v>
      </c>
      <c r="C15">
        <v>70.680000000000007</v>
      </c>
      <c r="D15">
        <v>44.86</v>
      </c>
      <c r="E15">
        <f t="shared" si="0"/>
        <v>25.820000000000007</v>
      </c>
      <c r="F15">
        <f t="shared" si="1"/>
        <v>17.47999999999999</v>
      </c>
      <c r="G15" s="3">
        <f t="shared" si="2"/>
        <v>57.556843513152046</v>
      </c>
      <c r="H15" s="3">
        <f t="shared" si="3"/>
        <v>24.73118279569891</v>
      </c>
    </row>
    <row r="16" spans="1:8" x14ac:dyDescent="0.35">
      <c r="A16" t="s">
        <v>12</v>
      </c>
      <c r="B16">
        <v>17.72</v>
      </c>
      <c r="C16">
        <v>71.22</v>
      </c>
      <c r="D16">
        <v>55.32</v>
      </c>
      <c r="E16">
        <f t="shared" si="0"/>
        <v>15.899999999999999</v>
      </c>
      <c r="F16">
        <f t="shared" si="1"/>
        <v>-53.5</v>
      </c>
      <c r="G16" s="3">
        <f t="shared" si="2"/>
        <v>28.741865509761382</v>
      </c>
      <c r="H16" s="3">
        <f t="shared" si="3"/>
        <v>-75.119348497613032</v>
      </c>
    </row>
    <row r="17" spans="1:8" x14ac:dyDescent="0.35">
      <c r="A17" t="s">
        <v>13</v>
      </c>
      <c r="B17">
        <v>13.76</v>
      </c>
      <c r="C17">
        <v>12.92</v>
      </c>
      <c r="D17">
        <v>17.91</v>
      </c>
      <c r="E17">
        <f t="shared" si="0"/>
        <v>-4.99</v>
      </c>
      <c r="F17">
        <f t="shared" si="1"/>
        <v>0.83999999999999986</v>
      </c>
      <c r="G17" s="3">
        <f t="shared" si="2"/>
        <v>-27.861529871580125</v>
      </c>
      <c r="H17" s="3">
        <f t="shared" si="3"/>
        <v>6.5015479876160978</v>
      </c>
    </row>
    <row r="18" spans="1:8" s="2" customFormat="1" x14ac:dyDescent="0.35">
      <c r="A18" s="2" t="s">
        <v>14</v>
      </c>
      <c r="B18" s="2">
        <v>298.52</v>
      </c>
      <c r="C18" s="2">
        <v>402.57</v>
      </c>
      <c r="D18" s="2">
        <v>387.67</v>
      </c>
      <c r="E18" s="2">
        <f t="shared" si="0"/>
        <v>14.899999999999977</v>
      </c>
      <c r="F18" s="2">
        <f t="shared" si="1"/>
        <v>-104.05000000000001</v>
      </c>
      <c r="G18" s="3">
        <f t="shared" si="2"/>
        <v>3.8434751205922506</v>
      </c>
      <c r="H18" s="4">
        <f t="shared" si="3"/>
        <v>-25.846436644558711</v>
      </c>
    </row>
    <row r="19" spans="1:8" ht="14.5" customHeight="1" x14ac:dyDescent="0.35">
      <c r="A19" s="5" t="s">
        <v>15</v>
      </c>
      <c r="G19" s="3"/>
      <c r="H19" s="3"/>
    </row>
    <row r="20" spans="1:8" x14ac:dyDescent="0.35">
      <c r="A20" t="s">
        <v>16</v>
      </c>
      <c r="B20">
        <v>157.41999999999999</v>
      </c>
      <c r="C20">
        <v>146.08000000000001</v>
      </c>
      <c r="D20">
        <v>237.95</v>
      </c>
      <c r="E20">
        <f t="shared" si="0"/>
        <v>-91.869999999999976</v>
      </c>
      <c r="F20">
        <f t="shared" si="1"/>
        <v>11.339999999999975</v>
      </c>
      <c r="G20" s="3">
        <f t="shared" si="2"/>
        <v>-38.608951460390827</v>
      </c>
      <c r="H20" s="3">
        <f t="shared" si="3"/>
        <v>7.7628696604600052</v>
      </c>
    </row>
    <row r="21" spans="1:8" x14ac:dyDescent="0.35">
      <c r="A21" t="s">
        <v>17</v>
      </c>
      <c r="B21">
        <v>86.28</v>
      </c>
      <c r="C21">
        <v>91.91</v>
      </c>
      <c r="D21">
        <v>114.28</v>
      </c>
      <c r="E21">
        <f t="shared" si="0"/>
        <v>-22.370000000000005</v>
      </c>
      <c r="F21">
        <f t="shared" si="1"/>
        <v>-5.6299999999999955</v>
      </c>
      <c r="G21" s="3">
        <f t="shared" si="2"/>
        <v>-19.574728736436825</v>
      </c>
      <c r="H21" s="3">
        <f t="shared" si="3"/>
        <v>-6.1255576107061209</v>
      </c>
    </row>
    <row r="22" spans="1:8" x14ac:dyDescent="0.35">
      <c r="A22" t="s">
        <v>18</v>
      </c>
      <c r="B22">
        <v>234.85</v>
      </c>
      <c r="C22">
        <v>128.59</v>
      </c>
      <c r="D22">
        <v>87.85</v>
      </c>
      <c r="E22">
        <f t="shared" si="0"/>
        <v>40.740000000000009</v>
      </c>
      <c r="F22">
        <f t="shared" si="1"/>
        <v>106.25999999999999</v>
      </c>
      <c r="G22" s="3">
        <f t="shared" si="2"/>
        <v>46.374501992031888</v>
      </c>
      <c r="H22" s="3">
        <f t="shared" si="3"/>
        <v>82.634730538922142</v>
      </c>
    </row>
    <row r="23" spans="1:8" x14ac:dyDescent="0.35">
      <c r="A23" t="s">
        <v>19</v>
      </c>
      <c r="B23">
        <v>7.64</v>
      </c>
      <c r="C23">
        <v>4.58</v>
      </c>
      <c r="D23">
        <v>3.81</v>
      </c>
      <c r="E23">
        <f t="shared" si="0"/>
        <v>0.77</v>
      </c>
      <c r="F23">
        <f t="shared" si="1"/>
        <v>3.0599999999999996</v>
      </c>
      <c r="G23" s="3">
        <f t="shared" si="2"/>
        <v>20.209973753280842</v>
      </c>
      <c r="H23" s="3">
        <f t="shared" si="3"/>
        <v>66.812227074235793</v>
      </c>
    </row>
    <row r="24" spans="1:8" s="2" customFormat="1" x14ac:dyDescent="0.35">
      <c r="A24" s="2" t="s">
        <v>20</v>
      </c>
      <c r="B24" s="2">
        <v>486.19</v>
      </c>
      <c r="C24" s="2">
        <v>371.15</v>
      </c>
      <c r="D24" s="2">
        <v>443.89</v>
      </c>
      <c r="E24" s="2">
        <f t="shared" si="0"/>
        <v>-72.740000000000009</v>
      </c>
      <c r="F24" s="2">
        <f t="shared" si="1"/>
        <v>115.04000000000002</v>
      </c>
      <c r="G24" s="3">
        <f t="shared" si="2"/>
        <v>-16.386942711032017</v>
      </c>
      <c r="H24" s="4">
        <f t="shared" si="3"/>
        <v>30.995554358076255</v>
      </c>
    </row>
    <row r="25" spans="1:8" s="2" customFormat="1" x14ac:dyDescent="0.35">
      <c r="A25" s="2" t="s">
        <v>21</v>
      </c>
      <c r="B25" s="2">
        <v>1508.59</v>
      </c>
      <c r="C25" s="2">
        <v>1393.4</v>
      </c>
      <c r="D25" s="2">
        <v>1298.8599999999999</v>
      </c>
      <c r="E25" s="2">
        <f t="shared" si="0"/>
        <v>94.540000000000191</v>
      </c>
      <c r="F25" s="2">
        <f t="shared" si="1"/>
        <v>115.18999999999983</v>
      </c>
      <c r="G25" s="3">
        <f t="shared" si="2"/>
        <v>7.2786905440155367</v>
      </c>
      <c r="H25" s="4">
        <f t="shared" si="3"/>
        <v>8.2668293383091598</v>
      </c>
    </row>
    <row r="26" spans="1:8" x14ac:dyDescent="0.35">
      <c r="A26" s="5" t="s">
        <v>22</v>
      </c>
      <c r="G26" s="3"/>
      <c r="H26" s="3"/>
    </row>
    <row r="27" spans="1:8" ht="14.5" customHeight="1" x14ac:dyDescent="0.35">
      <c r="A27" s="5" t="s">
        <v>23</v>
      </c>
      <c r="G27" s="3"/>
      <c r="H27" s="3"/>
    </row>
    <row r="28" spans="1:8" x14ac:dyDescent="0.35">
      <c r="A28" t="s">
        <v>24</v>
      </c>
      <c r="B28">
        <v>858.44</v>
      </c>
      <c r="C28">
        <v>882.56</v>
      </c>
      <c r="D28">
        <v>939.85</v>
      </c>
      <c r="E28">
        <f t="shared" si="0"/>
        <v>-57.290000000000077</v>
      </c>
      <c r="F28">
        <f t="shared" si="1"/>
        <v>-24.119999999999891</v>
      </c>
      <c r="G28" s="3">
        <f t="shared" si="2"/>
        <v>-6.0956535617385832</v>
      </c>
      <c r="H28" s="3">
        <f t="shared" si="3"/>
        <v>-2.7329586656997704</v>
      </c>
    </row>
    <row r="29" spans="1:8" x14ac:dyDescent="0.35">
      <c r="A29" t="s">
        <v>25</v>
      </c>
      <c r="B29">
        <v>5.38</v>
      </c>
      <c r="C29">
        <v>5.5</v>
      </c>
      <c r="D29">
        <v>5.97</v>
      </c>
      <c r="E29">
        <f t="shared" si="0"/>
        <v>-0.46999999999999975</v>
      </c>
      <c r="F29">
        <f t="shared" si="1"/>
        <v>-0.12000000000000011</v>
      </c>
      <c r="G29" s="3">
        <f t="shared" si="2"/>
        <v>-7.8726968174204313</v>
      </c>
      <c r="H29" s="3">
        <f t="shared" si="3"/>
        <v>-2.1818181818181839</v>
      </c>
    </row>
    <row r="30" spans="1:8" x14ac:dyDescent="0.35">
      <c r="A30" t="s">
        <v>26</v>
      </c>
      <c r="B30">
        <v>4.24</v>
      </c>
      <c r="C30">
        <v>19.59</v>
      </c>
      <c r="D30">
        <v>11.87</v>
      </c>
      <c r="E30">
        <f t="shared" si="0"/>
        <v>7.7200000000000006</v>
      </c>
      <c r="F30">
        <f t="shared" si="1"/>
        <v>-15.35</v>
      </c>
      <c r="G30" s="3">
        <f t="shared" si="2"/>
        <v>65.037910699241792</v>
      </c>
      <c r="H30" s="3">
        <f t="shared" si="3"/>
        <v>-78.356304236855536</v>
      </c>
    </row>
    <row r="31" spans="1:8" x14ac:dyDescent="0.35">
      <c r="A31" t="s">
        <v>27</v>
      </c>
      <c r="B31">
        <v>0</v>
      </c>
      <c r="C31">
        <v>0.01</v>
      </c>
      <c r="D31">
        <v>0.01</v>
      </c>
      <c r="E31">
        <f t="shared" si="0"/>
        <v>0</v>
      </c>
      <c r="F31">
        <f t="shared" si="1"/>
        <v>-0.01</v>
      </c>
      <c r="G31" s="3">
        <f t="shared" si="2"/>
        <v>0</v>
      </c>
      <c r="H31" s="3">
        <f t="shared" si="3"/>
        <v>-100</v>
      </c>
    </row>
    <row r="32" spans="1:8" x14ac:dyDescent="0.35">
      <c r="A32" t="s">
        <v>28</v>
      </c>
      <c r="B32">
        <v>868.06</v>
      </c>
      <c r="C32">
        <v>907.66</v>
      </c>
      <c r="D32">
        <v>957.69</v>
      </c>
      <c r="E32">
        <f t="shared" si="0"/>
        <v>-50.030000000000086</v>
      </c>
      <c r="F32">
        <f t="shared" si="1"/>
        <v>-39.600000000000023</v>
      </c>
      <c r="G32" s="3">
        <f t="shared" si="2"/>
        <v>-5.2240286522778856</v>
      </c>
      <c r="H32" s="3">
        <f t="shared" si="3"/>
        <v>-4.3628671528986658</v>
      </c>
    </row>
    <row r="33" spans="1:8" x14ac:dyDescent="0.35">
      <c r="A33" t="s">
        <v>29</v>
      </c>
      <c r="B33">
        <v>28.93</v>
      </c>
      <c r="C33">
        <v>28.91</v>
      </c>
      <c r="D33">
        <v>28.83</v>
      </c>
      <c r="E33">
        <f t="shared" si="0"/>
        <v>8.0000000000001847E-2</v>
      </c>
      <c r="F33">
        <f t="shared" si="1"/>
        <v>1.9999999999999574E-2</v>
      </c>
      <c r="G33" s="3">
        <f t="shared" si="2"/>
        <v>0.27748872702047123</v>
      </c>
      <c r="H33" s="3">
        <f t="shared" si="3"/>
        <v>6.9180214458663347E-2</v>
      </c>
    </row>
    <row r="34" spans="1:8" x14ac:dyDescent="0.35">
      <c r="A34" t="s">
        <v>30</v>
      </c>
      <c r="B34">
        <v>50.92</v>
      </c>
      <c r="C34">
        <v>15.57</v>
      </c>
      <c r="D34">
        <v>15.62</v>
      </c>
      <c r="E34">
        <f t="shared" si="0"/>
        <v>-4.9999999999998934E-2</v>
      </c>
      <c r="F34">
        <f t="shared" si="1"/>
        <v>35.35</v>
      </c>
      <c r="G34" s="3">
        <f t="shared" si="2"/>
        <v>-0.32010243277848227</v>
      </c>
      <c r="H34" s="3">
        <f t="shared" si="3"/>
        <v>227.03917790622992</v>
      </c>
    </row>
    <row r="35" spans="1:8" s="2" customFormat="1" x14ac:dyDescent="0.35">
      <c r="A35" s="2" t="s">
        <v>31</v>
      </c>
      <c r="B35" s="2">
        <v>947.92</v>
      </c>
      <c r="C35" s="2">
        <v>952.15</v>
      </c>
      <c r="D35" s="2">
        <v>1002.14</v>
      </c>
      <c r="E35" s="2">
        <f t="shared" si="0"/>
        <v>-49.990000000000009</v>
      </c>
      <c r="F35" s="2">
        <f t="shared" si="1"/>
        <v>-4.2300000000000182</v>
      </c>
      <c r="G35" s="3">
        <f t="shared" si="2"/>
        <v>-4.9883249845331008</v>
      </c>
      <c r="H35" s="4">
        <f t="shared" si="3"/>
        <v>-0.44425773250013317</v>
      </c>
    </row>
    <row r="36" spans="1:8" ht="14.5" customHeight="1" x14ac:dyDescent="0.35">
      <c r="A36" s="5" t="s">
        <v>32</v>
      </c>
      <c r="G36" s="3"/>
      <c r="H36" s="3"/>
    </row>
    <row r="37" spans="1:8" x14ac:dyDescent="0.35">
      <c r="A37" t="s">
        <v>33</v>
      </c>
      <c r="B37">
        <v>182.29</v>
      </c>
      <c r="C37">
        <v>119.29</v>
      </c>
      <c r="D37">
        <v>151.96</v>
      </c>
      <c r="E37">
        <f t="shared" si="0"/>
        <v>-32.67</v>
      </c>
      <c r="F37">
        <f t="shared" si="1"/>
        <v>62.999999999999986</v>
      </c>
      <c r="G37" s="3">
        <f t="shared" si="2"/>
        <v>-21.499078704922347</v>
      </c>
      <c r="H37" s="3">
        <f t="shared" si="3"/>
        <v>52.812473803336388</v>
      </c>
    </row>
    <row r="38" spans="1:8" x14ac:dyDescent="0.35">
      <c r="A38" t="s">
        <v>34</v>
      </c>
      <c r="B38">
        <v>55.49</v>
      </c>
      <c r="C38">
        <v>66.27</v>
      </c>
      <c r="D38">
        <v>43.12</v>
      </c>
      <c r="E38">
        <f t="shared" si="0"/>
        <v>23.15</v>
      </c>
      <c r="F38">
        <f t="shared" si="1"/>
        <v>-10.779999999999994</v>
      </c>
      <c r="G38" s="3">
        <f t="shared" si="2"/>
        <v>53.687384044526901</v>
      </c>
      <c r="H38" s="3">
        <f t="shared" si="3"/>
        <v>-16.266787384940386</v>
      </c>
    </row>
    <row r="39" spans="1:8" x14ac:dyDescent="0.35">
      <c r="A39" t="s">
        <v>35</v>
      </c>
      <c r="B39">
        <v>202.31</v>
      </c>
      <c r="C39">
        <v>180.65</v>
      </c>
      <c r="D39">
        <v>35.450000000000003</v>
      </c>
      <c r="E39">
        <f t="shared" si="0"/>
        <v>145.19999999999999</v>
      </c>
      <c r="F39">
        <f t="shared" si="1"/>
        <v>21.659999999999997</v>
      </c>
      <c r="G39" s="3">
        <f t="shared" si="2"/>
        <v>409.59097320169241</v>
      </c>
      <c r="H39" s="3">
        <f t="shared" si="3"/>
        <v>11.990035981179073</v>
      </c>
    </row>
    <row r="40" spans="1:8" x14ac:dyDescent="0.35">
      <c r="A40" t="s">
        <v>36</v>
      </c>
      <c r="B40">
        <v>120.58</v>
      </c>
      <c r="C40">
        <v>75.040000000000006</v>
      </c>
      <c r="D40">
        <v>66.2</v>
      </c>
      <c r="E40">
        <f t="shared" si="0"/>
        <v>8.8400000000000034</v>
      </c>
      <c r="F40">
        <f t="shared" si="1"/>
        <v>45.539999999999992</v>
      </c>
      <c r="G40" s="3">
        <f t="shared" si="2"/>
        <v>13.353474320241695</v>
      </c>
      <c r="H40" s="3">
        <f t="shared" si="3"/>
        <v>60.687633262260107</v>
      </c>
    </row>
    <row r="41" spans="1:8" s="2" customFormat="1" x14ac:dyDescent="0.35">
      <c r="A41" s="2" t="s">
        <v>37</v>
      </c>
      <c r="B41" s="2">
        <v>560.66999999999996</v>
      </c>
      <c r="C41" s="2">
        <v>441.26</v>
      </c>
      <c r="D41" s="2">
        <v>296.72000000000003</v>
      </c>
      <c r="E41" s="2">
        <f t="shared" si="0"/>
        <v>144.53999999999996</v>
      </c>
      <c r="F41" s="2">
        <f t="shared" si="1"/>
        <v>119.40999999999997</v>
      </c>
      <c r="G41" s="3">
        <f t="shared" si="2"/>
        <v>48.71259099487731</v>
      </c>
      <c r="H41" s="4">
        <f t="shared" si="3"/>
        <v>27.061143090241575</v>
      </c>
    </row>
    <row r="42" spans="1:8" s="2" customFormat="1" x14ac:dyDescent="0.35">
      <c r="A42" s="2" t="s">
        <v>38</v>
      </c>
      <c r="B42" s="2">
        <v>1508.59</v>
      </c>
      <c r="C42" s="2">
        <v>1393.4</v>
      </c>
      <c r="D42" s="2">
        <v>1298.8599999999999</v>
      </c>
      <c r="E42" s="2">
        <f t="shared" si="0"/>
        <v>94.540000000000191</v>
      </c>
      <c r="F42" s="2">
        <f t="shared" si="1"/>
        <v>115.18999999999983</v>
      </c>
      <c r="G42" s="3">
        <f t="shared" si="2"/>
        <v>7.2786905440155367</v>
      </c>
      <c r="H42" s="4">
        <f t="shared" si="3"/>
        <v>8.2668293383091598</v>
      </c>
    </row>
    <row r="43" spans="1:8" ht="16" customHeight="1" x14ac:dyDescent="0.35">
      <c r="A43" t="s">
        <v>39</v>
      </c>
      <c r="G43" s="3"/>
      <c r="H43" s="3"/>
    </row>
    <row r="44" spans="1:8" ht="16" customHeight="1" x14ac:dyDescent="0.35">
      <c r="A44" t="s">
        <v>40</v>
      </c>
      <c r="G44" s="3"/>
      <c r="H44" s="3"/>
    </row>
    <row r="45" spans="1:8" x14ac:dyDescent="0.35">
      <c r="A45" t="s">
        <v>41</v>
      </c>
      <c r="B45">
        <v>304.77</v>
      </c>
      <c r="C45">
        <v>200.98</v>
      </c>
      <c r="D45">
        <v>269.26</v>
      </c>
      <c r="E45">
        <f t="shared" si="0"/>
        <v>-68.28</v>
      </c>
      <c r="F45">
        <f t="shared" si="1"/>
        <v>103.78999999999999</v>
      </c>
      <c r="G45" s="3">
        <f t="shared" si="2"/>
        <v>-25.35838966055114</v>
      </c>
      <c r="H45" s="3">
        <f t="shared" si="3"/>
        <v>51.6419544233257</v>
      </c>
    </row>
    <row r="46" spans="1:8" ht="14.5" customHeight="1" x14ac:dyDescent="0.35">
      <c r="A46" t="s">
        <v>42</v>
      </c>
      <c r="G46" s="3"/>
      <c r="H46" s="3"/>
    </row>
    <row r="47" spans="1:8" x14ac:dyDescent="0.35">
      <c r="A47" t="s">
        <v>43</v>
      </c>
      <c r="B47">
        <v>0</v>
      </c>
      <c r="C47">
        <v>0</v>
      </c>
      <c r="D47">
        <v>3.05</v>
      </c>
      <c r="E47">
        <f t="shared" si="0"/>
        <v>-3.05</v>
      </c>
      <c r="F47">
        <f t="shared" si="1"/>
        <v>0</v>
      </c>
      <c r="G47" s="3">
        <f t="shared" si="2"/>
        <v>-100</v>
      </c>
      <c r="H47" s="3" t="s">
        <v>50</v>
      </c>
    </row>
    <row r="48" spans="1:8" x14ac:dyDescent="0.35">
      <c r="A48" t="s">
        <v>44</v>
      </c>
      <c r="B48">
        <v>37.21</v>
      </c>
      <c r="C48">
        <v>59.8</v>
      </c>
      <c r="D48">
        <v>57.52</v>
      </c>
      <c r="E48">
        <f t="shared" si="0"/>
        <v>2.279999999999994</v>
      </c>
      <c r="F48">
        <f t="shared" si="1"/>
        <v>-22.589999999999996</v>
      </c>
      <c r="G48" s="3">
        <f t="shared" si="2"/>
        <v>3.9638386648122288</v>
      </c>
      <c r="H48" s="3">
        <f t="shared" si="3"/>
        <v>-37.775919732441466</v>
      </c>
    </row>
    <row r="49" spans="1:8" x14ac:dyDescent="0.35">
      <c r="A49" t="s">
        <v>45</v>
      </c>
      <c r="B49">
        <v>0</v>
      </c>
      <c r="C49">
        <v>0</v>
      </c>
      <c r="D49">
        <v>3.99</v>
      </c>
      <c r="E49">
        <f t="shared" si="0"/>
        <v>-3.99</v>
      </c>
      <c r="F49">
        <f t="shared" si="1"/>
        <v>0</v>
      </c>
      <c r="G49" s="3">
        <f t="shared" si="2"/>
        <v>-100</v>
      </c>
      <c r="H49" s="3" t="s">
        <v>50</v>
      </c>
    </row>
    <row r="50" spans="1:8" ht="16" customHeight="1" x14ac:dyDescent="0.35">
      <c r="A50" t="s">
        <v>46</v>
      </c>
      <c r="G50" s="3"/>
      <c r="H50" s="3"/>
    </row>
    <row r="51" spans="1:8" x14ac:dyDescent="0.35">
      <c r="A51" t="s">
        <v>47</v>
      </c>
      <c r="B51">
        <v>0.21</v>
      </c>
      <c r="C51">
        <v>0.05</v>
      </c>
      <c r="D51">
        <v>0.21</v>
      </c>
      <c r="E51">
        <f t="shared" si="0"/>
        <v>-0.15999999999999998</v>
      </c>
      <c r="F51">
        <f t="shared" si="1"/>
        <v>0.15999999999999998</v>
      </c>
      <c r="G51" s="3">
        <f t="shared" si="2"/>
        <v>-76.19047619047619</v>
      </c>
      <c r="H51" s="3">
        <f t="shared" si="3"/>
        <v>319.99999999999994</v>
      </c>
    </row>
    <row r="52" spans="1:8" ht="16" customHeight="1" x14ac:dyDescent="0.35">
      <c r="A52" t="s">
        <v>48</v>
      </c>
      <c r="G52" s="3"/>
      <c r="H52" s="3"/>
    </row>
    <row r="53" spans="1:8" x14ac:dyDescent="0.35">
      <c r="A53" t="s">
        <v>49</v>
      </c>
      <c r="B53" t="s">
        <v>50</v>
      </c>
      <c r="C53" t="s">
        <v>50</v>
      </c>
      <c r="D53" t="s">
        <v>50</v>
      </c>
      <c r="E53" t="s">
        <v>50</v>
      </c>
      <c r="F53" t="s">
        <v>50</v>
      </c>
      <c r="G53" s="3" t="s">
        <v>50</v>
      </c>
      <c r="H53" s="3" t="s">
        <v>50</v>
      </c>
    </row>
    <row r="54" spans="1:8" ht="16" customHeight="1" x14ac:dyDescent="0.35">
      <c r="A54" t="s">
        <v>51</v>
      </c>
      <c r="G54" s="3"/>
      <c r="H54" s="3"/>
    </row>
    <row r="55" spans="1:8" x14ac:dyDescent="0.35">
      <c r="A55" t="s">
        <v>52</v>
      </c>
      <c r="B55">
        <v>4.0999999999999996</v>
      </c>
      <c r="C55">
        <v>1.83</v>
      </c>
      <c r="D55">
        <v>6.42</v>
      </c>
      <c r="E55">
        <f t="shared" si="0"/>
        <v>-4.59</v>
      </c>
      <c r="F55">
        <f t="shared" si="1"/>
        <v>2.2699999999999996</v>
      </c>
      <c r="G55" s="3">
        <f t="shared" si="2"/>
        <v>-71.495327102803742</v>
      </c>
      <c r="H55" s="3">
        <f t="shared" si="3"/>
        <v>124.04371584699452</v>
      </c>
    </row>
    <row r="56" spans="1:8" x14ac:dyDescent="0.35">
      <c r="A56" t="s">
        <v>53</v>
      </c>
      <c r="B56">
        <v>45.37</v>
      </c>
      <c r="C56">
        <v>30.59</v>
      </c>
      <c r="D56">
        <v>31.57</v>
      </c>
      <c r="E56">
        <f t="shared" si="0"/>
        <v>-0.98000000000000043</v>
      </c>
      <c r="F56">
        <f t="shared" si="1"/>
        <v>14.779999999999998</v>
      </c>
      <c r="G56" s="3">
        <f t="shared" si="2"/>
        <v>-3.1042128603104224</v>
      </c>
      <c r="H56" s="3">
        <f t="shared" si="3"/>
        <v>48.316443282118335</v>
      </c>
    </row>
    <row r="57" spans="1:8" ht="14.5" customHeight="1" x14ac:dyDescent="0.35">
      <c r="A57" t="s">
        <v>54</v>
      </c>
      <c r="G57" s="3"/>
      <c r="H57" s="3"/>
    </row>
    <row r="58" spans="1:8" x14ac:dyDescent="0.35">
      <c r="A58" t="s">
        <v>55</v>
      </c>
      <c r="B58">
        <v>12.67</v>
      </c>
      <c r="C58">
        <v>12.67</v>
      </c>
      <c r="D58">
        <v>12.67</v>
      </c>
      <c r="E58">
        <f t="shared" si="0"/>
        <v>0</v>
      </c>
      <c r="F58">
        <f t="shared" si="1"/>
        <v>0</v>
      </c>
      <c r="G58" s="3">
        <f t="shared" si="2"/>
        <v>0</v>
      </c>
      <c r="H58" s="3">
        <f t="shared" si="3"/>
        <v>0</v>
      </c>
    </row>
    <row r="59" spans="1:8" ht="14.5" customHeight="1" x14ac:dyDescent="0.35">
      <c r="A59" t="s">
        <v>56</v>
      </c>
      <c r="G59" s="3"/>
      <c r="H59" s="3"/>
    </row>
    <row r="60" spans="1:8" x14ac:dyDescent="0.35">
      <c r="A60" t="s">
        <v>57</v>
      </c>
      <c r="B60">
        <v>0.2</v>
      </c>
      <c r="C60">
        <v>0.17</v>
      </c>
      <c r="D60">
        <v>0.1</v>
      </c>
      <c r="E60">
        <f t="shared" si="0"/>
        <v>7.0000000000000007E-2</v>
      </c>
      <c r="F60">
        <f t="shared" si="1"/>
        <v>0.03</v>
      </c>
      <c r="G60" s="3">
        <f t="shared" si="2"/>
        <v>70</v>
      </c>
      <c r="H60" s="3">
        <f t="shared" si="3"/>
        <v>17.647058823529409</v>
      </c>
    </row>
    <row r="61" spans="1:8" x14ac:dyDescent="0.35">
      <c r="A61" t="s">
        <v>58</v>
      </c>
      <c r="B61">
        <v>28.73</v>
      </c>
      <c r="C61">
        <v>28.73</v>
      </c>
      <c r="D61">
        <v>28.73</v>
      </c>
      <c r="E61">
        <f t="shared" si="0"/>
        <v>0</v>
      </c>
      <c r="F61">
        <f t="shared" si="1"/>
        <v>0</v>
      </c>
      <c r="G61" s="3">
        <f t="shared" si="2"/>
        <v>0</v>
      </c>
      <c r="H61" s="3">
        <f t="shared" si="3"/>
        <v>0</v>
      </c>
    </row>
    <row r="62" spans="1:8" ht="14.5" customHeight="1" x14ac:dyDescent="0.35">
      <c r="A62" t="s">
        <v>59</v>
      </c>
      <c r="G62" s="3"/>
      <c r="H62" s="3"/>
    </row>
    <row r="63" spans="1:8" x14ac:dyDescent="0.35">
      <c r="A63" t="s">
        <v>60</v>
      </c>
      <c r="B63" t="s">
        <v>50</v>
      </c>
      <c r="C63" t="s">
        <v>50</v>
      </c>
      <c r="D63" t="s">
        <v>50</v>
      </c>
      <c r="E63" t="s">
        <v>50</v>
      </c>
      <c r="F63" t="s">
        <v>50</v>
      </c>
      <c r="G63" s="3" t="s">
        <v>50</v>
      </c>
      <c r="H63" t="s">
        <v>50</v>
      </c>
    </row>
    <row r="64" spans="1:8" x14ac:dyDescent="0.35">
      <c r="A64" t="s">
        <v>61</v>
      </c>
      <c r="B64" t="s">
        <v>50</v>
      </c>
      <c r="C64" t="s">
        <v>50</v>
      </c>
      <c r="D64" t="s">
        <v>50</v>
      </c>
      <c r="E64" t="s">
        <v>50</v>
      </c>
      <c r="F64" t="s">
        <v>50</v>
      </c>
      <c r="G64" s="3" t="s">
        <v>50</v>
      </c>
      <c r="H64" t="s">
        <v>50</v>
      </c>
    </row>
    <row r="65" spans="1:8" x14ac:dyDescent="0.35">
      <c r="G65" s="3"/>
    </row>
    <row r="66" spans="1:8" x14ac:dyDescent="0.35">
      <c r="G66" s="3"/>
    </row>
    <row r="67" spans="1:8" x14ac:dyDescent="0.35">
      <c r="G67" s="3"/>
    </row>
    <row r="68" spans="1:8" x14ac:dyDescent="0.35">
      <c r="G68" s="3"/>
    </row>
    <row r="69" spans="1:8" ht="15.5" x14ac:dyDescent="0.35">
      <c r="B69" s="7" t="s">
        <v>108</v>
      </c>
      <c r="C69" s="7"/>
      <c r="D69" s="7"/>
      <c r="E69" s="7"/>
      <c r="F69" s="7"/>
      <c r="G69" s="3"/>
    </row>
    <row r="70" spans="1:8" x14ac:dyDescent="0.35">
      <c r="G70" s="3"/>
    </row>
    <row r="71" spans="1:8" x14ac:dyDescent="0.35">
      <c r="G71" s="3"/>
    </row>
    <row r="72" spans="1:8" x14ac:dyDescent="0.35">
      <c r="G72" s="3"/>
    </row>
    <row r="73" spans="1:8" ht="15.5" x14ac:dyDescent="0.35">
      <c r="A73" s="1"/>
      <c r="G73" s="3"/>
    </row>
    <row r="74" spans="1:8" x14ac:dyDescent="0.35">
      <c r="G74" s="3"/>
    </row>
    <row r="75" spans="1:8" x14ac:dyDescent="0.35">
      <c r="G75" s="3"/>
    </row>
    <row r="76" spans="1:8" x14ac:dyDescent="0.35">
      <c r="G76" s="3"/>
    </row>
    <row r="77" spans="1:8" x14ac:dyDescent="0.35">
      <c r="A77" s="5" t="s">
        <v>66</v>
      </c>
      <c r="G77" s="3"/>
    </row>
    <row r="78" spans="1:8" x14ac:dyDescent="0.35">
      <c r="A78" t="s">
        <v>67</v>
      </c>
      <c r="B78">
        <v>1581.2</v>
      </c>
      <c r="C78">
        <v>1291.3900000000001</v>
      </c>
      <c r="D78">
        <v>932.48</v>
      </c>
      <c r="E78">
        <f t="shared" ref="E78:E127" si="4">C78-D78</f>
        <v>358.91000000000008</v>
      </c>
      <c r="F78">
        <f t="shared" ref="F78:F127" si="5">B78-C78</f>
        <v>289.80999999999995</v>
      </c>
      <c r="G78" s="3">
        <f t="shared" ref="G78:G127" si="6">(E78/D78)*100</f>
        <v>38.489833562113937</v>
      </c>
      <c r="H78" s="3">
        <f t="shared" ref="H78:H127" si="7">F78/C78*100</f>
        <v>22.441710095323639</v>
      </c>
    </row>
    <row r="79" spans="1:8" x14ac:dyDescent="0.35">
      <c r="A79" t="s">
        <v>68</v>
      </c>
      <c r="B79">
        <v>0</v>
      </c>
      <c r="C79">
        <v>0</v>
      </c>
      <c r="D79">
        <v>0</v>
      </c>
      <c r="E79">
        <f t="shared" si="4"/>
        <v>0</v>
      </c>
      <c r="F79">
        <f t="shared" si="5"/>
        <v>0</v>
      </c>
      <c r="G79" s="3" t="s">
        <v>50</v>
      </c>
      <c r="H79" s="3" t="s">
        <v>50</v>
      </c>
    </row>
    <row r="80" spans="1:8" x14ac:dyDescent="0.35">
      <c r="A80" t="s">
        <v>69</v>
      </c>
      <c r="B80">
        <v>1581.2</v>
      </c>
      <c r="C80">
        <v>1291.3900000000001</v>
      </c>
      <c r="D80">
        <v>932.48</v>
      </c>
      <c r="E80">
        <f t="shared" si="4"/>
        <v>358.91000000000008</v>
      </c>
      <c r="F80">
        <f t="shared" si="5"/>
        <v>289.80999999999995</v>
      </c>
      <c r="G80" s="3">
        <f t="shared" si="6"/>
        <v>38.489833562113937</v>
      </c>
      <c r="H80" s="3">
        <f t="shared" si="7"/>
        <v>22.441710095323639</v>
      </c>
    </row>
    <row r="81" spans="1:8" x14ac:dyDescent="0.35">
      <c r="A81" t="s">
        <v>70</v>
      </c>
      <c r="B81">
        <v>3.16</v>
      </c>
      <c r="C81">
        <v>9.69</v>
      </c>
      <c r="D81">
        <v>5.49</v>
      </c>
      <c r="E81">
        <f t="shared" si="4"/>
        <v>4.1999999999999993</v>
      </c>
      <c r="F81">
        <f t="shared" si="5"/>
        <v>-6.5299999999999994</v>
      </c>
      <c r="G81" s="3">
        <f t="shared" si="6"/>
        <v>76.50273224043714</v>
      </c>
      <c r="H81" s="3">
        <f t="shared" si="7"/>
        <v>-67.389060887512898</v>
      </c>
    </row>
    <row r="82" spans="1:8" x14ac:dyDescent="0.35">
      <c r="A82" t="s">
        <v>71</v>
      </c>
      <c r="B82">
        <v>1584.36</v>
      </c>
      <c r="C82">
        <v>1301.07</v>
      </c>
      <c r="D82">
        <v>937.97</v>
      </c>
      <c r="E82">
        <f t="shared" si="4"/>
        <v>363.09999999999991</v>
      </c>
      <c r="F82">
        <f t="shared" si="5"/>
        <v>283.28999999999996</v>
      </c>
      <c r="G82" s="3">
        <f t="shared" si="6"/>
        <v>38.711259421943126</v>
      </c>
      <c r="H82" s="3">
        <f t="shared" si="7"/>
        <v>21.773617099771727</v>
      </c>
    </row>
    <row r="83" spans="1:8" x14ac:dyDescent="0.35">
      <c r="A83" t="s">
        <v>72</v>
      </c>
      <c r="B83">
        <v>64.16</v>
      </c>
      <c r="C83">
        <v>35.92</v>
      </c>
      <c r="D83">
        <v>32.549999999999997</v>
      </c>
      <c r="E83">
        <f t="shared" si="4"/>
        <v>3.3700000000000045</v>
      </c>
      <c r="F83">
        <f t="shared" si="5"/>
        <v>28.239999999999995</v>
      </c>
      <c r="G83" s="3">
        <f t="shared" si="6"/>
        <v>10.353302611367141</v>
      </c>
      <c r="H83" s="3">
        <f t="shared" si="7"/>
        <v>78.619153674832944</v>
      </c>
    </row>
    <row r="84" spans="1:8" x14ac:dyDescent="0.35">
      <c r="A84" s="2" t="s">
        <v>73</v>
      </c>
      <c r="B84" s="2">
        <v>1648.52</v>
      </c>
      <c r="C84" s="2">
        <v>1336.99</v>
      </c>
      <c r="D84" s="2">
        <v>970.52</v>
      </c>
      <c r="E84" s="2">
        <f t="shared" si="4"/>
        <v>366.47</v>
      </c>
      <c r="F84" s="2">
        <f t="shared" si="5"/>
        <v>311.52999999999997</v>
      </c>
      <c r="G84" s="3">
        <f t="shared" si="6"/>
        <v>37.760169805877261</v>
      </c>
      <c r="H84" s="4">
        <f t="shared" si="7"/>
        <v>23.300847425934375</v>
      </c>
    </row>
    <row r="85" spans="1:8" x14ac:dyDescent="0.35">
      <c r="A85" s="5" t="s">
        <v>74</v>
      </c>
      <c r="G85" s="3"/>
      <c r="H85" s="3"/>
    </row>
    <row r="86" spans="1:8" x14ac:dyDescent="0.35">
      <c r="A86" t="s">
        <v>75</v>
      </c>
      <c r="B86">
        <v>309.31</v>
      </c>
      <c r="C86">
        <v>499.7</v>
      </c>
      <c r="D86">
        <v>207.58</v>
      </c>
      <c r="E86">
        <f t="shared" si="4"/>
        <v>292.12</v>
      </c>
      <c r="F86">
        <f t="shared" si="5"/>
        <v>-190.39</v>
      </c>
      <c r="G86" s="3">
        <f t="shared" si="6"/>
        <v>140.72646690432603</v>
      </c>
      <c r="H86" s="3">
        <f t="shared" si="7"/>
        <v>-38.10086051630978</v>
      </c>
    </row>
    <row r="87" spans="1:8" x14ac:dyDescent="0.35">
      <c r="A87" t="s">
        <v>76</v>
      </c>
      <c r="B87">
        <v>0</v>
      </c>
      <c r="C87">
        <v>247.86</v>
      </c>
      <c r="D87">
        <v>459.78</v>
      </c>
      <c r="E87">
        <f t="shared" si="4"/>
        <v>-211.91999999999996</v>
      </c>
      <c r="F87">
        <f t="shared" si="5"/>
        <v>-247.86</v>
      </c>
      <c r="G87" s="3">
        <f t="shared" si="6"/>
        <v>-46.091609030405841</v>
      </c>
      <c r="H87" s="3">
        <f t="shared" si="7"/>
        <v>-100</v>
      </c>
    </row>
    <row r="88" spans="1:8" x14ac:dyDescent="0.35">
      <c r="A88" t="s">
        <v>77</v>
      </c>
      <c r="B88">
        <v>-39.619999999999997</v>
      </c>
      <c r="C88">
        <v>40.51</v>
      </c>
      <c r="D88">
        <v>-18.79</v>
      </c>
      <c r="E88">
        <f t="shared" si="4"/>
        <v>59.3</v>
      </c>
      <c r="F88">
        <f t="shared" si="5"/>
        <v>-80.13</v>
      </c>
      <c r="G88" s="3">
        <f t="shared" si="6"/>
        <v>-315.59340074507719</v>
      </c>
      <c r="H88" s="3">
        <f t="shared" si="7"/>
        <v>-197.80301160207355</v>
      </c>
    </row>
    <row r="89" spans="1:8" x14ac:dyDescent="0.35">
      <c r="A89" t="s">
        <v>78</v>
      </c>
      <c r="B89">
        <v>100.21</v>
      </c>
      <c r="C89">
        <v>92.81</v>
      </c>
      <c r="D89">
        <v>80.41</v>
      </c>
      <c r="E89">
        <f t="shared" si="4"/>
        <v>12.400000000000006</v>
      </c>
      <c r="F89">
        <f t="shared" si="5"/>
        <v>7.3999999999999915</v>
      </c>
      <c r="G89" s="3">
        <f t="shared" si="6"/>
        <v>15.420967541350587</v>
      </c>
      <c r="H89" s="3">
        <f t="shared" si="7"/>
        <v>7.973278741514914</v>
      </c>
    </row>
    <row r="90" spans="1:8" x14ac:dyDescent="0.35">
      <c r="A90" t="s">
        <v>79</v>
      </c>
      <c r="B90">
        <v>31.58</v>
      </c>
      <c r="C90">
        <v>42.42</v>
      </c>
      <c r="D90">
        <v>56.41</v>
      </c>
      <c r="E90">
        <f t="shared" si="4"/>
        <v>-13.989999999999995</v>
      </c>
      <c r="F90">
        <f t="shared" si="5"/>
        <v>-10.840000000000003</v>
      </c>
      <c r="G90" s="3">
        <f t="shared" si="6"/>
        <v>-24.800567275305792</v>
      </c>
      <c r="H90" s="3">
        <f t="shared" si="7"/>
        <v>-25.553983969825563</v>
      </c>
    </row>
    <row r="91" spans="1:8" x14ac:dyDescent="0.35">
      <c r="A91" t="s">
        <v>80</v>
      </c>
      <c r="B91">
        <v>65.17</v>
      </c>
      <c r="C91">
        <v>69.42</v>
      </c>
      <c r="D91">
        <v>71.41</v>
      </c>
      <c r="E91">
        <f t="shared" si="4"/>
        <v>-1.9899999999999949</v>
      </c>
      <c r="F91">
        <f t="shared" si="5"/>
        <v>-4.25</v>
      </c>
      <c r="G91" s="3">
        <f t="shared" si="6"/>
        <v>-2.7867245483825727</v>
      </c>
      <c r="H91" s="3">
        <f t="shared" si="7"/>
        <v>-6.122154998559493</v>
      </c>
    </row>
    <row r="92" spans="1:8" x14ac:dyDescent="0.35">
      <c r="A92" t="s">
        <v>81</v>
      </c>
      <c r="B92">
        <v>999.79</v>
      </c>
      <c r="C92">
        <v>127.53</v>
      </c>
      <c r="D92">
        <v>139.12</v>
      </c>
      <c r="E92">
        <f t="shared" si="4"/>
        <v>-11.590000000000003</v>
      </c>
      <c r="F92">
        <f t="shared" si="5"/>
        <v>872.26</v>
      </c>
      <c r="G92" s="3">
        <f t="shared" si="6"/>
        <v>-8.3309373202990233</v>
      </c>
      <c r="H92" s="3">
        <f t="shared" si="7"/>
        <v>683.96455735905283</v>
      </c>
    </row>
    <row r="93" spans="1:8" x14ac:dyDescent="0.35">
      <c r="A93" s="2" t="s">
        <v>82</v>
      </c>
      <c r="B93" s="2">
        <v>1466.44</v>
      </c>
      <c r="C93" s="2">
        <v>1120.24</v>
      </c>
      <c r="D93" s="2">
        <v>995.92</v>
      </c>
      <c r="E93" s="2">
        <f t="shared" si="4"/>
        <v>124.32000000000005</v>
      </c>
      <c r="F93" s="2">
        <f t="shared" si="5"/>
        <v>346.20000000000005</v>
      </c>
      <c r="G93" s="3">
        <f t="shared" si="6"/>
        <v>12.482930355851881</v>
      </c>
      <c r="H93" s="4">
        <f t="shared" si="7"/>
        <v>30.904091980289945</v>
      </c>
    </row>
    <row r="94" spans="1:8" x14ac:dyDescent="0.35">
      <c r="G94" s="3"/>
      <c r="H94" s="3"/>
    </row>
    <row r="95" spans="1:8" x14ac:dyDescent="0.35">
      <c r="G95" s="3"/>
      <c r="H95" s="3"/>
    </row>
    <row r="96" spans="1:8" x14ac:dyDescent="0.35">
      <c r="B96" t="s">
        <v>0</v>
      </c>
      <c r="C96" t="s">
        <v>0</v>
      </c>
      <c r="D96" t="s">
        <v>0</v>
      </c>
      <c r="G96" s="3"/>
      <c r="H96" s="3"/>
    </row>
    <row r="97" spans="1:8" x14ac:dyDescent="0.35">
      <c r="G97" s="3"/>
      <c r="H97" s="3"/>
    </row>
    <row r="98" spans="1:8" x14ac:dyDescent="0.35">
      <c r="A98" t="s">
        <v>83</v>
      </c>
      <c r="B98">
        <v>182.08</v>
      </c>
      <c r="C98">
        <v>216.76</v>
      </c>
      <c r="D98">
        <v>-25.4</v>
      </c>
      <c r="E98">
        <f t="shared" si="4"/>
        <v>242.16</v>
      </c>
      <c r="F98">
        <f t="shared" si="5"/>
        <v>-34.679999999999978</v>
      </c>
      <c r="G98" s="3">
        <f t="shared" si="6"/>
        <v>-953.38582677165357</v>
      </c>
      <c r="H98" s="3">
        <f t="shared" si="7"/>
        <v>-15.999261856431065</v>
      </c>
    </row>
    <row r="99" spans="1:8" x14ac:dyDescent="0.35">
      <c r="A99" t="s">
        <v>84</v>
      </c>
      <c r="B99">
        <v>0</v>
      </c>
      <c r="C99">
        <v>0</v>
      </c>
      <c r="D99">
        <v>0</v>
      </c>
      <c r="E99">
        <f t="shared" si="4"/>
        <v>0</v>
      </c>
      <c r="F99">
        <f t="shared" si="5"/>
        <v>0</v>
      </c>
      <c r="G99" s="3" t="s">
        <v>50</v>
      </c>
      <c r="H99" s="3" t="s">
        <v>50</v>
      </c>
    </row>
    <row r="100" spans="1:8" x14ac:dyDescent="0.35">
      <c r="A100" t="s">
        <v>85</v>
      </c>
      <c r="B100">
        <v>182.08</v>
      </c>
      <c r="C100">
        <v>216.76</v>
      </c>
      <c r="D100">
        <v>-25.4</v>
      </c>
      <c r="E100">
        <f t="shared" si="4"/>
        <v>242.16</v>
      </c>
      <c r="F100">
        <f t="shared" si="5"/>
        <v>-34.679999999999978</v>
      </c>
      <c r="G100" s="3">
        <f t="shared" si="6"/>
        <v>-953.38582677165357</v>
      </c>
      <c r="H100" s="3">
        <f t="shared" si="7"/>
        <v>-15.999261856431065</v>
      </c>
    </row>
    <row r="101" spans="1:8" ht="16" customHeight="1" x14ac:dyDescent="0.35">
      <c r="A101" t="s">
        <v>86</v>
      </c>
      <c r="G101" s="3"/>
      <c r="H101" s="3"/>
    </row>
    <row r="102" spans="1:8" x14ac:dyDescent="0.35">
      <c r="A102" t="s">
        <v>87</v>
      </c>
      <c r="B102">
        <v>50.5</v>
      </c>
      <c r="C102">
        <v>38.119999999999997</v>
      </c>
      <c r="D102">
        <v>4.88</v>
      </c>
      <c r="E102">
        <f t="shared" si="4"/>
        <v>33.239999999999995</v>
      </c>
      <c r="F102">
        <f t="shared" si="5"/>
        <v>12.380000000000003</v>
      </c>
      <c r="G102" s="3">
        <f t="shared" si="6"/>
        <v>681.1475409836064</v>
      </c>
      <c r="H102" s="3">
        <f t="shared" si="7"/>
        <v>32.476390346274933</v>
      </c>
    </row>
    <row r="103" spans="1:8" x14ac:dyDescent="0.35">
      <c r="A103" t="s">
        <v>88</v>
      </c>
      <c r="B103">
        <v>1.28</v>
      </c>
      <c r="C103">
        <v>17.93</v>
      </c>
      <c r="D103">
        <v>2.48</v>
      </c>
      <c r="E103">
        <f t="shared" si="4"/>
        <v>15.45</v>
      </c>
      <c r="F103">
        <f t="shared" si="5"/>
        <v>-16.649999999999999</v>
      </c>
      <c r="G103" s="3">
        <f t="shared" si="6"/>
        <v>622.98387096774195</v>
      </c>
      <c r="H103" s="3">
        <f t="shared" si="7"/>
        <v>-92.86112660345789</v>
      </c>
    </row>
    <row r="104" spans="1:8" x14ac:dyDescent="0.35">
      <c r="A104" t="s">
        <v>89</v>
      </c>
      <c r="B104">
        <v>0.17</v>
      </c>
      <c r="C104">
        <v>43.25</v>
      </c>
      <c r="D104">
        <v>-18.84</v>
      </c>
      <c r="E104">
        <f t="shared" si="4"/>
        <v>62.09</v>
      </c>
      <c r="F104">
        <f t="shared" si="5"/>
        <v>-43.08</v>
      </c>
      <c r="G104" s="3">
        <f t="shared" si="6"/>
        <v>-329.56475583864119</v>
      </c>
      <c r="H104" s="3">
        <f t="shared" si="7"/>
        <v>-99.606936416184965</v>
      </c>
    </row>
    <row r="105" spans="1:8" x14ac:dyDescent="0.35">
      <c r="A105" t="s">
        <v>90</v>
      </c>
      <c r="B105">
        <v>3.39</v>
      </c>
      <c r="C105">
        <v>0</v>
      </c>
      <c r="D105">
        <v>-2.1800000000000002</v>
      </c>
      <c r="E105">
        <f t="shared" si="4"/>
        <v>2.1800000000000002</v>
      </c>
      <c r="F105">
        <f t="shared" si="5"/>
        <v>3.39</v>
      </c>
      <c r="G105" s="3">
        <f t="shared" si="6"/>
        <v>-100</v>
      </c>
      <c r="H105" s="3" t="s">
        <v>50</v>
      </c>
    </row>
    <row r="106" spans="1:8" x14ac:dyDescent="0.35">
      <c r="A106" t="s">
        <v>91</v>
      </c>
      <c r="B106">
        <v>52.78</v>
      </c>
      <c r="C106">
        <v>63.43</v>
      </c>
      <c r="D106">
        <v>-18.63</v>
      </c>
      <c r="E106">
        <f t="shared" si="4"/>
        <v>82.06</v>
      </c>
      <c r="F106">
        <f t="shared" si="5"/>
        <v>-10.649999999999999</v>
      </c>
      <c r="G106" s="3">
        <f t="shared" si="6"/>
        <v>-440.47235641438539</v>
      </c>
      <c r="H106" s="3">
        <f t="shared" si="7"/>
        <v>-16.790162383730095</v>
      </c>
    </row>
    <row r="107" spans="1:8" x14ac:dyDescent="0.35">
      <c r="A107" t="s">
        <v>92</v>
      </c>
      <c r="B107">
        <v>129.30000000000001</v>
      </c>
      <c r="C107">
        <v>153.32</v>
      </c>
      <c r="D107">
        <v>-6.77</v>
      </c>
      <c r="E107">
        <f t="shared" si="4"/>
        <v>160.09</v>
      </c>
      <c r="F107">
        <f t="shared" si="5"/>
        <v>-24.019999999999982</v>
      </c>
      <c r="G107" s="3">
        <f t="shared" si="6"/>
        <v>-2364.6971935007386</v>
      </c>
      <c r="H107" s="3">
        <f t="shared" si="7"/>
        <v>-15.666579702582823</v>
      </c>
    </row>
    <row r="108" spans="1:8" x14ac:dyDescent="0.35">
      <c r="A108" t="s">
        <v>93</v>
      </c>
      <c r="B108">
        <v>129.30000000000001</v>
      </c>
      <c r="C108">
        <v>153.32</v>
      </c>
      <c r="D108">
        <v>-6.77</v>
      </c>
      <c r="E108">
        <f t="shared" si="4"/>
        <v>160.09</v>
      </c>
      <c r="F108">
        <f t="shared" si="5"/>
        <v>-24.019999999999982</v>
      </c>
      <c r="G108" s="3">
        <f t="shared" si="6"/>
        <v>-2364.6971935007386</v>
      </c>
      <c r="H108" s="3">
        <f t="shared" si="7"/>
        <v>-15.666579702582823</v>
      </c>
    </row>
    <row r="109" spans="1:8" x14ac:dyDescent="0.35">
      <c r="A109" t="s">
        <v>94</v>
      </c>
      <c r="B109">
        <v>129.30000000000001</v>
      </c>
      <c r="C109">
        <v>153.32</v>
      </c>
      <c r="D109">
        <v>-6.77</v>
      </c>
      <c r="E109">
        <f t="shared" si="4"/>
        <v>160.09</v>
      </c>
      <c r="F109">
        <f t="shared" si="5"/>
        <v>-24.019999999999982</v>
      </c>
      <c r="G109" s="3">
        <f t="shared" si="6"/>
        <v>-2364.6971935007386</v>
      </c>
      <c r="H109" s="3">
        <f t="shared" si="7"/>
        <v>-15.666579702582823</v>
      </c>
    </row>
    <row r="110" spans="1:8" x14ac:dyDescent="0.35">
      <c r="G110" s="3"/>
      <c r="H110" s="3"/>
    </row>
    <row r="111" spans="1:8" x14ac:dyDescent="0.35">
      <c r="G111" s="3"/>
      <c r="H111" s="3"/>
    </row>
    <row r="112" spans="1:8" x14ac:dyDescent="0.35">
      <c r="B112">
        <v>2022</v>
      </c>
      <c r="C112">
        <v>2021</v>
      </c>
      <c r="D112">
        <v>2020</v>
      </c>
      <c r="G112" s="3"/>
      <c r="H112" s="3"/>
    </row>
    <row r="113" spans="1:8" x14ac:dyDescent="0.35">
      <c r="B113" t="s">
        <v>0</v>
      </c>
      <c r="C113" t="s">
        <v>0</v>
      </c>
      <c r="D113" t="s">
        <v>0</v>
      </c>
      <c r="G113" s="3"/>
      <c r="H113" s="3"/>
    </row>
    <row r="114" spans="1:8" x14ac:dyDescent="0.35">
      <c r="G114" s="3"/>
      <c r="H114" s="3"/>
    </row>
    <row r="115" spans="1:8" ht="16" customHeight="1" x14ac:dyDescent="0.35">
      <c r="A115" t="s">
        <v>39</v>
      </c>
      <c r="G115" s="3"/>
      <c r="H115" s="3"/>
    </row>
    <row r="116" spans="1:8" ht="14.5" customHeight="1" x14ac:dyDescent="0.35">
      <c r="A116" t="s">
        <v>95</v>
      </c>
      <c r="G116" s="3"/>
      <c r="H116" s="3"/>
    </row>
    <row r="117" spans="1:8" x14ac:dyDescent="0.35">
      <c r="A117" t="s">
        <v>96</v>
      </c>
      <c r="B117">
        <v>10.029999999999999</v>
      </c>
      <c r="C117">
        <v>11.89</v>
      </c>
      <c r="D117">
        <v>-0.52</v>
      </c>
      <c r="E117">
        <f t="shared" si="4"/>
        <v>12.41</v>
      </c>
      <c r="F117">
        <f t="shared" si="5"/>
        <v>-1.8600000000000012</v>
      </c>
      <c r="G117" s="3">
        <f t="shared" si="6"/>
        <v>-2386.5384615384614</v>
      </c>
      <c r="H117" s="3">
        <f t="shared" si="7"/>
        <v>-15.643397813288487</v>
      </c>
    </row>
    <row r="118" spans="1:8" x14ac:dyDescent="0.35">
      <c r="A118" t="s">
        <v>97</v>
      </c>
      <c r="B118">
        <v>10.029999999999999</v>
      </c>
      <c r="C118">
        <v>11.89</v>
      </c>
      <c r="D118">
        <v>-0.52</v>
      </c>
      <c r="E118">
        <f t="shared" si="4"/>
        <v>12.41</v>
      </c>
      <c r="F118">
        <f t="shared" si="5"/>
        <v>-1.8600000000000012</v>
      </c>
      <c r="G118" s="3">
        <f t="shared" si="6"/>
        <v>-2386.5384615384614</v>
      </c>
      <c r="H118" s="3">
        <f t="shared" si="7"/>
        <v>-15.643397813288487</v>
      </c>
    </row>
    <row r="119" spans="1:8" ht="16" customHeight="1" x14ac:dyDescent="0.35">
      <c r="A119" t="s">
        <v>98</v>
      </c>
      <c r="G119" s="3"/>
      <c r="H119" s="3"/>
    </row>
    <row r="120" spans="1:8" x14ac:dyDescent="0.35">
      <c r="A120" t="s">
        <v>99</v>
      </c>
      <c r="B120">
        <v>32.92</v>
      </c>
      <c r="C120">
        <v>0.09</v>
      </c>
      <c r="D120">
        <v>24.7</v>
      </c>
      <c r="E120">
        <f t="shared" si="4"/>
        <v>-24.61</v>
      </c>
      <c r="F120">
        <f t="shared" si="5"/>
        <v>32.83</v>
      </c>
      <c r="G120" s="3">
        <f t="shared" si="6"/>
        <v>-99.635627530364374</v>
      </c>
      <c r="H120" s="3">
        <f t="shared" si="7"/>
        <v>36477.777777777774</v>
      </c>
    </row>
    <row r="121" spans="1:8" x14ac:dyDescent="0.35">
      <c r="A121" t="s">
        <v>100</v>
      </c>
      <c r="B121">
        <v>276.39</v>
      </c>
      <c r="C121">
        <v>228.85</v>
      </c>
      <c r="D121">
        <v>182.87</v>
      </c>
      <c r="E121">
        <f t="shared" si="4"/>
        <v>45.97999999999999</v>
      </c>
      <c r="F121">
        <f t="shared" si="5"/>
        <v>47.539999999999992</v>
      </c>
      <c r="G121" s="3">
        <f t="shared" si="6"/>
        <v>25.143544594520691</v>
      </c>
      <c r="H121" s="3">
        <f t="shared" si="7"/>
        <v>20.77343237928774</v>
      </c>
    </row>
    <row r="122" spans="1:8" ht="16" customHeight="1" x14ac:dyDescent="0.35">
      <c r="A122" t="s">
        <v>101</v>
      </c>
      <c r="G122" s="3"/>
      <c r="H122" s="3"/>
    </row>
    <row r="123" spans="1:8" x14ac:dyDescent="0.35">
      <c r="A123" t="s">
        <v>102</v>
      </c>
      <c r="B123">
        <v>319.76</v>
      </c>
      <c r="C123">
        <v>180.76</v>
      </c>
      <c r="D123">
        <v>136.04</v>
      </c>
      <c r="E123">
        <f t="shared" si="4"/>
        <v>44.72</v>
      </c>
      <c r="F123">
        <f t="shared" si="5"/>
        <v>139</v>
      </c>
      <c r="G123" s="3">
        <f t="shared" si="6"/>
        <v>32.872684504557483</v>
      </c>
      <c r="H123" s="3">
        <f t="shared" si="7"/>
        <v>76.897543704359379</v>
      </c>
    </row>
    <row r="124" spans="1:8" x14ac:dyDescent="0.35">
      <c r="A124" t="s">
        <v>103</v>
      </c>
      <c r="B124">
        <v>216.9</v>
      </c>
      <c r="C124">
        <v>143.16</v>
      </c>
      <c r="D124">
        <v>139.37</v>
      </c>
      <c r="E124">
        <f t="shared" si="4"/>
        <v>3.789999999999992</v>
      </c>
      <c r="F124">
        <f t="shared" si="5"/>
        <v>73.740000000000009</v>
      </c>
      <c r="G124" s="3">
        <f t="shared" si="6"/>
        <v>2.7193800674463602</v>
      </c>
      <c r="H124" s="3">
        <f t="shared" si="7"/>
        <v>51.508801341156754</v>
      </c>
    </row>
    <row r="125" spans="1:8" ht="16" customHeight="1" x14ac:dyDescent="0.35">
      <c r="A125" t="s">
        <v>104</v>
      </c>
      <c r="G125" s="3"/>
      <c r="H125" s="3"/>
    </row>
    <row r="126" spans="1:8" x14ac:dyDescent="0.35">
      <c r="A126" t="s">
        <v>105</v>
      </c>
      <c r="B126">
        <v>25.78</v>
      </c>
      <c r="C126">
        <v>1.93</v>
      </c>
      <c r="D126">
        <v>12.89</v>
      </c>
      <c r="E126">
        <f t="shared" si="4"/>
        <v>-10.96</v>
      </c>
      <c r="F126">
        <f t="shared" si="5"/>
        <v>23.85</v>
      </c>
      <c r="G126" s="3">
        <f t="shared" si="6"/>
        <v>-85.027152831652444</v>
      </c>
      <c r="H126" s="3">
        <f t="shared" si="7"/>
        <v>1235.7512953367877</v>
      </c>
    </row>
    <row r="127" spans="1:8" x14ac:dyDescent="0.35">
      <c r="A127" t="s">
        <v>106</v>
      </c>
      <c r="B127">
        <v>100</v>
      </c>
      <c r="C127">
        <v>200</v>
      </c>
      <c r="D127">
        <v>15</v>
      </c>
      <c r="E127">
        <f t="shared" si="4"/>
        <v>185</v>
      </c>
      <c r="F127">
        <f t="shared" si="5"/>
        <v>-100</v>
      </c>
      <c r="G127" s="3">
        <f t="shared" si="6"/>
        <v>1233.3333333333335</v>
      </c>
      <c r="H127" s="3">
        <f t="shared" si="7"/>
        <v>-50</v>
      </c>
    </row>
    <row r="131" spans="1:4" x14ac:dyDescent="0.35">
      <c r="B131">
        <v>2022</v>
      </c>
      <c r="C131">
        <v>2021</v>
      </c>
      <c r="D131">
        <v>2020</v>
      </c>
    </row>
    <row r="133" spans="1:4" x14ac:dyDescent="0.35">
      <c r="A133" t="s">
        <v>110</v>
      </c>
      <c r="B133" s="2">
        <v>560.66999999999996</v>
      </c>
      <c r="C133" s="2">
        <v>441.26</v>
      </c>
      <c r="D133" s="2">
        <v>296.72000000000003</v>
      </c>
    </row>
    <row r="134" spans="1:4" x14ac:dyDescent="0.35">
      <c r="A134" t="s">
        <v>111</v>
      </c>
      <c r="B134" s="2">
        <v>486.19</v>
      </c>
      <c r="C134" s="2">
        <v>371.15</v>
      </c>
      <c r="D134" s="2">
        <v>443.89</v>
      </c>
    </row>
    <row r="135" spans="1:4" x14ac:dyDescent="0.35">
      <c r="A135" t="s">
        <v>112</v>
      </c>
      <c r="B135">
        <f>B133/B134</f>
        <v>1.1531911392665417</v>
      </c>
      <c r="C135">
        <f>C133/C134</f>
        <v>1.1888993668328169</v>
      </c>
      <c r="D135">
        <f>D133/D134</f>
        <v>0.66845389623555396</v>
      </c>
    </row>
  </sheetData>
  <mergeCells count="4">
    <mergeCell ref="E3:F3"/>
    <mergeCell ref="G3:H3"/>
    <mergeCell ref="B69:F69"/>
    <mergeCell ref="D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nowneesh thiru</dc:creator>
  <cp:lastModifiedBy>nowneesh thiru</cp:lastModifiedBy>
  <dcterms:created xsi:type="dcterms:W3CDTF">2022-09-20T10:01:14Z</dcterms:created>
  <dcterms:modified xsi:type="dcterms:W3CDTF">2022-09-26T07:04:34Z</dcterms:modified>
</cp:coreProperties>
</file>