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D:\Class files\Module 3\MGNM580(Excel modelling)\"/>
    </mc:Choice>
  </mc:AlternateContent>
  <xr:revisionPtr revIDLastSave="0" documentId="13_ncr:1_{9B5CFE3D-C099-46E9-8713-4D2DD3558392}" xr6:coauthVersionLast="47" xr6:coauthVersionMax="47" xr10:uidLastSave="{00000000-0000-0000-0000-000000000000}"/>
  <bookViews>
    <workbookView xWindow="-110" yWindow="-110" windowWidth="19420" windowHeight="10300" firstSheet="1" activeTab="9" xr2:uid="{00000000-000D-0000-FFFF-FFFF00000000}"/>
  </bookViews>
  <sheets>
    <sheet name="Ques-1" sheetId="1" r:id="rId1"/>
    <sheet name="Ques-2" sheetId="2" r:id="rId2"/>
    <sheet name="Ques-3" sheetId="3" r:id="rId3"/>
    <sheet name="Ques-4" sheetId="4" r:id="rId4"/>
    <sheet name="Ques-5" sheetId="5" r:id="rId5"/>
    <sheet name="Sheet2" sheetId="11" r:id="rId6"/>
    <sheet name="Ques-6" sheetId="6" r:id="rId7"/>
    <sheet name="Sheet3" sheetId="12" r:id="rId8"/>
    <sheet name="Ques-7" sheetId="7" r:id="rId9"/>
    <sheet name="Ques-8" sheetId="8" r:id="rId10"/>
    <sheet name="Business Questions" sheetId="9" r:id="rId11"/>
  </sheets>
  <definedNames>
    <definedName name="Z_24FA60FA_7D0B_436C_8ED0_796B3F3C5F35_.wvu.PrintArea" localSheetId="3">'Ques-4'!$B$1:$G$41</definedName>
    <definedName name="Z_24FA60FA_7D0B_436C_8ED0_796B3F3C5F35_.wvu.PrintArea" localSheetId="4">'Ques-5'!$A$1:$I$38</definedName>
    <definedName name="Z_35868F84_30BB_46CE_8E91_DCBD494D63D4_.wvu.PrintArea" localSheetId="3">'Ques-4'!$B$1:$G$41</definedName>
    <definedName name="Z_35868F84_30BB_46CE_8E91_DCBD494D63D4_.wvu.PrintArea" localSheetId="4">'Ques-5'!$A$1:$I$38</definedName>
  </definedNames>
  <calcPr calcId="191029"/>
  <pivotCaches>
    <pivotCache cacheId="6" r:id="rId12"/>
    <pivotCache cacheId="11" r:id="rId13"/>
  </pivotCaches>
  <extLst>
    <ext uri="GoogleSheetsCustomDataVersion1">
      <go:sheetsCustomData xmlns:go="http://customooxmlschemas.google.com/" r:id="rId14" roundtripDataSignature="AMtx7mhwWWqD7PjOLwZt4VKtxNlX8c7eLA=="/>
    </ext>
  </extLst>
</workbook>
</file>

<file path=xl/calcChain.xml><?xml version="1.0" encoding="utf-8"?>
<calcChain xmlns="http://schemas.openxmlformats.org/spreadsheetml/2006/main">
  <c r="D5" i="8" l="1"/>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4" i="6"/>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4"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73" i="5"/>
  <c r="C74" i="5"/>
  <c r="C75"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4" i="5"/>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5" i="2"/>
  <c r="K6" i="2"/>
  <c r="K4" i="2"/>
  <c r="J4" i="2"/>
  <c r="L27" i="1"/>
  <c r="M27" i="1"/>
  <c r="P27" i="1" s="1"/>
  <c r="N27" i="1"/>
  <c r="O27" i="1"/>
  <c r="K27" i="1"/>
  <c r="P23" i="1"/>
  <c r="P24" i="1"/>
  <c r="P25" i="1"/>
  <c r="P26" i="1"/>
  <c r="P22" i="1"/>
  <c r="O23" i="1"/>
  <c r="O24" i="1"/>
  <c r="O25" i="1"/>
  <c r="O26" i="1"/>
  <c r="O22" i="1"/>
  <c r="N23" i="1"/>
  <c r="N24" i="1"/>
  <c r="N25" i="1"/>
  <c r="N26" i="1"/>
  <c r="N22" i="1"/>
  <c r="M23" i="1"/>
  <c r="M24" i="1"/>
  <c r="M25" i="1"/>
  <c r="M26" i="1"/>
  <c r="M22" i="1"/>
  <c r="L23" i="1"/>
  <c r="L24" i="1"/>
  <c r="L25" i="1"/>
  <c r="L26" i="1"/>
  <c r="L22" i="1"/>
  <c r="K23" i="1"/>
  <c r="K24" i="1"/>
  <c r="K25" i="1"/>
  <c r="K26" i="1"/>
  <c r="K22" i="1"/>
  <c r="K14" i="1"/>
  <c r="K5" i="1"/>
  <c r="L15" i="1"/>
  <c r="L16" i="1"/>
  <c r="L17" i="1"/>
  <c r="L18" i="1"/>
  <c r="L14" i="1"/>
  <c r="L5" i="1"/>
  <c r="K15" i="1"/>
  <c r="K16" i="1"/>
  <c r="K17" i="1"/>
  <c r="K18" i="1"/>
  <c r="J42"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8" i="2"/>
  <c r="J5" i="2"/>
  <c r="J6" i="2"/>
  <c r="J7" i="2"/>
  <c r="K6" i="1"/>
  <c r="K7" i="1"/>
  <c r="K8" i="1"/>
  <c r="K9" i="1"/>
  <c r="L6" i="1"/>
  <c r="L7" i="1"/>
  <c r="L8" i="1"/>
  <c r="L9" i="1"/>
  <c r="I42" i="2"/>
  <c r="H42" i="2"/>
  <c r="G42" i="2"/>
  <c r="F42" i="2"/>
  <c r="E42" i="2"/>
  <c r="D4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scheme val="minor"/>
          </rPr>
          <t>======
ID#AAAAbe8te5M
Avinash Kumar    (2022-06-18 06:25:30)
@arpit.bajaj@pw.live
_Assigned to Arpit Bajaj_</t>
        </r>
      </text>
    </comment>
  </commentList>
  <extLst>
    <ext xmlns:r="http://schemas.openxmlformats.org/officeDocument/2006/relationships" uri="GoogleSheetsCustomDataVersion1">
      <go:sheetsCustomData xmlns:go="http://customooxmlschemas.google.com/" r:id="rId1" roundtripDataSignature="AMtx7mgGUBY8ozp/vbEJKK8MQShcY8mAB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10"/>
            <color rgb="FF000000"/>
            <rFont val="Arial"/>
            <scheme val="minor"/>
          </rPr>
          <t>======
ID#AAAAbe8te5Y
Avinash Kumar    (2022-06-18 06:26:45)
@amritarupa.laha@pw.live
_Assigned to Amritarupa Laha_
------
ID#AAAAbe8te58
Amritarupa Laha    (2022-06-18 07:09:14)
Done</t>
        </r>
      </text>
    </comment>
  </commentList>
  <extLst>
    <ext xmlns:r="http://schemas.openxmlformats.org/officeDocument/2006/relationships" uri="GoogleSheetsCustomDataVersion1">
      <go:sheetsCustomData xmlns:go="http://customooxmlschemas.google.com/" r:id="rId1" roundtripDataSignature="AMtx7mjKyyunWoUeeAr5ETVC1SGvfvJ8Ww=="/>
    </ext>
  </extLst>
</comments>
</file>

<file path=xl/sharedStrings.xml><?xml version="1.0" encoding="utf-8"?>
<sst xmlns="http://schemas.openxmlformats.org/spreadsheetml/2006/main" count="3104" uniqueCount="512">
  <si>
    <t>Question1 - Find the number of orders and quantity as per the following splits</t>
  </si>
  <si>
    <t># consider orders count or sum of quantity</t>
  </si>
  <si>
    <t>ID</t>
  </si>
  <si>
    <t>Empl Rcd#</t>
  </si>
  <si>
    <t>Name</t>
  </si>
  <si>
    <t>TRC</t>
  </si>
  <si>
    <t>Earn Code</t>
  </si>
  <si>
    <t>Quantity</t>
  </si>
  <si>
    <t>Rpt Dt</t>
  </si>
  <si>
    <t>DAY</t>
  </si>
  <si>
    <t>Orders</t>
  </si>
  <si>
    <t>Smith,Jacob</t>
  </si>
  <si>
    <t>SP</t>
  </si>
  <si>
    <t>SIC</t>
  </si>
  <si>
    <t>THURSDAY</t>
  </si>
  <si>
    <t>Johnson,Michael</t>
  </si>
  <si>
    <t>SFFNR</t>
  </si>
  <si>
    <t>WEDNESDAY</t>
  </si>
  <si>
    <t>SFAM</t>
  </si>
  <si>
    <t>Williams,Joshua</t>
  </si>
  <si>
    <t>SFNRL</t>
  </si>
  <si>
    <t>Jones,Matthew</t>
  </si>
  <si>
    <t>SICK</t>
  </si>
  <si>
    <t>Brown,Daniel</t>
  </si>
  <si>
    <t>Davis,Christopher</t>
  </si>
  <si>
    <t>Miller,Andrew</t>
  </si>
  <si>
    <t>Wilson,Ethan</t>
  </si>
  <si>
    <t>Moore,Joseph</t>
  </si>
  <si>
    <t>MONDAY</t>
  </si>
  <si>
    <t>TUESDAY</t>
  </si>
  <si>
    <t>Taylor,William</t>
  </si>
  <si>
    <t>Anderson,Anthony</t>
  </si>
  <si>
    <t>FRIDAY</t>
  </si>
  <si>
    <t>Thomas,David</t>
  </si>
  <si>
    <t>Jackson,Alexander</t>
  </si>
  <si>
    <t>White,Nicholas</t>
  </si>
  <si>
    <t>Total</t>
  </si>
  <si>
    <t>Harris,Ryan</t>
  </si>
  <si>
    <t>Martin,Tyler</t>
  </si>
  <si>
    <t>Thompson,James</t>
  </si>
  <si>
    <t>Garcia,John</t>
  </si>
  <si>
    <t>Martinez,Jonathan</t>
  </si>
  <si>
    <t>Robinson,Noah</t>
  </si>
  <si>
    <t>Clark,Brandon</t>
  </si>
  <si>
    <t>Rodriguez,Christian</t>
  </si>
  <si>
    <t>Lewis,Dylan</t>
  </si>
  <si>
    <t>Lee,Samuel</t>
  </si>
  <si>
    <t>Walker,Benjamin</t>
  </si>
  <si>
    <t>Hall,Zachary</t>
  </si>
  <si>
    <t>Allen,Nathan</t>
  </si>
  <si>
    <t>Young,Logan</t>
  </si>
  <si>
    <t>Hernandez,Justin</t>
  </si>
  <si>
    <t>King,Gabriel</t>
  </si>
  <si>
    <t>Wright,Jose</t>
  </si>
  <si>
    <t>Lopez,Austin</t>
  </si>
  <si>
    <t>Hill,Kevin</t>
  </si>
  <si>
    <t>Scott,Elijah</t>
  </si>
  <si>
    <t>Green,Caleb</t>
  </si>
  <si>
    <t>Adams,Robert</t>
  </si>
  <si>
    <t>Baker,Thomas</t>
  </si>
  <si>
    <t>Gonzalez,Jordan</t>
  </si>
  <si>
    <t>Nelson,Cameron</t>
  </si>
  <si>
    <t>Carter,Jack</t>
  </si>
  <si>
    <t>Mitchell,Hunter</t>
  </si>
  <si>
    <t>Perez,Jackson</t>
  </si>
  <si>
    <t>Roberts,Angel</t>
  </si>
  <si>
    <t>Turner,Isaiah</t>
  </si>
  <si>
    <t>Phillips,Evan</t>
  </si>
  <si>
    <t>Campbell,Isaac</t>
  </si>
  <si>
    <t>Parker,Mason</t>
  </si>
  <si>
    <t>Evans,Luke</t>
  </si>
  <si>
    <t>Edwards,Jason</t>
  </si>
  <si>
    <t>Collins,Gavin</t>
  </si>
  <si>
    <t>Stewart,Jayden</t>
  </si>
  <si>
    <t>Sanchez,Aaron</t>
  </si>
  <si>
    <t>Morris,Connor</t>
  </si>
  <si>
    <t>Rogers,Aiden</t>
  </si>
  <si>
    <t>Reed,Aidan</t>
  </si>
  <si>
    <t>Cook,Kyle</t>
  </si>
  <si>
    <t>Morgan,Juan</t>
  </si>
  <si>
    <t>Bell,Charles</t>
  </si>
  <si>
    <t>Murphy,Luis</t>
  </si>
  <si>
    <t>Bailey,Adam</t>
  </si>
  <si>
    <t>Rivera,Lucas</t>
  </si>
  <si>
    <t>Cooper,Brian</t>
  </si>
  <si>
    <t>Richardson,Eric</t>
  </si>
  <si>
    <t>Cox,Adrian</t>
  </si>
  <si>
    <t>Howard,Nathaniel</t>
  </si>
  <si>
    <t>Ward,Sean</t>
  </si>
  <si>
    <t>Torres,Alex</t>
  </si>
  <si>
    <t>Peterson,Carlos</t>
  </si>
  <si>
    <t>Gray,Bryan</t>
  </si>
  <si>
    <t>Ramirez,Ian</t>
  </si>
  <si>
    <t>James,Owen</t>
  </si>
  <si>
    <t>Watson,Jesus</t>
  </si>
  <si>
    <t>Brooks,Landon</t>
  </si>
  <si>
    <t>Kelly,Julian</t>
  </si>
  <si>
    <t>Sanders,Chase</t>
  </si>
  <si>
    <t>Price,Cole</t>
  </si>
  <si>
    <t>Bennett,Diego</t>
  </si>
  <si>
    <t>Wood,Jeremiah</t>
  </si>
  <si>
    <t>Barnes,Steven</t>
  </si>
  <si>
    <t>Ross,Sebastian</t>
  </si>
  <si>
    <t>Henderson,Xavier</t>
  </si>
  <si>
    <t>Coleman,Timothy</t>
  </si>
  <si>
    <t>Jenkins,Carter</t>
  </si>
  <si>
    <t>Perry,Wyatt</t>
  </si>
  <si>
    <t>Powell,Brayden</t>
  </si>
  <si>
    <t>Long,Blake</t>
  </si>
  <si>
    <t>Patterson,Hayden</t>
  </si>
  <si>
    <t>Hughes,Devin</t>
  </si>
  <si>
    <t>Flores,Cody</t>
  </si>
  <si>
    <t>Washington,Richard</t>
  </si>
  <si>
    <t>Butler,Seth</t>
  </si>
  <si>
    <t>Simmons,Dominic</t>
  </si>
  <si>
    <t>Foster,Jaden</t>
  </si>
  <si>
    <t>Gonzales,Antonio</t>
  </si>
  <si>
    <t>Bryant,Miguel</t>
  </si>
  <si>
    <t>Alexander,Liam</t>
  </si>
  <si>
    <t>Russell,Patrick</t>
  </si>
  <si>
    <t>Griffin,Carson</t>
  </si>
  <si>
    <t>Diaz,Jesse</t>
  </si>
  <si>
    <t>Hayes,Tristan</t>
  </si>
  <si>
    <t>Myers,Alejandro</t>
  </si>
  <si>
    <t>Ford,Henry</t>
  </si>
  <si>
    <t>Hamilton,Victor</t>
  </si>
  <si>
    <t>Graham,Trevor</t>
  </si>
  <si>
    <t>Sullivan,Bryce</t>
  </si>
  <si>
    <t>Wallace,Jake</t>
  </si>
  <si>
    <t>Woods,Riley</t>
  </si>
  <si>
    <t>Cole,Colin</t>
  </si>
  <si>
    <t>West,Jared</t>
  </si>
  <si>
    <t>Jordan,Jeremy</t>
  </si>
  <si>
    <t>Owens,Mark</t>
  </si>
  <si>
    <t>Reynolds,Caden</t>
  </si>
  <si>
    <t>Fisher,Garrett</t>
  </si>
  <si>
    <t>Ellis,Parker</t>
  </si>
  <si>
    <t>Harrison,Marcus</t>
  </si>
  <si>
    <t>Gibson,Vincent</t>
  </si>
  <si>
    <t>Mcdonald,Kaleb</t>
  </si>
  <si>
    <t>Cruz,Kaden</t>
  </si>
  <si>
    <t>Marshall,Brady</t>
  </si>
  <si>
    <t>Ortiz,Colton</t>
  </si>
  <si>
    <t>Question 2- Calculate the expense% and hide the messy errors(if occurs) in Percent column with '-' using functions</t>
  </si>
  <si>
    <t>Dept</t>
  </si>
  <si>
    <t>Account</t>
  </si>
  <si>
    <t>SID</t>
  </si>
  <si>
    <t>Budget</t>
  </si>
  <si>
    <t>Assoc Revenue</t>
  </si>
  <si>
    <t>Pre-Encumbrance</t>
  </si>
  <si>
    <t>Encumbrance</t>
  </si>
  <si>
    <t>Expense</t>
  </si>
  <si>
    <t>Remaining</t>
  </si>
  <si>
    <t>Percent</t>
  </si>
  <si>
    <t>DOB37011</t>
  </si>
  <si>
    <t>Question 3-Categorize the user based on given conditions using the excel function:</t>
  </si>
  <si>
    <t>(a)- If vouchers are more than 10 then Bonus else Slacker</t>
  </si>
  <si>
    <t>(b)- If vouchers are more than equal to 10 and Days Between Vchr Entry and Payment less than equal to 3 then Bonus else Slacker)</t>
  </si>
  <si>
    <t>(c)- If vouchers are more than equal to 10 or Days Between Vchr Entry and Payment less than equal to 3 then Bonus else Slacker)</t>
  </si>
  <si>
    <t>Business Unit</t>
  </si>
  <si>
    <t># of Vouchers</t>
  </si>
  <si>
    <t>Days Between
Vchr Entry and Payment</t>
  </si>
  <si>
    <t>User</t>
  </si>
  <si>
    <t>Q.3(a)
Bonus / Slacker</t>
  </si>
  <si>
    <t>Q.3(b)
Bonus / Slacker</t>
  </si>
  <si>
    <t>Q.3(c)
Bonus / Slacker</t>
  </si>
  <si>
    <t>OSCM1</t>
  </si>
  <si>
    <t>Jim Ignatowski</t>
  </si>
  <si>
    <t>John Locke </t>
  </si>
  <si>
    <t>Kim Bauer </t>
  </si>
  <si>
    <t>Liz Lemon </t>
  </si>
  <si>
    <t>Lorelai Gilmore </t>
  </si>
  <si>
    <t>Lynette Scavo </t>
  </si>
  <si>
    <t>Maddie Hayes </t>
  </si>
  <si>
    <t>Matt Saracen </t>
  </si>
  <si>
    <t>Monica Bing </t>
  </si>
  <si>
    <t>Natalie Teeger </t>
  </si>
  <si>
    <t>Niles Crane </t>
  </si>
  <si>
    <t>Norm Peterson </t>
  </si>
  <si>
    <t>Phil Dunphy </t>
  </si>
  <si>
    <t>Phillip J. Fry </t>
  </si>
  <si>
    <t>Red Forman </t>
  </si>
  <si>
    <t>Robert Barone </t>
  </si>
  <si>
    <t>=IF(OR(A39="",A39=0),0,1)</t>
  </si>
  <si>
    <t>Question 4- Fill the respective data in blank cell from the data given below using excel functions</t>
  </si>
  <si>
    <t>Character</t>
  </si>
  <si>
    <t>Show</t>
  </si>
  <si>
    <t>Student</t>
  </si>
  <si>
    <t>Grade</t>
  </si>
  <si>
    <t>Letter Grade</t>
  </si>
  <si>
    <t>No. Grade</t>
  </si>
  <si>
    <t>Carlton Lassiter </t>
  </si>
  <si>
    <t>Moonlighting</t>
  </si>
  <si>
    <t>Russ Geller</t>
  </si>
  <si>
    <t>F</t>
  </si>
  <si>
    <t>Dale Cooper</t>
  </si>
  <si>
    <t>Sam Malone </t>
  </si>
  <si>
    <t>Cheers</t>
  </si>
  <si>
    <t>Sheldon Cooper </t>
  </si>
  <si>
    <t>D-</t>
  </si>
  <si>
    <t>David Addison </t>
  </si>
  <si>
    <t>Dexter Morgan </t>
  </si>
  <si>
    <t>D</t>
  </si>
  <si>
    <t>Adrian Monk</t>
  </si>
  <si>
    <t>Monk</t>
  </si>
  <si>
    <t>D+</t>
  </si>
  <si>
    <t>Dr. Elliot Reid </t>
  </si>
  <si>
    <t>Jeff Greene </t>
  </si>
  <si>
    <t>Curb Your Enthusiasm</t>
  </si>
  <si>
    <t>Harold T. Stone</t>
  </si>
  <si>
    <t>C-</t>
  </si>
  <si>
    <t>Dr. Gregory House </t>
  </si>
  <si>
    <t>Shawn Spencer </t>
  </si>
  <si>
    <t>C</t>
  </si>
  <si>
    <t>Edmund Blackadder </t>
  </si>
  <si>
    <t>Friday Night Lights</t>
  </si>
  <si>
    <t>C+</t>
  </si>
  <si>
    <t>Eric Cartman </t>
  </si>
  <si>
    <t>Barney Stinson </t>
  </si>
  <si>
    <t>How I Met Your Mother</t>
  </si>
  <si>
    <t>B-</t>
  </si>
  <si>
    <t>Fox Mulder </t>
  </si>
  <si>
    <t>Bill McNeal </t>
  </si>
  <si>
    <t>NewsRadio</t>
  </si>
  <si>
    <t>B</t>
  </si>
  <si>
    <t>George Costanza </t>
  </si>
  <si>
    <t>Harry Solomon </t>
  </si>
  <si>
    <t>3rd Rock from the Sun</t>
  </si>
  <si>
    <t>B+</t>
  </si>
  <si>
    <t>Gloria Pritchett </t>
  </si>
  <si>
    <t>A-</t>
  </si>
  <si>
    <t>Hank Hill </t>
  </si>
  <si>
    <t>Modern Family</t>
  </si>
  <si>
    <t>A</t>
  </si>
  <si>
    <t>Jack Bauer </t>
  </si>
  <si>
    <t>A+</t>
  </si>
  <si>
    <t>Seinfeld</t>
  </si>
  <si>
    <t>Homer Simpson </t>
  </si>
  <si>
    <t>Hurley Reyes </t>
  </si>
  <si>
    <t>Desperate Housewives</t>
  </si>
  <si>
    <t>Bob Kelso</t>
  </si>
  <si>
    <t>King of the Hill</t>
  </si>
  <si>
    <t>Jack Malone </t>
  </si>
  <si>
    <t>Veronica Mars </t>
  </si>
  <si>
    <t>Veronica Mars</t>
  </si>
  <si>
    <t>Walter White </t>
  </si>
  <si>
    <t>Breaking Bad</t>
  </si>
  <si>
    <t>Psych</t>
  </si>
  <si>
    <t>Scrubs</t>
  </si>
  <si>
    <t>Friends</t>
  </si>
  <si>
    <t>Night Court</t>
  </si>
  <si>
    <t>South Park</t>
  </si>
  <si>
    <t>Mark Green</t>
  </si>
  <si>
    <t>ER</t>
  </si>
  <si>
    <t>That '70s Show</t>
  </si>
  <si>
    <t>Futurama</t>
  </si>
  <si>
    <t>Everybody Loves Raymond</t>
  </si>
  <si>
    <t>Carlton Banks </t>
  </si>
  <si>
    <t>Benjamin Linus </t>
  </si>
  <si>
    <t>Lost</t>
  </si>
  <si>
    <t>The X Files</t>
  </si>
  <si>
    <t>Without A Trace</t>
  </si>
  <si>
    <t>Taxi</t>
  </si>
  <si>
    <t>The Simpsons</t>
  </si>
  <si>
    <t>Blackadder</t>
  </si>
  <si>
    <t>The Fresh Prince of Bel-Air</t>
  </si>
  <si>
    <t>Twin Peaks</t>
  </si>
  <si>
    <t>House, M.D.</t>
  </si>
  <si>
    <t>Dexter</t>
  </si>
  <si>
    <t>Gilmore Girls</t>
  </si>
  <si>
    <t>Frasier</t>
  </si>
  <si>
    <t>30 Rock</t>
  </si>
  <si>
    <t>The Big Bang Theory</t>
  </si>
  <si>
    <t>Question 5- Split the contract Expire Dt into Period(day of the month),FY(Financial year),Month(Name of month),Quarter(Quarter of Fin. Year) using excel functions</t>
  </si>
  <si>
    <t>Contract Expire Dt</t>
  </si>
  <si>
    <t>Period</t>
  </si>
  <si>
    <t>FY</t>
  </si>
  <si>
    <t>Month</t>
  </si>
  <si>
    <t>Quarter</t>
  </si>
  <si>
    <t>Question 6-Create a chart depicting order count datewise.</t>
  </si>
  <si>
    <t>Question 7- Find out PO Amount,Voucher Amount,Fund,Number of units monthly and vendor-wise.</t>
  </si>
  <si>
    <t>Unit</t>
  </si>
  <si>
    <t>PO</t>
  </si>
  <si>
    <t>PO Date</t>
  </si>
  <si>
    <t>Vendor Name 1</t>
  </si>
  <si>
    <t>Line</t>
  </si>
  <si>
    <t>Dist Line</t>
  </si>
  <si>
    <t>PO Amount</t>
  </si>
  <si>
    <t>Voucher Amount</t>
  </si>
  <si>
    <t>Voucher</t>
  </si>
  <si>
    <t>Fund</t>
  </si>
  <si>
    <t>Due Date</t>
  </si>
  <si>
    <t>Acctg Date</t>
  </si>
  <si>
    <t>DOTM1</t>
  </si>
  <si>
    <t>0000119202</t>
  </si>
  <si>
    <t>GENUINE PARTS COMPANY</t>
  </si>
  <si>
    <t>0000119204</t>
  </si>
  <si>
    <t>NUTMEG INTERNATIONAL TRUCKS INC</t>
  </si>
  <si>
    <t>0000119205</t>
  </si>
  <si>
    <t>0000119206</t>
  </si>
  <si>
    <t>0000119207</t>
  </si>
  <si>
    <t>SOUTHERN CONNECTICUT FREIGHTLINER</t>
  </si>
  <si>
    <t>0000119208</t>
  </si>
  <si>
    <t>0000119210</t>
  </si>
  <si>
    <t>TRI COUNTY CONTRACTORS SUPPLY</t>
  </si>
  <si>
    <t>0000119211</t>
  </si>
  <si>
    <t>ALLSTON SUPPLY CO INC</t>
  </si>
  <si>
    <t>0000119212</t>
  </si>
  <si>
    <t>TOCE BROS INC</t>
  </si>
  <si>
    <t>0000119213</t>
  </si>
  <si>
    <t>CAMEROTA TRUCK PARTS</t>
  </si>
  <si>
    <t>0000119214</t>
  </si>
  <si>
    <t>FORESTRY SUPP INC</t>
  </si>
  <si>
    <t>0000119215</t>
  </si>
  <si>
    <t>COURVILLES GARAGE INC</t>
  </si>
  <si>
    <t>0000119216</t>
  </si>
  <si>
    <t>MIRABELLI AUTOMOTIVE LLC</t>
  </si>
  <si>
    <t>0000119217</t>
  </si>
  <si>
    <t>EOS CCA</t>
  </si>
  <si>
    <t>0000119218</t>
  </si>
  <si>
    <t>VIKING-CIVES USA</t>
  </si>
  <si>
    <t>0000119219</t>
  </si>
  <si>
    <t>0000119220</t>
  </si>
  <si>
    <t>STAPLES CONTRACT &amp; COMMERCIAL INC</t>
  </si>
  <si>
    <t>0000119221</t>
  </si>
  <si>
    <t>DENNISON LUBRICANTS</t>
  </si>
  <si>
    <t>0000119223</t>
  </si>
  <si>
    <t>0000119225</t>
  </si>
  <si>
    <t>CONNECTICUT POLICE CHIEFS ASSOC</t>
  </si>
  <si>
    <t>0000119228</t>
  </si>
  <si>
    <t>TOWN OF EAST LYME</t>
  </si>
  <si>
    <t>0000119229</t>
  </si>
  <si>
    <t>GRAINGER INDUSTRIAL SUPPLY</t>
  </si>
  <si>
    <t>0000119230</t>
  </si>
  <si>
    <t>0000119231</t>
  </si>
  <si>
    <t>0000119232</t>
  </si>
  <si>
    <t>0000119233</t>
  </si>
  <si>
    <t>0000119234</t>
  </si>
  <si>
    <t>0000119235</t>
  </si>
  <si>
    <t>F W WEBB COMPANY</t>
  </si>
  <si>
    <t>0000119239</t>
  </si>
  <si>
    <t>AUTOMATION INC</t>
  </si>
  <si>
    <t>0000119240</t>
  </si>
  <si>
    <t>C N WOOD OF CONNECTICUT LLC</t>
  </si>
  <si>
    <t>0000119242</t>
  </si>
  <si>
    <t>OVERHEAD DOOR CO</t>
  </si>
  <si>
    <t>0000119288</t>
  </si>
  <si>
    <t>SUBURBAN STATIONERS INC</t>
  </si>
  <si>
    <t>0000119296</t>
  </si>
  <si>
    <t>NEW ENGLAND TRUCK EQUIPMENT LLC</t>
  </si>
  <si>
    <t>0000119297</t>
  </si>
  <si>
    <t>ULTIMATE AUTOMOTIVE INC</t>
  </si>
  <si>
    <t>0000119298</t>
  </si>
  <si>
    <t>MISTERSCAPES LLC</t>
  </si>
  <si>
    <t>0000119299</t>
  </si>
  <si>
    <t>0000119300</t>
  </si>
  <si>
    <t>0000119301</t>
  </si>
  <si>
    <t>GRANITE GROUP INDUSTRIAL SUPPLY</t>
  </si>
  <si>
    <t>0000119302</t>
  </si>
  <si>
    <t>0000119303</t>
  </si>
  <si>
    <t>C &amp; C JANITORIAL SUPPLIES INC</t>
  </si>
  <si>
    <t>0000119304</t>
  </si>
  <si>
    <t>EER LIMITED</t>
  </si>
  <si>
    <t>0000119305</t>
  </si>
  <si>
    <t>CCM CONSTRUCTION SERVICES INC</t>
  </si>
  <si>
    <t>0000119306</t>
  </si>
  <si>
    <t>0000119307</t>
  </si>
  <si>
    <t>KELLY CONSTRUCTION SERVICES INC</t>
  </si>
  <si>
    <t>0000119308</t>
  </si>
  <si>
    <t>0000119309</t>
  </si>
  <si>
    <t>0000119310</t>
  </si>
  <si>
    <t>FLEETPRIDE INC</t>
  </si>
  <si>
    <t>0000119311</t>
  </si>
  <si>
    <t>0000119312</t>
  </si>
  <si>
    <t>0000119313</t>
  </si>
  <si>
    <t>0000119314</t>
  </si>
  <si>
    <t>AQUARION WATER COMPANY OF CT</t>
  </si>
  <si>
    <t>0000119315</t>
  </si>
  <si>
    <t>CONNECTICUT COMMUNITY PROVIDERS</t>
  </si>
  <si>
    <t>0000119316</t>
  </si>
  <si>
    <t>0000119317</t>
  </si>
  <si>
    <t>THE LEXINGTON GROUP INC</t>
  </si>
  <si>
    <t>0000119320</t>
  </si>
  <si>
    <t>0000119321</t>
  </si>
  <si>
    <t>MARGO SUPPLIES LTD</t>
  </si>
  <si>
    <t>0000119323</t>
  </si>
  <si>
    <t>0000119325</t>
  </si>
  <si>
    <t>ALL PHASE ELECTRIC SUPPLY COMPANY</t>
  </si>
  <si>
    <t>0000119326</t>
  </si>
  <si>
    <t>DEPT OF TRANSPORTATION</t>
  </si>
  <si>
    <t>0000119327</t>
  </si>
  <si>
    <t>B &amp; B ROADWAY LLC</t>
  </si>
  <si>
    <t>0000119331</t>
  </si>
  <si>
    <t>0000119332</t>
  </si>
  <si>
    <t>0000119333</t>
  </si>
  <si>
    <t>0000119334</t>
  </si>
  <si>
    <t>0000119339</t>
  </si>
  <si>
    <t>C &amp; C HYDRAULICS INC</t>
  </si>
  <si>
    <t>0000119342</t>
  </si>
  <si>
    <t>NORTHLAND INDUSTRIAL TRUCK CO</t>
  </si>
  <si>
    <t>0000119343</t>
  </si>
  <si>
    <t>0000119345</t>
  </si>
  <si>
    <t>0000119346</t>
  </si>
  <si>
    <t>NORMAN R BENEDICT ASSOC INC</t>
  </si>
  <si>
    <t>0000119347</t>
  </si>
  <si>
    <t>JOHN LO MONTE REAL ESTATE AP</t>
  </si>
  <si>
    <t>0000119348</t>
  </si>
  <si>
    <t>ALL WASTE INC</t>
  </si>
  <si>
    <t>0000119349</t>
  </si>
  <si>
    <t>GLOBAL PAYMENTS DIRECT INC</t>
  </si>
  <si>
    <t>0000119351</t>
  </si>
  <si>
    <t>NORTHEAST PASSENGER TRANS ASSOC</t>
  </si>
  <si>
    <t>0000119353</t>
  </si>
  <si>
    <t>25 VAN ZANT STREET CONDOMINIUM INC</t>
  </si>
  <si>
    <t>0000119354</t>
  </si>
  <si>
    <t>J &amp; S RADIO SALES</t>
  </si>
  <si>
    <t>0000119355</t>
  </si>
  <si>
    <t>0000119359</t>
  </si>
  <si>
    <t>0000119360</t>
  </si>
  <si>
    <t>0000119361</t>
  </si>
  <si>
    <t>0000119362</t>
  </si>
  <si>
    <t>0000119363</t>
  </si>
  <si>
    <t>0000119364</t>
  </si>
  <si>
    <t>0000119365</t>
  </si>
  <si>
    <t>HARTFORD LUMBER COMPANY</t>
  </si>
  <si>
    <t>0000119366</t>
  </si>
  <si>
    <t>SHIPMANS FIRE EQUIP CO INC</t>
  </si>
  <si>
    <t>0000119367</t>
  </si>
  <si>
    <t>HOLLISTON SAND COMPANY INC</t>
  </si>
  <si>
    <t>0000119368</t>
  </si>
  <si>
    <t>CANNON INSTR CO</t>
  </si>
  <si>
    <t>0000119369</t>
  </si>
  <si>
    <t>ALAN SYLVESTRE</t>
  </si>
  <si>
    <t>0000119370</t>
  </si>
  <si>
    <t>DEPT OF PUBLIC SAFETY</t>
  </si>
  <si>
    <t>0000119375</t>
  </si>
  <si>
    <t>0000119376</t>
  </si>
  <si>
    <t>A &amp; A OFFICE SYSTEMS INC</t>
  </si>
  <si>
    <t>0000119377</t>
  </si>
  <si>
    <t>0000119381</t>
  </si>
  <si>
    <t>SAS INSTITUTE INC</t>
  </si>
  <si>
    <t>0000119383</t>
  </si>
  <si>
    <t>EMC CORPORATION</t>
  </si>
  <si>
    <t>0000119384</t>
  </si>
  <si>
    <t>WATER &amp; WASTE EQUIP INC</t>
  </si>
  <si>
    <t>0000119385</t>
  </si>
  <si>
    <t>CITY OF GROTON</t>
  </si>
  <si>
    <t>0000119386</t>
  </si>
  <si>
    <t>TOWN OF CHESHIRE</t>
  </si>
  <si>
    <t>0000119387</t>
  </si>
  <si>
    <t>0000119388</t>
  </si>
  <si>
    <t>EPLUS TECHNOLOGY INC</t>
  </si>
  <si>
    <t>0000119392</t>
  </si>
  <si>
    <t>PULLMAN &amp; COMLEY LLC</t>
  </si>
  <si>
    <t>Question 8- Convert the original number data to data shown in next column using the excel function in the Result column</t>
  </si>
  <si>
    <t>Original Number</t>
  </si>
  <si>
    <t>Reqired format</t>
  </si>
  <si>
    <t>Result</t>
  </si>
  <si>
    <t>10.00</t>
  </si>
  <si>
    <t>if the required format matches with result and excel functions are used in result then that will be considered correct.</t>
  </si>
  <si>
    <t>$10.00</t>
  </si>
  <si>
    <t>10</t>
  </si>
  <si>
    <t>$10</t>
  </si>
  <si>
    <t>10.3</t>
  </si>
  <si>
    <t>$10.25</t>
  </si>
  <si>
    <t>Thu</t>
  </si>
  <si>
    <t>Jan-09</t>
  </si>
  <si>
    <t>Jan</t>
  </si>
  <si>
    <t>January</t>
  </si>
  <si>
    <t>Thursday</t>
  </si>
  <si>
    <t>01-01-09</t>
  </si>
  <si>
    <t>Jan-01-09</t>
  </si>
  <si>
    <t>Thursday, January 01, 2009</t>
  </si>
  <si>
    <t>Competition</t>
  </si>
  <si>
    <t>Co mpe titio n</t>
  </si>
  <si>
    <t xml:space="preserve">Answer the following questions </t>
  </si>
  <si>
    <t>a) How to reduce churn rate and increase retention ?</t>
  </si>
  <si>
    <t>b) What are some important video metrics to track the engagement of the students?</t>
  </si>
  <si>
    <t>c) What are some important business metrics to track in an edtech company?</t>
  </si>
  <si>
    <t>d) Mention 3 advantage and disadvantage of Online and Offline Education Industry?</t>
  </si>
  <si>
    <t>e) What are the common problems does an Ed-Tech Industry face?</t>
  </si>
  <si>
    <t>Count of ID</t>
  </si>
  <si>
    <t>Row Labels</t>
  </si>
  <si>
    <t>Grand Total</t>
  </si>
  <si>
    <t>Qtr4</t>
  </si>
  <si>
    <t>Dec</t>
  </si>
  <si>
    <t>Date</t>
  </si>
  <si>
    <t>03</t>
  </si>
  <si>
    <t>04</t>
  </si>
  <si>
    <t>05</t>
  </si>
  <si>
    <t>06</t>
  </si>
  <si>
    <t>07</t>
  </si>
  <si>
    <t>11</t>
  </si>
  <si>
    <t>12</t>
  </si>
  <si>
    <t>13</t>
  </si>
  <si>
    <t>14</t>
  </si>
  <si>
    <t>15</t>
  </si>
  <si>
    <t>16</t>
  </si>
  <si>
    <t>17</t>
  </si>
  <si>
    <t>20</t>
  </si>
  <si>
    <t>21</t>
  </si>
  <si>
    <t>22</t>
  </si>
  <si>
    <t>23</t>
  </si>
  <si>
    <t>28</t>
  </si>
  <si>
    <t>29</t>
  </si>
  <si>
    <t>30</t>
  </si>
  <si>
    <t>2012</t>
  </si>
  <si>
    <t>Nov</t>
  </si>
  <si>
    <t>2013</t>
  </si>
  <si>
    <t>Sum of PO Amount</t>
  </si>
  <si>
    <t>Sum of Voucher Amount</t>
  </si>
  <si>
    <t>Sum of 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</si>
</sst>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0.000000"/>
    <numFmt numFmtId="166" formatCode="d/m/yyyy"/>
    <numFmt numFmtId="167" formatCode=";;;"/>
    <numFmt numFmtId="168" formatCode="000000"/>
    <numFmt numFmtId="169" formatCode="0000000000"/>
  </numFmts>
  <fonts count="20">
    <font>
      <sz val="10"/>
      <color rgb="FF000000"/>
      <name val="Arial"/>
      <scheme val="minor"/>
    </font>
    <font>
      <b/>
      <sz val="10"/>
      <color theme="1"/>
      <name val="Arial"/>
      <family val="2"/>
    </font>
    <font>
      <sz val="10"/>
      <name val="Arial"/>
      <family val="2"/>
    </font>
    <font>
      <u/>
      <sz val="10"/>
      <color rgb="FF0000FF"/>
      <name val="Arial"/>
      <family val="2"/>
    </font>
    <font>
      <b/>
      <sz val="10"/>
      <color theme="1"/>
      <name val="Arial"/>
      <family val="2"/>
    </font>
    <font>
      <b/>
      <sz val="10"/>
      <color theme="1"/>
      <name val="Arimo"/>
    </font>
    <font>
      <sz val="10"/>
      <color theme="1"/>
      <name val="Arial"/>
      <family val="2"/>
    </font>
    <font>
      <sz val="10"/>
      <color theme="1"/>
      <name val="Arial"/>
      <family val="2"/>
    </font>
    <font>
      <sz val="10"/>
      <color theme="1"/>
      <name val="Arial"/>
      <family val="2"/>
      <scheme val="minor"/>
    </font>
    <font>
      <b/>
      <sz val="10"/>
      <color rgb="FFFFFFFF"/>
      <name val="Arial"/>
      <family val="2"/>
    </font>
    <font>
      <b/>
      <sz val="10"/>
      <color rgb="FF000000"/>
      <name val="Arial"/>
      <family val="2"/>
    </font>
    <font>
      <sz val="10"/>
      <color rgb="FF0000FF"/>
      <name val="Arial"/>
      <family val="2"/>
    </font>
    <font>
      <sz val="11"/>
      <color rgb="FF000000"/>
      <name val="Inconsolata"/>
    </font>
    <font>
      <u/>
      <sz val="10"/>
      <color rgb="FF0000FF"/>
      <name val="Arial"/>
      <family val="2"/>
    </font>
    <font>
      <sz val="10"/>
      <color rgb="FF632423"/>
      <name val="Arial"/>
      <family val="2"/>
    </font>
    <font>
      <sz val="10"/>
      <color rgb="FF1F497D"/>
      <name val="Arial"/>
      <family val="2"/>
    </font>
    <font>
      <b/>
      <sz val="14"/>
      <color theme="1"/>
      <name val="Arial"/>
      <family val="2"/>
    </font>
    <font>
      <sz val="14"/>
      <color theme="1"/>
      <name val="Arial"/>
      <family val="2"/>
      <scheme val="minor"/>
    </font>
    <font>
      <sz val="14"/>
      <color theme="1"/>
      <name val="Arial"/>
      <family val="2"/>
    </font>
    <font>
      <b/>
      <sz val="10"/>
      <color rgb="FF000000"/>
      <name val="Arial"/>
      <family val="2"/>
      <scheme val="minor"/>
    </font>
  </fonts>
  <fills count="12">
    <fill>
      <patternFill patternType="none"/>
    </fill>
    <fill>
      <patternFill patternType="gray125"/>
    </fill>
    <fill>
      <patternFill patternType="solid">
        <fgColor rgb="FFFFCC00"/>
        <bgColor rgb="FFFFCC00"/>
      </patternFill>
    </fill>
    <fill>
      <patternFill patternType="solid">
        <fgColor rgb="FF00FFFF"/>
        <bgColor rgb="FF00FFFF"/>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CCFFCC"/>
        <bgColor rgb="FFCCFFCC"/>
      </patternFill>
    </fill>
    <fill>
      <patternFill patternType="solid">
        <fgColor rgb="FFFFCC99"/>
        <bgColor rgb="FFFFCC99"/>
      </patternFill>
    </fill>
    <fill>
      <patternFill patternType="solid">
        <fgColor rgb="FFFFFFFF"/>
        <bgColor rgb="FFFFFFFF"/>
      </patternFill>
    </fill>
    <fill>
      <patternFill patternType="solid">
        <fgColor rgb="FFB8CCE4"/>
        <bgColor rgb="FFB8CCE4"/>
      </patternFill>
    </fill>
    <fill>
      <patternFill patternType="solid">
        <fgColor rgb="FFFBD4B4"/>
        <bgColor rgb="FFFBD4B4"/>
      </patternFill>
    </fill>
  </fills>
  <borders count="18">
    <border>
      <left/>
      <right/>
      <top/>
      <bottom/>
      <diagonal/>
    </border>
    <border>
      <left/>
      <right/>
      <top/>
      <bottom/>
      <diagonal/>
    </border>
    <border>
      <left/>
      <right/>
      <top/>
      <bottom/>
      <diagonal/>
    </border>
    <border>
      <left style="double">
        <color rgb="FF000000"/>
      </left>
      <right style="double">
        <color rgb="FF000000"/>
      </right>
      <top style="double">
        <color rgb="FF000000"/>
      </top>
      <bottom style="double">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76">
    <xf numFmtId="0" fontId="0" fillId="0" borderId="0" xfId="0"/>
    <xf numFmtId="0" fontId="3" fillId="0" borderId="0" xfId="0" applyFont="1"/>
    <xf numFmtId="0" fontId="4" fillId="3" borderId="0" xfId="0" applyFont="1" applyFill="1"/>
    <xf numFmtId="49" fontId="5" fillId="4" borderId="3" xfId="0" applyNumberFormat="1" applyFont="1" applyFill="1" applyBorder="1"/>
    <xf numFmtId="164" fontId="6" fillId="0" borderId="0" xfId="0" applyNumberFormat="1" applyFont="1"/>
    <xf numFmtId="49" fontId="5" fillId="4" borderId="4" xfId="0" applyNumberFormat="1" applyFont="1" applyFill="1" applyBorder="1"/>
    <xf numFmtId="49" fontId="6" fillId="0" borderId="0" xfId="0" applyNumberFormat="1" applyFont="1"/>
    <xf numFmtId="0" fontId="7" fillId="0" borderId="0" xfId="0" applyFont="1"/>
    <xf numFmtId="165" fontId="6" fillId="0" borderId="0" xfId="0" applyNumberFormat="1" applyFont="1"/>
    <xf numFmtId="166" fontId="6" fillId="0" borderId="0" xfId="0" applyNumberFormat="1" applyFont="1"/>
    <xf numFmtId="0" fontId="7" fillId="0" borderId="4" xfId="0" applyFont="1" applyBorder="1"/>
    <xf numFmtId="0" fontId="8" fillId="0" borderId="4" xfId="0" applyFont="1" applyBorder="1"/>
    <xf numFmtId="0" fontId="6" fillId="0" borderId="4" xfId="0" applyFont="1" applyBorder="1"/>
    <xf numFmtId="49" fontId="5" fillId="0" borderId="0" xfId="0" applyNumberFormat="1" applyFont="1"/>
    <xf numFmtId="0" fontId="6" fillId="0" borderId="0" xfId="0" applyFont="1"/>
    <xf numFmtId="0" fontId="9" fillId="5" borderId="4" xfId="0" applyFont="1" applyFill="1" applyBorder="1" applyAlignment="1">
      <alignment vertical="top" wrapText="1"/>
    </xf>
    <xf numFmtId="0" fontId="9" fillId="5" borderId="5" xfId="0" applyFont="1" applyFill="1" applyBorder="1" applyAlignment="1">
      <alignment vertical="top" wrapText="1"/>
    </xf>
    <xf numFmtId="0" fontId="10" fillId="0" borderId="0" xfId="0" applyFont="1" applyAlignment="1">
      <alignment horizontal="left" vertical="center" readingOrder="1"/>
    </xf>
    <xf numFmtId="164" fontId="6" fillId="0" borderId="6" xfId="0" applyNumberFormat="1" applyFont="1" applyBorder="1"/>
    <xf numFmtId="9" fontId="1" fillId="6" borderId="7" xfId="0" applyNumberFormat="1" applyFont="1" applyFill="1" applyBorder="1" applyAlignment="1">
      <alignment horizontal="center"/>
    </xf>
    <xf numFmtId="164" fontId="6" fillId="0" borderId="7" xfId="0" applyNumberFormat="1" applyFont="1" applyBorder="1"/>
    <xf numFmtId="0" fontId="11" fillId="0" borderId="0" xfId="0" applyFont="1"/>
    <xf numFmtId="0" fontId="6" fillId="0" borderId="8" xfId="0" applyFont="1" applyBorder="1"/>
    <xf numFmtId="0" fontId="6" fillId="0" borderId="9" xfId="0" applyFont="1" applyBorder="1"/>
    <xf numFmtId="4" fontId="6" fillId="0" borderId="9" xfId="0" applyNumberFormat="1" applyFont="1" applyBorder="1"/>
    <xf numFmtId="49" fontId="5" fillId="4" borderId="3" xfId="0" applyNumberFormat="1" applyFont="1" applyFill="1" applyBorder="1" applyAlignment="1">
      <alignment wrapText="1"/>
    </xf>
    <xf numFmtId="49" fontId="5" fillId="4" borderId="3" xfId="0" applyNumberFormat="1" applyFont="1" applyFill="1" applyBorder="1" applyAlignment="1">
      <alignment horizontal="center"/>
    </xf>
    <xf numFmtId="0" fontId="6" fillId="7" borderId="4" xfId="0" applyFont="1" applyFill="1" applyBorder="1" applyAlignment="1">
      <alignment horizontal="center"/>
    </xf>
    <xf numFmtId="0" fontId="6" fillId="8" borderId="4" xfId="0" applyFont="1" applyFill="1" applyBorder="1" applyAlignment="1">
      <alignment horizontal="left"/>
    </xf>
    <xf numFmtId="167" fontId="6" fillId="0" borderId="0" xfId="0" quotePrefix="1" applyNumberFormat="1" applyFont="1"/>
    <xf numFmtId="0" fontId="6" fillId="0" borderId="0" xfId="0" applyFont="1" applyAlignment="1">
      <alignment horizontal="center"/>
    </xf>
    <xf numFmtId="0" fontId="8" fillId="0" borderId="10" xfId="0" applyFont="1" applyBorder="1"/>
    <xf numFmtId="0" fontId="7" fillId="0" borderId="11" xfId="0" applyFont="1" applyBorder="1"/>
    <xf numFmtId="0" fontId="12" fillId="9" borderId="11" xfId="0" applyFont="1" applyFill="1" applyBorder="1"/>
    <xf numFmtId="0" fontId="8" fillId="0" borderId="11" xfId="0" applyFont="1" applyBorder="1"/>
    <xf numFmtId="0" fontId="8" fillId="0" borderId="12" xfId="0" applyFont="1" applyBorder="1"/>
    <xf numFmtId="0" fontId="8" fillId="0" borderId="13" xfId="0" applyFont="1" applyBorder="1"/>
    <xf numFmtId="0" fontId="1" fillId="6" borderId="4" xfId="0" applyFont="1" applyFill="1" applyBorder="1" applyAlignment="1">
      <alignment horizontal="center"/>
    </xf>
    <xf numFmtId="0" fontId="8" fillId="0" borderId="14" xfId="0" applyFont="1" applyBorder="1"/>
    <xf numFmtId="0" fontId="6" fillId="7" borderId="4" xfId="0" applyFont="1" applyFill="1" applyBorder="1" applyAlignment="1">
      <alignment horizontal="left"/>
    </xf>
    <xf numFmtId="0" fontId="6" fillId="8" borderId="4" xfId="0" applyFont="1" applyFill="1" applyBorder="1" applyAlignment="1">
      <alignment horizontal="center"/>
    </xf>
    <xf numFmtId="0" fontId="8" fillId="0" borderId="15" xfId="0" applyFont="1" applyBorder="1"/>
    <xf numFmtId="0" fontId="8" fillId="0" borderId="16" xfId="0" applyFont="1" applyBorder="1"/>
    <xf numFmtId="0" fontId="6" fillId="0" borderId="16" xfId="0" applyFont="1" applyBorder="1" applyAlignment="1">
      <alignment horizontal="center"/>
    </xf>
    <xf numFmtId="0" fontId="8" fillId="0" borderId="17" xfId="0" applyFont="1" applyBorder="1"/>
    <xf numFmtId="166" fontId="6" fillId="7" borderId="4" xfId="0" applyNumberFormat="1" applyFont="1" applyFill="1" applyBorder="1" applyAlignment="1">
      <alignment horizontal="center"/>
    </xf>
    <xf numFmtId="0" fontId="6" fillId="8" borderId="4" xfId="0" applyFont="1" applyFill="1" applyBorder="1" applyAlignment="1">
      <alignment horizontal="right"/>
    </xf>
    <xf numFmtId="166" fontId="13" fillId="0" borderId="0" xfId="0" applyNumberFormat="1" applyFont="1"/>
    <xf numFmtId="168" fontId="5" fillId="4" borderId="3" xfId="0" applyNumberFormat="1" applyFont="1" applyFill="1" applyBorder="1"/>
    <xf numFmtId="168" fontId="6" fillId="0" borderId="0" xfId="0" applyNumberFormat="1" applyFont="1"/>
    <xf numFmtId="169" fontId="6" fillId="0" borderId="0" xfId="0" applyNumberFormat="1" applyFont="1"/>
    <xf numFmtId="0" fontId="6" fillId="10" borderId="4" xfId="0" applyFont="1" applyFill="1" applyBorder="1" applyAlignment="1">
      <alignment horizontal="center" wrapText="1"/>
    </xf>
    <xf numFmtId="0" fontId="6" fillId="10" borderId="4" xfId="0" applyFont="1" applyFill="1" applyBorder="1" applyAlignment="1">
      <alignment horizontal="center"/>
    </xf>
    <xf numFmtId="0" fontId="14" fillId="11" borderId="4" xfId="0" applyFont="1" applyFill="1" applyBorder="1" applyAlignment="1">
      <alignment horizontal="center"/>
    </xf>
    <xf numFmtId="0" fontId="15" fillId="11" borderId="4" xfId="0" applyFont="1" applyFill="1" applyBorder="1" applyAlignment="1">
      <alignment horizontal="center"/>
    </xf>
    <xf numFmtId="0" fontId="11" fillId="11" borderId="4" xfId="0" applyFont="1" applyFill="1" applyBorder="1" applyAlignment="1">
      <alignment horizontal="center"/>
    </xf>
    <xf numFmtId="166" fontId="14" fillId="11" borderId="4" xfId="0" applyNumberFormat="1" applyFont="1" applyFill="1" applyBorder="1" applyAlignment="1">
      <alignment horizontal="center"/>
    </xf>
    <xf numFmtId="166" fontId="15" fillId="11" borderId="4" xfId="0" applyNumberFormat="1" applyFont="1" applyFill="1" applyBorder="1" applyAlignment="1">
      <alignment horizontal="center"/>
    </xf>
    <xf numFmtId="0" fontId="16" fillId="0" borderId="0" xfId="0" applyFont="1"/>
    <xf numFmtId="0" fontId="17" fillId="0" borderId="0" xfId="0" applyFont="1"/>
    <xf numFmtId="0" fontId="18" fillId="0" borderId="0" xfId="0" applyFont="1"/>
    <xf numFmtId="10" fontId="0" fillId="0" borderId="0" xfId="0" applyNumberFormat="1"/>
    <xf numFmtId="0" fontId="1" fillId="2" borderId="1" xfId="0" applyFont="1" applyFill="1" applyBorder="1" applyAlignment="1">
      <alignment horizontal="left"/>
    </xf>
    <xf numFmtId="0" fontId="2" fillId="0" borderId="2" xfId="0" applyFont="1" applyBorder="1"/>
    <xf numFmtId="0" fontId="1" fillId="2" borderId="1" xfId="0" applyFont="1" applyFill="1" applyBorder="1" applyAlignment="1">
      <alignment horizontal="center"/>
    </xf>
    <xf numFmtId="0" fontId="4" fillId="6" borderId="0" xfId="0" applyFont="1" applyFill="1" applyAlignment="1">
      <alignment wrapText="1"/>
    </xf>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9" fillId="0" borderId="0" xfId="0" applyFont="1"/>
    <xf numFmtId="0" fontId="0" fillId="0" borderId="0" xfId="0" applyAlignment="1">
      <alignment horizontal="left" indent="2"/>
    </xf>
    <xf numFmtId="0" fontId="0" fillId="0" borderId="0" xfId="0" applyAlignment="1">
      <alignment horizontal="left" indent="3"/>
    </xf>
    <xf numFmtId="166" fontId="0" fillId="0" borderId="0" xfId="0" applyNumberFormat="1" applyAlignment="1">
      <alignment horizontal="left" indent="4"/>
    </xf>
    <xf numFmtId="2" fontId="11" fillId="11" borderId="4"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Business Analyst Trainee  Intern  Assessment (1).xlsx]Sheet2!PivotTable2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cat>
            <c:strRef>
              <c:f>Sheet2!$A$2:$A$22</c:f>
              <c:strCache>
                <c:ptCount val="20"/>
                <c:pt idx="0">
                  <c:v>03</c:v>
                </c:pt>
                <c:pt idx="1">
                  <c:v>04</c:v>
                </c:pt>
                <c:pt idx="2">
                  <c:v>05</c:v>
                </c:pt>
                <c:pt idx="3">
                  <c:v>06</c:v>
                </c:pt>
                <c:pt idx="4">
                  <c:v>07</c:v>
                </c:pt>
                <c:pt idx="5">
                  <c:v>10</c:v>
                </c:pt>
                <c:pt idx="6">
                  <c:v>11</c:v>
                </c:pt>
                <c:pt idx="7">
                  <c:v>12</c:v>
                </c:pt>
                <c:pt idx="8">
                  <c:v>13</c:v>
                </c:pt>
                <c:pt idx="9">
                  <c:v>14</c:v>
                </c:pt>
                <c:pt idx="10">
                  <c:v>15</c:v>
                </c:pt>
                <c:pt idx="11">
                  <c:v>16</c:v>
                </c:pt>
                <c:pt idx="12">
                  <c:v>17</c:v>
                </c:pt>
                <c:pt idx="13">
                  <c:v>20</c:v>
                </c:pt>
                <c:pt idx="14">
                  <c:v>21</c:v>
                </c:pt>
                <c:pt idx="15">
                  <c:v>22</c:v>
                </c:pt>
                <c:pt idx="16">
                  <c:v>23</c:v>
                </c:pt>
                <c:pt idx="17">
                  <c:v>28</c:v>
                </c:pt>
                <c:pt idx="18">
                  <c:v>29</c:v>
                </c:pt>
                <c:pt idx="19">
                  <c:v>30</c:v>
                </c:pt>
              </c:strCache>
            </c:strRef>
          </c:cat>
          <c:val>
            <c:numRef>
              <c:f>Sheet2!$B$2:$B$22</c:f>
              <c:numCache>
                <c:formatCode>General</c:formatCode>
                <c:ptCount val="20"/>
                <c:pt idx="0">
                  <c:v>8</c:v>
                </c:pt>
                <c:pt idx="1">
                  <c:v>8</c:v>
                </c:pt>
                <c:pt idx="2">
                  <c:v>7</c:v>
                </c:pt>
                <c:pt idx="3">
                  <c:v>8</c:v>
                </c:pt>
                <c:pt idx="4">
                  <c:v>5</c:v>
                </c:pt>
                <c:pt idx="5">
                  <c:v>4</c:v>
                </c:pt>
                <c:pt idx="6">
                  <c:v>4</c:v>
                </c:pt>
                <c:pt idx="7">
                  <c:v>2</c:v>
                </c:pt>
                <c:pt idx="8">
                  <c:v>1</c:v>
                </c:pt>
                <c:pt idx="9">
                  <c:v>1</c:v>
                </c:pt>
                <c:pt idx="10">
                  <c:v>18</c:v>
                </c:pt>
                <c:pt idx="11">
                  <c:v>27</c:v>
                </c:pt>
                <c:pt idx="12">
                  <c:v>20</c:v>
                </c:pt>
                <c:pt idx="13">
                  <c:v>17</c:v>
                </c:pt>
                <c:pt idx="14">
                  <c:v>16</c:v>
                </c:pt>
                <c:pt idx="15">
                  <c:v>17</c:v>
                </c:pt>
                <c:pt idx="16">
                  <c:v>4</c:v>
                </c:pt>
                <c:pt idx="17">
                  <c:v>22</c:v>
                </c:pt>
                <c:pt idx="18">
                  <c:v>16</c:v>
                </c:pt>
                <c:pt idx="19">
                  <c:v>8</c:v>
                </c:pt>
              </c:numCache>
            </c:numRef>
          </c:val>
          <c:extLst>
            <c:ext xmlns:c16="http://schemas.microsoft.com/office/drawing/2014/chart" uri="{C3380CC4-5D6E-409C-BE32-E72D297353CC}">
              <c16:uniqueId val="{00000000-67E3-4B26-A5E5-778CC73A8896}"/>
            </c:ext>
          </c:extLst>
        </c:ser>
        <c:dLbls>
          <c:showLegendKey val="0"/>
          <c:showVal val="0"/>
          <c:showCatName val="0"/>
          <c:showSerName val="0"/>
          <c:showPercent val="0"/>
          <c:showBubbleSize val="0"/>
        </c:dLbls>
        <c:gapWidth val="219"/>
        <c:overlap val="-27"/>
        <c:axId val="1705576912"/>
        <c:axId val="1449606064"/>
      </c:barChart>
      <c:catAx>
        <c:axId val="170557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606064"/>
        <c:crosses val="autoZero"/>
        <c:auto val="1"/>
        <c:lblAlgn val="ctr"/>
        <c:lblOffset val="100"/>
        <c:noMultiLvlLbl val="0"/>
      </c:catAx>
      <c:valAx>
        <c:axId val="144960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57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Business Analyst Trainee  Intern  Assessment (1).xlsx]Sheet3!PivotTable3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PO Amount</c:v>
                </c:pt>
              </c:strCache>
            </c:strRef>
          </c:tx>
          <c:spPr>
            <a:solidFill>
              <a:schemeClr val="accent1"/>
            </a:solidFill>
            <a:ln>
              <a:noFill/>
            </a:ln>
            <a:effectLst/>
          </c:spPr>
          <c:invertIfNegative val="0"/>
          <c:cat>
            <c:multiLvlStrRef>
              <c:f>Sheet3!$A$4:$A$253</c:f>
              <c:multiLvlStrCache>
                <c:ptCount val="75"/>
                <c:lvl>
                  <c:pt idx="6">
                    <c:v>Nov</c:v>
                  </c:pt>
                  <c:pt idx="7">
                    <c:v>Dec</c:v>
                  </c:pt>
                  <c:pt idx="10">
                    <c:v>Nov</c:v>
                  </c:pt>
                  <c:pt idx="11">
                    <c:v>Dec</c:v>
                  </c:pt>
                  <c:pt idx="14">
                    <c:v>Nov</c:v>
                  </c:pt>
                  <c:pt idx="16">
                    <c:v>Nov</c:v>
                  </c:pt>
                  <c:pt idx="17">
                    <c:v>Dec</c:v>
                  </c:pt>
                  <c:pt idx="19">
                    <c:v>Nov</c:v>
                  </c:pt>
                  <c:pt idx="20">
                    <c:v>Dec</c:v>
                  </c:pt>
                  <c:pt idx="24">
                    <c:v>Nov</c:v>
                  </c:pt>
                  <c:pt idx="26">
                    <c:v>Dec</c:v>
                  </c:pt>
                  <c:pt idx="28">
                    <c:v>Nov</c:v>
                  </c:pt>
                  <c:pt idx="29">
                    <c:v>Dec</c:v>
                  </c:pt>
                  <c:pt idx="30">
                    <c:v>Nov</c:v>
                  </c:pt>
                  <c:pt idx="32">
                    <c:v>Dec</c:v>
                  </c:pt>
                  <c:pt idx="35">
                    <c:v>Nov</c:v>
                  </c:pt>
                  <c:pt idx="36">
                    <c:v>Dec</c:v>
                  </c:pt>
                  <c:pt idx="38">
                    <c:v>Nov</c:v>
                  </c:pt>
                  <c:pt idx="44">
                    <c:v>Nov</c:v>
                  </c:pt>
                  <c:pt idx="47">
                    <c:v>Nov</c:v>
                  </c:pt>
                  <c:pt idx="49">
                    <c:v>Nov</c:v>
                  </c:pt>
                  <c:pt idx="54">
                    <c:v>Dec</c:v>
                  </c:pt>
                  <c:pt idx="58">
                    <c:v>Dec</c:v>
                  </c:pt>
                  <c:pt idx="60">
                    <c:v>Nov</c:v>
                  </c:pt>
                  <c:pt idx="61">
                    <c:v>Dec</c:v>
                  </c:pt>
                  <c:pt idx="63">
                    <c:v>Dec</c:v>
                  </c:pt>
                  <c:pt idx="66">
                    <c:v>Nov</c:v>
                  </c:pt>
                  <c:pt idx="69">
                    <c:v>Dec</c:v>
                  </c:pt>
                  <c:pt idx="71">
                    <c:v>Nov</c:v>
                  </c:pt>
                  <c:pt idx="72">
                    <c:v>Dec</c:v>
                  </c:pt>
                </c:lvl>
                <c:lvl>
                  <c:pt idx="6">
                    <c:v>Qtr4</c:v>
                  </c:pt>
                  <c:pt idx="7">
                    <c:v>Qtr4</c:v>
                  </c:pt>
                  <c:pt idx="10">
                    <c:v>Qtr4</c:v>
                  </c:pt>
                  <c:pt idx="11">
                    <c:v>Qtr4</c:v>
                  </c:pt>
                  <c:pt idx="14">
                    <c:v>Qtr4</c:v>
                  </c:pt>
                  <c:pt idx="16">
                    <c:v>Qtr4</c:v>
                  </c:pt>
                  <c:pt idx="17">
                    <c:v>Qtr4</c:v>
                  </c:pt>
                  <c:pt idx="19">
                    <c:v>Qtr4</c:v>
                  </c:pt>
                  <c:pt idx="24">
                    <c:v>Qtr4</c:v>
                  </c:pt>
                  <c:pt idx="26">
                    <c:v>Qtr4</c:v>
                  </c:pt>
                  <c:pt idx="28">
                    <c:v>Qtr4</c:v>
                  </c:pt>
                  <c:pt idx="30">
                    <c:v>Qtr4</c:v>
                  </c:pt>
                  <c:pt idx="32">
                    <c:v>Qtr4</c:v>
                  </c:pt>
                  <c:pt idx="35">
                    <c:v>Qtr4</c:v>
                  </c:pt>
                  <c:pt idx="38">
                    <c:v>Qtr4</c:v>
                  </c:pt>
                  <c:pt idx="44">
                    <c:v>Qtr4</c:v>
                  </c:pt>
                  <c:pt idx="47">
                    <c:v>Qtr4</c:v>
                  </c:pt>
                  <c:pt idx="49">
                    <c:v>Qtr4</c:v>
                  </c:pt>
                  <c:pt idx="54">
                    <c:v>Qtr4</c:v>
                  </c:pt>
                  <c:pt idx="58">
                    <c:v>Qtr4</c:v>
                  </c:pt>
                  <c:pt idx="60">
                    <c:v>Qtr4</c:v>
                  </c:pt>
                  <c:pt idx="63">
                    <c:v>Qtr4</c:v>
                  </c:pt>
                  <c:pt idx="66">
                    <c:v>Qtr4</c:v>
                  </c:pt>
                  <c:pt idx="69">
                    <c:v>Qtr4</c:v>
                  </c:pt>
                  <c:pt idx="71">
                    <c:v>Qtr4</c:v>
                  </c:pt>
                  <c:pt idx="72">
                    <c:v>Qtr4</c:v>
                  </c:pt>
                </c:lvl>
                <c:lvl>
                  <c:pt idx="0">
                    <c:v>2013</c:v>
                  </c:pt>
                  <c:pt idx="1">
                    <c:v>2013</c:v>
                  </c:pt>
                  <c:pt idx="2">
                    <c:v>2013</c:v>
                  </c:pt>
                  <c:pt idx="3">
                    <c:v>2013</c:v>
                  </c:pt>
                  <c:pt idx="4">
                    <c:v>2013</c:v>
                  </c:pt>
                  <c:pt idx="5">
                    <c:v>2013</c:v>
                  </c:pt>
                  <c:pt idx="6">
                    <c:v>2012</c:v>
                  </c:pt>
                  <c:pt idx="7">
                    <c:v>2012</c:v>
                  </c:pt>
                  <c:pt idx="8">
                    <c:v>2013</c:v>
                  </c:pt>
                  <c:pt idx="9">
                    <c:v>2013</c:v>
                  </c:pt>
                  <c:pt idx="10">
                    <c:v>2012</c:v>
                  </c:pt>
                  <c:pt idx="11">
                    <c:v>2012</c:v>
                  </c:pt>
                  <c:pt idx="12">
                    <c:v>2013</c:v>
                  </c:pt>
                  <c:pt idx="13">
                    <c:v>2013</c:v>
                  </c:pt>
                  <c:pt idx="14">
                    <c:v>2012</c:v>
                  </c:pt>
                  <c:pt idx="15">
                    <c:v>2013</c:v>
                  </c:pt>
                  <c:pt idx="16">
                    <c:v>2012</c:v>
                  </c:pt>
                  <c:pt idx="17">
                    <c:v>2012</c:v>
                  </c:pt>
                  <c:pt idx="18">
                    <c:v>2013</c:v>
                  </c:pt>
                  <c:pt idx="19">
                    <c:v>2012</c:v>
                  </c:pt>
                  <c:pt idx="21">
                    <c:v>2013</c:v>
                  </c:pt>
                  <c:pt idx="22">
                    <c:v>2013</c:v>
                  </c:pt>
                  <c:pt idx="23">
                    <c:v>2013</c:v>
                  </c:pt>
                  <c:pt idx="24">
                    <c:v>2012</c:v>
                  </c:pt>
                  <c:pt idx="25">
                    <c:v>2013</c:v>
                  </c:pt>
                  <c:pt idx="26">
                    <c:v>2012</c:v>
                  </c:pt>
                  <c:pt idx="27">
                    <c:v>2013</c:v>
                  </c:pt>
                  <c:pt idx="28">
                    <c:v>2012</c:v>
                  </c:pt>
                  <c:pt idx="30">
                    <c:v>2012</c:v>
                  </c:pt>
                  <c:pt idx="31">
                    <c:v>2013</c:v>
                  </c:pt>
                  <c:pt idx="32">
                    <c:v>2012</c:v>
                  </c:pt>
                  <c:pt idx="33">
                    <c:v>2013</c:v>
                  </c:pt>
                  <c:pt idx="34">
                    <c:v>2013</c:v>
                  </c:pt>
                  <c:pt idx="35">
                    <c:v>2012</c:v>
                  </c:pt>
                  <c:pt idx="37">
                    <c:v>2013</c:v>
                  </c:pt>
                  <c:pt idx="38">
                    <c:v>2012</c:v>
                  </c:pt>
                  <c:pt idx="39">
                    <c:v>2013</c:v>
                  </c:pt>
                  <c:pt idx="40">
                    <c:v>2013</c:v>
                  </c:pt>
                  <c:pt idx="41">
                    <c:v>2013</c:v>
                  </c:pt>
                  <c:pt idx="42">
                    <c:v>2013</c:v>
                  </c:pt>
                  <c:pt idx="43">
                    <c:v>2013</c:v>
                  </c:pt>
                  <c:pt idx="44">
                    <c:v>2012</c:v>
                  </c:pt>
                  <c:pt idx="45">
                    <c:v>2013</c:v>
                  </c:pt>
                  <c:pt idx="46">
                    <c:v>2013</c:v>
                  </c:pt>
                  <c:pt idx="47">
                    <c:v>2012</c:v>
                  </c:pt>
                  <c:pt idx="48">
                    <c:v>2013</c:v>
                  </c:pt>
                  <c:pt idx="49">
                    <c:v>2012</c:v>
                  </c:pt>
                  <c:pt idx="50">
                    <c:v>2013</c:v>
                  </c:pt>
                  <c:pt idx="51">
                    <c:v>2013</c:v>
                  </c:pt>
                  <c:pt idx="52">
                    <c:v>2013</c:v>
                  </c:pt>
                  <c:pt idx="53">
                    <c:v>2013</c:v>
                  </c:pt>
                  <c:pt idx="54">
                    <c:v>2012</c:v>
                  </c:pt>
                  <c:pt idx="55">
                    <c:v>2013</c:v>
                  </c:pt>
                  <c:pt idx="56">
                    <c:v>2013</c:v>
                  </c:pt>
                  <c:pt idx="57">
                    <c:v>2013</c:v>
                  </c:pt>
                  <c:pt idx="58">
                    <c:v>2012</c:v>
                  </c:pt>
                  <c:pt idx="59">
                    <c:v>2013</c:v>
                  </c:pt>
                  <c:pt idx="60">
                    <c:v>2012</c:v>
                  </c:pt>
                  <c:pt idx="62">
                    <c:v>2013</c:v>
                  </c:pt>
                  <c:pt idx="63">
                    <c:v>2012</c:v>
                  </c:pt>
                  <c:pt idx="64">
                    <c:v>2013</c:v>
                  </c:pt>
                  <c:pt idx="65">
                    <c:v>2013</c:v>
                  </c:pt>
                  <c:pt idx="66">
                    <c:v>2012</c:v>
                  </c:pt>
                  <c:pt idx="67">
                    <c:v>2013</c:v>
                  </c:pt>
                  <c:pt idx="68">
                    <c:v>2013</c:v>
                  </c:pt>
                  <c:pt idx="69">
                    <c:v>2012</c:v>
                  </c:pt>
                  <c:pt idx="70">
                    <c:v>2013</c:v>
                  </c:pt>
                  <c:pt idx="71">
                    <c:v>2012</c:v>
                  </c:pt>
                  <c:pt idx="72">
                    <c:v>2012</c:v>
                  </c:pt>
                  <c:pt idx="73">
                    <c:v>2013</c:v>
                  </c:pt>
                  <c:pt idx="74">
                    <c:v>2013</c:v>
                  </c:pt>
                </c:lvl>
                <c:lvl>
                  <c:pt idx="0">
                    <c:v>DOTM1</c:v>
                  </c:pt>
                  <c:pt idx="1">
                    <c:v>DOTM1</c:v>
                  </c:pt>
                  <c:pt idx="2">
                    <c:v>DOTM1</c:v>
                  </c:pt>
                  <c:pt idx="3">
                    <c:v>DOTM1</c:v>
                  </c:pt>
                  <c:pt idx="4">
                    <c:v>DOTM1</c:v>
                  </c:pt>
                  <c:pt idx="5">
                    <c:v>DOTM1</c:v>
                  </c:pt>
                  <c:pt idx="6">
                    <c:v>DOTM1</c:v>
                  </c:pt>
                  <c:pt idx="7">
                    <c:v>DOTM1</c:v>
                  </c:pt>
                  <c:pt idx="8">
                    <c:v>DOTM1</c:v>
                  </c:pt>
                  <c:pt idx="9">
                    <c:v>DOTM1</c:v>
                  </c:pt>
                  <c:pt idx="10">
                    <c:v>DOTM1</c:v>
                  </c:pt>
                  <c:pt idx="11">
                    <c:v>DOTM1</c:v>
                  </c:pt>
                  <c:pt idx="12">
                    <c:v>DOTM1</c:v>
                  </c:pt>
                  <c:pt idx="13">
                    <c:v>DOTM1</c:v>
                  </c:pt>
                  <c:pt idx="14">
                    <c:v>DOTM1</c:v>
                  </c:pt>
                  <c:pt idx="15">
                    <c:v>DOTM1</c:v>
                  </c:pt>
                  <c:pt idx="16">
                    <c:v>DOTM1</c:v>
                  </c:pt>
                  <c:pt idx="17">
                    <c:v>DOTM1</c:v>
                  </c:pt>
                  <c:pt idx="18">
                    <c:v>DOTM1</c:v>
                  </c:pt>
                  <c:pt idx="19">
                    <c:v>DOTM1</c:v>
                  </c:pt>
                  <c:pt idx="22">
                    <c:v>DOTM1</c:v>
                  </c:pt>
                  <c:pt idx="23">
                    <c:v>DOTM1</c:v>
                  </c:pt>
                  <c:pt idx="24">
                    <c:v>DOTM1</c:v>
                  </c:pt>
                  <c:pt idx="25">
                    <c:v>DOTM1</c:v>
                  </c:pt>
                  <c:pt idx="26">
                    <c:v>DOTM1</c:v>
                  </c:pt>
                  <c:pt idx="27">
                    <c:v>DOTM1</c:v>
                  </c:pt>
                  <c:pt idx="28">
                    <c:v>DOTM1</c:v>
                  </c:pt>
                  <c:pt idx="30">
                    <c:v>DOTM1</c:v>
                  </c:pt>
                  <c:pt idx="31">
                    <c:v>DOTM1</c:v>
                  </c:pt>
                  <c:pt idx="32">
                    <c:v>DOTM1</c:v>
                  </c:pt>
                  <c:pt idx="34">
                    <c:v>DOTM1</c:v>
                  </c:pt>
                  <c:pt idx="35">
                    <c:v>DOTM1</c:v>
                  </c:pt>
                  <c:pt idx="38">
                    <c:v>DOTM1</c:v>
                  </c:pt>
                  <c:pt idx="40">
                    <c:v>DOTM1</c:v>
                  </c:pt>
                  <c:pt idx="41">
                    <c:v>DOTM1</c:v>
                  </c:pt>
                  <c:pt idx="42">
                    <c:v>DOTM1</c:v>
                  </c:pt>
                  <c:pt idx="43">
                    <c:v>DOTM1</c:v>
                  </c:pt>
                  <c:pt idx="44">
                    <c:v>DOTM1</c:v>
                  </c:pt>
                  <c:pt idx="45">
                    <c:v>DOTM1</c:v>
                  </c:pt>
                  <c:pt idx="46">
                    <c:v>DOTM1</c:v>
                  </c:pt>
                  <c:pt idx="47">
                    <c:v>DOTM1</c:v>
                  </c:pt>
                  <c:pt idx="49">
                    <c:v>DOTM1</c:v>
                  </c:pt>
                  <c:pt idx="50">
                    <c:v>DOTM1</c:v>
                  </c:pt>
                  <c:pt idx="51">
                    <c:v>DOTM1</c:v>
                  </c:pt>
                  <c:pt idx="52">
                    <c:v>DOTM1</c:v>
                  </c:pt>
                  <c:pt idx="53">
                    <c:v>DOTM1</c:v>
                  </c:pt>
                  <c:pt idx="54">
                    <c:v>DOTM1</c:v>
                  </c:pt>
                  <c:pt idx="55">
                    <c:v>DOTM1</c:v>
                  </c:pt>
                  <c:pt idx="56">
                    <c:v>DOTM1</c:v>
                  </c:pt>
                  <c:pt idx="57">
                    <c:v>DOTM1</c:v>
                  </c:pt>
                  <c:pt idx="58">
                    <c:v>DOTM1</c:v>
                  </c:pt>
                  <c:pt idx="60">
                    <c:v>DOTM1</c:v>
                  </c:pt>
                  <c:pt idx="63">
                    <c:v>DOTM1</c:v>
                  </c:pt>
                  <c:pt idx="65">
                    <c:v>DOTM1</c:v>
                  </c:pt>
                  <c:pt idx="66">
                    <c:v>DOTM1</c:v>
                  </c:pt>
                  <c:pt idx="68">
                    <c:v>DOTM1</c:v>
                  </c:pt>
                  <c:pt idx="69">
                    <c:v>DOTM1</c:v>
                  </c:pt>
                  <c:pt idx="70">
                    <c:v>DOTM1</c:v>
                  </c:pt>
                  <c:pt idx="71">
                    <c:v>DOTM1</c:v>
                  </c:pt>
                  <c:pt idx="72">
                    <c:v>DOTM1</c:v>
                  </c:pt>
                  <c:pt idx="74">
                    <c:v>DOTM1</c:v>
                  </c:pt>
                </c:lvl>
                <c:lvl>
                  <c:pt idx="0">
                    <c:v>25 VAN ZANT STREET CONDOMINIUM INC</c:v>
                  </c:pt>
                  <c:pt idx="1">
                    <c:v>A &amp; A OFFICE SYSTEMS INC</c:v>
                  </c:pt>
                  <c:pt idx="2">
                    <c:v>ALAN SYLVESTRE</c:v>
                  </c:pt>
                  <c:pt idx="3">
                    <c:v>ALL PHASE ELECTRIC SUPPLY COMPANY</c:v>
                  </c:pt>
                  <c:pt idx="4">
                    <c:v>ALL WASTE INC</c:v>
                  </c:pt>
                  <c:pt idx="5">
                    <c:v>ALLSTON SUPPLY CO INC</c:v>
                  </c:pt>
                  <c:pt idx="6">
                    <c:v>AQUARION WATER COMPANY OF CT</c:v>
                  </c:pt>
                  <c:pt idx="7">
                    <c:v>AUTOMATION INC</c:v>
                  </c:pt>
                  <c:pt idx="8">
                    <c:v>B &amp; B ROADWAY LLC</c:v>
                  </c:pt>
                  <c:pt idx="9">
                    <c:v>C &amp; C HYDRAULICS INC</c:v>
                  </c:pt>
                  <c:pt idx="10">
                    <c:v>C &amp; C JANITORIAL SUPPLIES INC</c:v>
                  </c:pt>
                  <c:pt idx="11">
                    <c:v>C N WOOD OF CONNECTICUT LLC</c:v>
                  </c:pt>
                  <c:pt idx="12">
                    <c:v>CAMEROTA TRUCK PARTS</c:v>
                  </c:pt>
                  <c:pt idx="13">
                    <c:v>CANNON INSTR CO</c:v>
                  </c:pt>
                  <c:pt idx="14">
                    <c:v>CCM CONSTRUCTION SERVICES INC</c:v>
                  </c:pt>
                  <c:pt idx="15">
                    <c:v>CITY OF GROTON</c:v>
                  </c:pt>
                  <c:pt idx="16">
                    <c:v>CONNECTICUT COMMUNITY PROVIDERS</c:v>
                  </c:pt>
                  <c:pt idx="17">
                    <c:v>CONNECTICUT POLICE CHIEFS ASSOC</c:v>
                  </c:pt>
                  <c:pt idx="18">
                    <c:v>COURVILLES GARAGE INC</c:v>
                  </c:pt>
                  <c:pt idx="19">
                    <c:v>DENNISON LUBRICANTS</c:v>
                  </c:pt>
                  <c:pt idx="22">
                    <c:v>DEPT OF PUBLIC SAFETY</c:v>
                  </c:pt>
                  <c:pt idx="23">
                    <c:v>DEPT OF TRANSPORTATION</c:v>
                  </c:pt>
                  <c:pt idx="24">
                    <c:v>EER LIMITED</c:v>
                  </c:pt>
                  <c:pt idx="25">
                    <c:v>EMC CORPORATION</c:v>
                  </c:pt>
                  <c:pt idx="26">
                    <c:v>EOS CCA</c:v>
                  </c:pt>
                  <c:pt idx="27">
                    <c:v>EPLUS TECHNOLOGY INC</c:v>
                  </c:pt>
                  <c:pt idx="28">
                    <c:v>F W WEBB COMPANY</c:v>
                  </c:pt>
                  <c:pt idx="30">
                    <c:v>FLEETPRIDE INC</c:v>
                  </c:pt>
                  <c:pt idx="31">
                    <c:v>FORESTRY SUPP INC</c:v>
                  </c:pt>
                  <c:pt idx="32">
                    <c:v>GENUINE PARTS COMPANY</c:v>
                  </c:pt>
                  <c:pt idx="34">
                    <c:v>GLOBAL PAYMENTS DIRECT INC</c:v>
                  </c:pt>
                  <c:pt idx="35">
                    <c:v>GRAINGER INDUSTRIAL SUPPLY</c:v>
                  </c:pt>
                  <c:pt idx="38">
                    <c:v>GRANITE GROUP INDUSTRIAL SUPPLY</c:v>
                  </c:pt>
                  <c:pt idx="40">
                    <c:v>HARTFORD LUMBER COMPANY</c:v>
                  </c:pt>
                  <c:pt idx="41">
                    <c:v>HOLLISTON SAND COMPANY INC</c:v>
                  </c:pt>
                  <c:pt idx="42">
                    <c:v>J &amp; S RADIO SALES</c:v>
                  </c:pt>
                  <c:pt idx="43">
                    <c:v>JOHN LO MONTE REAL ESTATE AP</c:v>
                  </c:pt>
                  <c:pt idx="44">
                    <c:v>KELLY CONSTRUCTION SERVICES INC</c:v>
                  </c:pt>
                  <c:pt idx="45">
                    <c:v>MARGO SUPPLIES LTD</c:v>
                  </c:pt>
                  <c:pt idx="46">
                    <c:v>MIRABELLI AUTOMOTIVE LLC</c:v>
                  </c:pt>
                  <c:pt idx="47">
                    <c:v>MISTERSCAPES LLC</c:v>
                  </c:pt>
                  <c:pt idx="49">
                    <c:v>NEW ENGLAND TRUCK EQUIPMENT LLC</c:v>
                  </c:pt>
                  <c:pt idx="50">
                    <c:v>NORMAN R BENEDICT ASSOC INC</c:v>
                  </c:pt>
                  <c:pt idx="51">
                    <c:v>NORTHEAST PASSENGER TRANS ASSOC</c:v>
                  </c:pt>
                  <c:pt idx="52">
                    <c:v>NORTHLAND INDUSTRIAL TRUCK CO</c:v>
                  </c:pt>
                  <c:pt idx="53">
                    <c:v>NUTMEG INTERNATIONAL TRUCKS INC</c:v>
                  </c:pt>
                  <c:pt idx="54">
                    <c:v>OVERHEAD DOOR CO</c:v>
                  </c:pt>
                  <c:pt idx="55">
                    <c:v>PULLMAN &amp; COMLEY LLC</c:v>
                  </c:pt>
                  <c:pt idx="56">
                    <c:v>SAS INSTITUTE INC</c:v>
                  </c:pt>
                  <c:pt idx="57">
                    <c:v>SHIPMANS FIRE EQUIP CO INC</c:v>
                  </c:pt>
                  <c:pt idx="58">
                    <c:v>SOUTHERN CONNECTICUT FREIGHTLINER</c:v>
                  </c:pt>
                  <c:pt idx="60">
                    <c:v>STAPLES CONTRACT &amp; COMMERCIAL INC</c:v>
                  </c:pt>
                  <c:pt idx="63">
                    <c:v>SUBURBAN STATIONERS INC</c:v>
                  </c:pt>
                  <c:pt idx="65">
                    <c:v>THE LEXINGTON GROUP INC</c:v>
                  </c:pt>
                  <c:pt idx="66">
                    <c:v>TOCE BROS INC</c:v>
                  </c:pt>
                  <c:pt idx="68">
                    <c:v>TOWN OF CHESHIRE</c:v>
                  </c:pt>
                  <c:pt idx="69">
                    <c:v>TOWN OF EAST LYME</c:v>
                  </c:pt>
                  <c:pt idx="70">
                    <c:v>TRI COUNTY CONTRACTORS SUPPLY</c:v>
                  </c:pt>
                  <c:pt idx="71">
                    <c:v>ULTIMATE AUTOMOTIVE INC</c:v>
                  </c:pt>
                  <c:pt idx="72">
                    <c:v>VIKING-CIVES USA</c:v>
                  </c:pt>
                  <c:pt idx="74">
                    <c:v>WATER &amp; WASTE EQUIP INC</c:v>
                  </c:pt>
                </c:lvl>
              </c:multiLvlStrCache>
            </c:multiLvlStrRef>
          </c:cat>
          <c:val>
            <c:numRef>
              <c:f>Sheet3!$B$4:$B$253</c:f>
              <c:numCache>
                <c:formatCode>General</c:formatCode>
                <c:ptCount val="75"/>
                <c:pt idx="0">
                  <c:v>139386</c:v>
                </c:pt>
                <c:pt idx="1">
                  <c:v>672.32</c:v>
                </c:pt>
                <c:pt idx="2">
                  <c:v>76.23</c:v>
                </c:pt>
                <c:pt idx="3">
                  <c:v>636</c:v>
                </c:pt>
                <c:pt idx="4">
                  <c:v>285</c:v>
                </c:pt>
                <c:pt idx="5">
                  <c:v>53.9</c:v>
                </c:pt>
                <c:pt idx="6">
                  <c:v>1750</c:v>
                </c:pt>
                <c:pt idx="7">
                  <c:v>116</c:v>
                </c:pt>
                <c:pt idx="8">
                  <c:v>2736</c:v>
                </c:pt>
                <c:pt idx="9">
                  <c:v>38055</c:v>
                </c:pt>
                <c:pt idx="10">
                  <c:v>55.17</c:v>
                </c:pt>
                <c:pt idx="11">
                  <c:v>54.33</c:v>
                </c:pt>
                <c:pt idx="12">
                  <c:v>670.26</c:v>
                </c:pt>
                <c:pt idx="13">
                  <c:v>0</c:v>
                </c:pt>
                <c:pt idx="14">
                  <c:v>1008486.3600000003</c:v>
                </c:pt>
                <c:pt idx="15">
                  <c:v>647.78</c:v>
                </c:pt>
                <c:pt idx="16">
                  <c:v>365.03999999999996</c:v>
                </c:pt>
                <c:pt idx="17">
                  <c:v>52.48</c:v>
                </c:pt>
                <c:pt idx="18">
                  <c:v>162.24</c:v>
                </c:pt>
                <c:pt idx="19">
                  <c:v>2032.22</c:v>
                </c:pt>
                <c:pt idx="20">
                  <c:v>4993.16</c:v>
                </c:pt>
                <c:pt idx="21">
                  <c:v>4389</c:v>
                </c:pt>
                <c:pt idx="22">
                  <c:v>2739843</c:v>
                </c:pt>
                <c:pt idx="23">
                  <c:v>250</c:v>
                </c:pt>
                <c:pt idx="24">
                  <c:v>976.3</c:v>
                </c:pt>
                <c:pt idx="25">
                  <c:v>222</c:v>
                </c:pt>
                <c:pt idx="26">
                  <c:v>325.41000000000003</c:v>
                </c:pt>
                <c:pt idx="27">
                  <c:v>5746.9600000000009</c:v>
                </c:pt>
                <c:pt idx="28">
                  <c:v>180.72</c:v>
                </c:pt>
                <c:pt idx="29">
                  <c:v>98.15</c:v>
                </c:pt>
                <c:pt idx="30">
                  <c:v>1084.8899999999999</c:v>
                </c:pt>
                <c:pt idx="31">
                  <c:v>518.76</c:v>
                </c:pt>
                <c:pt idx="32">
                  <c:v>4055.9399999999996</c:v>
                </c:pt>
                <c:pt idx="33">
                  <c:v>69.45</c:v>
                </c:pt>
                <c:pt idx="34">
                  <c:v>57.84</c:v>
                </c:pt>
                <c:pt idx="35">
                  <c:v>676.9</c:v>
                </c:pt>
                <c:pt idx="36">
                  <c:v>443.64</c:v>
                </c:pt>
                <c:pt idx="37">
                  <c:v>1627.3500000000001</c:v>
                </c:pt>
                <c:pt idx="38">
                  <c:v>321.2</c:v>
                </c:pt>
                <c:pt idx="39">
                  <c:v>60.14</c:v>
                </c:pt>
                <c:pt idx="40">
                  <c:v>172.8</c:v>
                </c:pt>
                <c:pt idx="41">
                  <c:v>3784.56</c:v>
                </c:pt>
                <c:pt idx="42">
                  <c:v>1274.2</c:v>
                </c:pt>
                <c:pt idx="43">
                  <c:v>700</c:v>
                </c:pt>
                <c:pt idx="44">
                  <c:v>154471.51999999999</c:v>
                </c:pt>
                <c:pt idx="45">
                  <c:v>853</c:v>
                </c:pt>
                <c:pt idx="46">
                  <c:v>1349.3600000000001</c:v>
                </c:pt>
                <c:pt idx="47">
                  <c:v>39150</c:v>
                </c:pt>
                <c:pt idx="48">
                  <c:v>6875</c:v>
                </c:pt>
                <c:pt idx="49">
                  <c:v>9981.33</c:v>
                </c:pt>
                <c:pt idx="50">
                  <c:v>1120</c:v>
                </c:pt>
                <c:pt idx="51">
                  <c:v>175</c:v>
                </c:pt>
                <c:pt idx="52">
                  <c:v>940</c:v>
                </c:pt>
                <c:pt idx="53">
                  <c:v>1614.65</c:v>
                </c:pt>
                <c:pt idx="54">
                  <c:v>1175</c:v>
                </c:pt>
                <c:pt idx="55">
                  <c:v>153645.92000000001</c:v>
                </c:pt>
                <c:pt idx="56">
                  <c:v>5770</c:v>
                </c:pt>
                <c:pt idx="57">
                  <c:v>264.95</c:v>
                </c:pt>
                <c:pt idx="58">
                  <c:v>147.30000000000001</c:v>
                </c:pt>
                <c:pt idx="59">
                  <c:v>1048.69</c:v>
                </c:pt>
                <c:pt idx="60">
                  <c:v>79.239999999999995</c:v>
                </c:pt>
                <c:pt idx="61">
                  <c:v>36</c:v>
                </c:pt>
                <c:pt idx="62">
                  <c:v>84.870000000000019</c:v>
                </c:pt>
                <c:pt idx="63">
                  <c:v>36</c:v>
                </c:pt>
                <c:pt idx="64">
                  <c:v>984.18000000000018</c:v>
                </c:pt>
                <c:pt idx="65">
                  <c:v>20265</c:v>
                </c:pt>
                <c:pt idx="66">
                  <c:v>2974</c:v>
                </c:pt>
                <c:pt idx="67">
                  <c:v>1166.4000000000001</c:v>
                </c:pt>
                <c:pt idx="68">
                  <c:v>2804.4</c:v>
                </c:pt>
                <c:pt idx="69">
                  <c:v>14300</c:v>
                </c:pt>
                <c:pt idx="70">
                  <c:v>247.89999999999998</c:v>
                </c:pt>
                <c:pt idx="71">
                  <c:v>1733.4899999999998</c:v>
                </c:pt>
                <c:pt idx="72">
                  <c:v>6020.6799999999994</c:v>
                </c:pt>
                <c:pt idx="73">
                  <c:v>1124.6099999999999</c:v>
                </c:pt>
                <c:pt idx="74">
                  <c:v>5000</c:v>
                </c:pt>
              </c:numCache>
            </c:numRef>
          </c:val>
          <c:extLst>
            <c:ext xmlns:c16="http://schemas.microsoft.com/office/drawing/2014/chart" uri="{C3380CC4-5D6E-409C-BE32-E72D297353CC}">
              <c16:uniqueId val="{00000000-2AF7-4E9D-916D-D8E7A08E0216}"/>
            </c:ext>
          </c:extLst>
        </c:ser>
        <c:ser>
          <c:idx val="1"/>
          <c:order val="1"/>
          <c:tx>
            <c:strRef>
              <c:f>Sheet3!$C$3</c:f>
              <c:strCache>
                <c:ptCount val="1"/>
                <c:pt idx="0">
                  <c:v>Sum of Voucher Amount</c:v>
                </c:pt>
              </c:strCache>
            </c:strRef>
          </c:tx>
          <c:spPr>
            <a:solidFill>
              <a:schemeClr val="accent2"/>
            </a:solidFill>
            <a:ln>
              <a:noFill/>
            </a:ln>
            <a:effectLst/>
          </c:spPr>
          <c:invertIfNegative val="0"/>
          <c:cat>
            <c:multiLvlStrRef>
              <c:f>Sheet3!$A$4:$A$253</c:f>
              <c:multiLvlStrCache>
                <c:ptCount val="75"/>
                <c:lvl>
                  <c:pt idx="6">
                    <c:v>Nov</c:v>
                  </c:pt>
                  <c:pt idx="7">
                    <c:v>Dec</c:v>
                  </c:pt>
                  <c:pt idx="10">
                    <c:v>Nov</c:v>
                  </c:pt>
                  <c:pt idx="11">
                    <c:v>Dec</c:v>
                  </c:pt>
                  <c:pt idx="14">
                    <c:v>Nov</c:v>
                  </c:pt>
                  <c:pt idx="16">
                    <c:v>Nov</c:v>
                  </c:pt>
                  <c:pt idx="17">
                    <c:v>Dec</c:v>
                  </c:pt>
                  <c:pt idx="19">
                    <c:v>Nov</c:v>
                  </c:pt>
                  <c:pt idx="20">
                    <c:v>Dec</c:v>
                  </c:pt>
                  <c:pt idx="24">
                    <c:v>Nov</c:v>
                  </c:pt>
                  <c:pt idx="26">
                    <c:v>Dec</c:v>
                  </c:pt>
                  <c:pt idx="28">
                    <c:v>Nov</c:v>
                  </c:pt>
                  <c:pt idx="29">
                    <c:v>Dec</c:v>
                  </c:pt>
                  <c:pt idx="30">
                    <c:v>Nov</c:v>
                  </c:pt>
                  <c:pt idx="32">
                    <c:v>Dec</c:v>
                  </c:pt>
                  <c:pt idx="35">
                    <c:v>Nov</c:v>
                  </c:pt>
                  <c:pt idx="36">
                    <c:v>Dec</c:v>
                  </c:pt>
                  <c:pt idx="38">
                    <c:v>Nov</c:v>
                  </c:pt>
                  <c:pt idx="44">
                    <c:v>Nov</c:v>
                  </c:pt>
                  <c:pt idx="47">
                    <c:v>Nov</c:v>
                  </c:pt>
                  <c:pt idx="49">
                    <c:v>Nov</c:v>
                  </c:pt>
                  <c:pt idx="54">
                    <c:v>Dec</c:v>
                  </c:pt>
                  <c:pt idx="58">
                    <c:v>Dec</c:v>
                  </c:pt>
                  <c:pt idx="60">
                    <c:v>Nov</c:v>
                  </c:pt>
                  <c:pt idx="61">
                    <c:v>Dec</c:v>
                  </c:pt>
                  <c:pt idx="63">
                    <c:v>Dec</c:v>
                  </c:pt>
                  <c:pt idx="66">
                    <c:v>Nov</c:v>
                  </c:pt>
                  <c:pt idx="69">
                    <c:v>Dec</c:v>
                  </c:pt>
                  <c:pt idx="71">
                    <c:v>Nov</c:v>
                  </c:pt>
                  <c:pt idx="72">
                    <c:v>Dec</c:v>
                  </c:pt>
                </c:lvl>
                <c:lvl>
                  <c:pt idx="6">
                    <c:v>Qtr4</c:v>
                  </c:pt>
                  <c:pt idx="7">
                    <c:v>Qtr4</c:v>
                  </c:pt>
                  <c:pt idx="10">
                    <c:v>Qtr4</c:v>
                  </c:pt>
                  <c:pt idx="11">
                    <c:v>Qtr4</c:v>
                  </c:pt>
                  <c:pt idx="14">
                    <c:v>Qtr4</c:v>
                  </c:pt>
                  <c:pt idx="16">
                    <c:v>Qtr4</c:v>
                  </c:pt>
                  <c:pt idx="17">
                    <c:v>Qtr4</c:v>
                  </c:pt>
                  <c:pt idx="19">
                    <c:v>Qtr4</c:v>
                  </c:pt>
                  <c:pt idx="24">
                    <c:v>Qtr4</c:v>
                  </c:pt>
                  <c:pt idx="26">
                    <c:v>Qtr4</c:v>
                  </c:pt>
                  <c:pt idx="28">
                    <c:v>Qtr4</c:v>
                  </c:pt>
                  <c:pt idx="30">
                    <c:v>Qtr4</c:v>
                  </c:pt>
                  <c:pt idx="32">
                    <c:v>Qtr4</c:v>
                  </c:pt>
                  <c:pt idx="35">
                    <c:v>Qtr4</c:v>
                  </c:pt>
                  <c:pt idx="38">
                    <c:v>Qtr4</c:v>
                  </c:pt>
                  <c:pt idx="44">
                    <c:v>Qtr4</c:v>
                  </c:pt>
                  <c:pt idx="47">
                    <c:v>Qtr4</c:v>
                  </c:pt>
                  <c:pt idx="49">
                    <c:v>Qtr4</c:v>
                  </c:pt>
                  <c:pt idx="54">
                    <c:v>Qtr4</c:v>
                  </c:pt>
                  <c:pt idx="58">
                    <c:v>Qtr4</c:v>
                  </c:pt>
                  <c:pt idx="60">
                    <c:v>Qtr4</c:v>
                  </c:pt>
                  <c:pt idx="63">
                    <c:v>Qtr4</c:v>
                  </c:pt>
                  <c:pt idx="66">
                    <c:v>Qtr4</c:v>
                  </c:pt>
                  <c:pt idx="69">
                    <c:v>Qtr4</c:v>
                  </c:pt>
                  <c:pt idx="71">
                    <c:v>Qtr4</c:v>
                  </c:pt>
                  <c:pt idx="72">
                    <c:v>Qtr4</c:v>
                  </c:pt>
                </c:lvl>
                <c:lvl>
                  <c:pt idx="0">
                    <c:v>2013</c:v>
                  </c:pt>
                  <c:pt idx="1">
                    <c:v>2013</c:v>
                  </c:pt>
                  <c:pt idx="2">
                    <c:v>2013</c:v>
                  </c:pt>
                  <c:pt idx="3">
                    <c:v>2013</c:v>
                  </c:pt>
                  <c:pt idx="4">
                    <c:v>2013</c:v>
                  </c:pt>
                  <c:pt idx="5">
                    <c:v>2013</c:v>
                  </c:pt>
                  <c:pt idx="6">
                    <c:v>2012</c:v>
                  </c:pt>
                  <c:pt idx="7">
                    <c:v>2012</c:v>
                  </c:pt>
                  <c:pt idx="8">
                    <c:v>2013</c:v>
                  </c:pt>
                  <c:pt idx="9">
                    <c:v>2013</c:v>
                  </c:pt>
                  <c:pt idx="10">
                    <c:v>2012</c:v>
                  </c:pt>
                  <c:pt idx="11">
                    <c:v>2012</c:v>
                  </c:pt>
                  <c:pt idx="12">
                    <c:v>2013</c:v>
                  </c:pt>
                  <c:pt idx="13">
                    <c:v>2013</c:v>
                  </c:pt>
                  <c:pt idx="14">
                    <c:v>2012</c:v>
                  </c:pt>
                  <c:pt idx="15">
                    <c:v>2013</c:v>
                  </c:pt>
                  <c:pt idx="16">
                    <c:v>2012</c:v>
                  </c:pt>
                  <c:pt idx="17">
                    <c:v>2012</c:v>
                  </c:pt>
                  <c:pt idx="18">
                    <c:v>2013</c:v>
                  </c:pt>
                  <c:pt idx="19">
                    <c:v>2012</c:v>
                  </c:pt>
                  <c:pt idx="21">
                    <c:v>2013</c:v>
                  </c:pt>
                  <c:pt idx="22">
                    <c:v>2013</c:v>
                  </c:pt>
                  <c:pt idx="23">
                    <c:v>2013</c:v>
                  </c:pt>
                  <c:pt idx="24">
                    <c:v>2012</c:v>
                  </c:pt>
                  <c:pt idx="25">
                    <c:v>2013</c:v>
                  </c:pt>
                  <c:pt idx="26">
                    <c:v>2012</c:v>
                  </c:pt>
                  <c:pt idx="27">
                    <c:v>2013</c:v>
                  </c:pt>
                  <c:pt idx="28">
                    <c:v>2012</c:v>
                  </c:pt>
                  <c:pt idx="30">
                    <c:v>2012</c:v>
                  </c:pt>
                  <c:pt idx="31">
                    <c:v>2013</c:v>
                  </c:pt>
                  <c:pt idx="32">
                    <c:v>2012</c:v>
                  </c:pt>
                  <c:pt idx="33">
                    <c:v>2013</c:v>
                  </c:pt>
                  <c:pt idx="34">
                    <c:v>2013</c:v>
                  </c:pt>
                  <c:pt idx="35">
                    <c:v>2012</c:v>
                  </c:pt>
                  <c:pt idx="37">
                    <c:v>2013</c:v>
                  </c:pt>
                  <c:pt idx="38">
                    <c:v>2012</c:v>
                  </c:pt>
                  <c:pt idx="39">
                    <c:v>2013</c:v>
                  </c:pt>
                  <c:pt idx="40">
                    <c:v>2013</c:v>
                  </c:pt>
                  <c:pt idx="41">
                    <c:v>2013</c:v>
                  </c:pt>
                  <c:pt idx="42">
                    <c:v>2013</c:v>
                  </c:pt>
                  <c:pt idx="43">
                    <c:v>2013</c:v>
                  </c:pt>
                  <c:pt idx="44">
                    <c:v>2012</c:v>
                  </c:pt>
                  <c:pt idx="45">
                    <c:v>2013</c:v>
                  </c:pt>
                  <c:pt idx="46">
                    <c:v>2013</c:v>
                  </c:pt>
                  <c:pt idx="47">
                    <c:v>2012</c:v>
                  </c:pt>
                  <c:pt idx="48">
                    <c:v>2013</c:v>
                  </c:pt>
                  <c:pt idx="49">
                    <c:v>2012</c:v>
                  </c:pt>
                  <c:pt idx="50">
                    <c:v>2013</c:v>
                  </c:pt>
                  <c:pt idx="51">
                    <c:v>2013</c:v>
                  </c:pt>
                  <c:pt idx="52">
                    <c:v>2013</c:v>
                  </c:pt>
                  <c:pt idx="53">
                    <c:v>2013</c:v>
                  </c:pt>
                  <c:pt idx="54">
                    <c:v>2012</c:v>
                  </c:pt>
                  <c:pt idx="55">
                    <c:v>2013</c:v>
                  </c:pt>
                  <c:pt idx="56">
                    <c:v>2013</c:v>
                  </c:pt>
                  <c:pt idx="57">
                    <c:v>2013</c:v>
                  </c:pt>
                  <c:pt idx="58">
                    <c:v>2012</c:v>
                  </c:pt>
                  <c:pt idx="59">
                    <c:v>2013</c:v>
                  </c:pt>
                  <c:pt idx="60">
                    <c:v>2012</c:v>
                  </c:pt>
                  <c:pt idx="62">
                    <c:v>2013</c:v>
                  </c:pt>
                  <c:pt idx="63">
                    <c:v>2012</c:v>
                  </c:pt>
                  <c:pt idx="64">
                    <c:v>2013</c:v>
                  </c:pt>
                  <c:pt idx="65">
                    <c:v>2013</c:v>
                  </c:pt>
                  <c:pt idx="66">
                    <c:v>2012</c:v>
                  </c:pt>
                  <c:pt idx="67">
                    <c:v>2013</c:v>
                  </c:pt>
                  <c:pt idx="68">
                    <c:v>2013</c:v>
                  </c:pt>
                  <c:pt idx="69">
                    <c:v>2012</c:v>
                  </c:pt>
                  <c:pt idx="70">
                    <c:v>2013</c:v>
                  </c:pt>
                  <c:pt idx="71">
                    <c:v>2012</c:v>
                  </c:pt>
                  <c:pt idx="72">
                    <c:v>2012</c:v>
                  </c:pt>
                  <c:pt idx="73">
                    <c:v>2013</c:v>
                  </c:pt>
                  <c:pt idx="74">
                    <c:v>2013</c:v>
                  </c:pt>
                </c:lvl>
                <c:lvl>
                  <c:pt idx="0">
                    <c:v>DOTM1</c:v>
                  </c:pt>
                  <c:pt idx="1">
                    <c:v>DOTM1</c:v>
                  </c:pt>
                  <c:pt idx="2">
                    <c:v>DOTM1</c:v>
                  </c:pt>
                  <c:pt idx="3">
                    <c:v>DOTM1</c:v>
                  </c:pt>
                  <c:pt idx="4">
                    <c:v>DOTM1</c:v>
                  </c:pt>
                  <c:pt idx="5">
                    <c:v>DOTM1</c:v>
                  </c:pt>
                  <c:pt idx="6">
                    <c:v>DOTM1</c:v>
                  </c:pt>
                  <c:pt idx="7">
                    <c:v>DOTM1</c:v>
                  </c:pt>
                  <c:pt idx="8">
                    <c:v>DOTM1</c:v>
                  </c:pt>
                  <c:pt idx="9">
                    <c:v>DOTM1</c:v>
                  </c:pt>
                  <c:pt idx="10">
                    <c:v>DOTM1</c:v>
                  </c:pt>
                  <c:pt idx="11">
                    <c:v>DOTM1</c:v>
                  </c:pt>
                  <c:pt idx="12">
                    <c:v>DOTM1</c:v>
                  </c:pt>
                  <c:pt idx="13">
                    <c:v>DOTM1</c:v>
                  </c:pt>
                  <c:pt idx="14">
                    <c:v>DOTM1</c:v>
                  </c:pt>
                  <c:pt idx="15">
                    <c:v>DOTM1</c:v>
                  </c:pt>
                  <c:pt idx="16">
                    <c:v>DOTM1</c:v>
                  </c:pt>
                  <c:pt idx="17">
                    <c:v>DOTM1</c:v>
                  </c:pt>
                  <c:pt idx="18">
                    <c:v>DOTM1</c:v>
                  </c:pt>
                  <c:pt idx="19">
                    <c:v>DOTM1</c:v>
                  </c:pt>
                  <c:pt idx="22">
                    <c:v>DOTM1</c:v>
                  </c:pt>
                  <c:pt idx="23">
                    <c:v>DOTM1</c:v>
                  </c:pt>
                  <c:pt idx="24">
                    <c:v>DOTM1</c:v>
                  </c:pt>
                  <c:pt idx="25">
                    <c:v>DOTM1</c:v>
                  </c:pt>
                  <c:pt idx="26">
                    <c:v>DOTM1</c:v>
                  </c:pt>
                  <c:pt idx="27">
                    <c:v>DOTM1</c:v>
                  </c:pt>
                  <c:pt idx="28">
                    <c:v>DOTM1</c:v>
                  </c:pt>
                  <c:pt idx="30">
                    <c:v>DOTM1</c:v>
                  </c:pt>
                  <c:pt idx="31">
                    <c:v>DOTM1</c:v>
                  </c:pt>
                  <c:pt idx="32">
                    <c:v>DOTM1</c:v>
                  </c:pt>
                  <c:pt idx="34">
                    <c:v>DOTM1</c:v>
                  </c:pt>
                  <c:pt idx="35">
                    <c:v>DOTM1</c:v>
                  </c:pt>
                  <c:pt idx="38">
                    <c:v>DOTM1</c:v>
                  </c:pt>
                  <c:pt idx="40">
                    <c:v>DOTM1</c:v>
                  </c:pt>
                  <c:pt idx="41">
                    <c:v>DOTM1</c:v>
                  </c:pt>
                  <c:pt idx="42">
                    <c:v>DOTM1</c:v>
                  </c:pt>
                  <c:pt idx="43">
                    <c:v>DOTM1</c:v>
                  </c:pt>
                  <c:pt idx="44">
                    <c:v>DOTM1</c:v>
                  </c:pt>
                  <c:pt idx="45">
                    <c:v>DOTM1</c:v>
                  </c:pt>
                  <c:pt idx="46">
                    <c:v>DOTM1</c:v>
                  </c:pt>
                  <c:pt idx="47">
                    <c:v>DOTM1</c:v>
                  </c:pt>
                  <c:pt idx="49">
                    <c:v>DOTM1</c:v>
                  </c:pt>
                  <c:pt idx="50">
                    <c:v>DOTM1</c:v>
                  </c:pt>
                  <c:pt idx="51">
                    <c:v>DOTM1</c:v>
                  </c:pt>
                  <c:pt idx="52">
                    <c:v>DOTM1</c:v>
                  </c:pt>
                  <c:pt idx="53">
                    <c:v>DOTM1</c:v>
                  </c:pt>
                  <c:pt idx="54">
                    <c:v>DOTM1</c:v>
                  </c:pt>
                  <c:pt idx="55">
                    <c:v>DOTM1</c:v>
                  </c:pt>
                  <c:pt idx="56">
                    <c:v>DOTM1</c:v>
                  </c:pt>
                  <c:pt idx="57">
                    <c:v>DOTM1</c:v>
                  </c:pt>
                  <c:pt idx="58">
                    <c:v>DOTM1</c:v>
                  </c:pt>
                  <c:pt idx="60">
                    <c:v>DOTM1</c:v>
                  </c:pt>
                  <c:pt idx="63">
                    <c:v>DOTM1</c:v>
                  </c:pt>
                  <c:pt idx="65">
                    <c:v>DOTM1</c:v>
                  </c:pt>
                  <c:pt idx="66">
                    <c:v>DOTM1</c:v>
                  </c:pt>
                  <c:pt idx="68">
                    <c:v>DOTM1</c:v>
                  </c:pt>
                  <c:pt idx="69">
                    <c:v>DOTM1</c:v>
                  </c:pt>
                  <c:pt idx="70">
                    <c:v>DOTM1</c:v>
                  </c:pt>
                  <c:pt idx="71">
                    <c:v>DOTM1</c:v>
                  </c:pt>
                  <c:pt idx="72">
                    <c:v>DOTM1</c:v>
                  </c:pt>
                  <c:pt idx="74">
                    <c:v>DOTM1</c:v>
                  </c:pt>
                </c:lvl>
                <c:lvl>
                  <c:pt idx="0">
                    <c:v>25 VAN ZANT STREET CONDOMINIUM INC</c:v>
                  </c:pt>
                  <c:pt idx="1">
                    <c:v>A &amp; A OFFICE SYSTEMS INC</c:v>
                  </c:pt>
                  <c:pt idx="2">
                    <c:v>ALAN SYLVESTRE</c:v>
                  </c:pt>
                  <c:pt idx="3">
                    <c:v>ALL PHASE ELECTRIC SUPPLY COMPANY</c:v>
                  </c:pt>
                  <c:pt idx="4">
                    <c:v>ALL WASTE INC</c:v>
                  </c:pt>
                  <c:pt idx="5">
                    <c:v>ALLSTON SUPPLY CO INC</c:v>
                  </c:pt>
                  <c:pt idx="6">
                    <c:v>AQUARION WATER COMPANY OF CT</c:v>
                  </c:pt>
                  <c:pt idx="7">
                    <c:v>AUTOMATION INC</c:v>
                  </c:pt>
                  <c:pt idx="8">
                    <c:v>B &amp; B ROADWAY LLC</c:v>
                  </c:pt>
                  <c:pt idx="9">
                    <c:v>C &amp; C HYDRAULICS INC</c:v>
                  </c:pt>
                  <c:pt idx="10">
                    <c:v>C &amp; C JANITORIAL SUPPLIES INC</c:v>
                  </c:pt>
                  <c:pt idx="11">
                    <c:v>C N WOOD OF CONNECTICUT LLC</c:v>
                  </c:pt>
                  <c:pt idx="12">
                    <c:v>CAMEROTA TRUCK PARTS</c:v>
                  </c:pt>
                  <c:pt idx="13">
                    <c:v>CANNON INSTR CO</c:v>
                  </c:pt>
                  <c:pt idx="14">
                    <c:v>CCM CONSTRUCTION SERVICES INC</c:v>
                  </c:pt>
                  <c:pt idx="15">
                    <c:v>CITY OF GROTON</c:v>
                  </c:pt>
                  <c:pt idx="16">
                    <c:v>CONNECTICUT COMMUNITY PROVIDERS</c:v>
                  </c:pt>
                  <c:pt idx="17">
                    <c:v>CONNECTICUT POLICE CHIEFS ASSOC</c:v>
                  </c:pt>
                  <c:pt idx="18">
                    <c:v>COURVILLES GARAGE INC</c:v>
                  </c:pt>
                  <c:pt idx="19">
                    <c:v>DENNISON LUBRICANTS</c:v>
                  </c:pt>
                  <c:pt idx="22">
                    <c:v>DEPT OF PUBLIC SAFETY</c:v>
                  </c:pt>
                  <c:pt idx="23">
                    <c:v>DEPT OF TRANSPORTATION</c:v>
                  </c:pt>
                  <c:pt idx="24">
                    <c:v>EER LIMITED</c:v>
                  </c:pt>
                  <c:pt idx="25">
                    <c:v>EMC CORPORATION</c:v>
                  </c:pt>
                  <c:pt idx="26">
                    <c:v>EOS CCA</c:v>
                  </c:pt>
                  <c:pt idx="27">
                    <c:v>EPLUS TECHNOLOGY INC</c:v>
                  </c:pt>
                  <c:pt idx="28">
                    <c:v>F W WEBB COMPANY</c:v>
                  </c:pt>
                  <c:pt idx="30">
                    <c:v>FLEETPRIDE INC</c:v>
                  </c:pt>
                  <c:pt idx="31">
                    <c:v>FORESTRY SUPP INC</c:v>
                  </c:pt>
                  <c:pt idx="32">
                    <c:v>GENUINE PARTS COMPANY</c:v>
                  </c:pt>
                  <c:pt idx="34">
                    <c:v>GLOBAL PAYMENTS DIRECT INC</c:v>
                  </c:pt>
                  <c:pt idx="35">
                    <c:v>GRAINGER INDUSTRIAL SUPPLY</c:v>
                  </c:pt>
                  <c:pt idx="38">
                    <c:v>GRANITE GROUP INDUSTRIAL SUPPLY</c:v>
                  </c:pt>
                  <c:pt idx="40">
                    <c:v>HARTFORD LUMBER COMPANY</c:v>
                  </c:pt>
                  <c:pt idx="41">
                    <c:v>HOLLISTON SAND COMPANY INC</c:v>
                  </c:pt>
                  <c:pt idx="42">
                    <c:v>J &amp; S RADIO SALES</c:v>
                  </c:pt>
                  <c:pt idx="43">
                    <c:v>JOHN LO MONTE REAL ESTATE AP</c:v>
                  </c:pt>
                  <c:pt idx="44">
                    <c:v>KELLY CONSTRUCTION SERVICES INC</c:v>
                  </c:pt>
                  <c:pt idx="45">
                    <c:v>MARGO SUPPLIES LTD</c:v>
                  </c:pt>
                  <c:pt idx="46">
                    <c:v>MIRABELLI AUTOMOTIVE LLC</c:v>
                  </c:pt>
                  <c:pt idx="47">
                    <c:v>MISTERSCAPES LLC</c:v>
                  </c:pt>
                  <c:pt idx="49">
                    <c:v>NEW ENGLAND TRUCK EQUIPMENT LLC</c:v>
                  </c:pt>
                  <c:pt idx="50">
                    <c:v>NORMAN R BENEDICT ASSOC INC</c:v>
                  </c:pt>
                  <c:pt idx="51">
                    <c:v>NORTHEAST PASSENGER TRANS ASSOC</c:v>
                  </c:pt>
                  <c:pt idx="52">
                    <c:v>NORTHLAND INDUSTRIAL TRUCK CO</c:v>
                  </c:pt>
                  <c:pt idx="53">
                    <c:v>NUTMEG INTERNATIONAL TRUCKS INC</c:v>
                  </c:pt>
                  <c:pt idx="54">
                    <c:v>OVERHEAD DOOR CO</c:v>
                  </c:pt>
                  <c:pt idx="55">
                    <c:v>PULLMAN &amp; COMLEY LLC</c:v>
                  </c:pt>
                  <c:pt idx="56">
                    <c:v>SAS INSTITUTE INC</c:v>
                  </c:pt>
                  <c:pt idx="57">
                    <c:v>SHIPMANS FIRE EQUIP CO INC</c:v>
                  </c:pt>
                  <c:pt idx="58">
                    <c:v>SOUTHERN CONNECTICUT FREIGHTLINER</c:v>
                  </c:pt>
                  <c:pt idx="60">
                    <c:v>STAPLES CONTRACT &amp; COMMERCIAL INC</c:v>
                  </c:pt>
                  <c:pt idx="63">
                    <c:v>SUBURBAN STATIONERS INC</c:v>
                  </c:pt>
                  <c:pt idx="65">
                    <c:v>THE LEXINGTON GROUP INC</c:v>
                  </c:pt>
                  <c:pt idx="66">
                    <c:v>TOCE BROS INC</c:v>
                  </c:pt>
                  <c:pt idx="68">
                    <c:v>TOWN OF CHESHIRE</c:v>
                  </c:pt>
                  <c:pt idx="69">
                    <c:v>TOWN OF EAST LYME</c:v>
                  </c:pt>
                  <c:pt idx="70">
                    <c:v>TRI COUNTY CONTRACTORS SUPPLY</c:v>
                  </c:pt>
                  <c:pt idx="71">
                    <c:v>ULTIMATE AUTOMOTIVE INC</c:v>
                  </c:pt>
                  <c:pt idx="72">
                    <c:v>VIKING-CIVES USA</c:v>
                  </c:pt>
                  <c:pt idx="74">
                    <c:v>WATER &amp; WASTE EQUIP INC</c:v>
                  </c:pt>
                </c:lvl>
              </c:multiLvlStrCache>
            </c:multiLvlStrRef>
          </c:cat>
          <c:val>
            <c:numRef>
              <c:f>Sheet3!$C$4:$C$253</c:f>
              <c:numCache>
                <c:formatCode>General</c:formatCode>
                <c:ptCount val="75"/>
                <c:pt idx="0">
                  <c:v>139386</c:v>
                </c:pt>
                <c:pt idx="1">
                  <c:v>0</c:v>
                </c:pt>
                <c:pt idx="2">
                  <c:v>76.23</c:v>
                </c:pt>
                <c:pt idx="3">
                  <c:v>0</c:v>
                </c:pt>
                <c:pt idx="4">
                  <c:v>285</c:v>
                </c:pt>
                <c:pt idx="5">
                  <c:v>53.9</c:v>
                </c:pt>
                <c:pt idx="6">
                  <c:v>1750</c:v>
                </c:pt>
                <c:pt idx="7">
                  <c:v>116</c:v>
                </c:pt>
                <c:pt idx="8">
                  <c:v>0</c:v>
                </c:pt>
                <c:pt idx="9">
                  <c:v>5685</c:v>
                </c:pt>
                <c:pt idx="10">
                  <c:v>0</c:v>
                </c:pt>
                <c:pt idx="11">
                  <c:v>54.33</c:v>
                </c:pt>
                <c:pt idx="12">
                  <c:v>670.26</c:v>
                </c:pt>
                <c:pt idx="13">
                  <c:v>0</c:v>
                </c:pt>
                <c:pt idx="14">
                  <c:v>284004.28000000003</c:v>
                </c:pt>
                <c:pt idx="15">
                  <c:v>647.78</c:v>
                </c:pt>
                <c:pt idx="16">
                  <c:v>0</c:v>
                </c:pt>
                <c:pt idx="17">
                  <c:v>52.48</c:v>
                </c:pt>
                <c:pt idx="18">
                  <c:v>162.24</c:v>
                </c:pt>
                <c:pt idx="19">
                  <c:v>2032.22</c:v>
                </c:pt>
                <c:pt idx="20">
                  <c:v>4993.16</c:v>
                </c:pt>
                <c:pt idx="21">
                  <c:v>0</c:v>
                </c:pt>
                <c:pt idx="22">
                  <c:v>2739843</c:v>
                </c:pt>
                <c:pt idx="23">
                  <c:v>250</c:v>
                </c:pt>
                <c:pt idx="24">
                  <c:v>976.3</c:v>
                </c:pt>
                <c:pt idx="25">
                  <c:v>0</c:v>
                </c:pt>
                <c:pt idx="26">
                  <c:v>325.41000000000003</c:v>
                </c:pt>
                <c:pt idx="27">
                  <c:v>0</c:v>
                </c:pt>
                <c:pt idx="28">
                  <c:v>180.72</c:v>
                </c:pt>
                <c:pt idx="29">
                  <c:v>98.15</c:v>
                </c:pt>
                <c:pt idx="30">
                  <c:v>1084.8899999999999</c:v>
                </c:pt>
                <c:pt idx="31">
                  <c:v>518.76</c:v>
                </c:pt>
                <c:pt idx="32">
                  <c:v>4055.9399999999996</c:v>
                </c:pt>
                <c:pt idx="33">
                  <c:v>69.45</c:v>
                </c:pt>
                <c:pt idx="34">
                  <c:v>57.84</c:v>
                </c:pt>
                <c:pt idx="35">
                  <c:v>654.1</c:v>
                </c:pt>
                <c:pt idx="36">
                  <c:v>443.64</c:v>
                </c:pt>
                <c:pt idx="37">
                  <c:v>0</c:v>
                </c:pt>
                <c:pt idx="38">
                  <c:v>321.2</c:v>
                </c:pt>
                <c:pt idx="39">
                  <c:v>60.14</c:v>
                </c:pt>
                <c:pt idx="40">
                  <c:v>172.8</c:v>
                </c:pt>
                <c:pt idx="41">
                  <c:v>3784.56</c:v>
                </c:pt>
                <c:pt idx="42">
                  <c:v>1274.2</c:v>
                </c:pt>
                <c:pt idx="43">
                  <c:v>700</c:v>
                </c:pt>
                <c:pt idx="44">
                  <c:v>77235.759999999995</c:v>
                </c:pt>
                <c:pt idx="45">
                  <c:v>0</c:v>
                </c:pt>
                <c:pt idx="46">
                  <c:v>1349.3600000000001</c:v>
                </c:pt>
                <c:pt idx="47">
                  <c:v>39150</c:v>
                </c:pt>
                <c:pt idx="48">
                  <c:v>6875</c:v>
                </c:pt>
                <c:pt idx="49">
                  <c:v>9981.33</c:v>
                </c:pt>
                <c:pt idx="50">
                  <c:v>1120</c:v>
                </c:pt>
                <c:pt idx="51">
                  <c:v>175</c:v>
                </c:pt>
                <c:pt idx="52">
                  <c:v>0</c:v>
                </c:pt>
                <c:pt idx="53">
                  <c:v>1473.6</c:v>
                </c:pt>
                <c:pt idx="54">
                  <c:v>0</c:v>
                </c:pt>
                <c:pt idx="55">
                  <c:v>153645.92000000001</c:v>
                </c:pt>
                <c:pt idx="56">
                  <c:v>4315</c:v>
                </c:pt>
                <c:pt idx="57">
                  <c:v>0</c:v>
                </c:pt>
                <c:pt idx="58">
                  <c:v>0</c:v>
                </c:pt>
                <c:pt idx="59">
                  <c:v>26.35</c:v>
                </c:pt>
                <c:pt idx="60">
                  <c:v>79.239999999999995</c:v>
                </c:pt>
                <c:pt idx="61">
                  <c:v>36</c:v>
                </c:pt>
                <c:pt idx="62">
                  <c:v>84.870000000000019</c:v>
                </c:pt>
                <c:pt idx="63">
                  <c:v>36</c:v>
                </c:pt>
                <c:pt idx="64">
                  <c:v>984.18000000000018</c:v>
                </c:pt>
                <c:pt idx="65">
                  <c:v>10132.5</c:v>
                </c:pt>
                <c:pt idx="66">
                  <c:v>2974</c:v>
                </c:pt>
                <c:pt idx="67">
                  <c:v>1166.4000000000001</c:v>
                </c:pt>
                <c:pt idx="68">
                  <c:v>2804.4</c:v>
                </c:pt>
                <c:pt idx="69">
                  <c:v>7150</c:v>
                </c:pt>
                <c:pt idx="70">
                  <c:v>0</c:v>
                </c:pt>
                <c:pt idx="71">
                  <c:v>1733.4899999999998</c:v>
                </c:pt>
                <c:pt idx="72">
                  <c:v>0</c:v>
                </c:pt>
                <c:pt idx="73">
                  <c:v>0</c:v>
                </c:pt>
                <c:pt idx="74">
                  <c:v>0</c:v>
                </c:pt>
              </c:numCache>
            </c:numRef>
          </c:val>
          <c:extLst>
            <c:ext xmlns:c16="http://schemas.microsoft.com/office/drawing/2014/chart" uri="{C3380CC4-5D6E-409C-BE32-E72D297353CC}">
              <c16:uniqueId val="{00000002-2AF7-4E9D-916D-D8E7A08E0216}"/>
            </c:ext>
          </c:extLst>
        </c:ser>
        <c:ser>
          <c:idx val="2"/>
          <c:order val="2"/>
          <c:tx>
            <c:strRef>
              <c:f>Sheet3!$D$3</c:f>
              <c:strCache>
                <c:ptCount val="1"/>
                <c:pt idx="0">
                  <c:v>Sum of Fund</c:v>
                </c:pt>
              </c:strCache>
            </c:strRef>
          </c:tx>
          <c:spPr>
            <a:solidFill>
              <a:schemeClr val="accent3"/>
            </a:solidFill>
            <a:ln>
              <a:noFill/>
            </a:ln>
            <a:effectLst/>
          </c:spPr>
          <c:invertIfNegative val="0"/>
          <c:cat>
            <c:multiLvlStrRef>
              <c:f>Sheet3!$A$4:$A$253</c:f>
              <c:multiLvlStrCache>
                <c:ptCount val="75"/>
                <c:lvl>
                  <c:pt idx="6">
                    <c:v>Nov</c:v>
                  </c:pt>
                  <c:pt idx="7">
                    <c:v>Dec</c:v>
                  </c:pt>
                  <c:pt idx="10">
                    <c:v>Nov</c:v>
                  </c:pt>
                  <c:pt idx="11">
                    <c:v>Dec</c:v>
                  </c:pt>
                  <c:pt idx="14">
                    <c:v>Nov</c:v>
                  </c:pt>
                  <c:pt idx="16">
                    <c:v>Nov</c:v>
                  </c:pt>
                  <c:pt idx="17">
                    <c:v>Dec</c:v>
                  </c:pt>
                  <c:pt idx="19">
                    <c:v>Nov</c:v>
                  </c:pt>
                  <c:pt idx="20">
                    <c:v>Dec</c:v>
                  </c:pt>
                  <c:pt idx="24">
                    <c:v>Nov</c:v>
                  </c:pt>
                  <c:pt idx="26">
                    <c:v>Dec</c:v>
                  </c:pt>
                  <c:pt idx="28">
                    <c:v>Nov</c:v>
                  </c:pt>
                  <c:pt idx="29">
                    <c:v>Dec</c:v>
                  </c:pt>
                  <c:pt idx="30">
                    <c:v>Nov</c:v>
                  </c:pt>
                  <c:pt idx="32">
                    <c:v>Dec</c:v>
                  </c:pt>
                  <c:pt idx="35">
                    <c:v>Nov</c:v>
                  </c:pt>
                  <c:pt idx="36">
                    <c:v>Dec</c:v>
                  </c:pt>
                  <c:pt idx="38">
                    <c:v>Nov</c:v>
                  </c:pt>
                  <c:pt idx="44">
                    <c:v>Nov</c:v>
                  </c:pt>
                  <c:pt idx="47">
                    <c:v>Nov</c:v>
                  </c:pt>
                  <c:pt idx="49">
                    <c:v>Nov</c:v>
                  </c:pt>
                  <c:pt idx="54">
                    <c:v>Dec</c:v>
                  </c:pt>
                  <c:pt idx="58">
                    <c:v>Dec</c:v>
                  </c:pt>
                  <c:pt idx="60">
                    <c:v>Nov</c:v>
                  </c:pt>
                  <c:pt idx="61">
                    <c:v>Dec</c:v>
                  </c:pt>
                  <c:pt idx="63">
                    <c:v>Dec</c:v>
                  </c:pt>
                  <c:pt idx="66">
                    <c:v>Nov</c:v>
                  </c:pt>
                  <c:pt idx="69">
                    <c:v>Dec</c:v>
                  </c:pt>
                  <c:pt idx="71">
                    <c:v>Nov</c:v>
                  </c:pt>
                  <c:pt idx="72">
                    <c:v>Dec</c:v>
                  </c:pt>
                </c:lvl>
                <c:lvl>
                  <c:pt idx="6">
                    <c:v>Qtr4</c:v>
                  </c:pt>
                  <c:pt idx="7">
                    <c:v>Qtr4</c:v>
                  </c:pt>
                  <c:pt idx="10">
                    <c:v>Qtr4</c:v>
                  </c:pt>
                  <c:pt idx="11">
                    <c:v>Qtr4</c:v>
                  </c:pt>
                  <c:pt idx="14">
                    <c:v>Qtr4</c:v>
                  </c:pt>
                  <c:pt idx="16">
                    <c:v>Qtr4</c:v>
                  </c:pt>
                  <c:pt idx="17">
                    <c:v>Qtr4</c:v>
                  </c:pt>
                  <c:pt idx="19">
                    <c:v>Qtr4</c:v>
                  </c:pt>
                  <c:pt idx="24">
                    <c:v>Qtr4</c:v>
                  </c:pt>
                  <c:pt idx="26">
                    <c:v>Qtr4</c:v>
                  </c:pt>
                  <c:pt idx="28">
                    <c:v>Qtr4</c:v>
                  </c:pt>
                  <c:pt idx="30">
                    <c:v>Qtr4</c:v>
                  </c:pt>
                  <c:pt idx="32">
                    <c:v>Qtr4</c:v>
                  </c:pt>
                  <c:pt idx="35">
                    <c:v>Qtr4</c:v>
                  </c:pt>
                  <c:pt idx="38">
                    <c:v>Qtr4</c:v>
                  </c:pt>
                  <c:pt idx="44">
                    <c:v>Qtr4</c:v>
                  </c:pt>
                  <c:pt idx="47">
                    <c:v>Qtr4</c:v>
                  </c:pt>
                  <c:pt idx="49">
                    <c:v>Qtr4</c:v>
                  </c:pt>
                  <c:pt idx="54">
                    <c:v>Qtr4</c:v>
                  </c:pt>
                  <c:pt idx="58">
                    <c:v>Qtr4</c:v>
                  </c:pt>
                  <c:pt idx="60">
                    <c:v>Qtr4</c:v>
                  </c:pt>
                  <c:pt idx="63">
                    <c:v>Qtr4</c:v>
                  </c:pt>
                  <c:pt idx="66">
                    <c:v>Qtr4</c:v>
                  </c:pt>
                  <c:pt idx="69">
                    <c:v>Qtr4</c:v>
                  </c:pt>
                  <c:pt idx="71">
                    <c:v>Qtr4</c:v>
                  </c:pt>
                  <c:pt idx="72">
                    <c:v>Qtr4</c:v>
                  </c:pt>
                </c:lvl>
                <c:lvl>
                  <c:pt idx="0">
                    <c:v>2013</c:v>
                  </c:pt>
                  <c:pt idx="1">
                    <c:v>2013</c:v>
                  </c:pt>
                  <c:pt idx="2">
                    <c:v>2013</c:v>
                  </c:pt>
                  <c:pt idx="3">
                    <c:v>2013</c:v>
                  </c:pt>
                  <c:pt idx="4">
                    <c:v>2013</c:v>
                  </c:pt>
                  <c:pt idx="5">
                    <c:v>2013</c:v>
                  </c:pt>
                  <c:pt idx="6">
                    <c:v>2012</c:v>
                  </c:pt>
                  <c:pt idx="7">
                    <c:v>2012</c:v>
                  </c:pt>
                  <c:pt idx="8">
                    <c:v>2013</c:v>
                  </c:pt>
                  <c:pt idx="9">
                    <c:v>2013</c:v>
                  </c:pt>
                  <c:pt idx="10">
                    <c:v>2012</c:v>
                  </c:pt>
                  <c:pt idx="11">
                    <c:v>2012</c:v>
                  </c:pt>
                  <c:pt idx="12">
                    <c:v>2013</c:v>
                  </c:pt>
                  <c:pt idx="13">
                    <c:v>2013</c:v>
                  </c:pt>
                  <c:pt idx="14">
                    <c:v>2012</c:v>
                  </c:pt>
                  <c:pt idx="15">
                    <c:v>2013</c:v>
                  </c:pt>
                  <c:pt idx="16">
                    <c:v>2012</c:v>
                  </c:pt>
                  <c:pt idx="17">
                    <c:v>2012</c:v>
                  </c:pt>
                  <c:pt idx="18">
                    <c:v>2013</c:v>
                  </c:pt>
                  <c:pt idx="19">
                    <c:v>2012</c:v>
                  </c:pt>
                  <c:pt idx="21">
                    <c:v>2013</c:v>
                  </c:pt>
                  <c:pt idx="22">
                    <c:v>2013</c:v>
                  </c:pt>
                  <c:pt idx="23">
                    <c:v>2013</c:v>
                  </c:pt>
                  <c:pt idx="24">
                    <c:v>2012</c:v>
                  </c:pt>
                  <c:pt idx="25">
                    <c:v>2013</c:v>
                  </c:pt>
                  <c:pt idx="26">
                    <c:v>2012</c:v>
                  </c:pt>
                  <c:pt idx="27">
                    <c:v>2013</c:v>
                  </c:pt>
                  <c:pt idx="28">
                    <c:v>2012</c:v>
                  </c:pt>
                  <c:pt idx="30">
                    <c:v>2012</c:v>
                  </c:pt>
                  <c:pt idx="31">
                    <c:v>2013</c:v>
                  </c:pt>
                  <c:pt idx="32">
                    <c:v>2012</c:v>
                  </c:pt>
                  <c:pt idx="33">
                    <c:v>2013</c:v>
                  </c:pt>
                  <c:pt idx="34">
                    <c:v>2013</c:v>
                  </c:pt>
                  <c:pt idx="35">
                    <c:v>2012</c:v>
                  </c:pt>
                  <c:pt idx="37">
                    <c:v>2013</c:v>
                  </c:pt>
                  <c:pt idx="38">
                    <c:v>2012</c:v>
                  </c:pt>
                  <c:pt idx="39">
                    <c:v>2013</c:v>
                  </c:pt>
                  <c:pt idx="40">
                    <c:v>2013</c:v>
                  </c:pt>
                  <c:pt idx="41">
                    <c:v>2013</c:v>
                  </c:pt>
                  <c:pt idx="42">
                    <c:v>2013</c:v>
                  </c:pt>
                  <c:pt idx="43">
                    <c:v>2013</c:v>
                  </c:pt>
                  <c:pt idx="44">
                    <c:v>2012</c:v>
                  </c:pt>
                  <c:pt idx="45">
                    <c:v>2013</c:v>
                  </c:pt>
                  <c:pt idx="46">
                    <c:v>2013</c:v>
                  </c:pt>
                  <c:pt idx="47">
                    <c:v>2012</c:v>
                  </c:pt>
                  <c:pt idx="48">
                    <c:v>2013</c:v>
                  </c:pt>
                  <c:pt idx="49">
                    <c:v>2012</c:v>
                  </c:pt>
                  <c:pt idx="50">
                    <c:v>2013</c:v>
                  </c:pt>
                  <c:pt idx="51">
                    <c:v>2013</c:v>
                  </c:pt>
                  <c:pt idx="52">
                    <c:v>2013</c:v>
                  </c:pt>
                  <c:pt idx="53">
                    <c:v>2013</c:v>
                  </c:pt>
                  <c:pt idx="54">
                    <c:v>2012</c:v>
                  </c:pt>
                  <c:pt idx="55">
                    <c:v>2013</c:v>
                  </c:pt>
                  <c:pt idx="56">
                    <c:v>2013</c:v>
                  </c:pt>
                  <c:pt idx="57">
                    <c:v>2013</c:v>
                  </c:pt>
                  <c:pt idx="58">
                    <c:v>2012</c:v>
                  </c:pt>
                  <c:pt idx="59">
                    <c:v>2013</c:v>
                  </c:pt>
                  <c:pt idx="60">
                    <c:v>2012</c:v>
                  </c:pt>
                  <c:pt idx="62">
                    <c:v>2013</c:v>
                  </c:pt>
                  <c:pt idx="63">
                    <c:v>2012</c:v>
                  </c:pt>
                  <c:pt idx="64">
                    <c:v>2013</c:v>
                  </c:pt>
                  <c:pt idx="65">
                    <c:v>2013</c:v>
                  </c:pt>
                  <c:pt idx="66">
                    <c:v>2012</c:v>
                  </c:pt>
                  <c:pt idx="67">
                    <c:v>2013</c:v>
                  </c:pt>
                  <c:pt idx="68">
                    <c:v>2013</c:v>
                  </c:pt>
                  <c:pt idx="69">
                    <c:v>2012</c:v>
                  </c:pt>
                  <c:pt idx="70">
                    <c:v>2013</c:v>
                  </c:pt>
                  <c:pt idx="71">
                    <c:v>2012</c:v>
                  </c:pt>
                  <c:pt idx="72">
                    <c:v>2012</c:v>
                  </c:pt>
                  <c:pt idx="73">
                    <c:v>2013</c:v>
                  </c:pt>
                  <c:pt idx="74">
                    <c:v>2013</c:v>
                  </c:pt>
                </c:lvl>
                <c:lvl>
                  <c:pt idx="0">
                    <c:v>DOTM1</c:v>
                  </c:pt>
                  <c:pt idx="1">
                    <c:v>DOTM1</c:v>
                  </c:pt>
                  <c:pt idx="2">
                    <c:v>DOTM1</c:v>
                  </c:pt>
                  <c:pt idx="3">
                    <c:v>DOTM1</c:v>
                  </c:pt>
                  <c:pt idx="4">
                    <c:v>DOTM1</c:v>
                  </c:pt>
                  <c:pt idx="5">
                    <c:v>DOTM1</c:v>
                  </c:pt>
                  <c:pt idx="6">
                    <c:v>DOTM1</c:v>
                  </c:pt>
                  <c:pt idx="7">
                    <c:v>DOTM1</c:v>
                  </c:pt>
                  <c:pt idx="8">
                    <c:v>DOTM1</c:v>
                  </c:pt>
                  <c:pt idx="9">
                    <c:v>DOTM1</c:v>
                  </c:pt>
                  <c:pt idx="10">
                    <c:v>DOTM1</c:v>
                  </c:pt>
                  <c:pt idx="11">
                    <c:v>DOTM1</c:v>
                  </c:pt>
                  <c:pt idx="12">
                    <c:v>DOTM1</c:v>
                  </c:pt>
                  <c:pt idx="13">
                    <c:v>DOTM1</c:v>
                  </c:pt>
                  <c:pt idx="14">
                    <c:v>DOTM1</c:v>
                  </c:pt>
                  <c:pt idx="15">
                    <c:v>DOTM1</c:v>
                  </c:pt>
                  <c:pt idx="16">
                    <c:v>DOTM1</c:v>
                  </c:pt>
                  <c:pt idx="17">
                    <c:v>DOTM1</c:v>
                  </c:pt>
                  <c:pt idx="18">
                    <c:v>DOTM1</c:v>
                  </c:pt>
                  <c:pt idx="19">
                    <c:v>DOTM1</c:v>
                  </c:pt>
                  <c:pt idx="22">
                    <c:v>DOTM1</c:v>
                  </c:pt>
                  <c:pt idx="23">
                    <c:v>DOTM1</c:v>
                  </c:pt>
                  <c:pt idx="24">
                    <c:v>DOTM1</c:v>
                  </c:pt>
                  <c:pt idx="25">
                    <c:v>DOTM1</c:v>
                  </c:pt>
                  <c:pt idx="26">
                    <c:v>DOTM1</c:v>
                  </c:pt>
                  <c:pt idx="27">
                    <c:v>DOTM1</c:v>
                  </c:pt>
                  <c:pt idx="28">
                    <c:v>DOTM1</c:v>
                  </c:pt>
                  <c:pt idx="30">
                    <c:v>DOTM1</c:v>
                  </c:pt>
                  <c:pt idx="31">
                    <c:v>DOTM1</c:v>
                  </c:pt>
                  <c:pt idx="32">
                    <c:v>DOTM1</c:v>
                  </c:pt>
                  <c:pt idx="34">
                    <c:v>DOTM1</c:v>
                  </c:pt>
                  <c:pt idx="35">
                    <c:v>DOTM1</c:v>
                  </c:pt>
                  <c:pt idx="38">
                    <c:v>DOTM1</c:v>
                  </c:pt>
                  <c:pt idx="40">
                    <c:v>DOTM1</c:v>
                  </c:pt>
                  <c:pt idx="41">
                    <c:v>DOTM1</c:v>
                  </c:pt>
                  <c:pt idx="42">
                    <c:v>DOTM1</c:v>
                  </c:pt>
                  <c:pt idx="43">
                    <c:v>DOTM1</c:v>
                  </c:pt>
                  <c:pt idx="44">
                    <c:v>DOTM1</c:v>
                  </c:pt>
                  <c:pt idx="45">
                    <c:v>DOTM1</c:v>
                  </c:pt>
                  <c:pt idx="46">
                    <c:v>DOTM1</c:v>
                  </c:pt>
                  <c:pt idx="47">
                    <c:v>DOTM1</c:v>
                  </c:pt>
                  <c:pt idx="49">
                    <c:v>DOTM1</c:v>
                  </c:pt>
                  <c:pt idx="50">
                    <c:v>DOTM1</c:v>
                  </c:pt>
                  <c:pt idx="51">
                    <c:v>DOTM1</c:v>
                  </c:pt>
                  <c:pt idx="52">
                    <c:v>DOTM1</c:v>
                  </c:pt>
                  <c:pt idx="53">
                    <c:v>DOTM1</c:v>
                  </c:pt>
                  <c:pt idx="54">
                    <c:v>DOTM1</c:v>
                  </c:pt>
                  <c:pt idx="55">
                    <c:v>DOTM1</c:v>
                  </c:pt>
                  <c:pt idx="56">
                    <c:v>DOTM1</c:v>
                  </c:pt>
                  <c:pt idx="57">
                    <c:v>DOTM1</c:v>
                  </c:pt>
                  <c:pt idx="58">
                    <c:v>DOTM1</c:v>
                  </c:pt>
                  <c:pt idx="60">
                    <c:v>DOTM1</c:v>
                  </c:pt>
                  <c:pt idx="63">
                    <c:v>DOTM1</c:v>
                  </c:pt>
                  <c:pt idx="65">
                    <c:v>DOTM1</c:v>
                  </c:pt>
                  <c:pt idx="66">
                    <c:v>DOTM1</c:v>
                  </c:pt>
                  <c:pt idx="68">
                    <c:v>DOTM1</c:v>
                  </c:pt>
                  <c:pt idx="69">
                    <c:v>DOTM1</c:v>
                  </c:pt>
                  <c:pt idx="70">
                    <c:v>DOTM1</c:v>
                  </c:pt>
                  <c:pt idx="71">
                    <c:v>DOTM1</c:v>
                  </c:pt>
                  <c:pt idx="72">
                    <c:v>DOTM1</c:v>
                  </c:pt>
                  <c:pt idx="74">
                    <c:v>DOTM1</c:v>
                  </c:pt>
                </c:lvl>
                <c:lvl>
                  <c:pt idx="0">
                    <c:v>25 VAN ZANT STREET CONDOMINIUM INC</c:v>
                  </c:pt>
                  <c:pt idx="1">
                    <c:v>A &amp; A OFFICE SYSTEMS INC</c:v>
                  </c:pt>
                  <c:pt idx="2">
                    <c:v>ALAN SYLVESTRE</c:v>
                  </c:pt>
                  <c:pt idx="3">
                    <c:v>ALL PHASE ELECTRIC SUPPLY COMPANY</c:v>
                  </c:pt>
                  <c:pt idx="4">
                    <c:v>ALL WASTE INC</c:v>
                  </c:pt>
                  <c:pt idx="5">
                    <c:v>ALLSTON SUPPLY CO INC</c:v>
                  </c:pt>
                  <c:pt idx="6">
                    <c:v>AQUARION WATER COMPANY OF CT</c:v>
                  </c:pt>
                  <c:pt idx="7">
                    <c:v>AUTOMATION INC</c:v>
                  </c:pt>
                  <c:pt idx="8">
                    <c:v>B &amp; B ROADWAY LLC</c:v>
                  </c:pt>
                  <c:pt idx="9">
                    <c:v>C &amp; C HYDRAULICS INC</c:v>
                  </c:pt>
                  <c:pt idx="10">
                    <c:v>C &amp; C JANITORIAL SUPPLIES INC</c:v>
                  </c:pt>
                  <c:pt idx="11">
                    <c:v>C N WOOD OF CONNECTICUT LLC</c:v>
                  </c:pt>
                  <c:pt idx="12">
                    <c:v>CAMEROTA TRUCK PARTS</c:v>
                  </c:pt>
                  <c:pt idx="13">
                    <c:v>CANNON INSTR CO</c:v>
                  </c:pt>
                  <c:pt idx="14">
                    <c:v>CCM CONSTRUCTION SERVICES INC</c:v>
                  </c:pt>
                  <c:pt idx="15">
                    <c:v>CITY OF GROTON</c:v>
                  </c:pt>
                  <c:pt idx="16">
                    <c:v>CONNECTICUT COMMUNITY PROVIDERS</c:v>
                  </c:pt>
                  <c:pt idx="17">
                    <c:v>CONNECTICUT POLICE CHIEFS ASSOC</c:v>
                  </c:pt>
                  <c:pt idx="18">
                    <c:v>COURVILLES GARAGE INC</c:v>
                  </c:pt>
                  <c:pt idx="19">
                    <c:v>DENNISON LUBRICANTS</c:v>
                  </c:pt>
                  <c:pt idx="22">
                    <c:v>DEPT OF PUBLIC SAFETY</c:v>
                  </c:pt>
                  <c:pt idx="23">
                    <c:v>DEPT OF TRANSPORTATION</c:v>
                  </c:pt>
                  <c:pt idx="24">
                    <c:v>EER LIMITED</c:v>
                  </c:pt>
                  <c:pt idx="25">
                    <c:v>EMC CORPORATION</c:v>
                  </c:pt>
                  <c:pt idx="26">
                    <c:v>EOS CCA</c:v>
                  </c:pt>
                  <c:pt idx="27">
                    <c:v>EPLUS TECHNOLOGY INC</c:v>
                  </c:pt>
                  <c:pt idx="28">
                    <c:v>F W WEBB COMPANY</c:v>
                  </c:pt>
                  <c:pt idx="30">
                    <c:v>FLEETPRIDE INC</c:v>
                  </c:pt>
                  <c:pt idx="31">
                    <c:v>FORESTRY SUPP INC</c:v>
                  </c:pt>
                  <c:pt idx="32">
                    <c:v>GENUINE PARTS COMPANY</c:v>
                  </c:pt>
                  <c:pt idx="34">
                    <c:v>GLOBAL PAYMENTS DIRECT INC</c:v>
                  </c:pt>
                  <c:pt idx="35">
                    <c:v>GRAINGER INDUSTRIAL SUPPLY</c:v>
                  </c:pt>
                  <c:pt idx="38">
                    <c:v>GRANITE GROUP INDUSTRIAL SUPPLY</c:v>
                  </c:pt>
                  <c:pt idx="40">
                    <c:v>HARTFORD LUMBER COMPANY</c:v>
                  </c:pt>
                  <c:pt idx="41">
                    <c:v>HOLLISTON SAND COMPANY INC</c:v>
                  </c:pt>
                  <c:pt idx="42">
                    <c:v>J &amp; S RADIO SALES</c:v>
                  </c:pt>
                  <c:pt idx="43">
                    <c:v>JOHN LO MONTE REAL ESTATE AP</c:v>
                  </c:pt>
                  <c:pt idx="44">
                    <c:v>KELLY CONSTRUCTION SERVICES INC</c:v>
                  </c:pt>
                  <c:pt idx="45">
                    <c:v>MARGO SUPPLIES LTD</c:v>
                  </c:pt>
                  <c:pt idx="46">
                    <c:v>MIRABELLI AUTOMOTIVE LLC</c:v>
                  </c:pt>
                  <c:pt idx="47">
                    <c:v>MISTERSCAPES LLC</c:v>
                  </c:pt>
                  <c:pt idx="49">
                    <c:v>NEW ENGLAND TRUCK EQUIPMENT LLC</c:v>
                  </c:pt>
                  <c:pt idx="50">
                    <c:v>NORMAN R BENEDICT ASSOC INC</c:v>
                  </c:pt>
                  <c:pt idx="51">
                    <c:v>NORTHEAST PASSENGER TRANS ASSOC</c:v>
                  </c:pt>
                  <c:pt idx="52">
                    <c:v>NORTHLAND INDUSTRIAL TRUCK CO</c:v>
                  </c:pt>
                  <c:pt idx="53">
                    <c:v>NUTMEG INTERNATIONAL TRUCKS INC</c:v>
                  </c:pt>
                  <c:pt idx="54">
                    <c:v>OVERHEAD DOOR CO</c:v>
                  </c:pt>
                  <c:pt idx="55">
                    <c:v>PULLMAN &amp; COMLEY LLC</c:v>
                  </c:pt>
                  <c:pt idx="56">
                    <c:v>SAS INSTITUTE INC</c:v>
                  </c:pt>
                  <c:pt idx="57">
                    <c:v>SHIPMANS FIRE EQUIP CO INC</c:v>
                  </c:pt>
                  <c:pt idx="58">
                    <c:v>SOUTHERN CONNECTICUT FREIGHTLINER</c:v>
                  </c:pt>
                  <c:pt idx="60">
                    <c:v>STAPLES CONTRACT &amp; COMMERCIAL INC</c:v>
                  </c:pt>
                  <c:pt idx="63">
                    <c:v>SUBURBAN STATIONERS INC</c:v>
                  </c:pt>
                  <c:pt idx="65">
                    <c:v>THE LEXINGTON GROUP INC</c:v>
                  </c:pt>
                  <c:pt idx="66">
                    <c:v>TOCE BROS INC</c:v>
                  </c:pt>
                  <c:pt idx="68">
                    <c:v>TOWN OF CHESHIRE</c:v>
                  </c:pt>
                  <c:pt idx="69">
                    <c:v>TOWN OF EAST LYME</c:v>
                  </c:pt>
                  <c:pt idx="70">
                    <c:v>TRI COUNTY CONTRACTORS SUPPLY</c:v>
                  </c:pt>
                  <c:pt idx="71">
                    <c:v>ULTIMATE AUTOMOTIVE INC</c:v>
                  </c:pt>
                  <c:pt idx="72">
                    <c:v>VIKING-CIVES USA</c:v>
                  </c:pt>
                  <c:pt idx="74">
                    <c:v>WATER &amp; WASTE EQUIP INC</c:v>
                  </c:pt>
                </c:lvl>
              </c:multiLvlStrCache>
            </c:multiLvlStrRef>
          </c:cat>
          <c:val>
            <c:numRef>
              <c:f>Sheet3!$D$4:$D$253</c:f>
              <c:numCache>
                <c:formatCode>General</c:formatCode>
                <c:ptCount val="75"/>
                <c:pt idx="0">
                  <c:v>13033</c:v>
                </c:pt>
                <c:pt idx="1">
                  <c:v>26066</c:v>
                </c:pt>
                <c:pt idx="2">
                  <c:v>12062</c:v>
                </c:pt>
                <c:pt idx="3">
                  <c:v>21009</c:v>
                </c:pt>
                <c:pt idx="4">
                  <c:v>13033</c:v>
                </c:pt>
                <c:pt idx="5">
                  <c:v>12001</c:v>
                </c:pt>
                <c:pt idx="6">
                  <c:v>13033</c:v>
                </c:pt>
                <c:pt idx="7">
                  <c:v>12001</c:v>
                </c:pt>
                <c:pt idx="8">
                  <c:v>52132</c:v>
                </c:pt>
                <c:pt idx="9">
                  <c:v>231099</c:v>
                </c:pt>
                <c:pt idx="10">
                  <c:v>12001</c:v>
                </c:pt>
                <c:pt idx="11">
                  <c:v>12001</c:v>
                </c:pt>
                <c:pt idx="12">
                  <c:v>12001</c:v>
                </c:pt>
                <c:pt idx="13">
                  <c:v>12062</c:v>
                </c:pt>
                <c:pt idx="14">
                  <c:v>120010</c:v>
                </c:pt>
                <c:pt idx="15">
                  <c:v>12062</c:v>
                </c:pt>
                <c:pt idx="16">
                  <c:v>52132</c:v>
                </c:pt>
                <c:pt idx="17">
                  <c:v>12062</c:v>
                </c:pt>
                <c:pt idx="18">
                  <c:v>12001</c:v>
                </c:pt>
                <c:pt idx="19">
                  <c:v>24002</c:v>
                </c:pt>
                <c:pt idx="20">
                  <c:v>36003</c:v>
                </c:pt>
                <c:pt idx="21">
                  <c:v>12001</c:v>
                </c:pt>
                <c:pt idx="22">
                  <c:v>21009</c:v>
                </c:pt>
                <c:pt idx="23">
                  <c:v>12062</c:v>
                </c:pt>
                <c:pt idx="24">
                  <c:v>12001</c:v>
                </c:pt>
                <c:pt idx="25">
                  <c:v>13033</c:v>
                </c:pt>
                <c:pt idx="26">
                  <c:v>12001</c:v>
                </c:pt>
                <c:pt idx="27">
                  <c:v>84434</c:v>
                </c:pt>
                <c:pt idx="28">
                  <c:v>52132</c:v>
                </c:pt>
                <c:pt idx="29">
                  <c:v>12001</c:v>
                </c:pt>
                <c:pt idx="30">
                  <c:v>72067</c:v>
                </c:pt>
                <c:pt idx="31">
                  <c:v>12001</c:v>
                </c:pt>
                <c:pt idx="32">
                  <c:v>168014</c:v>
                </c:pt>
                <c:pt idx="33">
                  <c:v>24002</c:v>
                </c:pt>
                <c:pt idx="34">
                  <c:v>13033</c:v>
                </c:pt>
                <c:pt idx="35">
                  <c:v>84007</c:v>
                </c:pt>
                <c:pt idx="36">
                  <c:v>12001</c:v>
                </c:pt>
                <c:pt idx="37">
                  <c:v>271069</c:v>
                </c:pt>
                <c:pt idx="38">
                  <c:v>12001</c:v>
                </c:pt>
                <c:pt idx="39">
                  <c:v>210090</c:v>
                </c:pt>
                <c:pt idx="40">
                  <c:v>12062</c:v>
                </c:pt>
                <c:pt idx="41">
                  <c:v>12062</c:v>
                </c:pt>
                <c:pt idx="42">
                  <c:v>55051</c:v>
                </c:pt>
                <c:pt idx="43">
                  <c:v>12062</c:v>
                </c:pt>
                <c:pt idx="44">
                  <c:v>24002</c:v>
                </c:pt>
                <c:pt idx="45">
                  <c:v>105045</c:v>
                </c:pt>
                <c:pt idx="46">
                  <c:v>24002</c:v>
                </c:pt>
                <c:pt idx="47">
                  <c:v>12001</c:v>
                </c:pt>
                <c:pt idx="48">
                  <c:v>26066</c:v>
                </c:pt>
                <c:pt idx="49">
                  <c:v>12001</c:v>
                </c:pt>
                <c:pt idx="50">
                  <c:v>13033</c:v>
                </c:pt>
                <c:pt idx="51">
                  <c:v>13033</c:v>
                </c:pt>
                <c:pt idx="52">
                  <c:v>105045</c:v>
                </c:pt>
                <c:pt idx="53">
                  <c:v>96008</c:v>
                </c:pt>
                <c:pt idx="54">
                  <c:v>24002</c:v>
                </c:pt>
                <c:pt idx="55">
                  <c:v>21022</c:v>
                </c:pt>
                <c:pt idx="56">
                  <c:v>78198</c:v>
                </c:pt>
                <c:pt idx="57">
                  <c:v>12062</c:v>
                </c:pt>
                <c:pt idx="58">
                  <c:v>24002</c:v>
                </c:pt>
                <c:pt idx="59">
                  <c:v>24002</c:v>
                </c:pt>
                <c:pt idx="60">
                  <c:v>126054</c:v>
                </c:pt>
                <c:pt idx="61">
                  <c:v>42018</c:v>
                </c:pt>
                <c:pt idx="62">
                  <c:v>120010</c:v>
                </c:pt>
                <c:pt idx="63">
                  <c:v>12001</c:v>
                </c:pt>
                <c:pt idx="64">
                  <c:v>397648</c:v>
                </c:pt>
                <c:pt idx="65">
                  <c:v>26066</c:v>
                </c:pt>
                <c:pt idx="66">
                  <c:v>24002</c:v>
                </c:pt>
                <c:pt idx="67">
                  <c:v>12001</c:v>
                </c:pt>
                <c:pt idx="68">
                  <c:v>12062</c:v>
                </c:pt>
                <c:pt idx="69">
                  <c:v>52132</c:v>
                </c:pt>
                <c:pt idx="70">
                  <c:v>24002</c:v>
                </c:pt>
                <c:pt idx="71">
                  <c:v>36003</c:v>
                </c:pt>
                <c:pt idx="72">
                  <c:v>24002</c:v>
                </c:pt>
                <c:pt idx="73">
                  <c:v>21009</c:v>
                </c:pt>
                <c:pt idx="74">
                  <c:v>13033</c:v>
                </c:pt>
              </c:numCache>
            </c:numRef>
          </c:val>
          <c:extLst>
            <c:ext xmlns:c16="http://schemas.microsoft.com/office/drawing/2014/chart" uri="{C3380CC4-5D6E-409C-BE32-E72D297353CC}">
              <c16:uniqueId val="{00000003-2AF7-4E9D-916D-D8E7A08E0216}"/>
            </c:ext>
          </c:extLst>
        </c:ser>
        <c:dLbls>
          <c:showLegendKey val="0"/>
          <c:showVal val="0"/>
          <c:showCatName val="0"/>
          <c:showSerName val="0"/>
          <c:showPercent val="0"/>
          <c:showBubbleSize val="0"/>
        </c:dLbls>
        <c:gapWidth val="219"/>
        <c:overlap val="-27"/>
        <c:axId val="1826078160"/>
        <c:axId val="1449627664"/>
      </c:barChart>
      <c:catAx>
        <c:axId val="182607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627664"/>
        <c:crosses val="autoZero"/>
        <c:auto val="1"/>
        <c:lblAlgn val="ctr"/>
        <c:lblOffset val="100"/>
        <c:noMultiLvlLbl val="0"/>
      </c:catAx>
      <c:valAx>
        <c:axId val="144962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07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18</xdr:row>
      <xdr:rowOff>44450</xdr:rowOff>
    </xdr:to>
    <xdr:graphicFrame macro="">
      <xdr:nvGraphicFramePr>
        <xdr:cNvPr id="2" name="Chart 1">
          <a:extLst>
            <a:ext uri="{FF2B5EF4-FFF2-40B4-BE49-F238E27FC236}">
              <a16:creationId xmlns:a16="http://schemas.microsoft.com/office/drawing/2014/main" id="{A86C7F45-909C-D60D-9681-3DBF243FEA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-1</xdr:rowOff>
    </xdr:from>
    <xdr:to>
      <xdr:col>113</xdr:col>
      <xdr:colOff>508000</xdr:colOff>
      <xdr:row>168</xdr:row>
      <xdr:rowOff>63500</xdr:rowOff>
    </xdr:to>
    <xdr:graphicFrame macro="">
      <xdr:nvGraphicFramePr>
        <xdr:cNvPr id="2" name="Chart 1">
          <a:extLst>
            <a:ext uri="{FF2B5EF4-FFF2-40B4-BE49-F238E27FC236}">
              <a16:creationId xmlns:a16="http://schemas.microsoft.com/office/drawing/2014/main" id="{2B1911B0-C7E0-96A3-8675-499AE32201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wneesh thiru" refreshedDate="45002.798127662034" createdVersion="8" refreshedVersion="8" minRefreshableVersion="3" recordCount="213" xr:uid="{7E5D0EAB-457F-499A-9630-E898C39AA57E}">
  <cacheSource type="worksheet">
    <worksheetSource ref="A3:I216" sheet="Ques-6"/>
  </cacheSource>
  <cacheFields count="9">
    <cacheField name="ID" numFmtId="168">
      <sharedItems containsSemiMixedTypes="0" containsString="0" containsNumber="1" containsInteger="1" minValue="5435" maxValue="988116"/>
    </cacheField>
    <cacheField name="Empl Rcd#" numFmtId="0">
      <sharedItems containsSemiMixedTypes="0" containsString="0" containsNumber="1" containsInteger="1" minValue="0" maxValue="1"/>
    </cacheField>
    <cacheField name="Name" numFmtId="49">
      <sharedItems/>
    </cacheField>
    <cacheField name="TRC" numFmtId="49">
      <sharedItems/>
    </cacheField>
    <cacheField name="Earn Code" numFmtId="49">
      <sharedItems/>
    </cacheField>
    <cacheField name="Quantity" numFmtId="165">
      <sharedItems containsSemiMixedTypes="0" containsString="0" containsNumber="1" minValue="-8" maxValue="8.75"/>
    </cacheField>
    <cacheField name="Rpt Dt" numFmtId="166">
      <sharedItems containsSemiMixedTypes="0" containsNonDate="0" containsDate="1" containsString="0" minDate="2010-12-15T00:00:00" maxDate="2011-01-15T00:00:00"/>
    </cacheField>
    <cacheField name="DAY" numFmtId="49">
      <sharedItems/>
    </cacheField>
    <cacheField name="Date" numFmtId="0">
      <sharedItems count="20">
        <s v="16"/>
        <s v="15"/>
        <s v="17"/>
        <s v="28"/>
        <s v="22"/>
        <s v="20"/>
        <s v="21"/>
        <s v="30"/>
        <s v="29"/>
        <s v="03"/>
        <s v="04"/>
        <s v="23"/>
        <s v="05"/>
        <s v="06"/>
        <s v="07"/>
        <s v="12"/>
        <s v="14"/>
        <s v="13"/>
        <s v="10"/>
        <s v="1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wneesh thiru" refreshedDate="45002.800647222219" createdVersion="8" refreshedVersion="8" minRefreshableVersion="3" recordCount="248" xr:uid="{A666C2A4-EA81-45D7-9839-C4B78DF23140}">
  <cacheSource type="worksheet">
    <worksheetSource ref="A3:N251" sheet="Ques-7"/>
  </cacheSource>
  <cacheFields count="16">
    <cacheField name="Unit" numFmtId="0">
      <sharedItems count="1">
        <s v="DOTM1"/>
      </sharedItems>
    </cacheField>
    <cacheField name="PO" numFmtId="49">
      <sharedItems/>
    </cacheField>
    <cacheField name="PO Date" numFmtId="166">
      <sharedItems containsSemiMixedTypes="0" containsNonDate="0" containsDate="1" containsString="0" minDate="2012-11-13T00:00:00" maxDate="2013-02-22T00:00:00" count="13">
        <d v="2013-01-09T00:00:00"/>
        <d v="2012-12-21T00:00:00"/>
        <d v="2013-01-07T00:00:00"/>
        <d v="2012-12-07T00:00:00"/>
        <d v="2012-11-20T00:00:00"/>
        <d v="2013-02-13T00:00:00"/>
        <d v="2012-11-13T00:00:00"/>
        <d v="2013-02-14T00:00:00"/>
        <d v="2013-02-15T00:00:00"/>
        <d v="2013-01-15T00:00:00"/>
        <d v="2013-01-19T00:00:00"/>
        <d v="2012-11-16T00:00:00"/>
        <d v="2013-02-21T00:00:00"/>
      </sharedItems>
      <fieldGroup par="15" base="2">
        <rangePr groupBy="months" startDate="2012-11-13T00:00:00" endDate="2013-02-22T00:00:00"/>
        <groupItems count="14">
          <s v="&lt;13-11-2012"/>
          <s v="Jan"/>
          <s v="Feb"/>
          <s v="Mar"/>
          <s v="Apr"/>
          <s v="May"/>
          <s v="Jun"/>
          <s v="Jul"/>
          <s v="Aug"/>
          <s v="Sep"/>
          <s v="Oct"/>
          <s v="Nov"/>
          <s v="Dec"/>
          <s v="&gt;22-02-2013"/>
        </groupItems>
      </fieldGroup>
    </cacheField>
    <cacheField name="Vendor Name 1" numFmtId="0">
      <sharedItems count="61">
        <s v="GENUINE PARTS COMPANY"/>
        <s v="NUTMEG INTERNATIONAL TRUCKS INC"/>
        <s v="SOUTHERN CONNECTICUT FREIGHTLINER"/>
        <s v="TRI COUNTY CONTRACTORS SUPPLY"/>
        <s v="ALLSTON SUPPLY CO INC"/>
        <s v="TOCE BROS INC"/>
        <s v="CAMEROTA TRUCK PARTS"/>
        <s v="FORESTRY SUPP INC"/>
        <s v="COURVILLES GARAGE INC"/>
        <s v="MIRABELLI AUTOMOTIVE LLC"/>
        <s v="EOS CCA"/>
        <s v="VIKING-CIVES USA"/>
        <s v="STAPLES CONTRACT &amp; COMMERCIAL INC"/>
        <s v="DENNISON LUBRICANTS"/>
        <s v="CONNECTICUT POLICE CHIEFS ASSOC"/>
        <s v="TOWN OF EAST LYME"/>
        <s v="GRAINGER INDUSTRIAL SUPPLY"/>
        <s v="F W WEBB COMPANY"/>
        <s v="AUTOMATION INC"/>
        <s v="C N WOOD OF CONNECTICUT LLC"/>
        <s v="OVERHEAD DOOR CO"/>
        <s v="SUBURBAN STATIONERS INC"/>
        <s v="NEW ENGLAND TRUCK EQUIPMENT LLC"/>
        <s v="ULTIMATE AUTOMOTIVE INC"/>
        <s v="MISTERSCAPES LLC"/>
        <s v="GRANITE GROUP INDUSTRIAL SUPPLY"/>
        <s v="C &amp; C JANITORIAL SUPPLIES INC"/>
        <s v="EER LIMITED"/>
        <s v="CCM CONSTRUCTION SERVICES INC"/>
        <s v="KELLY CONSTRUCTION SERVICES INC"/>
        <s v="FLEETPRIDE INC"/>
        <s v="AQUARION WATER COMPANY OF CT"/>
        <s v="CONNECTICUT COMMUNITY PROVIDERS"/>
        <s v="THE LEXINGTON GROUP INC"/>
        <s v="MARGO SUPPLIES LTD"/>
        <s v="ALL PHASE ELECTRIC SUPPLY COMPANY"/>
        <s v="DEPT OF TRANSPORTATION"/>
        <s v="B &amp; B ROADWAY LLC"/>
        <s v="C &amp; C HYDRAULICS INC"/>
        <s v="NORTHLAND INDUSTRIAL TRUCK CO"/>
        <s v="NORMAN R BENEDICT ASSOC INC"/>
        <s v="JOHN LO MONTE REAL ESTATE AP"/>
        <s v="ALL WASTE INC"/>
        <s v="GLOBAL PAYMENTS DIRECT INC"/>
        <s v="NORTHEAST PASSENGER TRANS ASSOC"/>
        <s v="25 VAN ZANT STREET CONDOMINIUM INC"/>
        <s v="J &amp; S RADIO SALES"/>
        <s v="HARTFORD LUMBER COMPANY"/>
        <s v="SHIPMANS FIRE EQUIP CO INC"/>
        <s v="HOLLISTON SAND COMPANY INC"/>
        <s v="CANNON INSTR CO"/>
        <s v="ALAN SYLVESTRE"/>
        <s v="DEPT OF PUBLIC SAFETY"/>
        <s v="A &amp; A OFFICE SYSTEMS INC"/>
        <s v="SAS INSTITUTE INC"/>
        <s v="EMC CORPORATION"/>
        <s v="WATER &amp; WASTE EQUIP INC"/>
        <s v="CITY OF GROTON"/>
        <s v="TOWN OF CHESHIRE"/>
        <s v="EPLUS TECHNOLOGY INC"/>
        <s v="PULLMAN &amp; COMLEY LLC"/>
      </sharedItems>
    </cacheField>
    <cacheField name="Line" numFmtId="0">
      <sharedItems containsSemiMixedTypes="0" containsString="0" containsNumber="1" containsInteger="1" minValue="1" maxValue="17"/>
    </cacheField>
    <cacheField name="Dist Line" numFmtId="0">
      <sharedItems containsSemiMixedTypes="0" containsString="0" containsNumber="1" containsInteger="1" minValue="1" maxValue="2"/>
    </cacheField>
    <cacheField name="PO Amount" numFmtId="164">
      <sharedItems containsSemiMixedTypes="0" containsString="0" containsNumber="1" minValue="0" maxValue="2739843"/>
    </cacheField>
    <cacheField name="Voucher Amount" numFmtId="164">
      <sharedItems containsSemiMixedTypes="0" containsString="0" containsNumber="1" minValue="0" maxValue="2739843"/>
    </cacheField>
    <cacheField name="Voucher" numFmtId="169">
      <sharedItems containsString="0" containsBlank="1" containsNumber="1" containsInteger="1" minValue="558246" maxValue="560955"/>
    </cacheField>
    <cacheField name="Fund" numFmtId="0">
      <sharedItems containsSemiMixedTypes="0" containsString="0" containsNumber="1" containsInteger="1" minValue="12001" maxValue="21022"/>
    </cacheField>
    <cacheField name="Account" numFmtId="0">
      <sharedItems containsSemiMixedTypes="0" containsString="0" containsNumber="1" containsInteger="1" minValue="51190" maxValue="55850"/>
    </cacheField>
    <cacheField name="SID" numFmtId="0">
      <sharedItems containsSemiMixedTypes="0" containsString="0" containsNumber="1" containsInteger="1" minValue="10020" maxValue="40001"/>
    </cacheField>
    <cacheField name="Due Date" numFmtId="166">
      <sharedItems containsSemiMixedTypes="0" containsNonDate="0" containsDate="1" containsString="0" minDate="2013-01-11T00:00:00" maxDate="2013-03-01T00:00:00"/>
    </cacheField>
    <cacheField name="Acctg Date" numFmtId="0">
      <sharedItems containsNonDate="0" containsDate="1" containsString="0" containsBlank="1" minDate="2013-02-07T00:00:00" maxDate="2013-02-23T00:00:00"/>
    </cacheField>
    <cacheField name="Quarters" numFmtId="0" databaseField="0">
      <fieldGroup base="2">
        <rangePr groupBy="quarters" startDate="2012-11-13T00:00:00" endDate="2013-02-22T00:00:00"/>
        <groupItems count="6">
          <s v="&lt;13-11-2012"/>
          <s v="Qtr1"/>
          <s v="Qtr2"/>
          <s v="Qtr3"/>
          <s v="Qtr4"/>
          <s v="&gt;22-02-2013"/>
        </groupItems>
      </fieldGroup>
    </cacheField>
    <cacheField name="Years" numFmtId="0" databaseField="0">
      <fieldGroup base="2">
        <rangePr groupBy="years" startDate="2012-11-13T00:00:00" endDate="2013-02-22T00:00:00"/>
        <groupItems count="4">
          <s v="&lt;13-11-2012"/>
          <s v="2012"/>
          <s v="2013"/>
          <s v="&gt;22-02-201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311587"/>
    <n v="0"/>
    <s v="Smith,Jacob"/>
    <s v="SP"/>
    <s v="SIC"/>
    <n v="2"/>
    <d v="2010-12-16T00:00:00"/>
    <s v="THURSDAY"/>
    <x v="0"/>
  </r>
  <r>
    <n v="645109"/>
    <n v="0"/>
    <s v="Johnson,Michael"/>
    <s v="SFFNR"/>
    <s v="SIC"/>
    <n v="8"/>
    <d v="2010-12-15T00:00:00"/>
    <s v="WEDNESDAY"/>
    <x v="1"/>
  </r>
  <r>
    <n v="645109"/>
    <n v="0"/>
    <s v="Johnson,Michael"/>
    <s v="SFFNR"/>
    <s v="SIC"/>
    <n v="8"/>
    <d v="2010-12-16T00:00:00"/>
    <s v="THURSDAY"/>
    <x v="0"/>
  </r>
  <r>
    <n v="835119"/>
    <n v="0"/>
    <s v="Williams,Joshua"/>
    <s v="SFAM"/>
    <s v="SIC"/>
    <n v="5"/>
    <d v="2010-12-15T00:00:00"/>
    <s v="WEDNESDAY"/>
    <x v="1"/>
  </r>
  <r>
    <n v="921565"/>
    <n v="0"/>
    <s v="Jones,Matthew"/>
    <s v="SFNRL"/>
    <s v="SIC"/>
    <n v="8"/>
    <d v="2010-12-16T00:00:00"/>
    <s v="THURSDAY"/>
    <x v="0"/>
  </r>
  <r>
    <n v="904174"/>
    <n v="0"/>
    <s v="Brown,Daniel"/>
    <s v="SP"/>
    <s v="SIC"/>
    <n v="4"/>
    <d v="2010-12-16T00:00:00"/>
    <s v="THURSDAY"/>
    <x v="0"/>
  </r>
  <r>
    <n v="108501"/>
    <n v="0"/>
    <s v="Davis,Christopher"/>
    <s v="SFAM"/>
    <s v="SIC"/>
    <n v="3.5"/>
    <d v="2010-12-15T00:00:00"/>
    <s v="WEDNESDAY"/>
    <x v="1"/>
  </r>
  <r>
    <n v="806984"/>
    <n v="0"/>
    <s v="Miller,Andrew"/>
    <s v="SICK"/>
    <s v="SIC"/>
    <n v="8"/>
    <d v="2010-12-16T00:00:00"/>
    <s v="THURSDAY"/>
    <x v="0"/>
  </r>
  <r>
    <n v="605544"/>
    <n v="0"/>
    <s v="Wilson,Ethan"/>
    <s v="SFFNR"/>
    <s v="SIC"/>
    <n v="8"/>
    <d v="2010-12-15T00:00:00"/>
    <s v="WEDNESDAY"/>
    <x v="1"/>
  </r>
  <r>
    <n v="261528"/>
    <n v="0"/>
    <s v="Moore,Joseph"/>
    <s v="SICK"/>
    <s v="SIC"/>
    <n v="8"/>
    <d v="2010-12-15T00:00:00"/>
    <s v="WEDNESDAY"/>
    <x v="1"/>
  </r>
  <r>
    <n v="261528"/>
    <n v="0"/>
    <s v="Moore,Joseph"/>
    <s v="SICK"/>
    <s v="SIC"/>
    <n v="8"/>
    <d v="2010-12-16T00:00:00"/>
    <s v="THURSDAY"/>
    <x v="0"/>
  </r>
  <r>
    <n v="682726"/>
    <n v="0"/>
    <s v="Taylor,William"/>
    <s v="SP"/>
    <s v="SIC"/>
    <n v="1"/>
    <d v="2010-12-15T00:00:00"/>
    <s v="WEDNESDAY"/>
    <x v="1"/>
  </r>
  <r>
    <n v="682726"/>
    <n v="0"/>
    <s v="Taylor,William"/>
    <s v="SP"/>
    <s v="SIC"/>
    <n v="1.5"/>
    <d v="2010-12-16T00:00:00"/>
    <s v="THURSDAY"/>
    <x v="0"/>
  </r>
  <r>
    <n v="268234"/>
    <n v="0"/>
    <s v="Anderson,Anthony"/>
    <s v="SP"/>
    <s v="SIC"/>
    <n v="1.5"/>
    <d v="2010-12-15T00:00:00"/>
    <s v="WEDNESDAY"/>
    <x v="1"/>
  </r>
  <r>
    <n v="537900"/>
    <n v="0"/>
    <s v="Thomas,David"/>
    <s v="SP"/>
    <s v="SIC"/>
    <n v="2"/>
    <d v="2010-12-15T00:00:00"/>
    <s v="WEDNESDAY"/>
    <x v="1"/>
  </r>
  <r>
    <n v="935382"/>
    <n v="0"/>
    <s v="Jackson,Alexander"/>
    <s v="SP"/>
    <s v="SIC"/>
    <n v="3.5"/>
    <d v="2010-12-15T00:00:00"/>
    <s v="WEDNESDAY"/>
    <x v="1"/>
  </r>
  <r>
    <n v="602526"/>
    <n v="0"/>
    <s v="White,Nicholas"/>
    <s v="SP"/>
    <s v="SIC"/>
    <n v="2"/>
    <d v="2010-12-15T00:00:00"/>
    <s v="WEDNESDAY"/>
    <x v="1"/>
  </r>
  <r>
    <n v="624084"/>
    <n v="0"/>
    <s v="Harris,Ryan"/>
    <s v="SP"/>
    <s v="SIC"/>
    <n v="1.25"/>
    <d v="2010-12-16T00:00:00"/>
    <s v="THURSDAY"/>
    <x v="0"/>
  </r>
  <r>
    <n v="341458"/>
    <n v="0"/>
    <s v="Martin,Tyler"/>
    <s v="SICK"/>
    <s v="SIC"/>
    <n v="8"/>
    <d v="2010-12-16T00:00:00"/>
    <s v="THURSDAY"/>
    <x v="0"/>
  </r>
  <r>
    <n v="674630"/>
    <n v="0"/>
    <s v="Thompson,James"/>
    <s v="SP"/>
    <s v="SIC"/>
    <n v="2.75"/>
    <d v="2010-12-16T00:00:00"/>
    <s v="THURSDAY"/>
    <x v="0"/>
  </r>
  <r>
    <n v="674630"/>
    <n v="0"/>
    <s v="Thompson,James"/>
    <s v="SFAM"/>
    <s v="SIC"/>
    <n v="1"/>
    <d v="2010-12-16T00:00:00"/>
    <s v="THURSDAY"/>
    <x v="0"/>
  </r>
  <r>
    <n v="752850"/>
    <n v="0"/>
    <s v="Garcia,John"/>
    <s v="SFAM"/>
    <s v="SIC"/>
    <n v="1.25"/>
    <d v="2010-12-15T00:00:00"/>
    <s v="WEDNESDAY"/>
    <x v="1"/>
  </r>
  <r>
    <n v="951321"/>
    <n v="1"/>
    <s v="Martinez,Jonathan"/>
    <s v="SP"/>
    <s v="SIC"/>
    <n v="8.75"/>
    <d v="2010-12-17T00:00:00"/>
    <s v="FRIDAY"/>
    <x v="2"/>
  </r>
  <r>
    <n v="311587"/>
    <n v="0"/>
    <s v="Smith,Jacob"/>
    <s v="SFNRL"/>
    <s v="SIC"/>
    <n v="4"/>
    <d v="2010-12-17T00:00:00"/>
    <s v="FRIDAY"/>
    <x v="2"/>
  </r>
  <r>
    <n v="140990"/>
    <n v="0"/>
    <s v="Robinson,Noah"/>
    <s v="SP"/>
    <s v="SIC"/>
    <n v="2"/>
    <d v="2010-12-28T00:00:00"/>
    <s v="TUESDAY"/>
    <x v="3"/>
  </r>
  <r>
    <n v="883669"/>
    <n v="0"/>
    <s v="Clark,Brandon"/>
    <s v="SICK"/>
    <s v="SIC"/>
    <n v="4.75"/>
    <d v="2010-12-22T00:00:00"/>
    <s v="WEDNESDAY"/>
    <x v="4"/>
  </r>
  <r>
    <n v="733760"/>
    <n v="0"/>
    <s v="Rodriguez,Christian"/>
    <s v="SP"/>
    <s v="SIC"/>
    <n v="3.5"/>
    <d v="2010-12-20T00:00:00"/>
    <s v="MONDAY"/>
    <x v="5"/>
  </r>
  <r>
    <n v="474941"/>
    <n v="0"/>
    <s v="Lewis,Dylan"/>
    <s v="SP"/>
    <s v="SIC"/>
    <n v="2.5"/>
    <d v="2010-12-22T00:00:00"/>
    <s v="WEDNESDAY"/>
    <x v="4"/>
  </r>
  <r>
    <n v="474941"/>
    <n v="0"/>
    <s v="Lewis,Dylan"/>
    <s v="SP"/>
    <s v="SIC"/>
    <n v="1.5"/>
    <d v="2010-12-28T00:00:00"/>
    <s v="TUESDAY"/>
    <x v="3"/>
  </r>
  <r>
    <n v="615307"/>
    <n v="0"/>
    <s v="Lee,Samuel"/>
    <s v="SP"/>
    <s v="SIC"/>
    <n v="4"/>
    <d v="2010-12-17T00:00:00"/>
    <s v="FRIDAY"/>
    <x v="2"/>
  </r>
  <r>
    <n v="144775"/>
    <n v="0"/>
    <s v="Walker,Benjamin"/>
    <s v="SP"/>
    <s v="SIC"/>
    <n v="2"/>
    <d v="2010-12-28T00:00:00"/>
    <s v="TUESDAY"/>
    <x v="3"/>
  </r>
  <r>
    <n v="54857"/>
    <n v="0"/>
    <s v="Hall,Zachary"/>
    <s v="SP"/>
    <s v="SIC"/>
    <n v="1"/>
    <d v="2010-12-21T00:00:00"/>
    <s v="TUESDAY"/>
    <x v="6"/>
  </r>
  <r>
    <n v="969490"/>
    <n v="0"/>
    <s v="Allen,Nathan"/>
    <s v="SFAM"/>
    <s v="SIC"/>
    <n v="3"/>
    <d v="2010-12-21T00:00:00"/>
    <s v="TUESDAY"/>
    <x v="6"/>
  </r>
  <r>
    <n v="969490"/>
    <n v="0"/>
    <s v="Allen,Nathan"/>
    <s v="SICK"/>
    <s v="SIC"/>
    <n v="8"/>
    <d v="2010-12-22T00:00:00"/>
    <s v="WEDNESDAY"/>
    <x v="4"/>
  </r>
  <r>
    <n v="579919"/>
    <n v="0"/>
    <s v="Young,Logan"/>
    <s v="SICK"/>
    <s v="SIC"/>
    <n v="2"/>
    <d v="2010-12-22T00:00:00"/>
    <s v="WEDNESDAY"/>
    <x v="4"/>
  </r>
  <r>
    <n v="599675"/>
    <n v="0"/>
    <s v="Hernandez,Justin"/>
    <s v="SP"/>
    <s v="SIC"/>
    <n v="2"/>
    <d v="2010-12-22T00:00:00"/>
    <s v="WEDNESDAY"/>
    <x v="4"/>
  </r>
  <r>
    <n v="625135"/>
    <n v="0"/>
    <s v="King,Gabriel"/>
    <s v="SP"/>
    <s v="SIC"/>
    <n v="1"/>
    <d v="2010-12-28T00:00:00"/>
    <s v="TUESDAY"/>
    <x v="3"/>
  </r>
  <r>
    <n v="664825"/>
    <n v="0"/>
    <s v="Wright,Jose"/>
    <s v="SICK"/>
    <s v="SIC"/>
    <n v="8"/>
    <d v="2010-12-30T00:00:00"/>
    <s v="THURSDAY"/>
    <x v="7"/>
  </r>
  <r>
    <n v="664825"/>
    <n v="0"/>
    <s v="Wright,Jose"/>
    <s v="SICK"/>
    <s v="SIC"/>
    <n v="6"/>
    <d v="2010-12-29T00:00:00"/>
    <s v="WEDNESDAY"/>
    <x v="8"/>
  </r>
  <r>
    <n v="459949"/>
    <n v="0"/>
    <s v="Lopez,Austin"/>
    <s v="SP"/>
    <s v="SIC"/>
    <n v="2"/>
    <d v="2010-12-17T00:00:00"/>
    <s v="FRIDAY"/>
    <x v="2"/>
  </r>
  <r>
    <n v="375792"/>
    <n v="0"/>
    <s v="Hill,Kevin"/>
    <s v="SFNRL"/>
    <s v="SIC"/>
    <n v="4"/>
    <d v="2010-12-20T00:00:00"/>
    <s v="MONDAY"/>
    <x v="5"/>
  </r>
  <r>
    <n v="459949"/>
    <n v="0"/>
    <s v="Lopez,Austin"/>
    <s v="SFAM"/>
    <s v="SIC"/>
    <n v="8"/>
    <d v="2011-01-03T00:00:00"/>
    <s v="MONDAY"/>
    <x v="9"/>
  </r>
  <r>
    <n v="459949"/>
    <n v="0"/>
    <s v="Lopez,Austin"/>
    <s v="SFAM"/>
    <s v="SIC"/>
    <n v="4"/>
    <d v="2011-01-04T00:00:00"/>
    <s v="TUESDAY"/>
    <x v="10"/>
  </r>
  <r>
    <n v="869277"/>
    <n v="0"/>
    <s v="Scott,Elijah"/>
    <s v="SICK"/>
    <s v="SIC"/>
    <n v="8"/>
    <d v="2010-12-29T00:00:00"/>
    <s v="WEDNESDAY"/>
    <x v="8"/>
  </r>
  <r>
    <n v="389844"/>
    <n v="0"/>
    <s v="Green,Caleb"/>
    <s v="SICK"/>
    <s v="SIC"/>
    <n v="2"/>
    <d v="2010-12-22T00:00:00"/>
    <s v="WEDNESDAY"/>
    <x v="4"/>
  </r>
  <r>
    <n v="389844"/>
    <n v="0"/>
    <s v="Green,Caleb"/>
    <s v="SICK"/>
    <s v="SIC"/>
    <n v="8"/>
    <d v="2010-12-23T00:00:00"/>
    <s v="THURSDAY"/>
    <x v="11"/>
  </r>
  <r>
    <n v="873164"/>
    <n v="0"/>
    <s v="Adams,Robert"/>
    <s v="SICK"/>
    <s v="SIC"/>
    <n v="3"/>
    <d v="2010-12-28T00:00:00"/>
    <s v="TUESDAY"/>
    <x v="3"/>
  </r>
  <r>
    <n v="935382"/>
    <n v="0"/>
    <s v="Jackson,Alexander"/>
    <s v="SICK"/>
    <s v="SIC"/>
    <n v="8"/>
    <d v="2010-12-30T00:00:00"/>
    <s v="THURSDAY"/>
    <x v="7"/>
  </r>
  <r>
    <n v="935382"/>
    <n v="0"/>
    <s v="Jackson,Alexander"/>
    <s v="SICK"/>
    <s v="SIC"/>
    <n v="8"/>
    <d v="2010-12-29T00:00:00"/>
    <s v="WEDNESDAY"/>
    <x v="8"/>
  </r>
  <r>
    <n v="555166"/>
    <n v="0"/>
    <s v="Baker,Thomas"/>
    <s v="SICK"/>
    <s v="SIC"/>
    <n v="8"/>
    <d v="2010-12-22T00:00:00"/>
    <s v="WEDNESDAY"/>
    <x v="4"/>
  </r>
  <r>
    <n v="555166"/>
    <n v="0"/>
    <s v="Baker,Thomas"/>
    <s v="SICK"/>
    <s v="SIC"/>
    <n v="6.25"/>
    <d v="2010-12-21T00:00:00"/>
    <s v="TUESDAY"/>
    <x v="6"/>
  </r>
  <r>
    <n v="555166"/>
    <n v="0"/>
    <s v="Baker,Thomas"/>
    <s v="SFNRL"/>
    <s v="SIC"/>
    <n v="4"/>
    <d v="2010-12-17T00:00:00"/>
    <s v="FRIDAY"/>
    <x v="2"/>
  </r>
  <r>
    <n v="503495"/>
    <n v="0"/>
    <s v="Gonzalez,Jordan"/>
    <s v="SP"/>
    <s v="SIC"/>
    <n v="2"/>
    <d v="2010-12-20T00:00:00"/>
    <s v="MONDAY"/>
    <x v="5"/>
  </r>
  <r>
    <n v="503495"/>
    <n v="0"/>
    <s v="Gonzalez,Jordan"/>
    <s v="SP"/>
    <s v="SIC"/>
    <n v="8"/>
    <d v="2010-12-22T00:00:00"/>
    <s v="WEDNESDAY"/>
    <x v="4"/>
  </r>
  <r>
    <n v="935382"/>
    <n v="0"/>
    <s v="Jackson,Alexander"/>
    <s v="SICK"/>
    <s v="SIC"/>
    <n v="8"/>
    <d v="2010-12-28T00:00:00"/>
    <s v="TUESDAY"/>
    <x v="3"/>
  </r>
  <r>
    <n v="35938"/>
    <n v="0"/>
    <s v="Nelson,Cameron"/>
    <s v="SP"/>
    <s v="SIC"/>
    <n v="2"/>
    <d v="2010-12-17T00:00:00"/>
    <s v="FRIDAY"/>
    <x v="2"/>
  </r>
  <r>
    <n v="162126"/>
    <n v="0"/>
    <s v="Carter,Jack"/>
    <s v="SP"/>
    <s v="SIC"/>
    <n v="3"/>
    <d v="2010-12-20T00:00:00"/>
    <s v="MONDAY"/>
    <x v="5"/>
  </r>
  <r>
    <n v="453743"/>
    <n v="0"/>
    <s v="Mitchell,Hunter"/>
    <s v="SFAM"/>
    <s v="SIC"/>
    <n v="3.25"/>
    <d v="2010-12-20T00:00:00"/>
    <s v="MONDAY"/>
    <x v="5"/>
  </r>
  <r>
    <n v="674630"/>
    <n v="0"/>
    <s v="Thompson,James"/>
    <s v="SICK"/>
    <s v="SIC"/>
    <n v="8"/>
    <d v="2010-12-20T00:00:00"/>
    <s v="MONDAY"/>
    <x v="5"/>
  </r>
  <r>
    <n v="422727"/>
    <n v="0"/>
    <s v="Perez,Jackson"/>
    <s v="SFNRL"/>
    <s v="SIC"/>
    <n v="8"/>
    <d v="2010-12-21T00:00:00"/>
    <s v="TUESDAY"/>
    <x v="6"/>
  </r>
  <r>
    <n v="820836"/>
    <n v="0"/>
    <s v="Roberts,Angel"/>
    <s v="SFNRL"/>
    <s v="SIC"/>
    <n v="4"/>
    <d v="2010-12-17T00:00:00"/>
    <s v="FRIDAY"/>
    <x v="2"/>
  </r>
  <r>
    <n v="647912"/>
    <n v="0"/>
    <s v="Turner,Isaiah"/>
    <s v="SP"/>
    <s v="SIC"/>
    <n v="2.5"/>
    <d v="2010-12-17T00:00:00"/>
    <s v="FRIDAY"/>
    <x v="2"/>
  </r>
  <r>
    <n v="363618"/>
    <n v="0"/>
    <s v="Phillips,Evan"/>
    <s v="SP"/>
    <s v="SIC"/>
    <n v="1"/>
    <d v="2010-12-21T00:00:00"/>
    <s v="TUESDAY"/>
    <x v="6"/>
  </r>
  <r>
    <n v="309284"/>
    <n v="0"/>
    <s v="Campbell,Isaac"/>
    <s v="SP"/>
    <s v="SIC"/>
    <n v="8"/>
    <d v="2010-12-20T00:00:00"/>
    <s v="MONDAY"/>
    <x v="5"/>
  </r>
  <r>
    <n v="694606"/>
    <n v="0"/>
    <s v="Parker,Mason"/>
    <s v="SP"/>
    <s v="SIC"/>
    <n v="0.75"/>
    <d v="2010-12-20T00:00:00"/>
    <s v="MONDAY"/>
    <x v="5"/>
  </r>
  <r>
    <n v="694606"/>
    <n v="0"/>
    <s v="Parker,Mason"/>
    <s v="SP"/>
    <s v="SIC"/>
    <n v="0.5"/>
    <d v="2010-12-29T00:00:00"/>
    <s v="WEDNESDAY"/>
    <x v="8"/>
  </r>
  <r>
    <n v="942722"/>
    <n v="0"/>
    <s v="Evans,Luke"/>
    <s v="SP"/>
    <s v="SIC"/>
    <n v="1"/>
    <d v="2010-12-21T00:00:00"/>
    <s v="TUESDAY"/>
    <x v="6"/>
  </r>
  <r>
    <n v="689783"/>
    <n v="0"/>
    <s v="Edwards,Jason"/>
    <s v="SP"/>
    <s v="SIC"/>
    <n v="3"/>
    <d v="2010-12-29T00:00:00"/>
    <s v="WEDNESDAY"/>
    <x v="8"/>
  </r>
  <r>
    <n v="572634"/>
    <n v="0"/>
    <s v="Collins,Gavin"/>
    <s v="SFAM"/>
    <s v="SIC"/>
    <n v="8"/>
    <d v="2010-12-17T00:00:00"/>
    <s v="FRIDAY"/>
    <x v="2"/>
  </r>
  <r>
    <n v="572634"/>
    <n v="0"/>
    <s v="Collins,Gavin"/>
    <s v="SFFNR"/>
    <s v="SIC"/>
    <n v="8"/>
    <d v="2010-12-20T00:00:00"/>
    <s v="MONDAY"/>
    <x v="5"/>
  </r>
  <r>
    <n v="572634"/>
    <n v="0"/>
    <s v="Collins,Gavin"/>
    <s v="SFFNR"/>
    <s v="SIC"/>
    <n v="8"/>
    <d v="2010-12-21T00:00:00"/>
    <s v="TUESDAY"/>
    <x v="6"/>
  </r>
  <r>
    <n v="572634"/>
    <n v="0"/>
    <s v="Collins,Gavin"/>
    <s v="SFFNR"/>
    <s v="SIC"/>
    <n v="8"/>
    <d v="2010-12-22T00:00:00"/>
    <s v="WEDNESDAY"/>
    <x v="4"/>
  </r>
  <r>
    <n v="53568"/>
    <n v="0"/>
    <s v="Stewart,Jayden"/>
    <s v="SICK"/>
    <s v="SIC"/>
    <n v="8"/>
    <d v="2010-12-30T00:00:00"/>
    <s v="THURSDAY"/>
    <x v="7"/>
  </r>
  <r>
    <n v="341458"/>
    <n v="0"/>
    <s v="Martin,Tyler"/>
    <s v="SICK"/>
    <s v="SIC"/>
    <n v="8"/>
    <d v="2010-12-30T00:00:00"/>
    <s v="THURSDAY"/>
    <x v="7"/>
  </r>
  <r>
    <n v="645109"/>
    <n v="0"/>
    <s v="Johnson,Michael"/>
    <s v="SICK"/>
    <s v="SIC"/>
    <n v="4"/>
    <d v="2010-12-21T00:00:00"/>
    <s v="TUESDAY"/>
    <x v="6"/>
  </r>
  <r>
    <n v="645109"/>
    <n v="0"/>
    <s v="Johnson,Michael"/>
    <s v="SICK"/>
    <s v="SIC"/>
    <n v="8"/>
    <d v="2010-12-22T00:00:00"/>
    <s v="WEDNESDAY"/>
    <x v="4"/>
  </r>
  <r>
    <n v="645109"/>
    <n v="0"/>
    <s v="Johnson,Michael"/>
    <s v="SICK"/>
    <s v="SIC"/>
    <n v="8"/>
    <d v="2010-12-23T00:00:00"/>
    <s v="THURSDAY"/>
    <x v="11"/>
  </r>
  <r>
    <n v="309793"/>
    <n v="0"/>
    <s v="Sanchez,Aaron"/>
    <s v="SFNRL"/>
    <s v="SIC"/>
    <n v="2"/>
    <d v="2010-12-22T00:00:00"/>
    <s v="WEDNESDAY"/>
    <x v="4"/>
  </r>
  <r>
    <n v="689074"/>
    <n v="0"/>
    <s v="Morris,Connor"/>
    <s v="SICK"/>
    <s v="SIC"/>
    <n v="8"/>
    <d v="2010-12-28T00:00:00"/>
    <s v="TUESDAY"/>
    <x v="3"/>
  </r>
  <r>
    <n v="689074"/>
    <n v="0"/>
    <s v="Morris,Connor"/>
    <s v="SICK"/>
    <s v="SIC"/>
    <n v="8"/>
    <d v="2010-12-29T00:00:00"/>
    <s v="WEDNESDAY"/>
    <x v="8"/>
  </r>
  <r>
    <n v="689074"/>
    <n v="0"/>
    <s v="Morris,Connor"/>
    <s v="SICK"/>
    <s v="SIC"/>
    <n v="8"/>
    <d v="2010-12-30T00:00:00"/>
    <s v="THURSDAY"/>
    <x v="7"/>
  </r>
  <r>
    <n v="609303"/>
    <n v="1"/>
    <s v="Rogers,Aiden"/>
    <s v="SICK"/>
    <s v="SIC"/>
    <n v="8"/>
    <d v="2010-12-28T00:00:00"/>
    <s v="TUESDAY"/>
    <x v="3"/>
  </r>
  <r>
    <n v="185450"/>
    <n v="0"/>
    <s v="Reed,Aidan"/>
    <s v="SICK"/>
    <s v="SIC"/>
    <n v="4"/>
    <d v="2010-12-21T00:00:00"/>
    <s v="TUESDAY"/>
    <x v="6"/>
  </r>
  <r>
    <n v="525099"/>
    <n v="0"/>
    <s v="Cook,Kyle"/>
    <s v="SICK"/>
    <s v="SIC"/>
    <n v="8"/>
    <d v="2010-12-20T00:00:00"/>
    <s v="MONDAY"/>
    <x v="5"/>
  </r>
  <r>
    <n v="217327"/>
    <n v="0"/>
    <s v="Morgan,Juan"/>
    <s v="SICK"/>
    <s v="SIC"/>
    <n v="8"/>
    <d v="2010-12-17T00:00:00"/>
    <s v="FRIDAY"/>
    <x v="2"/>
  </r>
  <r>
    <n v="585545"/>
    <n v="0"/>
    <s v="Bell,Charles"/>
    <s v="SICK"/>
    <s v="SIC"/>
    <n v="8"/>
    <d v="2010-12-28T00:00:00"/>
    <s v="TUESDAY"/>
    <x v="3"/>
  </r>
  <r>
    <n v="853351"/>
    <n v="0"/>
    <s v="Murphy,Luis"/>
    <s v="SP"/>
    <s v="SIC"/>
    <n v="2"/>
    <d v="2010-12-20T00:00:00"/>
    <s v="MONDAY"/>
    <x v="5"/>
  </r>
  <r>
    <n v="853351"/>
    <n v="0"/>
    <s v="Murphy,Luis"/>
    <s v="SP"/>
    <s v="SIC"/>
    <n v="4"/>
    <d v="2010-12-17T00:00:00"/>
    <s v="FRIDAY"/>
    <x v="2"/>
  </r>
  <r>
    <n v="853351"/>
    <n v="0"/>
    <s v="Murphy,Luis"/>
    <s v="SICK"/>
    <s v="SIC"/>
    <n v="8"/>
    <d v="2010-12-21T00:00:00"/>
    <s v="TUESDAY"/>
    <x v="6"/>
  </r>
  <r>
    <n v="972886"/>
    <n v="0"/>
    <s v="Bailey,Adam"/>
    <s v="SP"/>
    <s v="SIC"/>
    <n v="1"/>
    <d v="2010-12-20T00:00:00"/>
    <s v="MONDAY"/>
    <x v="5"/>
  </r>
  <r>
    <n v="934035"/>
    <n v="0"/>
    <s v="Rivera,Lucas"/>
    <s v="SFAM"/>
    <s v="SIC"/>
    <n v="4"/>
    <d v="2011-01-04T00:00:00"/>
    <s v="TUESDAY"/>
    <x v="10"/>
  </r>
  <r>
    <n v="459949"/>
    <n v="0"/>
    <s v="Lopez,Austin"/>
    <s v="SFAM"/>
    <s v="SIC"/>
    <n v="5"/>
    <d v="2011-01-04T00:00:00"/>
    <s v="TUESDAY"/>
    <x v="10"/>
  </r>
  <r>
    <n v="459949"/>
    <n v="0"/>
    <s v="Lopez,Austin"/>
    <s v="SFAM"/>
    <s v="SIC"/>
    <n v="-4"/>
    <d v="2011-01-04T00:00:00"/>
    <s v="TUESDAY"/>
    <x v="10"/>
  </r>
  <r>
    <n v="459949"/>
    <n v="0"/>
    <s v="Lopez,Austin"/>
    <s v="SFAM"/>
    <s v="SIC"/>
    <n v="3"/>
    <d v="2011-01-05T00:00:00"/>
    <s v="WEDNESDAY"/>
    <x v="12"/>
  </r>
  <r>
    <n v="377203"/>
    <n v="0"/>
    <s v="Cooper,Brian"/>
    <s v="SP"/>
    <s v="SIC"/>
    <n v="1"/>
    <d v="2011-01-03T00:00:00"/>
    <s v="MONDAY"/>
    <x v="9"/>
  </r>
  <r>
    <n v="728279"/>
    <n v="0"/>
    <s v="Richardson,Eric"/>
    <s v="SICK"/>
    <s v="SIC"/>
    <n v="7"/>
    <d v="2011-01-06T00:00:00"/>
    <s v="THURSDAY"/>
    <x v="13"/>
  </r>
  <r>
    <n v="642295"/>
    <n v="0"/>
    <s v="Cox,Adrian"/>
    <s v="SFAM"/>
    <s v="SIC"/>
    <n v="8"/>
    <d v="2011-01-07T00:00:00"/>
    <s v="FRIDAY"/>
    <x v="14"/>
  </r>
  <r>
    <n v="624084"/>
    <n v="0"/>
    <s v="Harris,Ryan"/>
    <s v="SP"/>
    <s v="SIC"/>
    <n v="-1.25"/>
    <d v="2010-12-16T00:00:00"/>
    <s v="THURSDAY"/>
    <x v="0"/>
  </r>
  <r>
    <n v="624084"/>
    <n v="0"/>
    <s v="Harris,Ryan"/>
    <s v="SP"/>
    <s v="SIC"/>
    <n v="1.75"/>
    <d v="2010-12-16T00:00:00"/>
    <s v="THURSDAY"/>
    <x v="0"/>
  </r>
  <r>
    <n v="728279"/>
    <n v="0"/>
    <s v="Richardson,Eric"/>
    <s v="SP"/>
    <s v="SIC"/>
    <n v="2"/>
    <d v="2010-12-16T00:00:00"/>
    <s v="THURSDAY"/>
    <x v="0"/>
  </r>
  <r>
    <n v="140990"/>
    <n v="0"/>
    <s v="Robinson,Noah"/>
    <s v="SP"/>
    <s v="SIC"/>
    <n v="3"/>
    <d v="2010-12-16T00:00:00"/>
    <s v="THURSDAY"/>
    <x v="0"/>
  </r>
  <r>
    <n v="198333"/>
    <n v="1"/>
    <s v="Howard,Nathaniel"/>
    <s v="SICK"/>
    <s v="SIC"/>
    <n v="4"/>
    <d v="2010-12-16T00:00:00"/>
    <s v="THURSDAY"/>
    <x v="0"/>
  </r>
  <r>
    <n v="44371"/>
    <n v="0"/>
    <s v="Ward,Sean"/>
    <s v="SICK"/>
    <s v="SIC"/>
    <n v="3"/>
    <d v="2010-12-15T00:00:00"/>
    <s v="WEDNESDAY"/>
    <x v="1"/>
  </r>
  <r>
    <n v="44371"/>
    <n v="0"/>
    <s v="Ward,Sean"/>
    <s v="SICK"/>
    <s v="SIC"/>
    <n v="8"/>
    <d v="2010-12-16T00:00:00"/>
    <s v="THURSDAY"/>
    <x v="0"/>
  </r>
  <r>
    <n v="988116"/>
    <n v="0"/>
    <s v="Torres,Alex"/>
    <s v="SICK"/>
    <s v="SIC"/>
    <n v="7"/>
    <d v="2010-12-15T00:00:00"/>
    <s v="WEDNESDAY"/>
    <x v="1"/>
  </r>
  <r>
    <n v="500684"/>
    <n v="0"/>
    <s v="Peterson,Carlos"/>
    <s v="SP"/>
    <s v="SIC"/>
    <n v="1"/>
    <d v="2010-12-16T00:00:00"/>
    <s v="THURSDAY"/>
    <x v="0"/>
  </r>
  <r>
    <n v="429643"/>
    <n v="0"/>
    <s v="Gray,Bryan"/>
    <s v="SICK"/>
    <s v="SIC"/>
    <n v="8"/>
    <d v="2010-12-15T00:00:00"/>
    <s v="WEDNESDAY"/>
    <x v="1"/>
  </r>
  <r>
    <n v="429643"/>
    <n v="0"/>
    <s v="Gray,Bryan"/>
    <s v="SP"/>
    <s v="SIC"/>
    <n v="2.75"/>
    <d v="2010-12-16T00:00:00"/>
    <s v="THURSDAY"/>
    <x v="0"/>
  </r>
  <r>
    <n v="738503"/>
    <n v="0"/>
    <s v="Ramirez,Ian"/>
    <s v="SP"/>
    <s v="SIC"/>
    <n v="1.25"/>
    <d v="2010-12-16T00:00:00"/>
    <s v="THURSDAY"/>
    <x v="0"/>
  </r>
  <r>
    <n v="55381"/>
    <n v="0"/>
    <s v="James,Owen"/>
    <s v="SP"/>
    <s v="SIC"/>
    <n v="8"/>
    <d v="2010-12-15T00:00:00"/>
    <s v="WEDNESDAY"/>
    <x v="1"/>
  </r>
  <r>
    <n v="115195"/>
    <n v="0"/>
    <s v="Watson,Jesus"/>
    <s v="SP"/>
    <s v="SIC"/>
    <n v="1.5"/>
    <d v="2010-12-15T00:00:00"/>
    <s v="WEDNESDAY"/>
    <x v="1"/>
  </r>
  <r>
    <n v="545521"/>
    <n v="0"/>
    <s v="Brooks,Landon"/>
    <s v="SICK"/>
    <s v="SIC"/>
    <n v="2.25"/>
    <d v="2010-12-16T00:00:00"/>
    <s v="THURSDAY"/>
    <x v="0"/>
  </r>
  <r>
    <n v="775444"/>
    <n v="0"/>
    <s v="Kelly,Julian"/>
    <s v="SP"/>
    <s v="SIC"/>
    <n v="1"/>
    <d v="2010-12-16T00:00:00"/>
    <s v="THURSDAY"/>
    <x v="0"/>
  </r>
  <r>
    <n v="856465"/>
    <n v="0"/>
    <s v="Sanders,Chase"/>
    <s v="SP"/>
    <s v="SIC"/>
    <n v="6"/>
    <d v="2010-12-15T00:00:00"/>
    <s v="WEDNESDAY"/>
    <x v="1"/>
  </r>
  <r>
    <n v="555242"/>
    <n v="0"/>
    <s v="Price,Cole"/>
    <s v="SP"/>
    <s v="SIC"/>
    <n v="3.5"/>
    <d v="2010-12-16T00:00:00"/>
    <s v="THURSDAY"/>
    <x v="0"/>
  </r>
  <r>
    <n v="251999"/>
    <n v="0"/>
    <s v="Bennett,Diego"/>
    <s v="SICK"/>
    <s v="SIC"/>
    <n v="1.5"/>
    <d v="2010-12-16T00:00:00"/>
    <s v="THURSDAY"/>
    <x v="0"/>
  </r>
  <r>
    <n v="99193"/>
    <n v="0"/>
    <s v="Wood,Jeremiah"/>
    <s v="SICK"/>
    <s v="SIC"/>
    <n v="4"/>
    <d v="2010-12-15T00:00:00"/>
    <s v="WEDNESDAY"/>
    <x v="1"/>
  </r>
  <r>
    <n v="99193"/>
    <n v="0"/>
    <s v="Wood,Jeremiah"/>
    <s v="SICK"/>
    <s v="SIC"/>
    <n v="8"/>
    <d v="2010-12-16T00:00:00"/>
    <s v="THURSDAY"/>
    <x v="0"/>
  </r>
  <r>
    <n v="392062"/>
    <n v="0"/>
    <s v="Barnes,Steven"/>
    <s v="SICK"/>
    <s v="SIC"/>
    <n v="8"/>
    <d v="2010-12-16T00:00:00"/>
    <s v="THURSDAY"/>
    <x v="0"/>
  </r>
  <r>
    <n v="422727"/>
    <n v="0"/>
    <s v="Perez,Jackson"/>
    <s v="SFNRL"/>
    <s v="SIC"/>
    <n v="2"/>
    <d v="2010-12-16T00:00:00"/>
    <s v="THURSDAY"/>
    <x v="0"/>
  </r>
  <r>
    <n v="377203"/>
    <n v="0"/>
    <s v="Cooper,Brian"/>
    <s v="SP"/>
    <s v="SIC"/>
    <n v="1"/>
    <d v="2010-12-22T00:00:00"/>
    <s v="WEDNESDAY"/>
    <x v="4"/>
  </r>
  <r>
    <n v="654062"/>
    <n v="0"/>
    <s v="Ross,Sebastian"/>
    <s v="SICK"/>
    <s v="SIC"/>
    <n v="8"/>
    <d v="2010-12-21T00:00:00"/>
    <s v="TUESDAY"/>
    <x v="6"/>
  </r>
  <r>
    <n v="755355"/>
    <n v="0"/>
    <s v="Henderson,Xavier"/>
    <s v="SICK"/>
    <s v="SIC"/>
    <n v="8"/>
    <d v="2010-12-21T00:00:00"/>
    <s v="TUESDAY"/>
    <x v="6"/>
  </r>
  <r>
    <n v="555862"/>
    <n v="0"/>
    <s v="Coleman,Timothy"/>
    <s v="SP"/>
    <s v="SIC"/>
    <n v="2"/>
    <d v="2010-12-17T00:00:00"/>
    <s v="FRIDAY"/>
    <x v="2"/>
  </r>
  <r>
    <n v="338561"/>
    <n v="0"/>
    <s v="Jenkins,Carter"/>
    <s v="SP"/>
    <s v="SIC"/>
    <n v="1"/>
    <d v="2010-12-28T00:00:00"/>
    <s v="TUESDAY"/>
    <x v="3"/>
  </r>
  <r>
    <n v="226479"/>
    <n v="0"/>
    <s v="Perry,Wyatt"/>
    <s v="SP"/>
    <s v="SIC"/>
    <n v="1"/>
    <d v="2010-12-20T00:00:00"/>
    <s v="MONDAY"/>
    <x v="5"/>
  </r>
  <r>
    <n v="226479"/>
    <n v="0"/>
    <s v="Perry,Wyatt"/>
    <s v="SP"/>
    <s v="SIC"/>
    <n v="2"/>
    <d v="2010-12-23T00:00:00"/>
    <s v="THURSDAY"/>
    <x v="11"/>
  </r>
  <r>
    <n v="500684"/>
    <n v="0"/>
    <s v="Peterson,Carlos"/>
    <s v="SFNRL"/>
    <s v="SIC"/>
    <n v="3"/>
    <d v="2010-12-20T00:00:00"/>
    <s v="MONDAY"/>
    <x v="5"/>
  </r>
  <r>
    <n v="462639"/>
    <n v="0"/>
    <s v="Powell,Brayden"/>
    <s v="SICK"/>
    <s v="SIC"/>
    <n v="5"/>
    <d v="2010-12-29T00:00:00"/>
    <s v="WEDNESDAY"/>
    <x v="8"/>
  </r>
  <r>
    <n v="793716"/>
    <n v="0"/>
    <s v="Long,Blake"/>
    <s v="SP"/>
    <s v="SIC"/>
    <n v="1"/>
    <d v="2010-12-17T00:00:00"/>
    <s v="FRIDAY"/>
    <x v="2"/>
  </r>
  <r>
    <n v="301384"/>
    <n v="0"/>
    <s v="Patterson,Hayden"/>
    <s v="SP"/>
    <s v="SIC"/>
    <n v="4"/>
    <d v="2010-12-28T00:00:00"/>
    <s v="TUESDAY"/>
    <x v="3"/>
  </r>
  <r>
    <n v="113347"/>
    <n v="0"/>
    <s v="Hughes,Devin"/>
    <s v="SP"/>
    <s v="SIC"/>
    <n v="2"/>
    <d v="2010-12-17T00:00:00"/>
    <s v="FRIDAY"/>
    <x v="2"/>
  </r>
  <r>
    <n v="398541"/>
    <n v="0"/>
    <s v="Flores,Cody"/>
    <s v="SICK"/>
    <s v="SIC"/>
    <n v="8"/>
    <d v="2010-12-28T00:00:00"/>
    <s v="TUESDAY"/>
    <x v="3"/>
  </r>
  <r>
    <n v="288928"/>
    <n v="0"/>
    <s v="Washington,Richard"/>
    <s v="SFAM"/>
    <s v="SIC"/>
    <n v="6"/>
    <d v="2010-12-17T00:00:00"/>
    <s v="FRIDAY"/>
    <x v="2"/>
  </r>
  <r>
    <n v="775167"/>
    <n v="0"/>
    <s v="Butler,Seth"/>
    <s v="SICK"/>
    <s v="SIC"/>
    <n v="3"/>
    <d v="2010-12-20T00:00:00"/>
    <s v="MONDAY"/>
    <x v="5"/>
  </r>
  <r>
    <n v="775167"/>
    <n v="0"/>
    <s v="Butler,Seth"/>
    <s v="SICK"/>
    <s v="SIC"/>
    <n v="3"/>
    <d v="2010-12-17T00:00:00"/>
    <s v="FRIDAY"/>
    <x v="2"/>
  </r>
  <r>
    <n v="775444"/>
    <n v="0"/>
    <s v="Kelly,Julian"/>
    <s v="SICK"/>
    <s v="SIC"/>
    <n v="8"/>
    <d v="2010-12-29T00:00:00"/>
    <s v="WEDNESDAY"/>
    <x v="8"/>
  </r>
  <r>
    <n v="775167"/>
    <n v="0"/>
    <s v="Butler,Seth"/>
    <s v="SICK"/>
    <s v="SIC"/>
    <n v="8"/>
    <d v="2010-12-21T00:00:00"/>
    <s v="TUESDAY"/>
    <x v="6"/>
  </r>
  <r>
    <n v="775167"/>
    <n v="0"/>
    <s v="Butler,Seth"/>
    <s v="SICK"/>
    <s v="SIC"/>
    <n v="3"/>
    <d v="2010-12-22T00:00:00"/>
    <s v="WEDNESDAY"/>
    <x v="4"/>
  </r>
  <r>
    <n v="775167"/>
    <n v="0"/>
    <s v="Butler,Seth"/>
    <s v="SICK"/>
    <s v="SIC"/>
    <n v="3"/>
    <d v="2010-12-28T00:00:00"/>
    <s v="TUESDAY"/>
    <x v="3"/>
  </r>
  <r>
    <n v="775167"/>
    <n v="0"/>
    <s v="Butler,Seth"/>
    <s v="SICK"/>
    <s v="SIC"/>
    <n v="3"/>
    <d v="2010-12-29T00:00:00"/>
    <s v="WEDNESDAY"/>
    <x v="8"/>
  </r>
  <r>
    <n v="130559"/>
    <n v="0"/>
    <s v="Simmons,Dominic"/>
    <s v="SP"/>
    <s v="SIC"/>
    <n v="2"/>
    <d v="2010-12-22T00:00:00"/>
    <s v="WEDNESDAY"/>
    <x v="4"/>
  </r>
  <r>
    <n v="437881"/>
    <n v="0"/>
    <s v="Foster,Jaden"/>
    <s v="SP"/>
    <s v="SIC"/>
    <n v="3.5"/>
    <d v="2010-12-20T00:00:00"/>
    <s v="MONDAY"/>
    <x v="5"/>
  </r>
  <r>
    <n v="641295"/>
    <n v="0"/>
    <s v="Gonzales,Antonio"/>
    <s v="SP"/>
    <s v="SIC"/>
    <n v="3"/>
    <d v="2010-12-17T00:00:00"/>
    <s v="FRIDAY"/>
    <x v="2"/>
  </r>
  <r>
    <n v="371859"/>
    <n v="0"/>
    <s v="Bryant,Miguel"/>
    <s v="SICK"/>
    <s v="SIC"/>
    <n v="4"/>
    <d v="2010-12-21T00:00:00"/>
    <s v="TUESDAY"/>
    <x v="6"/>
  </r>
  <r>
    <n v="371859"/>
    <n v="0"/>
    <s v="Bryant,Miguel"/>
    <s v="SICK"/>
    <s v="SIC"/>
    <n v="2"/>
    <d v="2010-12-22T00:00:00"/>
    <s v="WEDNESDAY"/>
    <x v="4"/>
  </r>
  <r>
    <n v="245734"/>
    <n v="0"/>
    <s v="Alexander,Liam"/>
    <s v="SICK"/>
    <s v="SIC"/>
    <n v="8"/>
    <d v="2010-12-29T00:00:00"/>
    <s v="WEDNESDAY"/>
    <x v="8"/>
  </r>
  <r>
    <n v="569961"/>
    <n v="0"/>
    <s v="Russell,Patrick"/>
    <s v="SP"/>
    <s v="SIC"/>
    <n v="1"/>
    <d v="2011-01-03T00:00:00"/>
    <s v="MONDAY"/>
    <x v="9"/>
  </r>
  <r>
    <n v="245734"/>
    <n v="0"/>
    <s v="Alexander,Liam"/>
    <s v="SICK"/>
    <s v="SIC"/>
    <n v="8"/>
    <d v="2010-12-28T00:00:00"/>
    <s v="TUESDAY"/>
    <x v="3"/>
  </r>
  <r>
    <n v="545521"/>
    <n v="0"/>
    <s v="Brooks,Landon"/>
    <s v="SICK"/>
    <s v="SIC"/>
    <n v="2"/>
    <d v="2010-12-28T00:00:00"/>
    <s v="TUESDAY"/>
    <x v="3"/>
  </r>
  <r>
    <n v="115195"/>
    <n v="0"/>
    <s v="Watson,Jesus"/>
    <s v="SP"/>
    <s v="SIC"/>
    <n v="0.5"/>
    <d v="2010-12-29T00:00:00"/>
    <s v="WEDNESDAY"/>
    <x v="8"/>
  </r>
  <r>
    <n v="798649"/>
    <n v="0"/>
    <s v="Griffin,Carson"/>
    <s v="SP"/>
    <s v="SIC"/>
    <n v="3.5"/>
    <d v="2010-12-17T00:00:00"/>
    <s v="FRIDAY"/>
    <x v="2"/>
  </r>
  <r>
    <n v="747126"/>
    <n v="0"/>
    <s v="Diaz,Jesse"/>
    <s v="SFAM"/>
    <s v="SIC"/>
    <n v="8"/>
    <d v="2010-12-28T00:00:00"/>
    <s v="TUESDAY"/>
    <x v="3"/>
  </r>
  <r>
    <n v="739647"/>
    <n v="0"/>
    <s v="Hayes,Tristan"/>
    <s v="SP"/>
    <s v="SIC"/>
    <n v="2"/>
    <d v="2010-12-29T00:00:00"/>
    <s v="WEDNESDAY"/>
    <x v="8"/>
  </r>
  <r>
    <n v="292456"/>
    <n v="0"/>
    <s v="Myers,Alejandro"/>
    <s v="SFAM"/>
    <s v="SIC"/>
    <n v="0.5"/>
    <d v="2010-12-22T00:00:00"/>
    <s v="WEDNESDAY"/>
    <x v="4"/>
  </r>
  <r>
    <n v="425584"/>
    <n v="0"/>
    <s v="Ford,Henry"/>
    <s v="SP"/>
    <s v="SIC"/>
    <n v="8"/>
    <d v="2010-12-28T00:00:00"/>
    <s v="TUESDAY"/>
    <x v="3"/>
  </r>
  <r>
    <n v="872321"/>
    <n v="0"/>
    <s v="Hamilton,Victor"/>
    <s v="SP"/>
    <s v="SIC"/>
    <n v="1.75"/>
    <d v="2010-12-22T00:00:00"/>
    <s v="WEDNESDAY"/>
    <x v="4"/>
  </r>
  <r>
    <n v="261528"/>
    <n v="0"/>
    <s v="Moore,Joseph"/>
    <s v="SICK"/>
    <s v="SIC"/>
    <n v="8"/>
    <d v="2010-12-17T00:00:00"/>
    <s v="FRIDAY"/>
    <x v="2"/>
  </r>
  <r>
    <n v="280348"/>
    <n v="0"/>
    <s v="Graham,Trevor"/>
    <s v="SICK"/>
    <s v="SIC"/>
    <n v="8"/>
    <d v="2010-12-21T00:00:00"/>
    <s v="TUESDAY"/>
    <x v="6"/>
  </r>
  <r>
    <n v="515931"/>
    <n v="0"/>
    <s v="Sullivan,Bryce"/>
    <s v="SICK"/>
    <s v="SIC"/>
    <n v="8"/>
    <d v="2010-12-23T00:00:00"/>
    <s v="THURSDAY"/>
    <x v="11"/>
  </r>
  <r>
    <n v="515931"/>
    <n v="0"/>
    <s v="Sullivan,Bryce"/>
    <s v="SICK"/>
    <s v="SIC"/>
    <n v="8"/>
    <d v="2010-12-28T00:00:00"/>
    <s v="TUESDAY"/>
    <x v="3"/>
  </r>
  <r>
    <n v="515931"/>
    <n v="0"/>
    <s v="Sullivan,Bryce"/>
    <s v="SICK"/>
    <s v="SIC"/>
    <n v="8"/>
    <d v="2010-12-29T00:00:00"/>
    <s v="WEDNESDAY"/>
    <x v="8"/>
  </r>
  <r>
    <n v="515931"/>
    <n v="0"/>
    <s v="Sullivan,Bryce"/>
    <s v="SICK"/>
    <s v="SIC"/>
    <n v="8"/>
    <d v="2010-12-30T00:00:00"/>
    <s v="THURSDAY"/>
    <x v="7"/>
  </r>
  <r>
    <n v="170542"/>
    <n v="0"/>
    <s v="Wallace,Jake"/>
    <s v="SICK"/>
    <s v="SIC"/>
    <n v="8"/>
    <d v="2010-12-21T00:00:00"/>
    <s v="TUESDAY"/>
    <x v="6"/>
  </r>
  <r>
    <n v="170542"/>
    <n v="0"/>
    <s v="Wallace,Jake"/>
    <s v="SICK"/>
    <s v="SIC"/>
    <n v="4"/>
    <d v="2010-12-20T00:00:00"/>
    <s v="MONDAY"/>
    <x v="5"/>
  </r>
  <r>
    <n v="99193"/>
    <n v="0"/>
    <s v="Wood,Jeremiah"/>
    <s v="SICK"/>
    <s v="SIC"/>
    <n v="6.75"/>
    <d v="2010-12-17T00:00:00"/>
    <s v="FRIDAY"/>
    <x v="2"/>
  </r>
  <r>
    <n v="682726"/>
    <n v="0"/>
    <s v="Taylor,William"/>
    <s v="SP"/>
    <s v="SIC"/>
    <n v="2"/>
    <d v="2010-12-29T00:00:00"/>
    <s v="WEDNESDAY"/>
    <x v="8"/>
  </r>
  <r>
    <n v="689074"/>
    <n v="0"/>
    <s v="Morris,Connor"/>
    <s v="SICK"/>
    <s v="SIC"/>
    <n v="-8"/>
    <d v="2010-12-28T00:00:00"/>
    <s v="TUESDAY"/>
    <x v="3"/>
  </r>
  <r>
    <n v="689074"/>
    <n v="0"/>
    <s v="Morris,Connor"/>
    <s v="SICK"/>
    <s v="SIC"/>
    <n v="8"/>
    <d v="2010-12-28T00:00:00"/>
    <s v="TUESDAY"/>
    <x v="3"/>
  </r>
  <r>
    <n v="689074"/>
    <n v="0"/>
    <s v="Morris,Connor"/>
    <s v="SICK"/>
    <s v="SIC"/>
    <n v="-8"/>
    <d v="2010-12-29T00:00:00"/>
    <s v="WEDNESDAY"/>
    <x v="8"/>
  </r>
  <r>
    <n v="689074"/>
    <n v="0"/>
    <s v="Morris,Connor"/>
    <s v="SICK"/>
    <s v="SIC"/>
    <n v="8"/>
    <d v="2010-12-29T00:00:00"/>
    <s v="WEDNESDAY"/>
    <x v="8"/>
  </r>
  <r>
    <n v="689074"/>
    <n v="0"/>
    <s v="Morris,Connor"/>
    <s v="SICK"/>
    <s v="SIC"/>
    <n v="-8"/>
    <d v="2010-12-30T00:00:00"/>
    <s v="THURSDAY"/>
    <x v="7"/>
  </r>
  <r>
    <n v="689074"/>
    <n v="0"/>
    <s v="Morris,Connor"/>
    <s v="SICK"/>
    <s v="SIC"/>
    <n v="8"/>
    <d v="2010-12-30T00:00:00"/>
    <s v="THURSDAY"/>
    <x v="7"/>
  </r>
  <r>
    <n v="609303"/>
    <n v="1"/>
    <s v="Rogers,Aiden"/>
    <s v="SICK"/>
    <s v="SIC"/>
    <n v="8"/>
    <d v="2010-12-28T00:00:00"/>
    <s v="TUESDAY"/>
    <x v="3"/>
  </r>
  <r>
    <n v="609303"/>
    <n v="1"/>
    <s v="Rogers,Aiden"/>
    <s v="SICK"/>
    <s v="SIC"/>
    <n v="-8"/>
    <d v="2010-12-28T00:00:00"/>
    <s v="TUESDAY"/>
    <x v="3"/>
  </r>
  <r>
    <n v="112940"/>
    <n v="0"/>
    <s v="Woods,Riley"/>
    <s v="SICK"/>
    <s v="SIC"/>
    <n v="8"/>
    <d v="2011-01-05T00:00:00"/>
    <s v="WEDNESDAY"/>
    <x v="12"/>
  </r>
  <r>
    <n v="112940"/>
    <n v="0"/>
    <s v="Woods,Riley"/>
    <s v="SP"/>
    <s v="SIC"/>
    <n v="3.5"/>
    <d v="2011-01-07T00:00:00"/>
    <s v="FRIDAY"/>
    <x v="14"/>
  </r>
  <r>
    <n v="389844"/>
    <n v="0"/>
    <s v="Green,Caleb"/>
    <s v="SP"/>
    <s v="SIC"/>
    <n v="1.75"/>
    <d v="2011-01-12T00:00:00"/>
    <s v="WEDNESDAY"/>
    <x v="15"/>
  </r>
  <r>
    <n v="389844"/>
    <n v="0"/>
    <s v="Green,Caleb"/>
    <s v="SP"/>
    <s v="SIC"/>
    <n v="2"/>
    <d v="2011-01-14T00:00:00"/>
    <s v="FRIDAY"/>
    <x v="16"/>
  </r>
  <r>
    <n v="389844"/>
    <n v="0"/>
    <s v="Green,Caleb"/>
    <s v="SP"/>
    <s v="SIC"/>
    <n v="2"/>
    <d v="2011-01-05T00:00:00"/>
    <s v="WEDNESDAY"/>
    <x v="12"/>
  </r>
  <r>
    <n v="112940"/>
    <n v="0"/>
    <s v="Woods,Riley"/>
    <s v="SICK"/>
    <s v="SIC"/>
    <n v="8"/>
    <d v="2011-01-03T00:00:00"/>
    <s v="MONDAY"/>
    <x v="9"/>
  </r>
  <r>
    <n v="112940"/>
    <n v="0"/>
    <s v="Woods,Riley"/>
    <s v="SICK"/>
    <s v="SIC"/>
    <n v="8"/>
    <d v="2011-01-04T00:00:00"/>
    <s v="TUESDAY"/>
    <x v="10"/>
  </r>
  <r>
    <n v="402483"/>
    <n v="0"/>
    <s v="Cole,Colin"/>
    <s v="SP"/>
    <s v="SIC"/>
    <n v="1"/>
    <d v="2011-01-03T00:00:00"/>
    <s v="MONDAY"/>
    <x v="9"/>
  </r>
  <r>
    <n v="625135"/>
    <n v="0"/>
    <s v="King,Gabriel"/>
    <s v="SP"/>
    <s v="SIC"/>
    <n v="8"/>
    <d v="2011-01-05T00:00:00"/>
    <s v="WEDNESDAY"/>
    <x v="12"/>
  </r>
  <r>
    <n v="5435"/>
    <n v="0"/>
    <s v="West,Jared"/>
    <s v="SFAM"/>
    <s v="SIC"/>
    <n v="2.5"/>
    <d v="2011-01-06T00:00:00"/>
    <s v="THURSDAY"/>
    <x v="13"/>
  </r>
  <r>
    <n v="798649"/>
    <n v="0"/>
    <s v="Griffin,Carson"/>
    <s v="SFAM"/>
    <s v="SIC"/>
    <n v="1.5"/>
    <d v="2011-01-06T00:00:00"/>
    <s v="THURSDAY"/>
    <x v="13"/>
  </r>
  <r>
    <n v="113347"/>
    <n v="0"/>
    <s v="Hughes,Devin"/>
    <s v="SFAM"/>
    <s v="SIC"/>
    <n v="1.5"/>
    <d v="2011-01-05T00:00:00"/>
    <s v="WEDNESDAY"/>
    <x v="12"/>
  </r>
  <r>
    <n v="596745"/>
    <n v="0"/>
    <s v="Jordan,Jeremy"/>
    <s v="SICK"/>
    <s v="SIC"/>
    <n v="8"/>
    <d v="2011-01-05T00:00:00"/>
    <s v="WEDNESDAY"/>
    <x v="12"/>
  </r>
  <r>
    <n v="596745"/>
    <n v="0"/>
    <s v="Jordan,Jeremy"/>
    <s v="SP"/>
    <s v="SIC"/>
    <n v="0.75"/>
    <d v="2011-01-13T00:00:00"/>
    <s v="THURSDAY"/>
    <x v="17"/>
  </r>
  <r>
    <n v="846953"/>
    <n v="0"/>
    <s v="Owens,Mark"/>
    <s v="SICK"/>
    <s v="SIC"/>
    <n v="3"/>
    <d v="2011-01-10T00:00:00"/>
    <s v="MONDAY"/>
    <x v="18"/>
  </r>
  <r>
    <n v="138199"/>
    <n v="0"/>
    <s v="Reynolds,Caden"/>
    <s v="SFAM"/>
    <s v="SIC"/>
    <n v="8"/>
    <d v="2011-01-03T00:00:00"/>
    <s v="MONDAY"/>
    <x v="9"/>
  </r>
  <r>
    <n v="138199"/>
    <n v="0"/>
    <s v="Reynolds,Caden"/>
    <s v="SP"/>
    <s v="SIC"/>
    <n v="1"/>
    <d v="2011-01-06T00:00:00"/>
    <s v="THURSDAY"/>
    <x v="13"/>
  </r>
  <r>
    <n v="138199"/>
    <n v="0"/>
    <s v="Reynolds,Caden"/>
    <s v="SP"/>
    <s v="SIC"/>
    <n v="0.75"/>
    <d v="2011-01-10T00:00:00"/>
    <s v="MONDAY"/>
    <x v="18"/>
  </r>
  <r>
    <n v="747126"/>
    <n v="0"/>
    <s v="Diaz,Jesse"/>
    <s v="SP"/>
    <s v="SIC"/>
    <n v="2"/>
    <d v="2011-01-11T00:00:00"/>
    <s v="TUESDAY"/>
    <x v="19"/>
  </r>
  <r>
    <n v="375792"/>
    <n v="0"/>
    <s v="Hill,Kevin"/>
    <s v="SP"/>
    <s v="SIC"/>
    <n v="2"/>
    <d v="2011-01-07T00:00:00"/>
    <s v="FRIDAY"/>
    <x v="14"/>
  </r>
  <r>
    <n v="471981"/>
    <n v="0"/>
    <s v="Fisher,Garrett"/>
    <s v="SP"/>
    <s v="SIC"/>
    <n v="3.5"/>
    <d v="2011-01-10T00:00:00"/>
    <s v="MONDAY"/>
    <x v="18"/>
  </r>
  <r>
    <n v="942722"/>
    <n v="0"/>
    <s v="Evans,Luke"/>
    <s v="SICK"/>
    <s v="SIC"/>
    <n v="8"/>
    <d v="2011-01-03T00:00:00"/>
    <s v="MONDAY"/>
    <x v="9"/>
  </r>
  <r>
    <n v="942722"/>
    <n v="0"/>
    <s v="Evans,Luke"/>
    <s v="SICK"/>
    <s v="SIC"/>
    <n v="8"/>
    <d v="2011-01-04T00:00:00"/>
    <s v="TUESDAY"/>
    <x v="10"/>
  </r>
  <r>
    <n v="942722"/>
    <n v="0"/>
    <s v="Evans,Luke"/>
    <s v="SICK"/>
    <s v="SIC"/>
    <n v="8"/>
    <d v="2011-01-05T00:00:00"/>
    <s v="WEDNESDAY"/>
    <x v="12"/>
  </r>
  <r>
    <n v="942722"/>
    <n v="0"/>
    <s v="Evans,Luke"/>
    <s v="SICK"/>
    <s v="SIC"/>
    <n v="8"/>
    <d v="2011-01-06T00:00:00"/>
    <s v="THURSDAY"/>
    <x v="13"/>
  </r>
  <r>
    <n v="942722"/>
    <n v="0"/>
    <s v="Evans,Luke"/>
    <s v="SICK"/>
    <s v="SIC"/>
    <n v="8"/>
    <d v="2011-01-07T00:00:00"/>
    <s v="FRIDAY"/>
    <x v="14"/>
  </r>
  <r>
    <n v="544430"/>
    <n v="0"/>
    <s v="Ellis,Parker"/>
    <s v="SICK"/>
    <s v="SIC"/>
    <n v="1.5"/>
    <d v="2011-01-10T00:00:00"/>
    <s v="MONDAY"/>
    <x v="18"/>
  </r>
  <r>
    <n v="904174"/>
    <n v="0"/>
    <s v="Brown,Daniel"/>
    <s v="SP"/>
    <s v="SIC"/>
    <n v="4"/>
    <d v="2011-01-04T00:00:00"/>
    <s v="TUESDAY"/>
    <x v="10"/>
  </r>
  <r>
    <n v="904174"/>
    <n v="0"/>
    <s v="Brown,Daniel"/>
    <s v="SP"/>
    <s v="SIC"/>
    <n v="4"/>
    <d v="2011-01-11T00:00:00"/>
    <s v="TUESDAY"/>
    <x v="19"/>
  </r>
  <r>
    <n v="268234"/>
    <n v="0"/>
    <s v="Anderson,Anthony"/>
    <s v="SP"/>
    <s v="SIC"/>
    <n v="1.5"/>
    <d v="2011-01-06T00:00:00"/>
    <s v="THURSDAY"/>
    <x v="13"/>
  </r>
  <r>
    <n v="66388"/>
    <n v="0"/>
    <s v="Harrison,Marcus"/>
    <s v="SICK"/>
    <s v="SIC"/>
    <n v="8"/>
    <d v="2011-01-07T00:00:00"/>
    <s v="FRIDAY"/>
    <x v="14"/>
  </r>
  <r>
    <n v="209328"/>
    <n v="0"/>
    <s v="Gibson,Vincent"/>
    <s v="SP"/>
    <s v="SIC"/>
    <n v="1.75"/>
    <d v="2011-01-03T00:00:00"/>
    <s v="MONDAY"/>
    <x v="9"/>
  </r>
  <r>
    <n v="27178"/>
    <n v="0"/>
    <s v="Mcdonald,Kaleb"/>
    <s v="SP"/>
    <s v="SIC"/>
    <n v="8"/>
    <d v="2011-01-11T00:00:00"/>
    <s v="TUESDAY"/>
    <x v="19"/>
  </r>
  <r>
    <n v="129044"/>
    <n v="0"/>
    <s v="Cruz,Kaden"/>
    <s v="SP"/>
    <s v="SIC"/>
    <n v="1"/>
    <d v="2011-01-11T00:00:00"/>
    <s v="TUESDAY"/>
    <x v="19"/>
  </r>
  <r>
    <n v="560101"/>
    <n v="0"/>
    <s v="Marshall,Brady"/>
    <s v="SP"/>
    <s v="SIC"/>
    <n v="1.5"/>
    <d v="2011-01-06T00:00:00"/>
    <s v="THURSDAY"/>
    <x v="13"/>
  </r>
  <r>
    <n v="162126"/>
    <n v="0"/>
    <s v="Carter,Jack"/>
    <s v="SP"/>
    <s v="SIC"/>
    <n v="3"/>
    <d v="2011-01-06T00:00:00"/>
    <s v="THURSDAY"/>
    <x v="13"/>
  </r>
  <r>
    <n v="694606"/>
    <n v="0"/>
    <s v="Parker,Mason"/>
    <s v="SP"/>
    <s v="SIC"/>
    <n v="2"/>
    <d v="2011-01-04T00:00:00"/>
    <s v="TUESDAY"/>
    <x v="10"/>
  </r>
  <r>
    <n v="968003"/>
    <n v="0"/>
    <s v="Ortiz,Colton"/>
    <s v="SP"/>
    <s v="SIC"/>
    <n v="3"/>
    <d v="2011-01-12T00:00:00"/>
    <s v="WEDNESDAY"/>
    <x v="1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x v="0"/>
    <s v="0000119202"/>
    <x v="0"/>
    <x v="0"/>
    <n v="2"/>
    <n v="1"/>
    <n v="38.94"/>
    <n v="38.94"/>
    <n v="559598"/>
    <n v="12001"/>
    <n v="53015"/>
    <n v="10020"/>
    <d v="2013-02-11T00:00:00"/>
    <d v="2013-02-19T00:00:00"/>
  </r>
  <r>
    <x v="0"/>
    <s v="0000119202"/>
    <x v="0"/>
    <x v="0"/>
    <n v="1"/>
    <n v="1"/>
    <n v="30.51"/>
    <n v="30.51"/>
    <n v="559598"/>
    <n v="12001"/>
    <n v="53015"/>
    <n v="10020"/>
    <d v="2013-02-11T00:00:00"/>
    <d v="2013-02-19T00:00:00"/>
  </r>
  <r>
    <x v="0"/>
    <s v="0000119204"/>
    <x v="0"/>
    <x v="1"/>
    <n v="1"/>
    <n v="1"/>
    <n v="568.32000000000005"/>
    <n v="568.32000000000005"/>
    <n v="559050"/>
    <n v="12001"/>
    <n v="53015"/>
    <n v="10020"/>
    <d v="2013-02-12T00:00:00"/>
    <d v="2013-02-15T00:00:00"/>
  </r>
  <r>
    <x v="0"/>
    <s v="0000119204"/>
    <x v="0"/>
    <x v="1"/>
    <n v="2"/>
    <n v="1"/>
    <n v="128.9"/>
    <n v="128.9"/>
    <n v="559050"/>
    <n v="12001"/>
    <n v="53015"/>
    <n v="10020"/>
    <d v="2013-02-12T00:00:00"/>
    <d v="2013-02-15T00:00:00"/>
  </r>
  <r>
    <x v="0"/>
    <s v="0000119205"/>
    <x v="0"/>
    <x v="1"/>
    <n v="1"/>
    <n v="1"/>
    <n v="12.6"/>
    <n v="0"/>
    <m/>
    <n v="12001"/>
    <n v="53015"/>
    <n v="10020"/>
    <d v="2013-02-06T00:00:00"/>
    <m/>
  </r>
  <r>
    <x v="0"/>
    <s v="0000119205"/>
    <x v="0"/>
    <x v="1"/>
    <n v="3"/>
    <n v="1"/>
    <n v="7.8"/>
    <n v="0"/>
    <m/>
    <n v="12001"/>
    <n v="53015"/>
    <n v="10020"/>
    <d v="2013-02-06T00:00:00"/>
    <m/>
  </r>
  <r>
    <x v="0"/>
    <s v="0000119205"/>
    <x v="0"/>
    <x v="1"/>
    <n v="5"/>
    <n v="1"/>
    <n v="0"/>
    <n v="0"/>
    <m/>
    <n v="12001"/>
    <n v="53015"/>
    <n v="10020"/>
    <d v="2013-02-06T00:00:00"/>
    <m/>
  </r>
  <r>
    <x v="0"/>
    <s v="0000119205"/>
    <x v="0"/>
    <x v="1"/>
    <n v="2"/>
    <n v="1"/>
    <n v="88.15"/>
    <n v="0"/>
    <m/>
    <n v="12001"/>
    <n v="53015"/>
    <n v="10020"/>
    <d v="2013-02-06T00:00:00"/>
    <m/>
  </r>
  <r>
    <x v="0"/>
    <s v="0000119205"/>
    <x v="0"/>
    <x v="1"/>
    <n v="4"/>
    <n v="1"/>
    <n v="32.5"/>
    <n v="0"/>
    <m/>
    <n v="12001"/>
    <n v="53015"/>
    <n v="10020"/>
    <d v="2013-02-06T00:00:00"/>
    <m/>
  </r>
  <r>
    <x v="0"/>
    <s v="0000119206"/>
    <x v="0"/>
    <x v="1"/>
    <n v="1"/>
    <n v="1"/>
    <n v="776.38"/>
    <n v="776.38"/>
    <n v="559010"/>
    <n v="12001"/>
    <n v="53015"/>
    <n v="10020"/>
    <d v="2013-02-07T00:00:00"/>
    <d v="2013-02-14T00:00:00"/>
  </r>
  <r>
    <x v="0"/>
    <s v="0000119207"/>
    <x v="0"/>
    <x v="2"/>
    <n v="1"/>
    <n v="1"/>
    <n v="1022.34"/>
    <n v="0"/>
    <m/>
    <n v="12001"/>
    <n v="53015"/>
    <n v="10020"/>
    <d v="2013-02-11T00:00:00"/>
    <m/>
  </r>
  <r>
    <x v="0"/>
    <s v="0000119208"/>
    <x v="0"/>
    <x v="2"/>
    <n v="1"/>
    <n v="1"/>
    <n v="26.35"/>
    <n v="26.35"/>
    <n v="560369"/>
    <n v="12001"/>
    <n v="53015"/>
    <n v="10020"/>
    <d v="2013-02-07T00:00:00"/>
    <d v="2013-02-21T00:00:00"/>
  </r>
  <r>
    <x v="0"/>
    <s v="0000119210"/>
    <x v="0"/>
    <x v="3"/>
    <n v="1"/>
    <n v="1"/>
    <n v="92.92"/>
    <n v="0"/>
    <m/>
    <n v="12001"/>
    <n v="53015"/>
    <n v="10020"/>
    <d v="2013-02-05T00:00:00"/>
    <m/>
  </r>
  <r>
    <x v="0"/>
    <s v="0000119210"/>
    <x v="0"/>
    <x v="3"/>
    <n v="2"/>
    <n v="1"/>
    <n v="154.97999999999999"/>
    <n v="0"/>
    <m/>
    <n v="12001"/>
    <n v="53015"/>
    <n v="10020"/>
    <d v="2013-02-05T00:00:00"/>
    <m/>
  </r>
  <r>
    <x v="0"/>
    <s v="0000119211"/>
    <x v="0"/>
    <x v="4"/>
    <n v="1"/>
    <n v="1"/>
    <n v="53.9"/>
    <n v="53.9"/>
    <n v="560153"/>
    <n v="12001"/>
    <n v="54100"/>
    <n v="10020"/>
    <d v="2013-02-06T00:00:00"/>
    <d v="2013-02-20T00:00:00"/>
  </r>
  <r>
    <x v="0"/>
    <s v="0000119212"/>
    <x v="0"/>
    <x v="5"/>
    <n v="1"/>
    <n v="1"/>
    <n v="1166.4000000000001"/>
    <n v="1166.4000000000001"/>
    <n v="558405"/>
    <n v="12001"/>
    <n v="53015"/>
    <n v="10020"/>
    <d v="2013-02-01T00:00:00"/>
    <d v="2013-02-13T00:00:00"/>
  </r>
  <r>
    <x v="0"/>
    <s v="0000119213"/>
    <x v="0"/>
    <x v="6"/>
    <n v="1"/>
    <n v="1"/>
    <n v="670.26"/>
    <n v="670.26"/>
    <n v="559795"/>
    <n v="12001"/>
    <n v="53015"/>
    <n v="10020"/>
    <d v="2013-02-08T00:00:00"/>
    <d v="2013-02-19T00:00:00"/>
  </r>
  <r>
    <x v="0"/>
    <s v="0000119214"/>
    <x v="0"/>
    <x v="7"/>
    <n v="1"/>
    <n v="1"/>
    <n v="518.76"/>
    <n v="518.76"/>
    <n v="560519"/>
    <n v="12001"/>
    <n v="54070"/>
    <n v="10020"/>
    <d v="2013-02-05T00:00:00"/>
    <d v="2013-02-21T00:00:00"/>
  </r>
  <r>
    <x v="0"/>
    <s v="0000119215"/>
    <x v="0"/>
    <x v="8"/>
    <n v="1"/>
    <n v="1"/>
    <n v="162.24"/>
    <n v="162.24"/>
    <n v="560917"/>
    <n v="12001"/>
    <n v="53015"/>
    <n v="10020"/>
    <d v="2013-02-21T00:00:00"/>
    <d v="2013-02-22T00:00:00"/>
  </r>
  <r>
    <x v="0"/>
    <s v="0000119216"/>
    <x v="0"/>
    <x v="9"/>
    <n v="1"/>
    <n v="1"/>
    <n v="1072.5"/>
    <n v="1072.5"/>
    <n v="560787"/>
    <n v="12001"/>
    <n v="53012"/>
    <n v="10020"/>
    <d v="2013-01-31T00:00:00"/>
    <d v="2013-02-21T00:00:00"/>
  </r>
  <r>
    <x v="0"/>
    <s v="0000119216"/>
    <x v="0"/>
    <x v="9"/>
    <n v="2"/>
    <n v="1"/>
    <n v="276.86"/>
    <n v="276.86"/>
    <n v="560787"/>
    <n v="12001"/>
    <n v="53015"/>
    <n v="10020"/>
    <d v="2013-01-31T00:00:00"/>
    <d v="2013-02-21T00:00:00"/>
  </r>
  <r>
    <x v="0"/>
    <s v="0000119217"/>
    <x v="1"/>
    <x v="10"/>
    <n v="1"/>
    <n v="1"/>
    <n v="325.41000000000003"/>
    <n v="325.41000000000003"/>
    <n v="558246"/>
    <n v="12001"/>
    <n v="51580"/>
    <n v="10020"/>
    <d v="2013-01-31T00:00:00"/>
    <d v="2013-02-07T00:00:00"/>
  </r>
  <r>
    <x v="0"/>
    <s v="0000119218"/>
    <x v="1"/>
    <x v="11"/>
    <n v="1"/>
    <n v="1"/>
    <n v="5858.48"/>
    <n v="0"/>
    <m/>
    <n v="12001"/>
    <n v="53015"/>
    <n v="10020"/>
    <d v="2013-02-17T00:00:00"/>
    <m/>
  </r>
  <r>
    <x v="0"/>
    <s v="0000119219"/>
    <x v="1"/>
    <x v="11"/>
    <n v="1"/>
    <n v="1"/>
    <n v="162.19999999999999"/>
    <n v="0"/>
    <m/>
    <n v="12001"/>
    <n v="53015"/>
    <n v="10020"/>
    <d v="2013-02-17T00:00:00"/>
    <m/>
  </r>
  <r>
    <x v="0"/>
    <s v="0000119220"/>
    <x v="1"/>
    <x v="12"/>
    <n v="1"/>
    <n v="1"/>
    <n v="16.559999999999999"/>
    <n v="16.559999999999999"/>
    <n v="559788"/>
    <n v="21009"/>
    <n v="54070"/>
    <n v="40001"/>
    <d v="2013-02-01T00:00:00"/>
    <d v="2013-02-19T00:00:00"/>
  </r>
  <r>
    <x v="0"/>
    <s v="0000119220"/>
    <x v="1"/>
    <x v="12"/>
    <n v="2"/>
    <n v="1"/>
    <n v="19.440000000000001"/>
    <n v="19.440000000000001"/>
    <n v="559788"/>
    <n v="21009"/>
    <n v="54070"/>
    <n v="40001"/>
    <d v="2013-02-01T00:00:00"/>
    <d v="2013-02-19T00:00:00"/>
  </r>
  <r>
    <x v="0"/>
    <s v="0000119221"/>
    <x v="1"/>
    <x v="13"/>
    <n v="1"/>
    <n v="1"/>
    <n v="1733.28"/>
    <n v="1733.28"/>
    <n v="560130"/>
    <n v="12001"/>
    <n v="53015"/>
    <n v="10020"/>
    <d v="2013-02-09T00:00:00"/>
    <d v="2013-02-20T00:00:00"/>
  </r>
  <r>
    <x v="0"/>
    <s v="0000119223"/>
    <x v="1"/>
    <x v="13"/>
    <n v="1"/>
    <n v="1"/>
    <n v="3031.6"/>
    <n v="3031.6"/>
    <n v="560479"/>
    <n v="12001"/>
    <n v="53015"/>
    <n v="10020"/>
    <d v="2013-02-09T00:00:00"/>
    <d v="2013-02-21T00:00:00"/>
  </r>
  <r>
    <x v="0"/>
    <s v="0000119223"/>
    <x v="1"/>
    <x v="13"/>
    <n v="2"/>
    <n v="1"/>
    <n v="228.28"/>
    <n v="228.28"/>
    <n v="560479"/>
    <n v="12001"/>
    <n v="53015"/>
    <n v="10020"/>
    <d v="2013-02-07T00:00:00"/>
    <d v="2013-02-21T00:00:00"/>
  </r>
  <r>
    <x v="0"/>
    <s v="0000119225"/>
    <x v="1"/>
    <x v="14"/>
    <n v="1"/>
    <n v="1"/>
    <n v="52.48"/>
    <n v="52.48"/>
    <n v="559004"/>
    <n v="12062"/>
    <n v="55050"/>
    <n v="20559"/>
    <d v="2013-02-07T00:00:00"/>
    <d v="2013-02-14T00:00:00"/>
  </r>
  <r>
    <x v="0"/>
    <s v="0000119228"/>
    <x v="1"/>
    <x v="15"/>
    <n v="2"/>
    <n v="1"/>
    <n v="3250"/>
    <n v="0"/>
    <m/>
    <n v="13033"/>
    <n v="55850"/>
    <n v="40001"/>
    <d v="2013-02-11T00:00:00"/>
    <m/>
  </r>
  <r>
    <x v="0"/>
    <s v="0000119228"/>
    <x v="1"/>
    <x v="15"/>
    <n v="1"/>
    <n v="1"/>
    <n v="3900"/>
    <n v="0"/>
    <m/>
    <n v="13033"/>
    <n v="55850"/>
    <n v="40001"/>
    <d v="2013-02-11T00:00:00"/>
    <m/>
  </r>
  <r>
    <x v="0"/>
    <s v="0000119228"/>
    <x v="1"/>
    <x v="15"/>
    <n v="2"/>
    <n v="1"/>
    <n v="3250"/>
    <n v="3250"/>
    <n v="559611"/>
    <n v="13033"/>
    <n v="55850"/>
    <n v="40001"/>
    <d v="2013-02-11T00:00:00"/>
    <d v="2013-02-19T00:00:00"/>
  </r>
  <r>
    <x v="0"/>
    <s v="0000119228"/>
    <x v="1"/>
    <x v="15"/>
    <n v="1"/>
    <n v="1"/>
    <n v="3900"/>
    <n v="3900"/>
    <n v="559611"/>
    <n v="13033"/>
    <n v="55850"/>
    <n v="40001"/>
    <d v="2013-02-11T00:00:00"/>
    <d v="2013-02-19T00:00:00"/>
  </r>
  <r>
    <x v="0"/>
    <s v="0000119229"/>
    <x v="2"/>
    <x v="16"/>
    <n v="14"/>
    <n v="1"/>
    <n v="530.4"/>
    <n v="0"/>
    <m/>
    <n v="12001"/>
    <n v="53402"/>
    <n v="10020"/>
    <d v="2013-02-08T00:00:00"/>
    <m/>
  </r>
  <r>
    <x v="0"/>
    <s v="0000119229"/>
    <x v="2"/>
    <x v="16"/>
    <n v="16"/>
    <n v="1"/>
    <n v="55.84"/>
    <n v="0"/>
    <m/>
    <n v="12001"/>
    <n v="53402"/>
    <n v="10020"/>
    <d v="2013-02-08T00:00:00"/>
    <m/>
  </r>
  <r>
    <x v="0"/>
    <s v="0000119229"/>
    <x v="2"/>
    <x v="16"/>
    <n v="16"/>
    <n v="2"/>
    <n v="55.84"/>
    <n v="0"/>
    <m/>
    <n v="12001"/>
    <n v="53402"/>
    <n v="10020"/>
    <d v="2013-02-08T00:00:00"/>
    <m/>
  </r>
  <r>
    <x v="0"/>
    <s v="0000119229"/>
    <x v="2"/>
    <x v="16"/>
    <n v="6"/>
    <n v="1"/>
    <n v="45.84"/>
    <n v="0"/>
    <m/>
    <n v="12001"/>
    <n v="53402"/>
    <n v="10020"/>
    <d v="2013-02-08T00:00:00"/>
    <m/>
  </r>
  <r>
    <x v="0"/>
    <s v="0000119229"/>
    <x v="2"/>
    <x v="16"/>
    <n v="7"/>
    <n v="1"/>
    <n v="23.88"/>
    <n v="0"/>
    <m/>
    <n v="12001"/>
    <n v="53402"/>
    <n v="10020"/>
    <d v="2013-02-08T00:00:00"/>
    <m/>
  </r>
  <r>
    <x v="0"/>
    <s v="0000119229"/>
    <x v="2"/>
    <x v="16"/>
    <n v="8"/>
    <n v="1"/>
    <n v="22.1"/>
    <n v="0"/>
    <m/>
    <n v="12001"/>
    <n v="53402"/>
    <n v="10020"/>
    <d v="2013-02-08T00:00:00"/>
    <m/>
  </r>
  <r>
    <x v="0"/>
    <s v="0000119229"/>
    <x v="2"/>
    <x v="16"/>
    <n v="9"/>
    <n v="1"/>
    <n v="19.88"/>
    <n v="0"/>
    <m/>
    <n v="12001"/>
    <n v="53402"/>
    <n v="10020"/>
    <d v="2013-02-08T00:00:00"/>
    <m/>
  </r>
  <r>
    <x v="0"/>
    <s v="0000119229"/>
    <x v="2"/>
    <x v="16"/>
    <n v="10"/>
    <n v="1"/>
    <n v="24.36"/>
    <n v="0"/>
    <m/>
    <n v="12001"/>
    <n v="53402"/>
    <n v="10020"/>
    <d v="2013-02-08T00:00:00"/>
    <m/>
  </r>
  <r>
    <x v="0"/>
    <s v="0000119229"/>
    <x v="2"/>
    <x v="16"/>
    <n v="12"/>
    <n v="1"/>
    <n v="26.06"/>
    <n v="0"/>
    <m/>
    <n v="12001"/>
    <n v="53402"/>
    <n v="10020"/>
    <d v="2013-02-08T00:00:00"/>
    <m/>
  </r>
  <r>
    <x v="0"/>
    <s v="0000119229"/>
    <x v="2"/>
    <x v="16"/>
    <n v="11"/>
    <n v="1"/>
    <n v="139.05000000000001"/>
    <n v="0"/>
    <m/>
    <n v="12001"/>
    <n v="53402"/>
    <n v="10020"/>
    <d v="2013-02-08T00:00:00"/>
    <m/>
  </r>
  <r>
    <x v="0"/>
    <s v="0000119229"/>
    <x v="2"/>
    <x v="16"/>
    <n v="15"/>
    <n v="1"/>
    <n v="35.21"/>
    <n v="0"/>
    <m/>
    <n v="12001"/>
    <n v="53402"/>
    <n v="10020"/>
    <d v="2013-02-08T00:00:00"/>
    <m/>
  </r>
  <r>
    <x v="0"/>
    <s v="0000119229"/>
    <x v="2"/>
    <x v="16"/>
    <n v="5"/>
    <n v="1"/>
    <n v="49.19"/>
    <n v="0"/>
    <m/>
    <n v="12001"/>
    <n v="53402"/>
    <n v="10020"/>
    <d v="2013-02-08T00:00:00"/>
    <m/>
  </r>
  <r>
    <x v="0"/>
    <s v="0000119229"/>
    <x v="2"/>
    <x v="16"/>
    <n v="17"/>
    <n v="1"/>
    <n v="23.87"/>
    <n v="0"/>
    <m/>
    <n v="12001"/>
    <n v="53402"/>
    <n v="10020"/>
    <d v="2013-02-08T00:00:00"/>
    <m/>
  </r>
  <r>
    <x v="0"/>
    <s v="0000119229"/>
    <x v="2"/>
    <x v="16"/>
    <n v="1"/>
    <n v="1"/>
    <n v="68.28"/>
    <n v="0"/>
    <m/>
    <n v="12001"/>
    <n v="53402"/>
    <n v="10020"/>
    <d v="2013-02-08T00:00:00"/>
    <m/>
  </r>
  <r>
    <x v="0"/>
    <s v="0000119229"/>
    <x v="2"/>
    <x v="16"/>
    <n v="13"/>
    <n v="1"/>
    <n v="42.98"/>
    <n v="0"/>
    <m/>
    <n v="12001"/>
    <n v="53402"/>
    <n v="10020"/>
    <d v="2013-02-08T00:00:00"/>
    <m/>
  </r>
  <r>
    <x v="0"/>
    <s v="0000119229"/>
    <x v="2"/>
    <x v="16"/>
    <n v="3"/>
    <n v="1"/>
    <n v="17.68"/>
    <n v="0"/>
    <m/>
    <n v="12001"/>
    <n v="53402"/>
    <n v="10020"/>
    <d v="2013-02-08T00:00:00"/>
    <m/>
  </r>
  <r>
    <x v="0"/>
    <s v="0000119229"/>
    <x v="2"/>
    <x v="16"/>
    <n v="4"/>
    <n v="1"/>
    <n v="13.77"/>
    <n v="0"/>
    <m/>
    <n v="12001"/>
    <n v="53402"/>
    <n v="10020"/>
    <d v="2013-02-08T00:00:00"/>
    <m/>
  </r>
  <r>
    <x v="0"/>
    <s v="0000119229"/>
    <x v="2"/>
    <x v="16"/>
    <n v="2"/>
    <n v="1"/>
    <n v="137.9"/>
    <n v="0"/>
    <m/>
    <n v="12001"/>
    <n v="53402"/>
    <n v="10020"/>
    <d v="2013-02-08T00:00:00"/>
    <m/>
  </r>
  <r>
    <x v="0"/>
    <s v="0000119230"/>
    <x v="1"/>
    <x v="16"/>
    <n v="1"/>
    <n v="1"/>
    <n v="443.64"/>
    <n v="443.64"/>
    <n v="559754"/>
    <n v="12001"/>
    <n v="54071"/>
    <n v="10020"/>
    <d v="2013-02-01T00:00:00"/>
    <d v="2013-02-19T00:00:00"/>
  </r>
  <r>
    <x v="0"/>
    <s v="0000119231"/>
    <x v="1"/>
    <x v="0"/>
    <n v="3"/>
    <n v="1"/>
    <n v="52.8"/>
    <n v="52.8"/>
    <n v="559260"/>
    <n v="12001"/>
    <n v="53015"/>
    <n v="10020"/>
    <d v="2013-02-11T00:00:00"/>
    <d v="2013-02-15T00:00:00"/>
  </r>
  <r>
    <x v="0"/>
    <s v="0000119231"/>
    <x v="1"/>
    <x v="0"/>
    <n v="5"/>
    <n v="1"/>
    <n v="44.4"/>
    <n v="44.4"/>
    <n v="559260"/>
    <n v="12001"/>
    <n v="54070"/>
    <n v="10020"/>
    <d v="2013-02-11T00:00:00"/>
    <d v="2013-02-15T00:00:00"/>
  </r>
  <r>
    <x v="0"/>
    <s v="0000119231"/>
    <x v="1"/>
    <x v="0"/>
    <n v="1"/>
    <n v="1"/>
    <n v="200.08"/>
    <n v="200.08"/>
    <n v="559260"/>
    <n v="12001"/>
    <n v="53015"/>
    <n v="10020"/>
    <d v="2013-02-11T00:00:00"/>
    <d v="2013-02-15T00:00:00"/>
  </r>
  <r>
    <x v="0"/>
    <s v="0000119231"/>
    <x v="1"/>
    <x v="0"/>
    <n v="2"/>
    <n v="1"/>
    <n v="770.8"/>
    <n v="770.8"/>
    <n v="559260"/>
    <n v="12001"/>
    <n v="53015"/>
    <n v="10020"/>
    <d v="2013-02-11T00:00:00"/>
    <d v="2013-02-15T00:00:00"/>
  </r>
  <r>
    <x v="0"/>
    <s v="0000119231"/>
    <x v="1"/>
    <x v="0"/>
    <n v="4"/>
    <n v="1"/>
    <n v="142"/>
    <n v="142"/>
    <n v="559260"/>
    <n v="12001"/>
    <n v="53015"/>
    <n v="10020"/>
    <d v="2013-02-11T00:00:00"/>
    <d v="2013-02-15T00:00:00"/>
  </r>
  <r>
    <x v="0"/>
    <s v="0000119232"/>
    <x v="1"/>
    <x v="0"/>
    <n v="7"/>
    <n v="1"/>
    <n v="768"/>
    <n v="768"/>
    <n v="559254"/>
    <n v="12001"/>
    <n v="53406"/>
    <n v="10020"/>
    <d v="2013-02-11T00:00:00"/>
    <d v="2013-02-15T00:00:00"/>
  </r>
  <r>
    <x v="0"/>
    <s v="0000119232"/>
    <x v="1"/>
    <x v="0"/>
    <n v="6"/>
    <n v="1"/>
    <n v="32.159999999999997"/>
    <n v="32.159999999999997"/>
    <n v="559254"/>
    <n v="12001"/>
    <n v="53406"/>
    <n v="10020"/>
    <d v="2013-02-11T00:00:00"/>
    <d v="2013-02-15T00:00:00"/>
  </r>
  <r>
    <x v="0"/>
    <s v="0000119232"/>
    <x v="1"/>
    <x v="0"/>
    <n v="5"/>
    <n v="1"/>
    <n v="64"/>
    <n v="64"/>
    <n v="559254"/>
    <n v="12001"/>
    <n v="53406"/>
    <n v="10020"/>
    <d v="2013-02-11T00:00:00"/>
    <d v="2013-02-15T00:00:00"/>
  </r>
  <r>
    <x v="0"/>
    <s v="0000119232"/>
    <x v="1"/>
    <x v="0"/>
    <n v="4"/>
    <n v="1"/>
    <n v="287.5"/>
    <n v="287.5"/>
    <n v="559254"/>
    <n v="12001"/>
    <n v="53406"/>
    <n v="10020"/>
    <d v="2013-02-11T00:00:00"/>
    <d v="2013-02-15T00:00:00"/>
  </r>
  <r>
    <x v="0"/>
    <s v="0000119232"/>
    <x v="1"/>
    <x v="0"/>
    <n v="2"/>
    <n v="1"/>
    <n v="385.92"/>
    <n v="385.92"/>
    <n v="559254"/>
    <n v="12001"/>
    <n v="53015"/>
    <n v="10020"/>
    <d v="2013-02-11T00:00:00"/>
    <d v="2013-02-15T00:00:00"/>
  </r>
  <r>
    <x v="0"/>
    <s v="0000119232"/>
    <x v="1"/>
    <x v="0"/>
    <n v="1"/>
    <n v="1"/>
    <n v="35.22"/>
    <n v="35.22"/>
    <n v="559254"/>
    <n v="12001"/>
    <n v="53015"/>
    <n v="10020"/>
    <d v="2013-02-11T00:00:00"/>
    <d v="2013-02-15T00:00:00"/>
  </r>
  <r>
    <x v="0"/>
    <s v="0000119232"/>
    <x v="1"/>
    <x v="0"/>
    <n v="3"/>
    <n v="1"/>
    <n v="1072"/>
    <n v="1072"/>
    <n v="559254"/>
    <n v="12001"/>
    <n v="54120"/>
    <n v="10020"/>
    <d v="2013-02-11T00:00:00"/>
    <d v="2013-02-15T00:00:00"/>
  </r>
  <r>
    <x v="0"/>
    <s v="0000119233"/>
    <x v="1"/>
    <x v="0"/>
    <n v="1"/>
    <n v="1"/>
    <n v="181.32"/>
    <n v="181.32"/>
    <n v="559600"/>
    <n v="12001"/>
    <n v="53015"/>
    <n v="10020"/>
    <d v="2013-02-06T00:00:00"/>
    <d v="2013-02-19T00:00:00"/>
  </r>
  <r>
    <x v="0"/>
    <s v="0000119233"/>
    <x v="1"/>
    <x v="0"/>
    <n v="2"/>
    <n v="1"/>
    <n v="19.739999999999998"/>
    <n v="19.739999999999998"/>
    <n v="559600"/>
    <n v="12001"/>
    <n v="53015"/>
    <n v="10020"/>
    <d v="2013-02-06T00:00:00"/>
    <d v="2013-02-19T00:00:00"/>
  </r>
  <r>
    <x v="0"/>
    <s v="0000119234"/>
    <x v="3"/>
    <x v="2"/>
    <n v="1"/>
    <n v="1"/>
    <n v="90.4"/>
    <n v="0"/>
    <m/>
    <n v="12001"/>
    <n v="53015"/>
    <n v="10020"/>
    <d v="2013-02-07T00:00:00"/>
    <m/>
  </r>
  <r>
    <x v="0"/>
    <s v="0000119234"/>
    <x v="3"/>
    <x v="2"/>
    <n v="2"/>
    <n v="1"/>
    <n v="56.9"/>
    <n v="0"/>
    <m/>
    <n v="12001"/>
    <n v="53015"/>
    <n v="10020"/>
    <d v="2013-02-07T00:00:00"/>
    <m/>
  </r>
  <r>
    <x v="0"/>
    <s v="0000119235"/>
    <x v="3"/>
    <x v="17"/>
    <n v="1"/>
    <n v="1"/>
    <n v="98.15"/>
    <n v="98.15"/>
    <n v="560808"/>
    <n v="12001"/>
    <n v="53402"/>
    <n v="10020"/>
    <d v="2013-02-06T00:00:00"/>
    <d v="2013-02-22T00:00:00"/>
  </r>
  <r>
    <x v="0"/>
    <s v="0000119239"/>
    <x v="3"/>
    <x v="18"/>
    <n v="1"/>
    <n v="1"/>
    <n v="116"/>
    <n v="116"/>
    <n v="559819"/>
    <n v="12001"/>
    <n v="53015"/>
    <n v="10020"/>
    <d v="2013-02-07T00:00:00"/>
    <d v="2013-02-19T00:00:00"/>
  </r>
  <r>
    <x v="0"/>
    <s v="0000119240"/>
    <x v="3"/>
    <x v="19"/>
    <n v="1"/>
    <n v="1"/>
    <n v="54.33"/>
    <n v="54.33"/>
    <n v="560112"/>
    <n v="12001"/>
    <n v="53406"/>
    <n v="10020"/>
    <d v="2013-02-05T00:00:00"/>
    <d v="2013-02-20T00:00:00"/>
  </r>
  <r>
    <x v="0"/>
    <s v="0000119242"/>
    <x v="3"/>
    <x v="20"/>
    <n v="2"/>
    <n v="1"/>
    <n v="675"/>
    <n v="0"/>
    <m/>
    <n v="12001"/>
    <n v="53401"/>
    <n v="10020"/>
    <d v="2013-02-07T00:00:00"/>
    <m/>
  </r>
  <r>
    <x v="0"/>
    <s v="0000119242"/>
    <x v="3"/>
    <x v="20"/>
    <n v="3"/>
    <n v="1"/>
    <n v="500"/>
    <n v="0"/>
    <m/>
    <n v="12001"/>
    <n v="53401"/>
    <n v="10020"/>
    <d v="2013-02-07T00:00:00"/>
    <m/>
  </r>
  <r>
    <x v="0"/>
    <s v="0000119288"/>
    <x v="1"/>
    <x v="21"/>
    <n v="1"/>
    <n v="1"/>
    <n v="36"/>
    <n v="36"/>
    <n v="560172"/>
    <n v="12001"/>
    <n v="54060"/>
    <n v="10020"/>
    <d v="2013-02-05T00:00:00"/>
    <d v="2013-02-20T00:00:00"/>
  </r>
  <r>
    <x v="0"/>
    <s v="0000119296"/>
    <x v="4"/>
    <x v="22"/>
    <n v="1"/>
    <n v="1"/>
    <n v="9981.33"/>
    <n v="9981.33"/>
    <n v="560951"/>
    <n v="12001"/>
    <n v="53015"/>
    <n v="10020"/>
    <d v="2013-02-05T00:00:00"/>
    <d v="2013-02-22T00:00:00"/>
  </r>
  <r>
    <x v="0"/>
    <s v="0000119297"/>
    <x v="4"/>
    <x v="23"/>
    <n v="2"/>
    <n v="1"/>
    <n v="471.25"/>
    <n v="471.25"/>
    <n v="560955"/>
    <n v="12001"/>
    <n v="53015"/>
    <n v="10020"/>
    <d v="2013-02-06T00:00:00"/>
    <d v="2013-02-22T00:00:00"/>
  </r>
  <r>
    <x v="0"/>
    <s v="0000119297"/>
    <x v="4"/>
    <x v="23"/>
    <n v="1"/>
    <n v="1"/>
    <n v="131.9"/>
    <n v="131.9"/>
    <n v="560955"/>
    <n v="12001"/>
    <n v="53012"/>
    <n v="10020"/>
    <d v="2013-02-06T00:00:00"/>
    <d v="2013-02-22T00:00:00"/>
  </r>
  <r>
    <x v="0"/>
    <s v="0000119297"/>
    <x v="4"/>
    <x v="23"/>
    <n v="3"/>
    <n v="1"/>
    <n v="1130.3399999999999"/>
    <n v="1130.3399999999999"/>
    <n v="560955"/>
    <n v="12001"/>
    <n v="53015"/>
    <n v="10020"/>
    <d v="2013-02-06T00:00:00"/>
    <d v="2013-02-22T00:00:00"/>
  </r>
  <r>
    <x v="0"/>
    <s v="0000119298"/>
    <x v="4"/>
    <x v="24"/>
    <n v="1"/>
    <n v="1"/>
    <n v="39150"/>
    <n v="39150"/>
    <n v="558725"/>
    <n v="12001"/>
    <n v="53401"/>
    <n v="10020"/>
    <d v="2013-02-11T00:00:00"/>
    <d v="2013-02-14T00:00:00"/>
  </r>
  <r>
    <x v="0"/>
    <s v="0000119299"/>
    <x v="4"/>
    <x v="16"/>
    <n v="2"/>
    <n v="1"/>
    <n v="59.16"/>
    <n v="59.16"/>
    <n v="559750"/>
    <n v="12001"/>
    <n v="53402"/>
    <n v="10020"/>
    <d v="2013-02-11T00:00:00"/>
    <d v="2013-02-19T00:00:00"/>
  </r>
  <r>
    <x v="0"/>
    <s v="0000119299"/>
    <x v="4"/>
    <x v="16"/>
    <n v="1"/>
    <n v="1"/>
    <n v="40.32"/>
    <n v="40.32"/>
    <n v="559750"/>
    <n v="12001"/>
    <n v="53402"/>
    <n v="10020"/>
    <d v="2013-02-11T00:00:00"/>
    <d v="2013-02-19T00:00:00"/>
  </r>
  <r>
    <x v="0"/>
    <s v="0000119300"/>
    <x v="4"/>
    <x v="16"/>
    <n v="1"/>
    <n v="1"/>
    <n v="183.04"/>
    <n v="183.04"/>
    <n v="559751"/>
    <n v="12001"/>
    <n v="53402"/>
    <n v="10020"/>
    <d v="2013-02-13T00:00:00"/>
    <d v="2013-02-19T00:00:00"/>
  </r>
  <r>
    <x v="0"/>
    <s v="0000119300"/>
    <x v="4"/>
    <x v="16"/>
    <n v="2"/>
    <n v="1"/>
    <n v="304.72000000000003"/>
    <n v="304.72000000000003"/>
    <n v="559751"/>
    <n v="12001"/>
    <n v="53402"/>
    <n v="10020"/>
    <d v="2013-02-13T00:00:00"/>
    <d v="2013-02-19T00:00:00"/>
  </r>
  <r>
    <x v="0"/>
    <s v="0000119300"/>
    <x v="4"/>
    <x v="16"/>
    <n v="3"/>
    <n v="1"/>
    <n v="27.48"/>
    <n v="27.48"/>
    <n v="559751"/>
    <n v="12001"/>
    <n v="53402"/>
    <n v="10020"/>
    <d v="2013-02-13T00:00:00"/>
    <d v="2013-02-19T00:00:00"/>
  </r>
  <r>
    <x v="0"/>
    <s v="0000119301"/>
    <x v="4"/>
    <x v="25"/>
    <n v="1"/>
    <n v="1"/>
    <n v="321.2"/>
    <n v="321.2"/>
    <n v="560735"/>
    <n v="12001"/>
    <n v="53402"/>
    <n v="10020"/>
    <d v="2013-02-13T00:00:00"/>
    <d v="2013-02-21T00:00:00"/>
  </r>
  <r>
    <x v="0"/>
    <s v="0000119302"/>
    <x v="4"/>
    <x v="5"/>
    <n v="1"/>
    <n v="1"/>
    <n v="2856"/>
    <n v="2856"/>
    <n v="559789"/>
    <n v="12001"/>
    <n v="53015"/>
    <n v="10020"/>
    <d v="2013-02-07T00:00:00"/>
    <d v="2013-02-19T00:00:00"/>
  </r>
  <r>
    <x v="0"/>
    <s v="0000119302"/>
    <x v="4"/>
    <x v="5"/>
    <n v="2"/>
    <n v="1"/>
    <n v="118"/>
    <n v="118"/>
    <n v="559789"/>
    <n v="12001"/>
    <n v="53015"/>
    <n v="10020"/>
    <d v="2013-02-07T00:00:00"/>
    <d v="2013-02-19T00:00:00"/>
  </r>
  <r>
    <x v="0"/>
    <s v="0000119303"/>
    <x v="4"/>
    <x v="26"/>
    <n v="1"/>
    <n v="1"/>
    <n v="55.17"/>
    <n v="0"/>
    <m/>
    <n v="12001"/>
    <n v="54100"/>
    <n v="10020"/>
    <d v="2013-02-14T00:00:00"/>
    <m/>
  </r>
  <r>
    <x v="0"/>
    <s v="0000119304"/>
    <x v="4"/>
    <x v="27"/>
    <n v="1"/>
    <n v="1"/>
    <n v="976.3"/>
    <n v="976.3"/>
    <n v="559806"/>
    <n v="12001"/>
    <n v="53015"/>
    <n v="10020"/>
    <d v="2013-02-07T00:00:00"/>
    <d v="2013-02-19T00:00:00"/>
  </r>
  <r>
    <x v="0"/>
    <s v="0000119305"/>
    <x v="4"/>
    <x v="28"/>
    <n v="2"/>
    <n v="1"/>
    <n v="68883.360000000001"/>
    <n v="68883.360000000001"/>
    <n v="558916"/>
    <n v="12001"/>
    <n v="53401"/>
    <n v="10020"/>
    <d v="2013-02-11T00:00:00"/>
    <d v="2013-02-14T00:00:00"/>
  </r>
  <r>
    <x v="0"/>
    <s v="0000119305"/>
    <x v="4"/>
    <x v="28"/>
    <n v="1"/>
    <n v="1"/>
    <n v="136001.60000000001"/>
    <n v="19488"/>
    <n v="558913"/>
    <n v="12001"/>
    <n v="53401"/>
    <n v="10020"/>
    <d v="2013-02-11T00:00:00"/>
    <d v="2013-02-14T00:00:00"/>
  </r>
  <r>
    <x v="0"/>
    <s v="0000119305"/>
    <x v="4"/>
    <x v="28"/>
    <n v="1"/>
    <n v="1"/>
    <n v="136001.60000000001"/>
    <n v="25370.240000000002"/>
    <n v="558914"/>
    <n v="12001"/>
    <n v="53401"/>
    <n v="10020"/>
    <d v="2013-02-11T00:00:00"/>
    <d v="2013-02-14T00:00:00"/>
  </r>
  <r>
    <x v="0"/>
    <s v="0000119305"/>
    <x v="4"/>
    <x v="28"/>
    <n v="1"/>
    <n v="1"/>
    <n v="136001.60000000001"/>
    <n v="30134.720000000001"/>
    <n v="560068"/>
    <n v="12001"/>
    <n v="53401"/>
    <n v="10020"/>
    <d v="2013-02-11T00:00:00"/>
    <d v="2013-02-20T00:00:00"/>
  </r>
  <r>
    <x v="0"/>
    <s v="0000119305"/>
    <x v="4"/>
    <x v="28"/>
    <n v="1"/>
    <n v="1"/>
    <n v="136001.60000000001"/>
    <n v="61008.639999999999"/>
    <n v="558916"/>
    <n v="12001"/>
    <n v="53401"/>
    <n v="10020"/>
    <d v="2013-02-11T00:00:00"/>
    <d v="2013-02-14T00:00:00"/>
  </r>
  <r>
    <x v="0"/>
    <s v="0000119306"/>
    <x v="4"/>
    <x v="28"/>
    <n v="1"/>
    <n v="1"/>
    <n v="79119.320000000007"/>
    <n v="5880"/>
    <n v="558905"/>
    <n v="12001"/>
    <n v="53401"/>
    <n v="10020"/>
    <d v="2013-02-11T00:00:00"/>
    <d v="2013-02-14T00:00:00"/>
  </r>
  <r>
    <x v="0"/>
    <s v="0000119306"/>
    <x v="4"/>
    <x v="28"/>
    <n v="1"/>
    <n v="1"/>
    <n v="79119.320000000007"/>
    <n v="8820"/>
    <n v="558910"/>
    <n v="12001"/>
    <n v="53401"/>
    <n v="10020"/>
    <d v="2013-02-11T00:00:00"/>
    <d v="2013-02-14T00:00:00"/>
  </r>
  <r>
    <x v="0"/>
    <s v="0000119306"/>
    <x v="4"/>
    <x v="28"/>
    <n v="1"/>
    <n v="1"/>
    <n v="79119.320000000007"/>
    <n v="12568.5"/>
    <n v="558907"/>
    <n v="12001"/>
    <n v="53401"/>
    <n v="10020"/>
    <d v="2013-02-11T00:00:00"/>
    <d v="2013-02-14T00:00:00"/>
  </r>
  <r>
    <x v="0"/>
    <s v="0000119306"/>
    <x v="4"/>
    <x v="28"/>
    <n v="1"/>
    <n v="1"/>
    <n v="79119.320000000007"/>
    <n v="25382"/>
    <n v="558912"/>
    <n v="12001"/>
    <n v="53401"/>
    <n v="10020"/>
    <d v="2013-02-11T00:00:00"/>
    <d v="2013-02-14T00:00:00"/>
  </r>
  <r>
    <x v="0"/>
    <s v="0000119306"/>
    <x v="4"/>
    <x v="28"/>
    <n v="1"/>
    <n v="1"/>
    <n v="79119.320000000007"/>
    <n v="26468.82"/>
    <n v="558909"/>
    <n v="12001"/>
    <n v="53401"/>
    <n v="10020"/>
    <d v="2013-02-11T00:00:00"/>
    <d v="2013-02-14T00:00:00"/>
  </r>
  <r>
    <x v="0"/>
    <s v="0000119307"/>
    <x v="4"/>
    <x v="29"/>
    <n v="1"/>
    <n v="1"/>
    <n v="77235.759999999995"/>
    <n v="2597"/>
    <n v="559783"/>
    <n v="12001"/>
    <n v="53401"/>
    <n v="10020"/>
    <d v="2013-02-11T00:00:00"/>
    <d v="2013-02-19T00:00:00"/>
  </r>
  <r>
    <x v="0"/>
    <s v="0000119307"/>
    <x v="4"/>
    <x v="29"/>
    <n v="1"/>
    <n v="1"/>
    <n v="77235.759999999995"/>
    <n v="74638.759999999995"/>
    <n v="559782"/>
    <n v="12001"/>
    <n v="53401"/>
    <n v="10020"/>
    <d v="2013-02-11T00:00:00"/>
    <d v="2013-02-19T00:00:00"/>
  </r>
  <r>
    <x v="0"/>
    <s v="0000119308"/>
    <x v="4"/>
    <x v="16"/>
    <n v="3"/>
    <n v="1"/>
    <n v="39.380000000000003"/>
    <n v="39.380000000000003"/>
    <n v="559747"/>
    <n v="12001"/>
    <n v="53402"/>
    <n v="10020"/>
    <d v="2013-02-12T00:00:00"/>
    <d v="2013-02-19T00:00:00"/>
  </r>
  <r>
    <x v="0"/>
    <s v="0000119309"/>
    <x v="4"/>
    <x v="16"/>
    <n v="1"/>
    <n v="1"/>
    <n v="22.8"/>
    <n v="0"/>
    <m/>
    <n v="12001"/>
    <n v="53402"/>
    <n v="10020"/>
    <d v="2013-02-11T00:00:00"/>
    <m/>
  </r>
  <r>
    <x v="0"/>
    <s v="0000119310"/>
    <x v="4"/>
    <x v="30"/>
    <n v="2"/>
    <n v="1"/>
    <n v="370.32"/>
    <n v="370.32"/>
    <n v="559314"/>
    <n v="12001"/>
    <n v="53015"/>
    <n v="10020"/>
    <d v="2013-02-15T00:00:00"/>
    <d v="2013-02-15T00:00:00"/>
  </r>
  <r>
    <x v="0"/>
    <s v="0000119310"/>
    <x v="4"/>
    <x v="30"/>
    <n v="1"/>
    <n v="1"/>
    <n v="68.959999999999994"/>
    <n v="68.959999999999994"/>
    <n v="559314"/>
    <n v="12001"/>
    <n v="53015"/>
    <n v="10020"/>
    <d v="2013-02-15T00:00:00"/>
    <d v="2013-02-15T00:00:00"/>
  </r>
  <r>
    <x v="0"/>
    <s v="0000119311"/>
    <x v="4"/>
    <x v="30"/>
    <n v="2"/>
    <n v="1"/>
    <n v="133.54"/>
    <n v="133.54"/>
    <n v="559313"/>
    <n v="12001"/>
    <n v="53013"/>
    <n v="10020"/>
    <d v="2013-02-11T00:00:00"/>
    <d v="2013-02-15T00:00:00"/>
  </r>
  <r>
    <x v="0"/>
    <s v="0000119311"/>
    <x v="4"/>
    <x v="30"/>
    <n v="1"/>
    <n v="1"/>
    <n v="52.85"/>
    <n v="52.85"/>
    <n v="559313"/>
    <n v="12001"/>
    <n v="53013"/>
    <n v="10020"/>
    <d v="2013-02-11T00:00:00"/>
    <d v="2013-02-15T00:00:00"/>
  </r>
  <r>
    <x v="0"/>
    <s v="0000119312"/>
    <x v="4"/>
    <x v="30"/>
    <n v="1"/>
    <n v="1"/>
    <n v="152.5"/>
    <n v="152.5"/>
    <n v="559309"/>
    <n v="12001"/>
    <n v="53015"/>
    <n v="10020"/>
    <d v="2013-02-12T00:00:00"/>
    <d v="2013-02-15T00:00:00"/>
  </r>
  <r>
    <x v="0"/>
    <s v="0000119313"/>
    <x v="4"/>
    <x v="13"/>
    <n v="2"/>
    <n v="1"/>
    <n v="142.31"/>
    <n v="142.31"/>
    <n v="560793"/>
    <n v="12001"/>
    <n v="53015"/>
    <n v="10020"/>
    <d v="2013-02-13T00:00:00"/>
    <d v="2013-02-22T00:00:00"/>
  </r>
  <r>
    <x v="0"/>
    <s v="0000119313"/>
    <x v="4"/>
    <x v="13"/>
    <n v="1"/>
    <n v="1"/>
    <n v="1889.91"/>
    <n v="1889.91"/>
    <n v="560793"/>
    <n v="12001"/>
    <n v="53015"/>
    <n v="10020"/>
    <d v="2013-02-13T00:00:00"/>
    <d v="2013-02-22T00:00:00"/>
  </r>
  <r>
    <x v="0"/>
    <s v="0000119314"/>
    <x v="4"/>
    <x v="31"/>
    <n v="1"/>
    <n v="1"/>
    <n v="1750"/>
    <n v="1750"/>
    <n v="558891"/>
    <n v="13033"/>
    <n v="55470"/>
    <n v="40001"/>
    <d v="2013-02-13T00:00:00"/>
    <d v="2013-02-14T00:00:00"/>
  </r>
  <r>
    <x v="0"/>
    <s v="0000119315"/>
    <x v="4"/>
    <x v="32"/>
    <n v="2"/>
    <n v="1"/>
    <n v="75.599999999999994"/>
    <n v="0"/>
    <m/>
    <n v="13033"/>
    <n v="54060"/>
    <n v="10020"/>
    <d v="2013-01-31T00:00:00"/>
    <m/>
  </r>
  <r>
    <x v="0"/>
    <s v="0000119315"/>
    <x v="4"/>
    <x v="32"/>
    <n v="4"/>
    <n v="1"/>
    <n v="75.599999999999994"/>
    <n v="0"/>
    <m/>
    <n v="13033"/>
    <n v="54060"/>
    <n v="10020"/>
    <d v="2013-01-31T00:00:00"/>
    <m/>
  </r>
  <r>
    <x v="0"/>
    <s v="0000119315"/>
    <x v="4"/>
    <x v="32"/>
    <n v="3"/>
    <n v="1"/>
    <n v="75.599999999999994"/>
    <n v="0"/>
    <m/>
    <n v="13033"/>
    <n v="54060"/>
    <n v="10020"/>
    <d v="2013-01-31T00:00:00"/>
    <m/>
  </r>
  <r>
    <x v="0"/>
    <s v="0000119315"/>
    <x v="4"/>
    <x v="32"/>
    <n v="1"/>
    <n v="1"/>
    <n v="138.24"/>
    <n v="0"/>
    <m/>
    <n v="13033"/>
    <n v="54060"/>
    <n v="10020"/>
    <d v="2013-01-31T00:00:00"/>
    <m/>
  </r>
  <r>
    <x v="0"/>
    <s v="0000119316"/>
    <x v="4"/>
    <x v="17"/>
    <n v="3"/>
    <n v="1"/>
    <n v="18.12"/>
    <n v="18.12"/>
    <n v="560527"/>
    <n v="13033"/>
    <n v="53402"/>
    <n v="10020"/>
    <d v="2013-02-13T00:00:00"/>
    <d v="2013-02-21T00:00:00"/>
  </r>
  <r>
    <x v="0"/>
    <s v="0000119316"/>
    <x v="4"/>
    <x v="17"/>
    <n v="2"/>
    <n v="1"/>
    <n v="18.239999999999998"/>
    <n v="18.239999999999998"/>
    <n v="560527"/>
    <n v="13033"/>
    <n v="53402"/>
    <n v="10020"/>
    <d v="2013-02-13T00:00:00"/>
    <d v="2013-02-21T00:00:00"/>
  </r>
  <r>
    <x v="0"/>
    <s v="0000119316"/>
    <x v="4"/>
    <x v="17"/>
    <n v="1"/>
    <n v="1"/>
    <n v="29.52"/>
    <n v="29.52"/>
    <n v="560527"/>
    <n v="13033"/>
    <n v="53402"/>
    <n v="10020"/>
    <d v="2013-02-13T00:00:00"/>
    <d v="2013-02-21T00:00:00"/>
  </r>
  <r>
    <x v="0"/>
    <s v="0000119316"/>
    <x v="4"/>
    <x v="17"/>
    <n v="4"/>
    <n v="1"/>
    <n v="114.84"/>
    <n v="114.84"/>
    <n v="560527"/>
    <n v="13033"/>
    <n v="53402"/>
    <n v="10020"/>
    <d v="2013-02-13T00:00:00"/>
    <d v="2013-02-21T00:00:00"/>
  </r>
  <r>
    <x v="0"/>
    <s v="0000119317"/>
    <x v="5"/>
    <x v="33"/>
    <n v="1"/>
    <n v="1"/>
    <n v="10132.5"/>
    <n v="5066.25"/>
    <n v="558671"/>
    <n v="13033"/>
    <n v="51200"/>
    <n v="10020"/>
    <d v="2013-02-14T00:00:00"/>
    <d v="2013-02-13T00:00:00"/>
  </r>
  <r>
    <x v="0"/>
    <s v="0000119317"/>
    <x v="5"/>
    <x v="33"/>
    <n v="1"/>
    <n v="1"/>
    <n v="10132.5"/>
    <n v="5066.25"/>
    <n v="558672"/>
    <n v="13033"/>
    <n v="51200"/>
    <n v="10020"/>
    <d v="2013-02-14T00:00:00"/>
    <d v="2013-02-13T00:00:00"/>
  </r>
  <r>
    <x v="0"/>
    <s v="0000119320"/>
    <x v="5"/>
    <x v="11"/>
    <n v="1"/>
    <n v="1"/>
    <n v="1124.6099999999999"/>
    <n v="0"/>
    <m/>
    <n v="21009"/>
    <n v="53406"/>
    <n v="10020"/>
    <d v="2013-02-09T00:00:00"/>
    <m/>
  </r>
  <r>
    <x v="0"/>
    <s v="0000119321"/>
    <x v="5"/>
    <x v="34"/>
    <n v="5"/>
    <n v="1"/>
    <n v="73.5"/>
    <n v="0"/>
    <m/>
    <n v="21009"/>
    <n v="54070"/>
    <n v="10020"/>
    <d v="2013-02-01T00:00:00"/>
    <m/>
  </r>
  <r>
    <x v="0"/>
    <s v="0000119321"/>
    <x v="5"/>
    <x v="34"/>
    <n v="4"/>
    <n v="1"/>
    <n v="59.5"/>
    <n v="0"/>
    <m/>
    <n v="21009"/>
    <n v="54070"/>
    <n v="10020"/>
    <d v="2013-02-01T00:00:00"/>
    <m/>
  </r>
  <r>
    <x v="0"/>
    <s v="0000119321"/>
    <x v="5"/>
    <x v="34"/>
    <n v="1"/>
    <n v="1"/>
    <n v="315"/>
    <n v="0"/>
    <m/>
    <n v="21009"/>
    <n v="54070"/>
    <n v="10020"/>
    <d v="2013-02-01T00:00:00"/>
    <m/>
  </r>
  <r>
    <x v="0"/>
    <s v="0000119321"/>
    <x v="5"/>
    <x v="34"/>
    <n v="2"/>
    <n v="1"/>
    <n v="315"/>
    <n v="0"/>
    <m/>
    <n v="21009"/>
    <n v="54070"/>
    <n v="10020"/>
    <d v="2013-02-01T00:00:00"/>
    <m/>
  </r>
  <r>
    <x v="0"/>
    <s v="0000119321"/>
    <x v="5"/>
    <x v="34"/>
    <n v="3"/>
    <n v="1"/>
    <n v="90"/>
    <n v="0"/>
    <m/>
    <n v="21009"/>
    <n v="54070"/>
    <n v="10020"/>
    <d v="2013-02-01T00:00:00"/>
    <m/>
  </r>
  <r>
    <x v="0"/>
    <s v="0000119323"/>
    <x v="6"/>
    <x v="12"/>
    <n v="5"/>
    <n v="1"/>
    <n v="3.8"/>
    <n v="3.8"/>
    <n v="560801"/>
    <n v="21009"/>
    <n v="54060"/>
    <n v="10020"/>
    <d v="2013-02-05T00:00:00"/>
    <d v="2013-02-22T00:00:00"/>
  </r>
  <r>
    <x v="0"/>
    <s v="0000119323"/>
    <x v="6"/>
    <x v="12"/>
    <n v="4"/>
    <n v="1"/>
    <n v="3.8"/>
    <n v="3.8"/>
    <n v="560801"/>
    <n v="21009"/>
    <n v="54060"/>
    <n v="10020"/>
    <d v="2013-02-05T00:00:00"/>
    <d v="2013-02-22T00:00:00"/>
  </r>
  <r>
    <x v="0"/>
    <s v="0000119323"/>
    <x v="6"/>
    <x v="12"/>
    <n v="6"/>
    <n v="1"/>
    <n v="3.8"/>
    <n v="3.8"/>
    <n v="560801"/>
    <n v="21009"/>
    <n v="54060"/>
    <n v="10020"/>
    <d v="2013-02-05T00:00:00"/>
    <d v="2013-02-22T00:00:00"/>
  </r>
  <r>
    <x v="0"/>
    <s v="0000119323"/>
    <x v="6"/>
    <x v="12"/>
    <n v="1"/>
    <n v="1"/>
    <n v="36.92"/>
    <n v="36.92"/>
    <n v="560801"/>
    <n v="21009"/>
    <n v="54060"/>
    <n v="10020"/>
    <d v="2013-02-05T00:00:00"/>
    <d v="2013-02-22T00:00:00"/>
  </r>
  <r>
    <x v="0"/>
    <s v="0000119323"/>
    <x v="6"/>
    <x v="12"/>
    <n v="3"/>
    <n v="1"/>
    <n v="19.559999999999999"/>
    <n v="19.559999999999999"/>
    <n v="560801"/>
    <n v="21009"/>
    <n v="54060"/>
    <n v="10020"/>
    <d v="2013-02-05T00:00:00"/>
    <d v="2013-02-22T00:00:00"/>
  </r>
  <r>
    <x v="0"/>
    <s v="0000119323"/>
    <x v="6"/>
    <x v="12"/>
    <n v="2"/>
    <n v="1"/>
    <n v="11.36"/>
    <n v="11.36"/>
    <n v="560801"/>
    <n v="21009"/>
    <n v="54060"/>
    <n v="10020"/>
    <d v="2013-02-05T00:00:00"/>
    <d v="2013-02-22T00:00:00"/>
  </r>
  <r>
    <x v="0"/>
    <s v="0000119325"/>
    <x v="5"/>
    <x v="35"/>
    <n v="1"/>
    <n v="1"/>
    <n v="636"/>
    <n v="0"/>
    <m/>
    <n v="21009"/>
    <n v="53402"/>
    <n v="10020"/>
    <d v="2013-02-13T00:00:00"/>
    <m/>
  </r>
  <r>
    <x v="0"/>
    <s v="0000119326"/>
    <x v="5"/>
    <x v="36"/>
    <n v="1"/>
    <n v="1"/>
    <n v="250"/>
    <n v="250"/>
    <n v="558887"/>
    <n v="12062"/>
    <n v="51620"/>
    <n v="22086"/>
    <d v="2013-02-07T00:00:00"/>
    <d v="2013-02-14T00:00:00"/>
  </r>
  <r>
    <x v="0"/>
    <s v="0000119327"/>
    <x v="5"/>
    <x v="37"/>
    <n v="2"/>
    <n v="1"/>
    <n v="1300"/>
    <n v="0"/>
    <m/>
    <n v="13033"/>
    <n v="52541"/>
    <n v="40001"/>
    <d v="2013-02-07T00:00:00"/>
    <m/>
  </r>
  <r>
    <x v="0"/>
    <s v="0000119327"/>
    <x v="5"/>
    <x v="37"/>
    <n v="4"/>
    <n v="1"/>
    <n v="40"/>
    <n v="0"/>
    <m/>
    <n v="13033"/>
    <n v="52541"/>
    <n v="40001"/>
    <d v="2013-02-07T00:00:00"/>
    <m/>
  </r>
  <r>
    <x v="0"/>
    <s v="0000119327"/>
    <x v="5"/>
    <x v="37"/>
    <n v="3"/>
    <n v="1"/>
    <n v="196"/>
    <n v="0"/>
    <m/>
    <n v="13033"/>
    <n v="52541"/>
    <n v="40001"/>
    <d v="2013-02-07T00:00:00"/>
    <m/>
  </r>
  <r>
    <x v="0"/>
    <s v="0000119327"/>
    <x v="5"/>
    <x v="37"/>
    <n v="1"/>
    <n v="1"/>
    <n v="1200"/>
    <n v="0"/>
    <m/>
    <n v="13033"/>
    <n v="52541"/>
    <n v="40001"/>
    <d v="2013-02-07T00:00:00"/>
    <m/>
  </r>
  <r>
    <x v="0"/>
    <s v="0000119331"/>
    <x v="5"/>
    <x v="16"/>
    <n v="1"/>
    <n v="1"/>
    <n v="203.7"/>
    <n v="0"/>
    <m/>
    <n v="21009"/>
    <n v="53402"/>
    <n v="10020"/>
    <d v="2013-02-08T00:00:00"/>
    <m/>
  </r>
  <r>
    <x v="0"/>
    <s v="0000119332"/>
    <x v="5"/>
    <x v="16"/>
    <n v="1"/>
    <n v="1"/>
    <n v="69.88"/>
    <n v="0"/>
    <m/>
    <n v="21009"/>
    <n v="53402"/>
    <n v="10020"/>
    <d v="2013-02-11T00:00:00"/>
    <m/>
  </r>
  <r>
    <x v="0"/>
    <s v="0000119333"/>
    <x v="5"/>
    <x v="21"/>
    <n v="2"/>
    <n v="1"/>
    <n v="10.8"/>
    <n v="10.8"/>
    <n v="560176"/>
    <n v="21009"/>
    <n v="54060"/>
    <n v="10020"/>
    <d v="2013-02-14T00:00:00"/>
    <d v="2013-02-20T00:00:00"/>
  </r>
  <r>
    <x v="0"/>
    <s v="0000119333"/>
    <x v="5"/>
    <x v="21"/>
    <n v="1"/>
    <n v="1"/>
    <n v="10.38"/>
    <n v="10.38"/>
    <n v="560176"/>
    <n v="21009"/>
    <n v="54060"/>
    <n v="10020"/>
    <d v="2013-02-14T00:00:00"/>
    <d v="2013-02-20T00:00:00"/>
  </r>
  <r>
    <x v="0"/>
    <s v="0000119333"/>
    <x v="5"/>
    <x v="21"/>
    <n v="3"/>
    <n v="1"/>
    <n v="5.74"/>
    <n v="5.74"/>
    <n v="560176"/>
    <n v="21009"/>
    <n v="54060"/>
    <n v="10020"/>
    <d v="2013-02-14T00:00:00"/>
    <d v="2013-02-20T00:00:00"/>
  </r>
  <r>
    <x v="0"/>
    <s v="0000119333"/>
    <x v="5"/>
    <x v="21"/>
    <n v="4"/>
    <n v="1"/>
    <n v="7.78"/>
    <n v="7.78"/>
    <n v="560176"/>
    <n v="21009"/>
    <n v="54060"/>
    <n v="10020"/>
    <d v="2013-02-14T00:00:00"/>
    <d v="2013-02-20T00:00:00"/>
  </r>
  <r>
    <x v="0"/>
    <s v="0000119334"/>
    <x v="5"/>
    <x v="25"/>
    <n v="6"/>
    <n v="1"/>
    <n v="3.12"/>
    <n v="3.12"/>
    <n v="560742"/>
    <n v="21009"/>
    <n v="53402"/>
    <n v="10020"/>
    <d v="2013-02-08T00:00:00"/>
    <d v="2013-02-21T00:00:00"/>
  </r>
  <r>
    <x v="0"/>
    <s v="0000119334"/>
    <x v="5"/>
    <x v="25"/>
    <n v="8"/>
    <n v="1"/>
    <n v="3.98"/>
    <n v="3.98"/>
    <n v="560742"/>
    <n v="21009"/>
    <n v="53402"/>
    <n v="10020"/>
    <d v="2013-02-08T00:00:00"/>
    <d v="2013-02-21T00:00:00"/>
  </r>
  <r>
    <x v="0"/>
    <s v="0000119334"/>
    <x v="5"/>
    <x v="25"/>
    <n v="7"/>
    <n v="1"/>
    <n v="4.34"/>
    <n v="4.34"/>
    <n v="560742"/>
    <n v="21009"/>
    <n v="53402"/>
    <n v="10020"/>
    <d v="2013-02-08T00:00:00"/>
    <d v="2013-02-21T00:00:00"/>
  </r>
  <r>
    <x v="0"/>
    <s v="0000119334"/>
    <x v="5"/>
    <x v="25"/>
    <n v="5"/>
    <n v="1"/>
    <n v="4.78"/>
    <n v="4.78"/>
    <n v="560742"/>
    <n v="21009"/>
    <n v="53402"/>
    <n v="10020"/>
    <d v="2013-02-08T00:00:00"/>
    <d v="2013-02-21T00:00:00"/>
  </r>
  <r>
    <x v="0"/>
    <s v="0000119334"/>
    <x v="5"/>
    <x v="25"/>
    <n v="4"/>
    <n v="1"/>
    <n v="13.88"/>
    <n v="13.88"/>
    <n v="560742"/>
    <n v="21009"/>
    <n v="53402"/>
    <n v="10020"/>
    <d v="2013-02-08T00:00:00"/>
    <d v="2013-02-21T00:00:00"/>
  </r>
  <r>
    <x v="0"/>
    <s v="0000119334"/>
    <x v="5"/>
    <x v="25"/>
    <n v="11"/>
    <n v="1"/>
    <n v="1.08"/>
    <n v="1.08"/>
    <n v="560742"/>
    <n v="21009"/>
    <n v="53402"/>
    <n v="10020"/>
    <d v="2013-02-08T00:00:00"/>
    <d v="2013-02-21T00:00:00"/>
  </r>
  <r>
    <x v="0"/>
    <s v="0000119334"/>
    <x v="5"/>
    <x v="25"/>
    <n v="9"/>
    <n v="1"/>
    <n v="7.44"/>
    <n v="7.44"/>
    <n v="560742"/>
    <n v="21009"/>
    <n v="53402"/>
    <n v="10020"/>
    <d v="2013-02-08T00:00:00"/>
    <d v="2013-02-21T00:00:00"/>
  </r>
  <r>
    <x v="0"/>
    <s v="0000119334"/>
    <x v="5"/>
    <x v="25"/>
    <n v="3"/>
    <n v="1"/>
    <n v="6.28"/>
    <n v="6.28"/>
    <n v="560742"/>
    <n v="21009"/>
    <n v="53402"/>
    <n v="10020"/>
    <d v="2013-02-08T00:00:00"/>
    <d v="2013-02-21T00:00:00"/>
  </r>
  <r>
    <x v="0"/>
    <s v="0000119334"/>
    <x v="5"/>
    <x v="25"/>
    <n v="10"/>
    <n v="1"/>
    <n v="7.08"/>
    <n v="7.08"/>
    <n v="560742"/>
    <n v="21009"/>
    <n v="53402"/>
    <n v="10020"/>
    <d v="2013-02-08T00:00:00"/>
    <d v="2013-02-21T00:00:00"/>
  </r>
  <r>
    <x v="0"/>
    <s v="0000119334"/>
    <x v="5"/>
    <x v="25"/>
    <n v="12"/>
    <n v="1"/>
    <n v="8.16"/>
    <n v="8.16"/>
    <n v="560742"/>
    <n v="21009"/>
    <n v="53402"/>
    <n v="10020"/>
    <d v="2013-02-08T00:00:00"/>
    <d v="2013-02-21T00:00:00"/>
  </r>
  <r>
    <x v="0"/>
    <s v="0000119339"/>
    <x v="5"/>
    <x v="38"/>
    <n v="1"/>
    <n v="1"/>
    <n v="1485"/>
    <n v="495"/>
    <n v="560058"/>
    <n v="21009"/>
    <n v="53015"/>
    <n v="10020"/>
    <d v="2013-02-13T00:00:00"/>
    <d v="2013-02-20T00:00:00"/>
  </r>
  <r>
    <x v="0"/>
    <s v="0000119339"/>
    <x v="5"/>
    <x v="38"/>
    <n v="1"/>
    <n v="1"/>
    <n v="1485"/>
    <n v="495"/>
    <n v="560062"/>
    <n v="21009"/>
    <n v="53015"/>
    <n v="10020"/>
    <d v="2013-02-13T00:00:00"/>
    <d v="2013-02-20T00:00:00"/>
  </r>
  <r>
    <x v="0"/>
    <s v="0000119339"/>
    <x v="5"/>
    <x v="38"/>
    <n v="1"/>
    <n v="1"/>
    <n v="1485"/>
    <n v="495"/>
    <n v="560067"/>
    <n v="21009"/>
    <n v="53015"/>
    <n v="10020"/>
    <d v="2013-02-13T00:00:00"/>
    <d v="2013-02-20T00:00:00"/>
  </r>
  <r>
    <x v="0"/>
    <s v="0000119339"/>
    <x v="5"/>
    <x v="38"/>
    <n v="2"/>
    <n v="1"/>
    <n v="4200"/>
    <n v="525"/>
    <n v="560072"/>
    <n v="21009"/>
    <n v="53015"/>
    <n v="10020"/>
    <d v="2013-02-13T00:00:00"/>
    <d v="2013-02-20T00:00:00"/>
  </r>
  <r>
    <x v="0"/>
    <s v="0000119339"/>
    <x v="5"/>
    <x v="38"/>
    <n v="2"/>
    <n v="1"/>
    <n v="4200"/>
    <n v="525"/>
    <n v="560073"/>
    <n v="21009"/>
    <n v="53015"/>
    <n v="10020"/>
    <d v="2013-02-13T00:00:00"/>
    <d v="2013-02-20T00:00:00"/>
  </r>
  <r>
    <x v="0"/>
    <s v="0000119339"/>
    <x v="5"/>
    <x v="38"/>
    <n v="2"/>
    <n v="1"/>
    <n v="4200"/>
    <n v="525"/>
    <n v="560077"/>
    <n v="21009"/>
    <n v="53015"/>
    <n v="10020"/>
    <d v="2013-02-13T00:00:00"/>
    <d v="2013-02-20T00:00:00"/>
  </r>
  <r>
    <x v="0"/>
    <s v="0000119339"/>
    <x v="5"/>
    <x v="38"/>
    <n v="2"/>
    <n v="1"/>
    <n v="4200"/>
    <n v="525"/>
    <n v="560079"/>
    <n v="21009"/>
    <n v="53015"/>
    <n v="10020"/>
    <d v="2013-02-13T00:00:00"/>
    <d v="2013-02-20T00:00:00"/>
  </r>
  <r>
    <x v="0"/>
    <s v="0000119339"/>
    <x v="5"/>
    <x v="38"/>
    <n v="2"/>
    <n v="1"/>
    <n v="4200"/>
    <n v="525"/>
    <n v="560083"/>
    <n v="21009"/>
    <n v="53015"/>
    <n v="10020"/>
    <d v="2013-02-13T00:00:00"/>
    <d v="2013-02-20T00:00:00"/>
  </r>
  <r>
    <x v="0"/>
    <s v="0000119339"/>
    <x v="5"/>
    <x v="38"/>
    <n v="2"/>
    <n v="1"/>
    <n v="4200"/>
    <n v="525"/>
    <n v="560085"/>
    <n v="21009"/>
    <n v="53015"/>
    <n v="10020"/>
    <d v="2013-02-13T00:00:00"/>
    <d v="2013-02-20T00:00:00"/>
  </r>
  <r>
    <x v="0"/>
    <s v="0000119339"/>
    <x v="5"/>
    <x v="38"/>
    <n v="2"/>
    <n v="1"/>
    <n v="4200"/>
    <n v="525"/>
    <n v="560086"/>
    <n v="21009"/>
    <n v="53015"/>
    <n v="10020"/>
    <d v="2013-02-13T00:00:00"/>
    <d v="2013-02-20T00:00:00"/>
  </r>
  <r>
    <x v="0"/>
    <s v="0000119339"/>
    <x v="5"/>
    <x v="38"/>
    <n v="2"/>
    <n v="1"/>
    <n v="4200"/>
    <n v="525"/>
    <n v="560088"/>
    <n v="21009"/>
    <n v="53015"/>
    <n v="10020"/>
    <d v="2013-02-13T00:00:00"/>
    <d v="2013-02-20T00:00:00"/>
  </r>
  <r>
    <x v="0"/>
    <s v="0000119342"/>
    <x v="5"/>
    <x v="39"/>
    <n v="1"/>
    <n v="1"/>
    <n v="495"/>
    <n v="0"/>
    <m/>
    <n v="21009"/>
    <n v="53402"/>
    <n v="10020"/>
    <d v="2013-02-13T00:00:00"/>
    <m/>
  </r>
  <r>
    <x v="0"/>
    <s v="0000119342"/>
    <x v="5"/>
    <x v="39"/>
    <n v="2"/>
    <n v="1"/>
    <n v="265"/>
    <n v="0"/>
    <m/>
    <n v="21009"/>
    <n v="53402"/>
    <n v="10020"/>
    <d v="2013-02-13T00:00:00"/>
    <m/>
  </r>
  <r>
    <x v="0"/>
    <s v="0000119342"/>
    <x v="5"/>
    <x v="39"/>
    <n v="5"/>
    <n v="1"/>
    <n v="50"/>
    <n v="0"/>
    <m/>
    <n v="21009"/>
    <n v="53402"/>
    <n v="10020"/>
    <d v="2013-02-13T00:00:00"/>
    <m/>
  </r>
  <r>
    <x v="0"/>
    <s v="0000119342"/>
    <x v="5"/>
    <x v="39"/>
    <n v="3"/>
    <n v="1"/>
    <n v="30"/>
    <n v="0"/>
    <m/>
    <n v="21009"/>
    <n v="53402"/>
    <n v="10020"/>
    <d v="2013-02-13T00:00:00"/>
    <m/>
  </r>
  <r>
    <x v="0"/>
    <s v="0000119342"/>
    <x v="5"/>
    <x v="39"/>
    <n v="4"/>
    <n v="1"/>
    <n v="100"/>
    <n v="0"/>
    <m/>
    <n v="21009"/>
    <n v="53402"/>
    <n v="10020"/>
    <d v="2013-02-13T00:00:00"/>
    <m/>
  </r>
  <r>
    <x v="0"/>
    <s v="0000119343"/>
    <x v="5"/>
    <x v="12"/>
    <n v="4"/>
    <n v="1"/>
    <n v="20.28"/>
    <n v="20.28"/>
    <n v="560152"/>
    <n v="12001"/>
    <n v="54060"/>
    <n v="10020"/>
    <d v="2013-02-14T00:00:00"/>
    <d v="2013-02-20T00:00:00"/>
  </r>
  <r>
    <x v="0"/>
    <s v="0000119343"/>
    <x v="5"/>
    <x v="12"/>
    <n v="9"/>
    <n v="1"/>
    <n v="13.78"/>
    <n v="13.78"/>
    <n v="560152"/>
    <n v="12001"/>
    <n v="54060"/>
    <n v="10020"/>
    <d v="2013-02-14T00:00:00"/>
    <d v="2013-02-20T00:00:00"/>
  </r>
  <r>
    <x v="0"/>
    <s v="0000119343"/>
    <x v="5"/>
    <x v="12"/>
    <n v="8"/>
    <n v="1"/>
    <n v="11.04"/>
    <n v="11.04"/>
    <n v="560152"/>
    <n v="12001"/>
    <n v="54060"/>
    <n v="10020"/>
    <d v="2013-02-14T00:00:00"/>
    <d v="2013-02-20T00:00:00"/>
  </r>
  <r>
    <x v="0"/>
    <s v="0000119343"/>
    <x v="5"/>
    <x v="12"/>
    <n v="3"/>
    <n v="1"/>
    <n v="3.96"/>
    <n v="3.96"/>
    <n v="560152"/>
    <n v="12001"/>
    <n v="54060"/>
    <n v="10020"/>
    <d v="2013-02-14T00:00:00"/>
    <d v="2013-02-20T00:00:00"/>
  </r>
  <r>
    <x v="0"/>
    <s v="0000119343"/>
    <x v="5"/>
    <x v="12"/>
    <n v="10"/>
    <n v="1"/>
    <n v="3"/>
    <n v="3"/>
    <n v="560152"/>
    <n v="12001"/>
    <n v="54060"/>
    <n v="10020"/>
    <d v="2013-02-14T00:00:00"/>
    <d v="2013-02-20T00:00:00"/>
  </r>
  <r>
    <x v="0"/>
    <s v="0000119343"/>
    <x v="5"/>
    <x v="12"/>
    <n v="6"/>
    <n v="1"/>
    <n v="1.38"/>
    <n v="1.38"/>
    <n v="560152"/>
    <n v="12001"/>
    <n v="54060"/>
    <n v="10020"/>
    <d v="2013-02-14T00:00:00"/>
    <d v="2013-02-20T00:00:00"/>
  </r>
  <r>
    <x v="0"/>
    <s v="0000119343"/>
    <x v="5"/>
    <x v="12"/>
    <n v="1"/>
    <n v="1"/>
    <n v="2.21"/>
    <n v="2.21"/>
    <n v="560152"/>
    <n v="12001"/>
    <n v="54060"/>
    <n v="10020"/>
    <d v="2013-02-14T00:00:00"/>
    <d v="2013-02-20T00:00:00"/>
  </r>
  <r>
    <x v="0"/>
    <s v="0000119343"/>
    <x v="5"/>
    <x v="12"/>
    <n v="2"/>
    <n v="1"/>
    <n v="8.4499999999999993"/>
    <n v="8.4499999999999993"/>
    <n v="560152"/>
    <n v="12001"/>
    <n v="54060"/>
    <n v="10020"/>
    <d v="2013-02-14T00:00:00"/>
    <d v="2013-02-20T00:00:00"/>
  </r>
  <r>
    <x v="0"/>
    <s v="0000119343"/>
    <x v="5"/>
    <x v="12"/>
    <n v="7"/>
    <n v="1"/>
    <n v="20.6"/>
    <n v="20.6"/>
    <n v="560152"/>
    <n v="12001"/>
    <n v="54060"/>
    <n v="10020"/>
    <d v="2013-02-14T00:00:00"/>
    <d v="2013-02-20T00:00:00"/>
  </r>
  <r>
    <x v="0"/>
    <s v="0000119343"/>
    <x v="5"/>
    <x v="12"/>
    <n v="5"/>
    <n v="1"/>
    <n v="0.17"/>
    <n v="0.17"/>
    <n v="560152"/>
    <n v="12001"/>
    <n v="54060"/>
    <n v="10020"/>
    <d v="2013-02-14T00:00:00"/>
    <d v="2013-02-20T00:00:00"/>
  </r>
  <r>
    <x v="0"/>
    <s v="0000119345"/>
    <x v="5"/>
    <x v="13"/>
    <n v="1"/>
    <n v="1"/>
    <n v="4389"/>
    <n v="0"/>
    <m/>
    <n v="12001"/>
    <n v="53015"/>
    <n v="10020"/>
    <d v="2013-02-15T00:00:00"/>
    <m/>
  </r>
  <r>
    <x v="0"/>
    <s v="0000119346"/>
    <x v="7"/>
    <x v="40"/>
    <n v="1"/>
    <n v="1"/>
    <n v="1120"/>
    <n v="1120"/>
    <n v="559533"/>
    <n v="13033"/>
    <n v="51190"/>
    <n v="12175"/>
    <d v="2013-02-14T00:00:00"/>
    <d v="2013-02-15T00:00:00"/>
  </r>
  <r>
    <x v="0"/>
    <s v="0000119347"/>
    <x v="7"/>
    <x v="41"/>
    <n v="1"/>
    <n v="1"/>
    <n v="700"/>
    <n v="700"/>
    <n v="559535"/>
    <n v="12062"/>
    <n v="51190"/>
    <n v="22086"/>
    <d v="2013-02-14T00:00:00"/>
    <d v="2013-02-15T00:00:00"/>
  </r>
  <r>
    <x v="0"/>
    <s v="0000119348"/>
    <x v="7"/>
    <x v="42"/>
    <n v="1"/>
    <n v="1"/>
    <n v="285"/>
    <n v="285"/>
    <n v="559226"/>
    <n v="13033"/>
    <n v="53450"/>
    <n v="10020"/>
    <d v="2013-02-28T00:00:00"/>
    <d v="2013-02-15T00:00:00"/>
  </r>
  <r>
    <x v="0"/>
    <s v="0000119349"/>
    <x v="7"/>
    <x v="43"/>
    <n v="1"/>
    <n v="1"/>
    <n v="57.84"/>
    <n v="57.84"/>
    <n v="559755"/>
    <n v="13033"/>
    <n v="53038"/>
    <n v="10020"/>
    <d v="2013-02-14T00:00:00"/>
    <d v="2013-02-19T00:00:00"/>
  </r>
  <r>
    <x v="0"/>
    <s v="0000119351"/>
    <x v="7"/>
    <x v="44"/>
    <n v="1"/>
    <n v="1"/>
    <n v="175"/>
    <n v="175"/>
    <n v="560207"/>
    <n v="13033"/>
    <n v="51780"/>
    <n v="10020"/>
    <d v="2013-02-14T00:00:00"/>
    <d v="2013-02-20T00:00:00"/>
  </r>
  <r>
    <x v="0"/>
    <s v="0000119353"/>
    <x v="7"/>
    <x v="45"/>
    <n v="1"/>
    <n v="1"/>
    <n v="139386"/>
    <n v="139386"/>
    <n v="559206"/>
    <n v="13033"/>
    <n v="55470"/>
    <n v="40001"/>
    <d v="2013-02-14T00:00:00"/>
    <d v="2013-02-15T00:00:00"/>
  </r>
  <r>
    <x v="0"/>
    <s v="0000119354"/>
    <x v="7"/>
    <x v="46"/>
    <n v="1"/>
    <n v="1"/>
    <n v="474.3"/>
    <n v="474.3"/>
    <n v="560940"/>
    <n v="13033"/>
    <n v="54060"/>
    <n v="10020"/>
    <d v="2013-02-07T00:00:00"/>
    <d v="2013-02-22T00:00:00"/>
  </r>
  <r>
    <x v="0"/>
    <s v="0000119355"/>
    <x v="7"/>
    <x v="24"/>
    <n v="1"/>
    <n v="1"/>
    <n v="4125"/>
    <n v="4125"/>
    <n v="559836"/>
    <n v="13033"/>
    <n v="53401"/>
    <n v="10020"/>
    <d v="2013-02-14T00:00:00"/>
    <d v="2013-02-19T00:00:00"/>
  </r>
  <r>
    <x v="0"/>
    <s v="0000119355"/>
    <x v="7"/>
    <x v="24"/>
    <n v="2"/>
    <n v="1"/>
    <n v="2750"/>
    <n v="2750"/>
    <n v="559836"/>
    <n v="13033"/>
    <n v="53401"/>
    <n v="10020"/>
    <d v="2013-02-14T00:00:00"/>
    <d v="2013-02-19T00:00:00"/>
  </r>
  <r>
    <x v="0"/>
    <s v="0000119359"/>
    <x v="8"/>
    <x v="21"/>
    <n v="1"/>
    <n v="1"/>
    <n v="37.619999999999997"/>
    <n v="37.619999999999997"/>
    <n v="560175"/>
    <n v="12062"/>
    <n v="54060"/>
    <n v="10020"/>
    <d v="2013-02-12T00:00:00"/>
    <d v="2013-02-20T00:00:00"/>
  </r>
  <r>
    <x v="0"/>
    <s v="0000119360"/>
    <x v="8"/>
    <x v="21"/>
    <n v="2"/>
    <n v="1"/>
    <n v="11.8"/>
    <n v="11.8"/>
    <n v="560254"/>
    <n v="12062"/>
    <n v="54060"/>
    <n v="10020"/>
    <d v="2013-02-16T00:00:00"/>
    <d v="2013-02-20T00:00:00"/>
  </r>
  <r>
    <x v="0"/>
    <s v="0000119360"/>
    <x v="8"/>
    <x v="21"/>
    <n v="1"/>
    <n v="1"/>
    <n v="7.02"/>
    <n v="7.02"/>
    <n v="560254"/>
    <n v="12062"/>
    <n v="54060"/>
    <n v="10020"/>
    <d v="2013-02-16T00:00:00"/>
    <d v="2013-02-20T00:00:00"/>
  </r>
  <r>
    <x v="0"/>
    <s v="0000119361"/>
    <x v="8"/>
    <x v="21"/>
    <n v="8"/>
    <n v="1"/>
    <n v="5.42"/>
    <n v="5.42"/>
    <n v="560179"/>
    <n v="12062"/>
    <n v="54060"/>
    <n v="10020"/>
    <d v="2013-02-13T00:00:00"/>
    <d v="2013-02-20T00:00:00"/>
  </r>
  <r>
    <x v="0"/>
    <s v="0000119361"/>
    <x v="8"/>
    <x v="21"/>
    <n v="7"/>
    <n v="1"/>
    <n v="5.42"/>
    <n v="5.42"/>
    <n v="560179"/>
    <n v="12062"/>
    <n v="54060"/>
    <n v="10020"/>
    <d v="2013-02-13T00:00:00"/>
    <d v="2013-02-20T00:00:00"/>
  </r>
  <r>
    <x v="0"/>
    <s v="0000119361"/>
    <x v="8"/>
    <x v="21"/>
    <n v="9"/>
    <n v="1"/>
    <n v="5.42"/>
    <n v="5.42"/>
    <n v="560179"/>
    <n v="12062"/>
    <n v="54060"/>
    <n v="10020"/>
    <d v="2013-02-13T00:00:00"/>
    <d v="2013-02-20T00:00:00"/>
  </r>
  <r>
    <x v="0"/>
    <s v="0000119361"/>
    <x v="8"/>
    <x v="21"/>
    <n v="1"/>
    <n v="1"/>
    <n v="11.9"/>
    <n v="11.9"/>
    <n v="560179"/>
    <n v="12062"/>
    <n v="54060"/>
    <n v="10020"/>
    <d v="2013-02-13T00:00:00"/>
    <d v="2013-02-20T00:00:00"/>
  </r>
  <r>
    <x v="0"/>
    <s v="0000119361"/>
    <x v="8"/>
    <x v="21"/>
    <n v="2"/>
    <n v="1"/>
    <n v="21.12"/>
    <n v="21.12"/>
    <n v="560179"/>
    <n v="12062"/>
    <n v="54060"/>
    <n v="10020"/>
    <d v="2013-02-13T00:00:00"/>
    <d v="2013-02-20T00:00:00"/>
  </r>
  <r>
    <x v="0"/>
    <s v="0000119361"/>
    <x v="8"/>
    <x v="21"/>
    <n v="6"/>
    <n v="1"/>
    <n v="2.16"/>
    <n v="2.16"/>
    <n v="560179"/>
    <n v="12062"/>
    <n v="54060"/>
    <n v="10020"/>
    <d v="2013-02-13T00:00:00"/>
    <d v="2013-02-20T00:00:00"/>
  </r>
  <r>
    <x v="0"/>
    <s v="0000119361"/>
    <x v="8"/>
    <x v="21"/>
    <n v="5"/>
    <n v="1"/>
    <n v="2.16"/>
    <n v="2.16"/>
    <n v="560179"/>
    <n v="12062"/>
    <n v="54060"/>
    <n v="10020"/>
    <d v="2013-02-13T00:00:00"/>
    <d v="2013-02-20T00:00:00"/>
  </r>
  <r>
    <x v="0"/>
    <s v="0000119361"/>
    <x v="8"/>
    <x v="21"/>
    <n v="4"/>
    <n v="1"/>
    <n v="14.54"/>
    <n v="14.54"/>
    <n v="560179"/>
    <n v="12062"/>
    <n v="54060"/>
    <n v="10020"/>
    <d v="2013-02-13T00:00:00"/>
    <d v="2013-02-20T00:00:00"/>
  </r>
  <r>
    <x v="0"/>
    <s v="0000119361"/>
    <x v="8"/>
    <x v="21"/>
    <n v="3"/>
    <n v="1"/>
    <n v="0.96"/>
    <n v="0.96"/>
    <n v="560179"/>
    <n v="12062"/>
    <n v="54060"/>
    <n v="10020"/>
    <d v="2013-02-13T00:00:00"/>
    <d v="2013-02-20T00:00:00"/>
  </r>
  <r>
    <x v="0"/>
    <s v="0000119362"/>
    <x v="8"/>
    <x v="21"/>
    <n v="5"/>
    <n v="1"/>
    <n v="84.91"/>
    <n v="84.91"/>
    <n v="560847"/>
    <n v="12062"/>
    <n v="54060"/>
    <n v="10020"/>
    <d v="2013-02-28T00:00:00"/>
    <d v="2013-02-22T00:00:00"/>
  </r>
  <r>
    <x v="0"/>
    <s v="0000119362"/>
    <x v="8"/>
    <x v="21"/>
    <n v="3"/>
    <n v="1"/>
    <n v="74.069999999999993"/>
    <n v="74.069999999999993"/>
    <n v="560852"/>
    <n v="12062"/>
    <n v="54060"/>
    <n v="10020"/>
    <d v="2013-02-28T00:00:00"/>
    <d v="2013-02-22T00:00:00"/>
  </r>
  <r>
    <x v="0"/>
    <s v="0000119362"/>
    <x v="8"/>
    <x v="21"/>
    <n v="1"/>
    <n v="1"/>
    <n v="15.97"/>
    <n v="15.97"/>
    <n v="560847"/>
    <n v="12062"/>
    <n v="54060"/>
    <n v="10020"/>
    <d v="2013-02-28T00:00:00"/>
    <d v="2013-02-22T00:00:00"/>
  </r>
  <r>
    <x v="0"/>
    <s v="0000119362"/>
    <x v="8"/>
    <x v="21"/>
    <n v="4"/>
    <n v="1"/>
    <n v="79.489999999999995"/>
    <n v="79.489999999999995"/>
    <n v="560852"/>
    <n v="12062"/>
    <n v="54060"/>
    <n v="10020"/>
    <d v="2013-02-28T00:00:00"/>
    <d v="2013-02-22T00:00:00"/>
  </r>
  <r>
    <x v="0"/>
    <s v="0000119362"/>
    <x v="8"/>
    <x v="21"/>
    <n v="7"/>
    <n v="1"/>
    <n v="3.25"/>
    <n v="3.25"/>
    <n v="560847"/>
    <n v="12062"/>
    <n v="54060"/>
    <n v="10020"/>
    <d v="2013-02-28T00:00:00"/>
    <d v="2013-02-22T00:00:00"/>
  </r>
  <r>
    <x v="0"/>
    <s v="0000119362"/>
    <x v="8"/>
    <x v="21"/>
    <n v="6"/>
    <n v="1"/>
    <n v="16.559999999999999"/>
    <n v="16.559999999999999"/>
    <n v="560847"/>
    <n v="12062"/>
    <n v="54060"/>
    <n v="10020"/>
    <d v="2013-02-28T00:00:00"/>
    <d v="2013-02-22T00:00:00"/>
  </r>
  <r>
    <x v="0"/>
    <s v="0000119362"/>
    <x v="8"/>
    <x v="21"/>
    <n v="2"/>
    <n v="1"/>
    <n v="7.2"/>
    <n v="7.2"/>
    <n v="560847"/>
    <n v="12062"/>
    <n v="54060"/>
    <n v="10020"/>
    <d v="2013-02-28T00:00:00"/>
    <d v="2013-02-22T00:00:00"/>
  </r>
  <r>
    <x v="0"/>
    <s v="0000119363"/>
    <x v="8"/>
    <x v="21"/>
    <n v="1"/>
    <n v="1"/>
    <n v="60.3"/>
    <n v="60.3"/>
    <n v="560237"/>
    <n v="12062"/>
    <n v="54060"/>
    <n v="10020"/>
    <d v="2013-02-13T00:00:00"/>
    <d v="2013-02-20T00:00:00"/>
  </r>
  <r>
    <x v="0"/>
    <s v="0000119364"/>
    <x v="8"/>
    <x v="21"/>
    <n v="1"/>
    <n v="1"/>
    <n v="123.96"/>
    <n v="123.96"/>
    <n v="560182"/>
    <n v="12062"/>
    <n v="54060"/>
    <n v="10020"/>
    <d v="2013-02-15T00:00:00"/>
    <d v="2013-02-20T00:00:00"/>
  </r>
  <r>
    <x v="0"/>
    <s v="0000119364"/>
    <x v="8"/>
    <x v="21"/>
    <n v="2"/>
    <n v="1"/>
    <n v="72.34"/>
    <n v="72.34"/>
    <n v="560182"/>
    <n v="12062"/>
    <n v="54060"/>
    <n v="10020"/>
    <d v="2013-02-15T00:00:00"/>
    <d v="2013-02-20T00:00:00"/>
  </r>
  <r>
    <x v="0"/>
    <s v="0000119364"/>
    <x v="8"/>
    <x v="21"/>
    <n v="4"/>
    <n v="1"/>
    <n v="193.48"/>
    <n v="193.48"/>
    <n v="560182"/>
    <n v="12062"/>
    <n v="54060"/>
    <n v="10020"/>
    <d v="2013-02-15T00:00:00"/>
    <d v="2013-02-20T00:00:00"/>
  </r>
  <r>
    <x v="0"/>
    <s v="0000119364"/>
    <x v="8"/>
    <x v="21"/>
    <n v="3"/>
    <n v="1"/>
    <n v="56.82"/>
    <n v="56.82"/>
    <n v="560182"/>
    <n v="12062"/>
    <n v="54060"/>
    <n v="10020"/>
    <d v="2013-02-15T00:00:00"/>
    <d v="2013-02-20T00:00:00"/>
  </r>
  <r>
    <x v="0"/>
    <s v="0000119364"/>
    <x v="8"/>
    <x v="21"/>
    <n v="6"/>
    <n v="1"/>
    <n v="32.4"/>
    <n v="32.4"/>
    <n v="560182"/>
    <n v="12062"/>
    <n v="54060"/>
    <n v="10020"/>
    <d v="2013-02-15T00:00:00"/>
    <d v="2013-02-20T00:00:00"/>
  </r>
  <r>
    <x v="0"/>
    <s v="0000119364"/>
    <x v="8"/>
    <x v="21"/>
    <n v="5"/>
    <n v="1"/>
    <n v="3.19"/>
    <n v="3.19"/>
    <n v="560182"/>
    <n v="12062"/>
    <n v="54060"/>
    <n v="10020"/>
    <d v="2013-02-15T00:00:00"/>
    <d v="2013-02-20T00:00:00"/>
  </r>
  <r>
    <x v="0"/>
    <s v="0000119365"/>
    <x v="8"/>
    <x v="47"/>
    <n v="1"/>
    <n v="1"/>
    <n v="172.8"/>
    <n v="172.8"/>
    <n v="560746"/>
    <n v="12062"/>
    <n v="52541"/>
    <n v="10020"/>
    <d v="2013-02-12T00:00:00"/>
    <d v="2013-02-21T00:00:00"/>
  </r>
  <r>
    <x v="0"/>
    <s v="0000119366"/>
    <x v="8"/>
    <x v="48"/>
    <n v="1"/>
    <n v="1"/>
    <n v="264.95"/>
    <n v="0"/>
    <m/>
    <n v="12062"/>
    <n v="52541"/>
    <n v="10020"/>
    <d v="2013-02-11T00:00:00"/>
    <m/>
  </r>
  <r>
    <x v="0"/>
    <s v="0000119367"/>
    <x v="8"/>
    <x v="49"/>
    <n v="1"/>
    <n v="1"/>
    <n v="3784.56"/>
    <n v="3784.56"/>
    <n v="560687"/>
    <n v="12062"/>
    <n v="54074"/>
    <n v="10020"/>
    <d v="2013-02-13T00:00:00"/>
    <d v="2013-02-21T00:00:00"/>
  </r>
  <r>
    <x v="0"/>
    <s v="0000119368"/>
    <x v="8"/>
    <x v="50"/>
    <n v="1"/>
    <n v="1"/>
    <n v="0"/>
    <n v="0"/>
    <m/>
    <n v="12062"/>
    <n v="51982"/>
    <n v="10020"/>
    <d v="2013-02-13T00:00:00"/>
    <m/>
  </r>
  <r>
    <x v="0"/>
    <s v="0000119369"/>
    <x v="9"/>
    <x v="51"/>
    <n v="1"/>
    <n v="1"/>
    <n v="76.23"/>
    <n v="76.23"/>
    <n v="560202"/>
    <n v="12062"/>
    <n v="54770"/>
    <n v="12175"/>
    <d v="2013-02-15T00:00:00"/>
    <d v="2013-02-20T00:00:00"/>
  </r>
  <r>
    <x v="0"/>
    <s v="0000119370"/>
    <x v="8"/>
    <x v="52"/>
    <n v="1"/>
    <n v="1"/>
    <n v="2739843"/>
    <n v="2739843"/>
    <n v="559804"/>
    <n v="21009"/>
    <n v="51970"/>
    <n v="40001"/>
    <d v="2013-02-15T00:00:00"/>
    <d v="2013-02-19T00:00:00"/>
  </r>
  <r>
    <x v="0"/>
    <s v="0000119375"/>
    <x v="9"/>
    <x v="16"/>
    <n v="1"/>
    <n v="1"/>
    <n v="21.64"/>
    <n v="0"/>
    <m/>
    <n v="13033"/>
    <n v="54070"/>
    <n v="10020"/>
    <d v="2013-02-17T00:00:00"/>
    <m/>
  </r>
  <r>
    <x v="0"/>
    <s v="0000119376"/>
    <x v="9"/>
    <x v="53"/>
    <n v="2"/>
    <n v="1"/>
    <n v="336.16"/>
    <n v="0"/>
    <m/>
    <n v="13033"/>
    <n v="54060"/>
    <n v="10020"/>
    <d v="2013-02-15T00:00:00"/>
    <m/>
  </r>
  <r>
    <x v="0"/>
    <s v="0000119376"/>
    <x v="8"/>
    <x v="53"/>
    <n v="1"/>
    <n v="1"/>
    <n v="336.16"/>
    <n v="0"/>
    <m/>
    <n v="13033"/>
    <n v="54060"/>
    <n v="10020"/>
    <d v="2013-02-15T00:00:00"/>
    <m/>
  </r>
  <r>
    <x v="0"/>
    <s v="0000119377"/>
    <x v="9"/>
    <x v="46"/>
    <n v="1"/>
    <n v="1"/>
    <n v="296.39999999999998"/>
    <n v="296.39999999999998"/>
    <n v="559784"/>
    <n v="21009"/>
    <n v="54120"/>
    <n v="40001"/>
    <d v="2013-01-11T00:00:00"/>
    <d v="2013-02-19T00:00:00"/>
  </r>
  <r>
    <x v="0"/>
    <s v="0000119377"/>
    <x v="9"/>
    <x v="46"/>
    <n v="2"/>
    <n v="1"/>
    <n v="503.5"/>
    <n v="503.5"/>
    <n v="559784"/>
    <n v="21009"/>
    <n v="54120"/>
    <n v="40001"/>
    <d v="2013-01-11T00:00:00"/>
    <d v="2013-02-19T00:00:00"/>
  </r>
  <r>
    <x v="0"/>
    <s v="0000119381"/>
    <x v="8"/>
    <x v="54"/>
    <n v="6"/>
    <n v="1"/>
    <n v="910"/>
    <n v="600"/>
    <n v="560236"/>
    <n v="13033"/>
    <n v="53755"/>
    <n v="12175"/>
    <d v="2013-02-05T00:00:00"/>
    <d v="2013-02-20T00:00:00"/>
  </r>
  <r>
    <x v="0"/>
    <s v="0000119381"/>
    <x v="8"/>
    <x v="54"/>
    <n v="3"/>
    <n v="1"/>
    <n v="830"/>
    <n v="710"/>
    <n v="560236"/>
    <n v="13033"/>
    <n v="53755"/>
    <n v="12175"/>
    <d v="2013-02-05T00:00:00"/>
    <d v="2013-02-20T00:00:00"/>
  </r>
  <r>
    <x v="0"/>
    <s v="0000119381"/>
    <x v="8"/>
    <x v="54"/>
    <n v="4"/>
    <n v="1"/>
    <n v="830"/>
    <n v="635"/>
    <n v="560236"/>
    <n v="13033"/>
    <n v="53755"/>
    <n v="12175"/>
    <d v="2013-02-05T00:00:00"/>
    <d v="2013-02-20T00:00:00"/>
  </r>
  <r>
    <x v="0"/>
    <s v="0000119381"/>
    <x v="8"/>
    <x v="54"/>
    <n v="1"/>
    <n v="1"/>
    <n v="1540"/>
    <n v="1540"/>
    <n v="560236"/>
    <n v="13033"/>
    <n v="53755"/>
    <n v="12175"/>
    <d v="2013-02-05T00:00:00"/>
    <d v="2013-02-20T00:00:00"/>
  </r>
  <r>
    <x v="0"/>
    <s v="0000119381"/>
    <x v="8"/>
    <x v="54"/>
    <n v="2"/>
    <n v="1"/>
    <n v="830"/>
    <n v="415"/>
    <n v="560236"/>
    <n v="13033"/>
    <n v="53755"/>
    <n v="12175"/>
    <d v="2013-02-05T00:00:00"/>
    <d v="2013-02-20T00:00:00"/>
  </r>
  <r>
    <x v="0"/>
    <s v="0000119381"/>
    <x v="8"/>
    <x v="54"/>
    <n v="5"/>
    <n v="1"/>
    <n v="830"/>
    <n v="415"/>
    <n v="560236"/>
    <n v="13033"/>
    <n v="53755"/>
    <n v="12175"/>
    <d v="2013-02-05T00:00:00"/>
    <d v="2013-02-20T00:00:00"/>
  </r>
  <r>
    <x v="0"/>
    <s v="0000119383"/>
    <x v="8"/>
    <x v="55"/>
    <n v="1"/>
    <n v="1"/>
    <n v="222"/>
    <n v="0"/>
    <m/>
    <n v="13033"/>
    <n v="53920"/>
    <n v="10020"/>
    <d v="2013-02-15T00:00:00"/>
    <m/>
  </r>
  <r>
    <x v="0"/>
    <s v="0000119384"/>
    <x v="8"/>
    <x v="56"/>
    <n v="1"/>
    <n v="1"/>
    <n v="5000"/>
    <n v="0"/>
    <m/>
    <n v="13033"/>
    <n v="53402"/>
    <n v="10020"/>
    <d v="2013-02-15T00:00:00"/>
    <m/>
  </r>
  <r>
    <x v="0"/>
    <s v="0000119385"/>
    <x v="10"/>
    <x v="57"/>
    <n v="1"/>
    <n v="1"/>
    <n v="647.78"/>
    <n v="647.78"/>
    <n v="559771"/>
    <n v="12062"/>
    <n v="55050"/>
    <n v="22086"/>
    <d v="2013-02-19T00:00:00"/>
    <d v="2013-02-19T00:00:00"/>
  </r>
  <r>
    <x v="0"/>
    <s v="0000119386"/>
    <x v="10"/>
    <x v="58"/>
    <n v="1"/>
    <n v="1"/>
    <n v="2804.4"/>
    <n v="2804.4"/>
    <n v="559798"/>
    <n v="12062"/>
    <n v="55050"/>
    <n v="22086"/>
    <d v="2013-02-19T00:00:00"/>
    <d v="2013-02-19T00:00:00"/>
  </r>
  <r>
    <x v="0"/>
    <s v="0000119387"/>
    <x v="11"/>
    <x v="30"/>
    <n v="1"/>
    <n v="1"/>
    <n v="306.72000000000003"/>
    <n v="306.72000000000003"/>
    <n v="560156"/>
    <n v="12062"/>
    <n v="53015"/>
    <n v="10020"/>
    <d v="2013-02-20T00:00:00"/>
    <d v="2013-02-20T00:00:00"/>
  </r>
  <r>
    <x v="0"/>
    <s v="0000119388"/>
    <x v="10"/>
    <x v="59"/>
    <n v="6"/>
    <n v="1"/>
    <n v="184.8"/>
    <n v="0"/>
    <m/>
    <n v="12062"/>
    <n v="53920"/>
    <n v="10020"/>
    <d v="2013-02-19T00:00:00"/>
    <m/>
  </r>
  <r>
    <x v="0"/>
    <s v="0000119388"/>
    <x v="10"/>
    <x v="59"/>
    <n v="4"/>
    <n v="1"/>
    <n v="56.94"/>
    <n v="0"/>
    <m/>
    <n v="12062"/>
    <n v="53920"/>
    <n v="10020"/>
    <d v="2013-02-19T00:00:00"/>
    <m/>
  </r>
  <r>
    <x v="0"/>
    <s v="0000119388"/>
    <x v="10"/>
    <x v="59"/>
    <n v="7"/>
    <n v="1"/>
    <n v="135.5"/>
    <n v="0"/>
    <m/>
    <n v="12062"/>
    <n v="53920"/>
    <n v="10020"/>
    <d v="2013-02-19T00:00:00"/>
    <m/>
  </r>
  <r>
    <x v="0"/>
    <s v="0000119388"/>
    <x v="10"/>
    <x v="59"/>
    <n v="1"/>
    <n v="1"/>
    <n v="3083.93"/>
    <n v="0"/>
    <m/>
    <n v="12062"/>
    <n v="53920"/>
    <n v="10020"/>
    <d v="2013-02-19T00:00:00"/>
    <m/>
  </r>
  <r>
    <x v="0"/>
    <s v="0000119388"/>
    <x v="10"/>
    <x v="59"/>
    <n v="2"/>
    <n v="1"/>
    <n v="959.44"/>
    <n v="0"/>
    <m/>
    <n v="12062"/>
    <n v="53920"/>
    <n v="10020"/>
    <d v="2013-02-19T00:00:00"/>
    <m/>
  </r>
  <r>
    <x v="0"/>
    <s v="0000119388"/>
    <x v="10"/>
    <x v="59"/>
    <n v="3"/>
    <n v="1"/>
    <n v="959.44"/>
    <n v="0"/>
    <m/>
    <n v="12062"/>
    <n v="53920"/>
    <n v="10020"/>
    <d v="2013-02-19T00:00:00"/>
    <m/>
  </r>
  <r>
    <x v="0"/>
    <s v="0000119388"/>
    <x v="10"/>
    <x v="59"/>
    <n v="5"/>
    <n v="1"/>
    <n v="366.91"/>
    <n v="0"/>
    <m/>
    <n v="12062"/>
    <n v="53920"/>
    <n v="10020"/>
    <d v="2013-02-19T00:00:00"/>
    <m/>
  </r>
  <r>
    <x v="0"/>
    <s v="0000119392"/>
    <x v="12"/>
    <x v="60"/>
    <n v="1"/>
    <n v="1"/>
    <n v="153645.92000000001"/>
    <n v="153645.92000000001"/>
    <n v="560794"/>
    <n v="21022"/>
    <n v="51230"/>
    <n v="40001"/>
    <d v="2013-02-21T00:00:00"/>
    <d v="2013-02-22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48B741-55B7-4A6D-AC81-945CF673857E}"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22" firstHeaderRow="1" firstDataRow="1" firstDataCol="1"/>
  <pivotFields count="9">
    <pivotField dataField="1" numFmtId="168" showAll="0"/>
    <pivotField showAll="0"/>
    <pivotField showAll="0"/>
    <pivotField showAll="0"/>
    <pivotField showAll="0"/>
    <pivotField numFmtId="165" showAll="0"/>
    <pivotField numFmtId="166" showAll="0"/>
    <pivotField showAll="0"/>
    <pivotField axis="axisRow" showAll="0">
      <items count="21">
        <item x="9"/>
        <item x="10"/>
        <item x="12"/>
        <item x="13"/>
        <item x="14"/>
        <item x="18"/>
        <item x="19"/>
        <item x="15"/>
        <item x="17"/>
        <item x="16"/>
        <item x="1"/>
        <item x="0"/>
        <item x="2"/>
        <item x="5"/>
        <item x="6"/>
        <item x="4"/>
        <item x="11"/>
        <item x="3"/>
        <item x="8"/>
        <item x="7"/>
        <item t="default"/>
      </items>
    </pivotField>
  </pivotFields>
  <rowFields count="1">
    <field x="8"/>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Count of ID" fld="0" subtotal="count" baseField="0" baseItem="9"/>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CC2CC5-902B-4627-8090-17D39EC3C9D1}"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253" firstHeaderRow="0" firstDataRow="1" firstDataCol="1"/>
  <pivotFields count="16">
    <pivotField axis="axisRow" showAll="0">
      <items count="2">
        <item x="0"/>
        <item t="default"/>
      </items>
    </pivotField>
    <pivotField showAll="0"/>
    <pivotField axis="axisRow" numFmtId="166" showAll="0">
      <items count="15">
        <item x="0"/>
        <item x="1"/>
        <item x="2"/>
        <item x="3"/>
        <item x="4"/>
        <item x="5"/>
        <item x="6"/>
        <item x="7"/>
        <item x="8"/>
        <item x="9"/>
        <item x="10"/>
        <item x="11"/>
        <item x="12"/>
        <item x="13"/>
        <item t="default"/>
      </items>
    </pivotField>
    <pivotField axis="axisRow" showAll="0">
      <items count="62">
        <item x="45"/>
        <item x="53"/>
        <item x="51"/>
        <item x="35"/>
        <item x="42"/>
        <item x="4"/>
        <item x="31"/>
        <item x="18"/>
        <item x="37"/>
        <item x="38"/>
        <item x="26"/>
        <item x="19"/>
        <item x="6"/>
        <item x="50"/>
        <item x="28"/>
        <item x="57"/>
        <item x="32"/>
        <item x="14"/>
        <item x="8"/>
        <item x="13"/>
        <item x="52"/>
        <item x="36"/>
        <item x="27"/>
        <item x="55"/>
        <item x="10"/>
        <item x="59"/>
        <item x="17"/>
        <item x="30"/>
        <item x="7"/>
        <item x="0"/>
        <item x="43"/>
        <item x="16"/>
        <item x="25"/>
        <item x="47"/>
        <item x="49"/>
        <item x="46"/>
        <item x="41"/>
        <item x="29"/>
        <item x="34"/>
        <item x="9"/>
        <item x="24"/>
        <item x="22"/>
        <item x="40"/>
        <item x="44"/>
        <item x="39"/>
        <item x="1"/>
        <item x="20"/>
        <item x="60"/>
        <item x="54"/>
        <item x="48"/>
        <item x="2"/>
        <item x="12"/>
        <item x="21"/>
        <item x="33"/>
        <item x="5"/>
        <item x="58"/>
        <item x="15"/>
        <item x="3"/>
        <item x="23"/>
        <item x="11"/>
        <item x="56"/>
        <item t="default"/>
      </items>
    </pivotField>
    <pivotField showAll="0"/>
    <pivotField showAll="0"/>
    <pivotField dataField="1" numFmtId="164" showAll="0"/>
    <pivotField dataField="1" numFmtId="164" showAll="0"/>
    <pivotField showAll="0"/>
    <pivotField dataField="1" showAll="0"/>
    <pivotField showAll="0"/>
    <pivotField showAll="0"/>
    <pivotField numFmtId="166" showAll="0"/>
    <pivotField showAll="0"/>
    <pivotField axis="axisRow" showAll="0">
      <items count="7">
        <item sd="0" x="0"/>
        <item sd="0" x="1"/>
        <item sd="0" x="2"/>
        <item sd="0" x="3"/>
        <item x="4"/>
        <item sd="0" x="5"/>
        <item t="default"/>
      </items>
    </pivotField>
    <pivotField axis="axisRow" showAll="0">
      <items count="5">
        <item sd="0" x="0"/>
        <item x="1"/>
        <item sd="0" x="2"/>
        <item sd="0" x="3"/>
        <item t="default"/>
      </items>
    </pivotField>
  </pivotFields>
  <rowFields count="5">
    <field x="3"/>
    <field x="0"/>
    <field x="15"/>
    <field x="14"/>
    <field x="2"/>
  </rowFields>
  <rowItems count="250">
    <i>
      <x/>
    </i>
    <i r="1">
      <x/>
    </i>
    <i r="2">
      <x v="2"/>
    </i>
    <i>
      <x v="1"/>
    </i>
    <i r="1">
      <x/>
    </i>
    <i r="2">
      <x v="2"/>
    </i>
    <i>
      <x v="2"/>
    </i>
    <i r="1">
      <x/>
    </i>
    <i r="2">
      <x v="2"/>
    </i>
    <i>
      <x v="3"/>
    </i>
    <i r="1">
      <x/>
    </i>
    <i r="2">
      <x v="2"/>
    </i>
    <i>
      <x v="4"/>
    </i>
    <i r="1">
      <x/>
    </i>
    <i r="2">
      <x v="2"/>
    </i>
    <i>
      <x v="5"/>
    </i>
    <i r="1">
      <x/>
    </i>
    <i r="2">
      <x v="2"/>
    </i>
    <i>
      <x v="6"/>
    </i>
    <i r="1">
      <x/>
    </i>
    <i r="2">
      <x v="1"/>
    </i>
    <i r="3">
      <x v="4"/>
    </i>
    <i r="4">
      <x v="11"/>
    </i>
    <i>
      <x v="7"/>
    </i>
    <i r="1">
      <x/>
    </i>
    <i r="2">
      <x v="1"/>
    </i>
    <i r="3">
      <x v="4"/>
    </i>
    <i r="4">
      <x v="12"/>
    </i>
    <i>
      <x v="8"/>
    </i>
    <i r="1">
      <x/>
    </i>
    <i r="2">
      <x v="2"/>
    </i>
    <i>
      <x v="9"/>
    </i>
    <i r="1">
      <x/>
    </i>
    <i r="2">
      <x v="2"/>
    </i>
    <i>
      <x v="10"/>
    </i>
    <i r="1">
      <x/>
    </i>
    <i r="2">
      <x v="1"/>
    </i>
    <i r="3">
      <x v="4"/>
    </i>
    <i r="4">
      <x v="11"/>
    </i>
    <i>
      <x v="11"/>
    </i>
    <i r="1">
      <x/>
    </i>
    <i r="2">
      <x v="1"/>
    </i>
    <i r="3">
      <x v="4"/>
    </i>
    <i r="4">
      <x v="12"/>
    </i>
    <i>
      <x v="12"/>
    </i>
    <i r="1">
      <x/>
    </i>
    <i r="2">
      <x v="2"/>
    </i>
    <i>
      <x v="13"/>
    </i>
    <i r="1">
      <x/>
    </i>
    <i r="2">
      <x v="2"/>
    </i>
    <i>
      <x v="14"/>
    </i>
    <i r="1">
      <x/>
    </i>
    <i r="2">
      <x v="1"/>
    </i>
    <i r="3">
      <x v="4"/>
    </i>
    <i r="4">
      <x v="11"/>
    </i>
    <i>
      <x v="15"/>
    </i>
    <i r="1">
      <x/>
    </i>
    <i r="2">
      <x v="2"/>
    </i>
    <i>
      <x v="16"/>
    </i>
    <i r="1">
      <x/>
    </i>
    <i r="2">
      <x v="1"/>
    </i>
    <i r="3">
      <x v="4"/>
    </i>
    <i r="4">
      <x v="11"/>
    </i>
    <i>
      <x v="17"/>
    </i>
    <i r="1">
      <x/>
    </i>
    <i r="2">
      <x v="1"/>
    </i>
    <i r="3">
      <x v="4"/>
    </i>
    <i r="4">
      <x v="12"/>
    </i>
    <i>
      <x v="18"/>
    </i>
    <i r="1">
      <x/>
    </i>
    <i r="2">
      <x v="2"/>
    </i>
    <i>
      <x v="19"/>
    </i>
    <i r="1">
      <x/>
    </i>
    <i r="2">
      <x v="1"/>
    </i>
    <i r="3">
      <x v="4"/>
    </i>
    <i r="4">
      <x v="11"/>
    </i>
    <i r="4">
      <x v="12"/>
    </i>
    <i r="2">
      <x v="2"/>
    </i>
    <i>
      <x v="20"/>
    </i>
    <i r="1">
      <x/>
    </i>
    <i r="2">
      <x v="2"/>
    </i>
    <i>
      <x v="21"/>
    </i>
    <i r="1">
      <x/>
    </i>
    <i r="2">
      <x v="2"/>
    </i>
    <i>
      <x v="22"/>
    </i>
    <i r="1">
      <x/>
    </i>
    <i r="2">
      <x v="1"/>
    </i>
    <i r="3">
      <x v="4"/>
    </i>
    <i r="4">
      <x v="11"/>
    </i>
    <i>
      <x v="23"/>
    </i>
    <i r="1">
      <x/>
    </i>
    <i r="2">
      <x v="2"/>
    </i>
    <i>
      <x v="24"/>
    </i>
    <i r="1">
      <x/>
    </i>
    <i r="2">
      <x v="1"/>
    </i>
    <i r="3">
      <x v="4"/>
    </i>
    <i r="4">
      <x v="12"/>
    </i>
    <i>
      <x v="25"/>
    </i>
    <i r="1">
      <x/>
    </i>
    <i r="2">
      <x v="2"/>
    </i>
    <i>
      <x v="26"/>
    </i>
    <i r="1">
      <x/>
    </i>
    <i r="2">
      <x v="1"/>
    </i>
    <i r="3">
      <x v="4"/>
    </i>
    <i r="4">
      <x v="11"/>
    </i>
    <i r="4">
      <x v="12"/>
    </i>
    <i>
      <x v="27"/>
    </i>
    <i r="1">
      <x/>
    </i>
    <i r="2">
      <x v="1"/>
    </i>
    <i r="3">
      <x v="4"/>
    </i>
    <i r="4">
      <x v="11"/>
    </i>
    <i>
      <x v="28"/>
    </i>
    <i r="1">
      <x/>
    </i>
    <i r="2">
      <x v="2"/>
    </i>
    <i>
      <x v="29"/>
    </i>
    <i r="1">
      <x/>
    </i>
    <i r="2">
      <x v="1"/>
    </i>
    <i r="3">
      <x v="4"/>
    </i>
    <i r="4">
      <x v="12"/>
    </i>
    <i r="2">
      <x v="2"/>
    </i>
    <i>
      <x v="30"/>
    </i>
    <i r="1">
      <x/>
    </i>
    <i r="2">
      <x v="2"/>
    </i>
    <i>
      <x v="31"/>
    </i>
    <i r="1">
      <x/>
    </i>
    <i r="2">
      <x v="1"/>
    </i>
    <i r="3">
      <x v="4"/>
    </i>
    <i r="4">
      <x v="11"/>
    </i>
    <i r="4">
      <x v="12"/>
    </i>
    <i r="2">
      <x v="2"/>
    </i>
    <i>
      <x v="32"/>
    </i>
    <i r="1">
      <x/>
    </i>
    <i r="2">
      <x v="1"/>
    </i>
    <i r="3">
      <x v="4"/>
    </i>
    <i r="4">
      <x v="11"/>
    </i>
    <i r="2">
      <x v="2"/>
    </i>
    <i>
      <x v="33"/>
    </i>
    <i r="1">
      <x/>
    </i>
    <i r="2">
      <x v="2"/>
    </i>
    <i>
      <x v="34"/>
    </i>
    <i r="1">
      <x/>
    </i>
    <i r="2">
      <x v="2"/>
    </i>
    <i>
      <x v="35"/>
    </i>
    <i r="1">
      <x/>
    </i>
    <i r="2">
      <x v="2"/>
    </i>
    <i>
      <x v="36"/>
    </i>
    <i r="1">
      <x/>
    </i>
    <i r="2">
      <x v="2"/>
    </i>
    <i>
      <x v="37"/>
    </i>
    <i r="1">
      <x/>
    </i>
    <i r="2">
      <x v="1"/>
    </i>
    <i r="3">
      <x v="4"/>
    </i>
    <i r="4">
      <x v="11"/>
    </i>
    <i>
      <x v="38"/>
    </i>
    <i r="1">
      <x/>
    </i>
    <i r="2">
      <x v="2"/>
    </i>
    <i>
      <x v="39"/>
    </i>
    <i r="1">
      <x/>
    </i>
    <i r="2">
      <x v="2"/>
    </i>
    <i>
      <x v="40"/>
    </i>
    <i r="1">
      <x/>
    </i>
    <i r="2">
      <x v="1"/>
    </i>
    <i r="3">
      <x v="4"/>
    </i>
    <i r="4">
      <x v="11"/>
    </i>
    <i r="2">
      <x v="2"/>
    </i>
    <i>
      <x v="41"/>
    </i>
    <i r="1">
      <x/>
    </i>
    <i r="2">
      <x v="1"/>
    </i>
    <i r="3">
      <x v="4"/>
    </i>
    <i r="4">
      <x v="11"/>
    </i>
    <i>
      <x v="42"/>
    </i>
    <i r="1">
      <x/>
    </i>
    <i r="2">
      <x v="2"/>
    </i>
    <i>
      <x v="43"/>
    </i>
    <i r="1">
      <x/>
    </i>
    <i r="2">
      <x v="2"/>
    </i>
    <i>
      <x v="44"/>
    </i>
    <i r="1">
      <x/>
    </i>
    <i r="2">
      <x v="2"/>
    </i>
    <i>
      <x v="45"/>
    </i>
    <i r="1">
      <x/>
    </i>
    <i r="2">
      <x v="2"/>
    </i>
    <i>
      <x v="46"/>
    </i>
    <i r="1">
      <x/>
    </i>
    <i r="2">
      <x v="1"/>
    </i>
    <i r="3">
      <x v="4"/>
    </i>
    <i r="4">
      <x v="12"/>
    </i>
    <i>
      <x v="47"/>
    </i>
    <i r="1">
      <x/>
    </i>
    <i r="2">
      <x v="2"/>
    </i>
    <i>
      <x v="48"/>
    </i>
    <i r="1">
      <x/>
    </i>
    <i r="2">
      <x v="2"/>
    </i>
    <i>
      <x v="49"/>
    </i>
    <i r="1">
      <x/>
    </i>
    <i r="2">
      <x v="2"/>
    </i>
    <i>
      <x v="50"/>
    </i>
    <i r="1">
      <x/>
    </i>
    <i r="2">
      <x v="1"/>
    </i>
    <i r="3">
      <x v="4"/>
    </i>
    <i r="4">
      <x v="12"/>
    </i>
    <i r="2">
      <x v="2"/>
    </i>
    <i>
      <x v="51"/>
    </i>
    <i r="1">
      <x/>
    </i>
    <i r="2">
      <x v="1"/>
    </i>
    <i r="3">
      <x v="4"/>
    </i>
    <i r="4">
      <x v="11"/>
    </i>
    <i r="4">
      <x v="12"/>
    </i>
    <i r="2">
      <x v="2"/>
    </i>
    <i>
      <x v="52"/>
    </i>
    <i r="1">
      <x/>
    </i>
    <i r="2">
      <x v="1"/>
    </i>
    <i r="3">
      <x v="4"/>
    </i>
    <i r="4">
      <x v="12"/>
    </i>
    <i r="2">
      <x v="2"/>
    </i>
    <i>
      <x v="53"/>
    </i>
    <i r="1">
      <x/>
    </i>
    <i r="2">
      <x v="2"/>
    </i>
    <i>
      <x v="54"/>
    </i>
    <i r="1">
      <x/>
    </i>
    <i r="2">
      <x v="1"/>
    </i>
    <i r="3">
      <x v="4"/>
    </i>
    <i r="4">
      <x v="11"/>
    </i>
    <i r="2">
      <x v="2"/>
    </i>
    <i>
      <x v="55"/>
    </i>
    <i r="1">
      <x/>
    </i>
    <i r="2">
      <x v="2"/>
    </i>
    <i>
      <x v="56"/>
    </i>
    <i r="1">
      <x/>
    </i>
    <i r="2">
      <x v="1"/>
    </i>
    <i r="3">
      <x v="4"/>
    </i>
    <i r="4">
      <x v="12"/>
    </i>
    <i>
      <x v="57"/>
    </i>
    <i r="1">
      <x/>
    </i>
    <i r="2">
      <x v="2"/>
    </i>
    <i>
      <x v="58"/>
    </i>
    <i r="1">
      <x/>
    </i>
    <i r="2">
      <x v="1"/>
    </i>
    <i r="3">
      <x v="4"/>
    </i>
    <i r="4">
      <x v="11"/>
    </i>
    <i>
      <x v="59"/>
    </i>
    <i r="1">
      <x/>
    </i>
    <i r="2">
      <x v="1"/>
    </i>
    <i r="3">
      <x v="4"/>
    </i>
    <i r="4">
      <x v="12"/>
    </i>
    <i r="2">
      <x v="2"/>
    </i>
    <i>
      <x v="60"/>
    </i>
    <i r="1">
      <x/>
    </i>
    <i r="2">
      <x v="2"/>
    </i>
    <i t="grand">
      <x/>
    </i>
  </rowItems>
  <colFields count="1">
    <field x="-2"/>
  </colFields>
  <colItems count="3">
    <i>
      <x/>
    </i>
    <i i="1">
      <x v="1"/>
    </i>
    <i i="2">
      <x v="2"/>
    </i>
  </colItems>
  <dataFields count="3">
    <dataField name="Sum of PO Amount" fld="6" baseField="0" baseItem="0"/>
    <dataField name="Sum of Voucher Amount" fld="7" baseField="0" baseItem="0"/>
    <dataField name="Sum of Fund" fld="9"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P1000"/>
  <sheetViews>
    <sheetView showGridLines="0" topLeftCell="D4" workbookViewId="0">
      <selection activeCell="K27" sqref="K27:O27"/>
    </sheetView>
  </sheetViews>
  <sheetFormatPr defaultColWidth="12.54296875" defaultRowHeight="15" customHeight="1"/>
  <cols>
    <col min="1" max="1" width="7.453125" customWidth="1"/>
    <col min="2" max="2" width="12.453125" customWidth="1"/>
    <col min="3" max="3" width="23.453125" customWidth="1"/>
    <col min="4" max="4" width="10.1796875" customWidth="1"/>
    <col min="5" max="5" width="12.26953125" customWidth="1"/>
    <col min="6" max="6" width="9.453125" customWidth="1"/>
    <col min="7" max="7" width="10.7265625" customWidth="1"/>
    <col min="8" max="8" width="14" customWidth="1"/>
    <col min="9" max="9" width="12" customWidth="1"/>
    <col min="10" max="10" width="16.453125" customWidth="1"/>
    <col min="11" max="11" width="14" customWidth="1"/>
    <col min="12" max="12" width="11.453125" customWidth="1"/>
    <col min="13" max="13" width="15.1796875" customWidth="1"/>
    <col min="14" max="14" width="12.81640625" customWidth="1"/>
    <col min="15" max="15" width="9" customWidth="1"/>
    <col min="16" max="16" width="10.26953125" customWidth="1"/>
    <col min="17" max="26" width="8.54296875" customWidth="1"/>
  </cols>
  <sheetData>
    <row r="1" spans="1:13" ht="12" customHeight="1">
      <c r="A1" s="62" t="s">
        <v>0</v>
      </c>
      <c r="B1" s="63"/>
      <c r="C1" s="63"/>
      <c r="D1" s="63"/>
      <c r="E1" s="63"/>
      <c r="F1" s="63"/>
      <c r="G1" s="63"/>
    </row>
    <row r="2" spans="1:13" ht="12" customHeight="1" thickBot="1">
      <c r="B2" s="1"/>
      <c r="M2" s="2" t="s">
        <v>1</v>
      </c>
    </row>
    <row r="3" spans="1:13" ht="12" customHeight="1" thickTop="1" thickBot="1">
      <c r="A3" s="3"/>
      <c r="B3" s="4"/>
    </row>
    <row r="4" spans="1:13" ht="14" thickTop="1" thickBot="1">
      <c r="A4" s="3" t="s">
        <v>2</v>
      </c>
      <c r="B4" s="3" t="s">
        <v>3</v>
      </c>
      <c r="C4" s="3" t="s">
        <v>4</v>
      </c>
      <c r="D4" s="3" t="s">
        <v>5</v>
      </c>
      <c r="E4" s="3" t="s">
        <v>6</v>
      </c>
      <c r="F4" s="3" t="s">
        <v>7</v>
      </c>
      <c r="G4" s="3" t="s">
        <v>8</v>
      </c>
      <c r="H4" s="3" t="s">
        <v>9</v>
      </c>
      <c r="I4" s="3" t="s">
        <v>7</v>
      </c>
      <c r="J4" s="5" t="s">
        <v>5</v>
      </c>
      <c r="K4" s="5" t="s">
        <v>10</v>
      </c>
      <c r="L4" s="5" t="s">
        <v>7</v>
      </c>
    </row>
    <row r="5" spans="1:13" ht="12" customHeight="1" thickTop="1">
      <c r="A5" s="6">
        <v>311587</v>
      </c>
      <c r="B5" s="7">
        <v>0</v>
      </c>
      <c r="C5" s="6" t="s">
        <v>11</v>
      </c>
      <c r="D5" s="6" t="s">
        <v>12</v>
      </c>
      <c r="E5" s="6" t="s">
        <v>13</v>
      </c>
      <c r="F5" s="8">
        <v>2</v>
      </c>
      <c r="G5" s="9">
        <v>40528</v>
      </c>
      <c r="H5" s="6" t="s">
        <v>14</v>
      </c>
      <c r="I5" s="8">
        <v>2</v>
      </c>
      <c r="J5" s="5" t="s">
        <v>12</v>
      </c>
      <c r="K5" s="10">
        <f>COUNTIFS($D$5:$D$217,J5)</f>
        <v>88</v>
      </c>
      <c r="L5" s="10">
        <f ca="1">SUMIF($D$4:$F$217,J5,$F$4:$F$217)</f>
        <v>221.25</v>
      </c>
    </row>
    <row r="6" spans="1:13" ht="12" customHeight="1">
      <c r="A6" s="6">
        <v>645109</v>
      </c>
      <c r="B6" s="7">
        <v>0</v>
      </c>
      <c r="C6" s="6" t="s">
        <v>15</v>
      </c>
      <c r="D6" s="6" t="s">
        <v>16</v>
      </c>
      <c r="E6" s="6" t="s">
        <v>13</v>
      </c>
      <c r="F6" s="8">
        <v>8</v>
      </c>
      <c r="G6" s="9">
        <v>40527</v>
      </c>
      <c r="H6" s="6" t="s">
        <v>17</v>
      </c>
      <c r="I6" s="8">
        <v>8</v>
      </c>
      <c r="J6" s="5" t="s">
        <v>16</v>
      </c>
      <c r="K6" s="10">
        <f t="shared" ref="K6:K9" si="0">COUNTIFS($D$5:$D$217,J6)</f>
        <v>6</v>
      </c>
      <c r="L6" s="10">
        <f t="shared" ref="L6:L9" ca="1" si="1">SUMIF($D$4:$F$217,J6,$F$4:$F$217)</f>
        <v>48</v>
      </c>
    </row>
    <row r="7" spans="1:13" ht="12" customHeight="1">
      <c r="A7" s="6">
        <v>645109</v>
      </c>
      <c r="B7" s="7">
        <v>0</v>
      </c>
      <c r="C7" s="6" t="s">
        <v>15</v>
      </c>
      <c r="D7" s="6" t="s">
        <v>16</v>
      </c>
      <c r="E7" s="6" t="s">
        <v>13</v>
      </c>
      <c r="F7" s="8">
        <v>8</v>
      </c>
      <c r="G7" s="9">
        <v>40528</v>
      </c>
      <c r="H7" s="6" t="s">
        <v>14</v>
      </c>
      <c r="I7" s="8">
        <v>8</v>
      </c>
      <c r="J7" s="5" t="s">
        <v>18</v>
      </c>
      <c r="K7" s="10">
        <f t="shared" si="0"/>
        <v>21</v>
      </c>
      <c r="L7" s="10">
        <f t="shared" ca="1" si="1"/>
        <v>81</v>
      </c>
    </row>
    <row r="8" spans="1:13" ht="12" customHeight="1">
      <c r="A8" s="6">
        <v>835119</v>
      </c>
      <c r="B8" s="7">
        <v>0</v>
      </c>
      <c r="C8" s="6" t="s">
        <v>19</v>
      </c>
      <c r="D8" s="6" t="s">
        <v>18</v>
      </c>
      <c r="E8" s="6" t="s">
        <v>13</v>
      </c>
      <c r="F8" s="8">
        <v>5</v>
      </c>
      <c r="G8" s="9">
        <v>40527</v>
      </c>
      <c r="H8" s="6" t="s">
        <v>17</v>
      </c>
      <c r="I8" s="8">
        <v>5</v>
      </c>
      <c r="J8" s="5" t="s">
        <v>20</v>
      </c>
      <c r="K8" s="10">
        <f t="shared" si="0"/>
        <v>9</v>
      </c>
      <c r="L8" s="10">
        <f t="shared" ca="1" si="1"/>
        <v>39</v>
      </c>
    </row>
    <row r="9" spans="1:13" ht="12" customHeight="1">
      <c r="A9" s="6">
        <v>921565</v>
      </c>
      <c r="B9" s="7">
        <v>0</v>
      </c>
      <c r="C9" s="6" t="s">
        <v>21</v>
      </c>
      <c r="D9" s="6" t="s">
        <v>20</v>
      </c>
      <c r="E9" s="6" t="s">
        <v>13</v>
      </c>
      <c r="F9" s="8">
        <v>8</v>
      </c>
      <c r="G9" s="9">
        <v>40528</v>
      </c>
      <c r="H9" s="6" t="s">
        <v>14</v>
      </c>
      <c r="I9" s="8">
        <v>8</v>
      </c>
      <c r="J9" s="5" t="s">
        <v>22</v>
      </c>
      <c r="K9" s="10">
        <f t="shared" si="0"/>
        <v>89</v>
      </c>
      <c r="L9" s="10">
        <f t="shared" ca="1" si="1"/>
        <v>528</v>
      </c>
    </row>
    <row r="10" spans="1:13" ht="12" customHeight="1">
      <c r="A10" s="6">
        <v>904174</v>
      </c>
      <c r="B10" s="7">
        <v>0</v>
      </c>
      <c r="C10" s="6" t="s">
        <v>23</v>
      </c>
      <c r="D10" s="6" t="s">
        <v>12</v>
      </c>
      <c r="E10" s="6" t="s">
        <v>13</v>
      </c>
      <c r="F10" s="8">
        <v>4</v>
      </c>
      <c r="G10" s="9">
        <v>40528</v>
      </c>
      <c r="H10" s="6" t="s">
        <v>14</v>
      </c>
      <c r="I10" s="8">
        <v>4</v>
      </c>
    </row>
    <row r="11" spans="1:13" ht="12" customHeight="1">
      <c r="A11" s="6">
        <v>108501</v>
      </c>
      <c r="B11" s="7">
        <v>0</v>
      </c>
      <c r="C11" s="6" t="s">
        <v>24</v>
      </c>
      <c r="D11" s="6" t="s">
        <v>18</v>
      </c>
      <c r="E11" s="6" t="s">
        <v>13</v>
      </c>
      <c r="F11" s="8">
        <v>3.5</v>
      </c>
      <c r="G11" s="9">
        <v>40527</v>
      </c>
      <c r="H11" s="6" t="s">
        <v>17</v>
      </c>
      <c r="I11" s="8">
        <v>3.5</v>
      </c>
    </row>
    <row r="12" spans="1:13" ht="12" customHeight="1">
      <c r="A12" s="6">
        <v>806984</v>
      </c>
      <c r="B12" s="7">
        <v>0</v>
      </c>
      <c r="C12" s="6" t="s">
        <v>25</v>
      </c>
      <c r="D12" s="6" t="s">
        <v>22</v>
      </c>
      <c r="E12" s="6" t="s">
        <v>13</v>
      </c>
      <c r="F12" s="8">
        <v>8</v>
      </c>
      <c r="G12" s="9">
        <v>40528</v>
      </c>
      <c r="H12" s="6" t="s">
        <v>14</v>
      </c>
      <c r="I12" s="8">
        <v>8</v>
      </c>
    </row>
    <row r="13" spans="1:13" ht="12" customHeight="1">
      <c r="A13" s="6">
        <v>605544</v>
      </c>
      <c r="B13" s="7">
        <v>0</v>
      </c>
      <c r="C13" s="6" t="s">
        <v>26</v>
      </c>
      <c r="D13" s="6" t="s">
        <v>16</v>
      </c>
      <c r="E13" s="6" t="s">
        <v>13</v>
      </c>
      <c r="F13" s="8">
        <v>8</v>
      </c>
      <c r="G13" s="9">
        <v>40527</v>
      </c>
      <c r="H13" s="6" t="s">
        <v>17</v>
      </c>
      <c r="I13" s="8">
        <v>8</v>
      </c>
      <c r="J13" s="5" t="s">
        <v>9</v>
      </c>
      <c r="K13" s="5" t="s">
        <v>10</v>
      </c>
      <c r="L13" s="5" t="s">
        <v>7</v>
      </c>
    </row>
    <row r="14" spans="1:13" ht="12" customHeight="1">
      <c r="A14" s="6">
        <v>261528</v>
      </c>
      <c r="B14" s="7">
        <v>0</v>
      </c>
      <c r="C14" s="6" t="s">
        <v>27</v>
      </c>
      <c r="D14" s="6" t="s">
        <v>22</v>
      </c>
      <c r="E14" s="6" t="s">
        <v>13</v>
      </c>
      <c r="F14" s="8">
        <v>8</v>
      </c>
      <c r="G14" s="9">
        <v>40527</v>
      </c>
      <c r="H14" s="6" t="s">
        <v>17</v>
      </c>
      <c r="I14" s="8">
        <v>8</v>
      </c>
      <c r="J14" s="5" t="s">
        <v>28</v>
      </c>
      <c r="K14" s="10">
        <f>COUNTIFS($H$5:$H$217,J14)</f>
        <v>29</v>
      </c>
      <c r="L14" s="10">
        <f ca="1">SUMIF($H$4:$I$217,J14,$I$4:$I$217)</f>
        <v>111.5</v>
      </c>
    </row>
    <row r="15" spans="1:13" ht="12" customHeight="1">
      <c r="A15" s="6">
        <v>261528</v>
      </c>
      <c r="B15" s="7">
        <v>0</v>
      </c>
      <c r="C15" s="6" t="s">
        <v>27</v>
      </c>
      <c r="D15" s="6" t="s">
        <v>22</v>
      </c>
      <c r="E15" s="6" t="s">
        <v>13</v>
      </c>
      <c r="F15" s="8">
        <v>8</v>
      </c>
      <c r="G15" s="9">
        <v>40528</v>
      </c>
      <c r="H15" s="6" t="s">
        <v>14</v>
      </c>
      <c r="I15" s="8">
        <v>8</v>
      </c>
      <c r="J15" s="5" t="s">
        <v>29</v>
      </c>
      <c r="K15" s="10">
        <f t="shared" ref="K15:K18" si="2">COUNTIFS($H$5:$H$217,J15)</f>
        <v>50</v>
      </c>
      <c r="L15" s="10">
        <f t="shared" ref="L15:L18" ca="1" si="3">SUMIF($H$4:$I$217,J15,$I$4:$I$217)</f>
        <v>225.75</v>
      </c>
    </row>
    <row r="16" spans="1:13" ht="12" customHeight="1">
      <c r="A16" s="6">
        <v>682726</v>
      </c>
      <c r="B16" s="7">
        <v>0</v>
      </c>
      <c r="C16" s="6" t="s">
        <v>30</v>
      </c>
      <c r="D16" s="6" t="s">
        <v>12</v>
      </c>
      <c r="E16" s="6" t="s">
        <v>13</v>
      </c>
      <c r="F16" s="8">
        <v>1</v>
      </c>
      <c r="G16" s="9">
        <v>40527</v>
      </c>
      <c r="H16" s="6" t="s">
        <v>17</v>
      </c>
      <c r="I16" s="8">
        <v>1</v>
      </c>
      <c r="J16" s="5" t="s">
        <v>17</v>
      </c>
      <c r="K16" s="10">
        <f t="shared" si="2"/>
        <v>60</v>
      </c>
      <c r="L16" s="10">
        <f t="shared" ca="1" si="3"/>
        <v>260</v>
      </c>
    </row>
    <row r="17" spans="1:16" ht="12" customHeight="1">
      <c r="A17" s="6">
        <v>682726</v>
      </c>
      <c r="B17" s="7">
        <v>0</v>
      </c>
      <c r="C17" s="6" t="s">
        <v>30</v>
      </c>
      <c r="D17" s="6" t="s">
        <v>12</v>
      </c>
      <c r="E17" s="6" t="s">
        <v>13</v>
      </c>
      <c r="F17" s="8">
        <v>1.5</v>
      </c>
      <c r="G17" s="9">
        <v>40528</v>
      </c>
      <c r="H17" s="6" t="s">
        <v>14</v>
      </c>
      <c r="I17" s="8">
        <v>1.5</v>
      </c>
      <c r="J17" s="5" t="s">
        <v>14</v>
      </c>
      <c r="K17" s="10">
        <f t="shared" si="2"/>
        <v>48</v>
      </c>
      <c r="L17" s="10">
        <f t="shared" ca="1" si="3"/>
        <v>202</v>
      </c>
    </row>
    <row r="18" spans="1:16" ht="12" customHeight="1">
      <c r="A18" s="6">
        <v>268234</v>
      </c>
      <c r="B18" s="7">
        <v>0</v>
      </c>
      <c r="C18" s="6" t="s">
        <v>31</v>
      </c>
      <c r="D18" s="6" t="s">
        <v>12</v>
      </c>
      <c r="E18" s="6" t="s">
        <v>13</v>
      </c>
      <c r="F18" s="8">
        <v>1.5</v>
      </c>
      <c r="G18" s="9">
        <v>40527</v>
      </c>
      <c r="H18" s="6" t="s">
        <v>17</v>
      </c>
      <c r="I18" s="8">
        <v>1.5</v>
      </c>
      <c r="J18" s="5" t="s">
        <v>32</v>
      </c>
      <c r="K18" s="10">
        <f t="shared" si="2"/>
        <v>26</v>
      </c>
      <c r="L18" s="10">
        <f t="shared" ca="1" si="3"/>
        <v>118</v>
      </c>
    </row>
    <row r="19" spans="1:16" ht="12" customHeight="1">
      <c r="A19" s="6">
        <v>537900</v>
      </c>
      <c r="B19" s="7">
        <v>0</v>
      </c>
      <c r="C19" s="6" t="s">
        <v>33</v>
      </c>
      <c r="D19" s="6" t="s">
        <v>12</v>
      </c>
      <c r="E19" s="6" t="s">
        <v>13</v>
      </c>
      <c r="F19" s="8">
        <v>2</v>
      </c>
      <c r="G19" s="9">
        <v>40527</v>
      </c>
      <c r="H19" s="6" t="s">
        <v>17</v>
      </c>
      <c r="I19" s="8">
        <v>2</v>
      </c>
      <c r="J19" s="6"/>
    </row>
    <row r="20" spans="1:16" ht="12" customHeight="1">
      <c r="A20" s="6">
        <v>935382</v>
      </c>
      <c r="B20" s="7">
        <v>0</v>
      </c>
      <c r="C20" s="6" t="s">
        <v>34</v>
      </c>
      <c r="D20" s="6" t="s">
        <v>12</v>
      </c>
      <c r="E20" s="6" t="s">
        <v>13</v>
      </c>
      <c r="F20" s="8">
        <v>3.5</v>
      </c>
      <c r="G20" s="9">
        <v>40527</v>
      </c>
      <c r="H20" s="6" t="s">
        <v>17</v>
      </c>
      <c r="I20" s="8">
        <v>3.5</v>
      </c>
    </row>
    <row r="21" spans="1:16" ht="12" customHeight="1">
      <c r="A21" s="6">
        <v>602526</v>
      </c>
      <c r="B21" s="7">
        <v>0</v>
      </c>
      <c r="C21" s="6" t="s">
        <v>35</v>
      </c>
      <c r="D21" s="6" t="s">
        <v>12</v>
      </c>
      <c r="E21" s="6" t="s">
        <v>13</v>
      </c>
      <c r="F21" s="8">
        <v>2</v>
      </c>
      <c r="G21" s="9">
        <v>40527</v>
      </c>
      <c r="H21" s="6" t="s">
        <v>17</v>
      </c>
      <c r="I21" s="8">
        <v>2</v>
      </c>
      <c r="J21" s="11"/>
      <c r="K21" s="5" t="s">
        <v>28</v>
      </c>
      <c r="L21" s="5" t="s">
        <v>29</v>
      </c>
      <c r="M21" s="5" t="s">
        <v>17</v>
      </c>
      <c r="N21" s="5" t="s">
        <v>14</v>
      </c>
      <c r="O21" s="5" t="s">
        <v>32</v>
      </c>
      <c r="P21" s="5" t="s">
        <v>36</v>
      </c>
    </row>
    <row r="22" spans="1:16" ht="12" customHeight="1">
      <c r="A22" s="6">
        <v>624084</v>
      </c>
      <c r="B22" s="7">
        <v>0</v>
      </c>
      <c r="C22" s="6" t="s">
        <v>37</v>
      </c>
      <c r="D22" s="6" t="s">
        <v>12</v>
      </c>
      <c r="E22" s="6" t="s">
        <v>13</v>
      </c>
      <c r="F22" s="8">
        <v>1.25</v>
      </c>
      <c r="G22" s="9">
        <v>40528</v>
      </c>
      <c r="H22" s="6" t="s">
        <v>14</v>
      </c>
      <c r="I22" s="8">
        <v>1.25</v>
      </c>
      <c r="J22" s="5" t="s">
        <v>12</v>
      </c>
      <c r="K22" s="10">
        <f>COUNTIFS($D$5:$D$217,J22,$H$5:$H$217,$K$21)</f>
        <v>15</v>
      </c>
      <c r="L22" s="10">
        <f>COUNTIFS($D$5:$D$217,J22,$H$5:$H$217,$L$21)</f>
        <v>16</v>
      </c>
      <c r="M22" s="10">
        <f>COUNTIFS($D$5:$D$217,J22,$H$5:$H$217,$M$21)</f>
        <v>23</v>
      </c>
      <c r="N22" s="10">
        <f>COUNTIFS($D$5:$D$217,J22,$H$5:$H$217,$N$21)</f>
        <v>20</v>
      </c>
      <c r="O22" s="10">
        <f>COUNTIFS($D$5:$D$217,J22,$H$5:$H$217,$O$21)</f>
        <v>14</v>
      </c>
      <c r="P22" s="12">
        <f>SUM(K22:O22)</f>
        <v>88</v>
      </c>
    </row>
    <row r="23" spans="1:16" ht="12" customHeight="1">
      <c r="A23" s="6">
        <v>341458</v>
      </c>
      <c r="B23" s="7">
        <v>0</v>
      </c>
      <c r="C23" s="6" t="s">
        <v>38</v>
      </c>
      <c r="D23" s="6" t="s">
        <v>22</v>
      </c>
      <c r="E23" s="6" t="s">
        <v>13</v>
      </c>
      <c r="F23" s="8">
        <v>8</v>
      </c>
      <c r="G23" s="9">
        <v>40528</v>
      </c>
      <c r="H23" s="6" t="s">
        <v>14</v>
      </c>
      <c r="I23" s="8">
        <v>8</v>
      </c>
      <c r="J23" s="5" t="s">
        <v>16</v>
      </c>
      <c r="K23" s="10">
        <f t="shared" ref="K23:K26" si="4">COUNTIFS($D$5:$D$217,J23,$H$5:$H$217,$K$21)</f>
        <v>1</v>
      </c>
      <c r="L23" s="10">
        <f t="shared" ref="L23:L26" si="5">COUNTIFS($D$5:$D$217,J23,$H$5:$H$217,$L$21)</f>
        <v>1</v>
      </c>
      <c r="M23" s="10">
        <f t="shared" ref="M23:M26" si="6">COUNTIFS($D$5:$D$217,J23,$H$5:$H$217,$M$21)</f>
        <v>3</v>
      </c>
      <c r="N23" s="10">
        <f t="shared" ref="N23:N26" si="7">COUNTIFS($D$5:$D$217,J23,$H$5:$H$217,$N$21)</f>
        <v>1</v>
      </c>
      <c r="O23" s="10">
        <f t="shared" ref="O23:O26" si="8">COUNTIFS($D$5:$D$217,J23,$H$5:$H$217,$O$21)</f>
        <v>0</v>
      </c>
      <c r="P23" s="12">
        <f t="shared" ref="P23:P26" si="9">SUM(K23:O23)</f>
        <v>6</v>
      </c>
    </row>
    <row r="24" spans="1:16" ht="12" customHeight="1">
      <c r="A24" s="6">
        <v>674630</v>
      </c>
      <c r="B24" s="7">
        <v>0</v>
      </c>
      <c r="C24" s="6" t="s">
        <v>39</v>
      </c>
      <c r="D24" s="6" t="s">
        <v>12</v>
      </c>
      <c r="E24" s="6" t="s">
        <v>13</v>
      </c>
      <c r="F24" s="8">
        <v>2.75</v>
      </c>
      <c r="G24" s="9">
        <v>40528</v>
      </c>
      <c r="H24" s="6" t="s">
        <v>14</v>
      </c>
      <c r="I24" s="8">
        <v>2.75</v>
      </c>
      <c r="J24" s="5" t="s">
        <v>18</v>
      </c>
      <c r="K24" s="10">
        <f t="shared" si="4"/>
        <v>3</v>
      </c>
      <c r="L24" s="10">
        <f t="shared" si="5"/>
        <v>6</v>
      </c>
      <c r="M24" s="10">
        <f t="shared" si="6"/>
        <v>6</v>
      </c>
      <c r="N24" s="10">
        <f t="shared" si="7"/>
        <v>3</v>
      </c>
      <c r="O24" s="10">
        <f t="shared" si="8"/>
        <v>3</v>
      </c>
      <c r="P24" s="12">
        <f t="shared" si="9"/>
        <v>21</v>
      </c>
    </row>
    <row r="25" spans="1:16" ht="12" customHeight="1">
      <c r="A25" s="6">
        <v>674630</v>
      </c>
      <c r="B25" s="7">
        <v>0</v>
      </c>
      <c r="C25" s="6" t="s">
        <v>39</v>
      </c>
      <c r="D25" s="6" t="s">
        <v>18</v>
      </c>
      <c r="E25" s="6" t="s">
        <v>13</v>
      </c>
      <c r="F25" s="8">
        <v>1</v>
      </c>
      <c r="G25" s="9">
        <v>40528</v>
      </c>
      <c r="H25" s="6" t="s">
        <v>14</v>
      </c>
      <c r="I25" s="8">
        <v>1</v>
      </c>
      <c r="J25" s="5" t="s">
        <v>20</v>
      </c>
      <c r="K25" s="10">
        <f t="shared" si="4"/>
        <v>2</v>
      </c>
      <c r="L25" s="10">
        <f t="shared" si="5"/>
        <v>1</v>
      </c>
      <c r="M25" s="10">
        <f t="shared" si="6"/>
        <v>1</v>
      </c>
      <c r="N25" s="10">
        <f t="shared" si="7"/>
        <v>2</v>
      </c>
      <c r="O25" s="10">
        <f t="shared" si="8"/>
        <v>3</v>
      </c>
      <c r="P25" s="12">
        <f t="shared" si="9"/>
        <v>9</v>
      </c>
    </row>
    <row r="26" spans="1:16" ht="12" customHeight="1">
      <c r="A26" s="6">
        <v>752850</v>
      </c>
      <c r="B26" s="7">
        <v>0</v>
      </c>
      <c r="C26" s="6" t="s">
        <v>40</v>
      </c>
      <c r="D26" s="6" t="s">
        <v>18</v>
      </c>
      <c r="E26" s="6" t="s">
        <v>13</v>
      </c>
      <c r="F26" s="8">
        <v>1.25</v>
      </c>
      <c r="G26" s="9">
        <v>40527</v>
      </c>
      <c r="H26" s="6" t="s">
        <v>17</v>
      </c>
      <c r="I26" s="8">
        <v>1.25</v>
      </c>
      <c r="J26" s="5" t="s">
        <v>22</v>
      </c>
      <c r="K26" s="10">
        <f t="shared" si="4"/>
        <v>8</v>
      </c>
      <c r="L26" s="10">
        <f t="shared" si="5"/>
        <v>26</v>
      </c>
      <c r="M26" s="10">
        <f t="shared" si="6"/>
        <v>27</v>
      </c>
      <c r="N26" s="10">
        <f t="shared" si="7"/>
        <v>22</v>
      </c>
      <c r="O26" s="10">
        <f t="shared" si="8"/>
        <v>6</v>
      </c>
      <c r="P26" s="12">
        <f t="shared" si="9"/>
        <v>89</v>
      </c>
    </row>
    <row r="27" spans="1:16" ht="12" customHeight="1">
      <c r="A27" s="6">
        <v>951321</v>
      </c>
      <c r="B27" s="7">
        <v>1</v>
      </c>
      <c r="C27" s="6" t="s">
        <v>41</v>
      </c>
      <c r="D27" s="6" t="s">
        <v>12</v>
      </c>
      <c r="E27" s="6" t="s">
        <v>13</v>
      </c>
      <c r="F27" s="8">
        <v>8.75</v>
      </c>
      <c r="G27" s="9">
        <v>40529</v>
      </c>
      <c r="H27" s="6" t="s">
        <v>32</v>
      </c>
      <c r="I27" s="8">
        <v>8.75</v>
      </c>
      <c r="J27" s="5" t="s">
        <v>36</v>
      </c>
      <c r="K27" s="10">
        <f>SUM(K22:K26)</f>
        <v>29</v>
      </c>
      <c r="L27" s="10">
        <f t="shared" ref="L27:O27" si="10">SUM(L22:L26)</f>
        <v>50</v>
      </c>
      <c r="M27" s="10">
        <f t="shared" si="10"/>
        <v>60</v>
      </c>
      <c r="N27" s="10">
        <f t="shared" si="10"/>
        <v>48</v>
      </c>
      <c r="O27" s="10">
        <f t="shared" si="10"/>
        <v>26</v>
      </c>
      <c r="P27" s="12">
        <f>SUM(K27:O27)</f>
        <v>213</v>
      </c>
    </row>
    <row r="28" spans="1:16" ht="12" customHeight="1">
      <c r="A28" s="6">
        <v>311587</v>
      </c>
      <c r="B28" s="7">
        <v>0</v>
      </c>
      <c r="C28" s="6" t="s">
        <v>11</v>
      </c>
      <c r="D28" s="6" t="s">
        <v>20</v>
      </c>
      <c r="E28" s="6" t="s">
        <v>13</v>
      </c>
      <c r="F28" s="8">
        <v>4</v>
      </c>
      <c r="G28" s="9">
        <v>40529</v>
      </c>
      <c r="H28" s="6" t="s">
        <v>32</v>
      </c>
      <c r="I28" s="8">
        <v>4</v>
      </c>
    </row>
    <row r="29" spans="1:16" ht="12" customHeight="1">
      <c r="A29" s="6">
        <v>140990</v>
      </c>
      <c r="B29" s="7">
        <v>0</v>
      </c>
      <c r="C29" s="6" t="s">
        <v>42</v>
      </c>
      <c r="D29" s="6" t="s">
        <v>12</v>
      </c>
      <c r="E29" s="6" t="s">
        <v>13</v>
      </c>
      <c r="F29" s="8">
        <v>2</v>
      </c>
      <c r="G29" s="9">
        <v>40540</v>
      </c>
      <c r="H29" s="6" t="s">
        <v>29</v>
      </c>
      <c r="I29" s="8">
        <v>2</v>
      </c>
    </row>
    <row r="30" spans="1:16" ht="12" customHeight="1">
      <c r="A30" s="6">
        <v>883669</v>
      </c>
      <c r="B30" s="7">
        <v>0</v>
      </c>
      <c r="C30" s="6" t="s">
        <v>43</v>
      </c>
      <c r="D30" s="6" t="s">
        <v>22</v>
      </c>
      <c r="E30" s="6" t="s">
        <v>13</v>
      </c>
      <c r="F30" s="8">
        <v>4.75</v>
      </c>
      <c r="G30" s="9">
        <v>40534</v>
      </c>
      <c r="H30" s="6" t="s">
        <v>17</v>
      </c>
      <c r="I30" s="8">
        <v>4.75</v>
      </c>
    </row>
    <row r="31" spans="1:16" ht="12" customHeight="1">
      <c r="A31" s="6">
        <v>733760</v>
      </c>
      <c r="B31" s="7">
        <v>0</v>
      </c>
      <c r="C31" s="6" t="s">
        <v>44</v>
      </c>
      <c r="D31" s="6" t="s">
        <v>12</v>
      </c>
      <c r="E31" s="6" t="s">
        <v>13</v>
      </c>
      <c r="F31" s="8">
        <v>3.5</v>
      </c>
      <c r="G31" s="9">
        <v>40532</v>
      </c>
      <c r="H31" s="6" t="s">
        <v>28</v>
      </c>
      <c r="I31" s="8">
        <v>3.5</v>
      </c>
    </row>
    <row r="32" spans="1:16" ht="12" customHeight="1">
      <c r="A32" s="6">
        <v>474941</v>
      </c>
      <c r="B32" s="7">
        <v>0</v>
      </c>
      <c r="C32" s="6" t="s">
        <v>45</v>
      </c>
      <c r="D32" s="6" t="s">
        <v>12</v>
      </c>
      <c r="E32" s="6" t="s">
        <v>13</v>
      </c>
      <c r="F32" s="8">
        <v>2.5</v>
      </c>
      <c r="G32" s="9">
        <v>40534</v>
      </c>
      <c r="H32" s="6" t="s">
        <v>17</v>
      </c>
      <c r="I32" s="8">
        <v>2.5</v>
      </c>
    </row>
    <row r="33" spans="1:16" ht="12" customHeight="1">
      <c r="A33" s="6">
        <v>474941</v>
      </c>
      <c r="B33" s="7">
        <v>0</v>
      </c>
      <c r="C33" s="6" t="s">
        <v>45</v>
      </c>
      <c r="D33" s="6" t="s">
        <v>12</v>
      </c>
      <c r="E33" s="6" t="s">
        <v>13</v>
      </c>
      <c r="F33" s="8">
        <v>1.5</v>
      </c>
      <c r="G33" s="9">
        <v>40540</v>
      </c>
      <c r="H33" s="6" t="s">
        <v>29</v>
      </c>
      <c r="I33" s="8">
        <v>1.5</v>
      </c>
    </row>
    <row r="34" spans="1:16" ht="12" customHeight="1">
      <c r="A34" s="6">
        <v>615307</v>
      </c>
      <c r="B34" s="7">
        <v>0</v>
      </c>
      <c r="C34" s="6" t="s">
        <v>46</v>
      </c>
      <c r="D34" s="6" t="s">
        <v>12</v>
      </c>
      <c r="E34" s="6" t="s">
        <v>13</v>
      </c>
      <c r="F34" s="8">
        <v>4</v>
      </c>
      <c r="G34" s="9">
        <v>40529</v>
      </c>
      <c r="H34" s="6" t="s">
        <v>32</v>
      </c>
      <c r="I34" s="8">
        <v>4</v>
      </c>
      <c r="J34" s="13"/>
      <c r="K34" s="13"/>
      <c r="L34" s="14"/>
      <c r="M34" s="14"/>
      <c r="N34" s="14"/>
      <c r="O34" s="14"/>
      <c r="P34" s="14"/>
    </row>
    <row r="35" spans="1:16" ht="12" customHeight="1">
      <c r="A35" s="6">
        <v>144775</v>
      </c>
      <c r="B35" s="7">
        <v>0</v>
      </c>
      <c r="C35" s="6" t="s">
        <v>47</v>
      </c>
      <c r="D35" s="6" t="s">
        <v>12</v>
      </c>
      <c r="E35" s="6" t="s">
        <v>13</v>
      </c>
      <c r="F35" s="8">
        <v>2</v>
      </c>
      <c r="G35" s="9">
        <v>40540</v>
      </c>
      <c r="H35" s="6" t="s">
        <v>29</v>
      </c>
      <c r="I35" s="8">
        <v>2</v>
      </c>
      <c r="J35" s="14"/>
      <c r="K35" s="14"/>
      <c r="L35" s="14"/>
      <c r="M35" s="14"/>
      <c r="N35" s="14"/>
      <c r="O35" s="14"/>
      <c r="P35" s="14"/>
    </row>
    <row r="36" spans="1:16" ht="12" customHeight="1">
      <c r="A36" s="6">
        <v>54857</v>
      </c>
      <c r="B36" s="7">
        <v>0</v>
      </c>
      <c r="C36" s="6" t="s">
        <v>48</v>
      </c>
      <c r="D36" s="6" t="s">
        <v>12</v>
      </c>
      <c r="E36" s="6" t="s">
        <v>13</v>
      </c>
      <c r="F36" s="8">
        <v>1</v>
      </c>
      <c r="G36" s="9">
        <v>40533</v>
      </c>
      <c r="H36" s="6" t="s">
        <v>29</v>
      </c>
      <c r="I36" s="8">
        <v>1</v>
      </c>
      <c r="J36" s="14"/>
      <c r="K36" s="13"/>
      <c r="L36" s="14"/>
      <c r="M36" s="14"/>
      <c r="N36" s="14"/>
      <c r="O36" s="14"/>
      <c r="P36" s="14"/>
    </row>
    <row r="37" spans="1:16" ht="12" customHeight="1">
      <c r="A37" s="6">
        <v>969490</v>
      </c>
      <c r="B37" s="7">
        <v>0</v>
      </c>
      <c r="C37" s="6" t="s">
        <v>49</v>
      </c>
      <c r="D37" s="6" t="s">
        <v>18</v>
      </c>
      <c r="E37" s="6" t="s">
        <v>13</v>
      </c>
      <c r="F37" s="8">
        <v>3</v>
      </c>
      <c r="G37" s="9">
        <v>40533</v>
      </c>
      <c r="H37" s="6" t="s">
        <v>29</v>
      </c>
      <c r="I37" s="8">
        <v>3</v>
      </c>
      <c r="J37" s="14"/>
      <c r="K37" s="13"/>
      <c r="L37" s="13"/>
      <c r="M37" s="13"/>
      <c r="N37" s="13"/>
      <c r="O37" s="13"/>
      <c r="P37" s="13"/>
    </row>
    <row r="38" spans="1:16" ht="12" customHeight="1">
      <c r="A38" s="6">
        <v>969490</v>
      </c>
      <c r="B38" s="7">
        <v>0</v>
      </c>
      <c r="C38" s="6" t="s">
        <v>49</v>
      </c>
      <c r="D38" s="6" t="s">
        <v>22</v>
      </c>
      <c r="E38" s="6" t="s">
        <v>13</v>
      </c>
      <c r="F38" s="8">
        <v>8</v>
      </c>
      <c r="G38" s="9">
        <v>40534</v>
      </c>
      <c r="H38" s="6" t="s">
        <v>17</v>
      </c>
      <c r="I38" s="8">
        <v>8</v>
      </c>
      <c r="J38" s="13"/>
      <c r="K38" s="14"/>
      <c r="L38" s="14"/>
      <c r="M38" s="14"/>
      <c r="N38" s="14"/>
      <c r="O38" s="14"/>
      <c r="P38" s="14"/>
    </row>
    <row r="39" spans="1:16" ht="12" customHeight="1">
      <c r="A39" s="6">
        <v>579919</v>
      </c>
      <c r="B39" s="7">
        <v>0</v>
      </c>
      <c r="C39" s="6" t="s">
        <v>50</v>
      </c>
      <c r="D39" s="6" t="s">
        <v>22</v>
      </c>
      <c r="E39" s="6" t="s">
        <v>13</v>
      </c>
      <c r="F39" s="8">
        <v>2</v>
      </c>
      <c r="G39" s="9">
        <v>40534</v>
      </c>
      <c r="H39" s="6" t="s">
        <v>17</v>
      </c>
      <c r="I39" s="8">
        <v>2</v>
      </c>
      <c r="J39" s="13"/>
      <c r="K39" s="14"/>
      <c r="L39" s="14"/>
      <c r="M39" s="14"/>
      <c r="N39" s="14"/>
      <c r="O39" s="14"/>
      <c r="P39" s="14"/>
    </row>
    <row r="40" spans="1:16" ht="12" customHeight="1">
      <c r="A40" s="6">
        <v>599675</v>
      </c>
      <c r="B40" s="7">
        <v>0</v>
      </c>
      <c r="C40" s="6" t="s">
        <v>51</v>
      </c>
      <c r="D40" s="6" t="s">
        <v>12</v>
      </c>
      <c r="E40" s="6" t="s">
        <v>13</v>
      </c>
      <c r="F40" s="8">
        <v>2</v>
      </c>
      <c r="G40" s="9">
        <v>40534</v>
      </c>
      <c r="H40" s="6" t="s">
        <v>17</v>
      </c>
      <c r="I40" s="8">
        <v>2</v>
      </c>
      <c r="J40" s="13"/>
      <c r="K40" s="14"/>
      <c r="L40" s="14"/>
      <c r="M40" s="14"/>
      <c r="N40" s="14"/>
      <c r="O40" s="14"/>
      <c r="P40" s="14"/>
    </row>
    <row r="41" spans="1:16" ht="12" customHeight="1">
      <c r="A41" s="6">
        <v>625135</v>
      </c>
      <c r="B41" s="7">
        <v>0</v>
      </c>
      <c r="C41" s="6" t="s">
        <v>52</v>
      </c>
      <c r="D41" s="6" t="s">
        <v>12</v>
      </c>
      <c r="E41" s="6" t="s">
        <v>13</v>
      </c>
      <c r="F41" s="8">
        <v>1</v>
      </c>
      <c r="G41" s="9">
        <v>40540</v>
      </c>
      <c r="H41" s="6" t="s">
        <v>29</v>
      </c>
      <c r="I41" s="8">
        <v>1</v>
      </c>
      <c r="J41" s="13"/>
      <c r="K41" s="14"/>
      <c r="L41" s="14"/>
      <c r="M41" s="14"/>
      <c r="N41" s="14"/>
      <c r="O41" s="14"/>
      <c r="P41" s="14"/>
    </row>
    <row r="42" spans="1:16" ht="12" customHeight="1">
      <c r="A42" s="6">
        <v>664825</v>
      </c>
      <c r="B42" s="7">
        <v>0</v>
      </c>
      <c r="C42" s="6" t="s">
        <v>53</v>
      </c>
      <c r="D42" s="6" t="s">
        <v>22</v>
      </c>
      <c r="E42" s="6" t="s">
        <v>13</v>
      </c>
      <c r="F42" s="8">
        <v>8</v>
      </c>
      <c r="G42" s="9">
        <v>40542</v>
      </c>
      <c r="H42" s="6" t="s">
        <v>14</v>
      </c>
      <c r="I42" s="8">
        <v>8</v>
      </c>
      <c r="J42" s="13"/>
      <c r="K42" s="14"/>
      <c r="L42" s="14"/>
      <c r="M42" s="14"/>
      <c r="N42" s="14"/>
      <c r="O42" s="14"/>
      <c r="P42" s="14"/>
    </row>
    <row r="43" spans="1:16" ht="12" customHeight="1">
      <c r="A43" s="6">
        <v>664825</v>
      </c>
      <c r="B43" s="7">
        <v>0</v>
      </c>
      <c r="C43" s="6" t="s">
        <v>53</v>
      </c>
      <c r="D43" s="6" t="s">
        <v>22</v>
      </c>
      <c r="E43" s="6" t="s">
        <v>13</v>
      </c>
      <c r="F43" s="8">
        <v>6</v>
      </c>
      <c r="G43" s="9">
        <v>40541</v>
      </c>
      <c r="H43" s="6" t="s">
        <v>17</v>
      </c>
      <c r="I43" s="8">
        <v>6</v>
      </c>
      <c r="J43" s="13"/>
      <c r="K43" s="14"/>
      <c r="L43" s="14"/>
      <c r="M43" s="14"/>
      <c r="N43" s="14"/>
      <c r="O43" s="14"/>
      <c r="P43" s="14"/>
    </row>
    <row r="44" spans="1:16" ht="12" customHeight="1">
      <c r="A44" s="6">
        <v>459949</v>
      </c>
      <c r="B44" s="7">
        <v>0</v>
      </c>
      <c r="C44" s="6" t="s">
        <v>54</v>
      </c>
      <c r="D44" s="6" t="s">
        <v>12</v>
      </c>
      <c r="E44" s="6" t="s">
        <v>13</v>
      </c>
      <c r="F44" s="8">
        <v>2</v>
      </c>
      <c r="G44" s="9">
        <v>40529</v>
      </c>
      <c r="H44" s="6" t="s">
        <v>32</v>
      </c>
      <c r="I44" s="8">
        <v>2</v>
      </c>
      <c r="J44" s="14"/>
      <c r="K44" s="14"/>
      <c r="L44" s="14"/>
      <c r="M44" s="14"/>
      <c r="N44" s="14"/>
      <c r="O44" s="14"/>
      <c r="P44" s="14"/>
    </row>
    <row r="45" spans="1:16" ht="12" customHeight="1">
      <c r="A45" s="6">
        <v>375792</v>
      </c>
      <c r="B45" s="7">
        <v>0</v>
      </c>
      <c r="C45" s="6" t="s">
        <v>55</v>
      </c>
      <c r="D45" s="6" t="s">
        <v>20</v>
      </c>
      <c r="E45" s="6" t="s">
        <v>13</v>
      </c>
      <c r="F45" s="8">
        <v>4</v>
      </c>
      <c r="G45" s="9">
        <v>40532</v>
      </c>
      <c r="H45" s="6" t="s">
        <v>28</v>
      </c>
      <c r="I45" s="8">
        <v>4</v>
      </c>
      <c r="J45" s="14"/>
      <c r="K45" s="14"/>
      <c r="L45" s="14"/>
      <c r="M45" s="14"/>
      <c r="N45" s="14"/>
      <c r="O45" s="14"/>
      <c r="P45" s="14"/>
    </row>
    <row r="46" spans="1:16" ht="12" customHeight="1">
      <c r="A46" s="6">
        <v>459949</v>
      </c>
      <c r="B46" s="7">
        <v>0</v>
      </c>
      <c r="C46" s="6" t="s">
        <v>54</v>
      </c>
      <c r="D46" s="6" t="s">
        <v>18</v>
      </c>
      <c r="E46" s="6" t="s">
        <v>13</v>
      </c>
      <c r="F46" s="8">
        <v>8</v>
      </c>
      <c r="G46" s="9">
        <v>40546</v>
      </c>
      <c r="H46" s="6" t="s">
        <v>28</v>
      </c>
      <c r="I46" s="8">
        <v>8</v>
      </c>
    </row>
    <row r="47" spans="1:16" ht="12" customHeight="1">
      <c r="A47" s="6">
        <v>459949</v>
      </c>
      <c r="B47" s="7">
        <v>0</v>
      </c>
      <c r="C47" s="6" t="s">
        <v>54</v>
      </c>
      <c r="D47" s="6" t="s">
        <v>18</v>
      </c>
      <c r="E47" s="6" t="s">
        <v>13</v>
      </c>
      <c r="F47" s="8">
        <v>4</v>
      </c>
      <c r="G47" s="9">
        <v>40547</v>
      </c>
      <c r="H47" s="6" t="s">
        <v>29</v>
      </c>
      <c r="I47" s="8">
        <v>4</v>
      </c>
    </row>
    <row r="48" spans="1:16" ht="12" customHeight="1">
      <c r="A48" s="6">
        <v>869277</v>
      </c>
      <c r="B48" s="7">
        <v>0</v>
      </c>
      <c r="C48" s="6" t="s">
        <v>56</v>
      </c>
      <c r="D48" s="6" t="s">
        <v>22</v>
      </c>
      <c r="E48" s="6" t="s">
        <v>13</v>
      </c>
      <c r="F48" s="8">
        <v>8</v>
      </c>
      <c r="G48" s="9">
        <v>40541</v>
      </c>
      <c r="H48" s="6" t="s">
        <v>17</v>
      </c>
      <c r="I48" s="8">
        <v>8</v>
      </c>
    </row>
    <row r="49" spans="1:9" ht="12" customHeight="1">
      <c r="A49" s="6">
        <v>389844</v>
      </c>
      <c r="B49" s="7">
        <v>0</v>
      </c>
      <c r="C49" s="6" t="s">
        <v>57</v>
      </c>
      <c r="D49" s="6" t="s">
        <v>22</v>
      </c>
      <c r="E49" s="6" t="s">
        <v>13</v>
      </c>
      <c r="F49" s="8">
        <v>2</v>
      </c>
      <c r="G49" s="9">
        <v>40534</v>
      </c>
      <c r="H49" s="6" t="s">
        <v>17</v>
      </c>
      <c r="I49" s="8">
        <v>2</v>
      </c>
    </row>
    <row r="50" spans="1:9" ht="12" customHeight="1">
      <c r="A50" s="6">
        <v>389844</v>
      </c>
      <c r="B50" s="7">
        <v>0</v>
      </c>
      <c r="C50" s="6" t="s">
        <v>57</v>
      </c>
      <c r="D50" s="6" t="s">
        <v>22</v>
      </c>
      <c r="E50" s="6" t="s">
        <v>13</v>
      </c>
      <c r="F50" s="8">
        <v>8</v>
      </c>
      <c r="G50" s="9">
        <v>40535</v>
      </c>
      <c r="H50" s="6" t="s">
        <v>14</v>
      </c>
      <c r="I50" s="8">
        <v>8</v>
      </c>
    </row>
    <row r="51" spans="1:9" ht="12" customHeight="1">
      <c r="A51" s="6">
        <v>873164</v>
      </c>
      <c r="B51" s="7">
        <v>0</v>
      </c>
      <c r="C51" s="6" t="s">
        <v>58</v>
      </c>
      <c r="D51" s="6" t="s">
        <v>22</v>
      </c>
      <c r="E51" s="6" t="s">
        <v>13</v>
      </c>
      <c r="F51" s="8">
        <v>3</v>
      </c>
      <c r="G51" s="9">
        <v>40540</v>
      </c>
      <c r="H51" s="6" t="s">
        <v>29</v>
      </c>
      <c r="I51" s="8">
        <v>3</v>
      </c>
    </row>
    <row r="52" spans="1:9" ht="12" customHeight="1">
      <c r="A52" s="6">
        <v>935382</v>
      </c>
      <c r="B52" s="7">
        <v>0</v>
      </c>
      <c r="C52" s="6" t="s">
        <v>34</v>
      </c>
      <c r="D52" s="6" t="s">
        <v>22</v>
      </c>
      <c r="E52" s="6" t="s">
        <v>13</v>
      </c>
      <c r="F52" s="8">
        <v>8</v>
      </c>
      <c r="G52" s="9">
        <v>40542</v>
      </c>
      <c r="H52" s="6" t="s">
        <v>14</v>
      </c>
      <c r="I52" s="8">
        <v>8</v>
      </c>
    </row>
    <row r="53" spans="1:9" ht="12" customHeight="1">
      <c r="A53" s="6">
        <v>935382</v>
      </c>
      <c r="B53" s="7">
        <v>0</v>
      </c>
      <c r="C53" s="6" t="s">
        <v>34</v>
      </c>
      <c r="D53" s="6" t="s">
        <v>22</v>
      </c>
      <c r="E53" s="6" t="s">
        <v>13</v>
      </c>
      <c r="F53" s="8">
        <v>8</v>
      </c>
      <c r="G53" s="9">
        <v>40541</v>
      </c>
      <c r="H53" s="6" t="s">
        <v>17</v>
      </c>
      <c r="I53" s="8">
        <v>8</v>
      </c>
    </row>
    <row r="54" spans="1:9" ht="12" customHeight="1">
      <c r="A54" s="6">
        <v>555166</v>
      </c>
      <c r="B54" s="7">
        <v>0</v>
      </c>
      <c r="C54" s="6" t="s">
        <v>59</v>
      </c>
      <c r="D54" s="6" t="s">
        <v>22</v>
      </c>
      <c r="E54" s="6" t="s">
        <v>13</v>
      </c>
      <c r="F54" s="8">
        <v>8</v>
      </c>
      <c r="G54" s="9">
        <v>40534</v>
      </c>
      <c r="H54" s="6" t="s">
        <v>17</v>
      </c>
      <c r="I54" s="8">
        <v>8</v>
      </c>
    </row>
    <row r="55" spans="1:9" ht="12" customHeight="1">
      <c r="A55" s="6">
        <v>555166</v>
      </c>
      <c r="B55" s="7">
        <v>0</v>
      </c>
      <c r="C55" s="6" t="s">
        <v>59</v>
      </c>
      <c r="D55" s="6" t="s">
        <v>22</v>
      </c>
      <c r="E55" s="6" t="s">
        <v>13</v>
      </c>
      <c r="F55" s="8">
        <v>6.25</v>
      </c>
      <c r="G55" s="9">
        <v>40533</v>
      </c>
      <c r="H55" s="6" t="s">
        <v>29</v>
      </c>
      <c r="I55" s="8">
        <v>6.25</v>
      </c>
    </row>
    <row r="56" spans="1:9" ht="12" customHeight="1">
      <c r="A56" s="6">
        <v>555166</v>
      </c>
      <c r="B56" s="7">
        <v>0</v>
      </c>
      <c r="C56" s="6" t="s">
        <v>59</v>
      </c>
      <c r="D56" s="6" t="s">
        <v>20</v>
      </c>
      <c r="E56" s="6" t="s">
        <v>13</v>
      </c>
      <c r="F56" s="8">
        <v>4</v>
      </c>
      <c r="G56" s="9">
        <v>40529</v>
      </c>
      <c r="H56" s="6" t="s">
        <v>32</v>
      </c>
      <c r="I56" s="8">
        <v>4</v>
      </c>
    </row>
    <row r="57" spans="1:9" ht="12" customHeight="1">
      <c r="A57" s="6">
        <v>503495</v>
      </c>
      <c r="B57" s="7">
        <v>0</v>
      </c>
      <c r="C57" s="6" t="s">
        <v>60</v>
      </c>
      <c r="D57" s="6" t="s">
        <v>12</v>
      </c>
      <c r="E57" s="6" t="s">
        <v>13</v>
      </c>
      <c r="F57" s="8">
        <v>2</v>
      </c>
      <c r="G57" s="9">
        <v>40532</v>
      </c>
      <c r="H57" s="6" t="s">
        <v>28</v>
      </c>
      <c r="I57" s="8">
        <v>2</v>
      </c>
    </row>
    <row r="58" spans="1:9" ht="12" customHeight="1">
      <c r="A58" s="6">
        <v>503495</v>
      </c>
      <c r="B58" s="7">
        <v>0</v>
      </c>
      <c r="C58" s="6" t="s">
        <v>60</v>
      </c>
      <c r="D58" s="6" t="s">
        <v>12</v>
      </c>
      <c r="E58" s="6" t="s">
        <v>13</v>
      </c>
      <c r="F58" s="8">
        <v>8</v>
      </c>
      <c r="G58" s="9">
        <v>40534</v>
      </c>
      <c r="H58" s="6" t="s">
        <v>17</v>
      </c>
      <c r="I58" s="8">
        <v>8</v>
      </c>
    </row>
    <row r="59" spans="1:9" ht="12" customHeight="1">
      <c r="A59" s="6">
        <v>935382</v>
      </c>
      <c r="B59" s="7">
        <v>0</v>
      </c>
      <c r="C59" s="6" t="s">
        <v>34</v>
      </c>
      <c r="D59" s="6" t="s">
        <v>22</v>
      </c>
      <c r="E59" s="6" t="s">
        <v>13</v>
      </c>
      <c r="F59" s="8">
        <v>8</v>
      </c>
      <c r="G59" s="9">
        <v>40540</v>
      </c>
      <c r="H59" s="6" t="s">
        <v>29</v>
      </c>
      <c r="I59" s="8">
        <v>8</v>
      </c>
    </row>
    <row r="60" spans="1:9" ht="12" customHeight="1">
      <c r="A60" s="6">
        <v>35938</v>
      </c>
      <c r="B60" s="7">
        <v>0</v>
      </c>
      <c r="C60" s="6" t="s">
        <v>61</v>
      </c>
      <c r="D60" s="6" t="s">
        <v>12</v>
      </c>
      <c r="E60" s="6" t="s">
        <v>13</v>
      </c>
      <c r="F60" s="8">
        <v>2</v>
      </c>
      <c r="G60" s="9">
        <v>40529</v>
      </c>
      <c r="H60" s="6" t="s">
        <v>32</v>
      </c>
      <c r="I60" s="8">
        <v>2</v>
      </c>
    </row>
    <row r="61" spans="1:9" ht="12" customHeight="1">
      <c r="A61" s="6">
        <v>162126</v>
      </c>
      <c r="B61" s="7">
        <v>0</v>
      </c>
      <c r="C61" s="6" t="s">
        <v>62</v>
      </c>
      <c r="D61" s="6" t="s">
        <v>12</v>
      </c>
      <c r="E61" s="6" t="s">
        <v>13</v>
      </c>
      <c r="F61" s="8">
        <v>3</v>
      </c>
      <c r="G61" s="9">
        <v>40532</v>
      </c>
      <c r="H61" s="6" t="s">
        <v>28</v>
      </c>
      <c r="I61" s="8">
        <v>3</v>
      </c>
    </row>
    <row r="62" spans="1:9" ht="12" customHeight="1">
      <c r="A62" s="6">
        <v>453743</v>
      </c>
      <c r="B62" s="7">
        <v>0</v>
      </c>
      <c r="C62" s="6" t="s">
        <v>63</v>
      </c>
      <c r="D62" s="6" t="s">
        <v>18</v>
      </c>
      <c r="E62" s="6" t="s">
        <v>13</v>
      </c>
      <c r="F62" s="8">
        <v>3.25</v>
      </c>
      <c r="G62" s="9">
        <v>40532</v>
      </c>
      <c r="H62" s="6" t="s">
        <v>28</v>
      </c>
      <c r="I62" s="8">
        <v>3.25</v>
      </c>
    </row>
    <row r="63" spans="1:9" ht="12" customHeight="1">
      <c r="A63" s="6">
        <v>674630</v>
      </c>
      <c r="B63" s="7">
        <v>0</v>
      </c>
      <c r="C63" s="6" t="s">
        <v>39</v>
      </c>
      <c r="D63" s="6" t="s">
        <v>22</v>
      </c>
      <c r="E63" s="6" t="s">
        <v>13</v>
      </c>
      <c r="F63" s="8">
        <v>8</v>
      </c>
      <c r="G63" s="9">
        <v>40532</v>
      </c>
      <c r="H63" s="6" t="s">
        <v>28</v>
      </c>
      <c r="I63" s="8">
        <v>8</v>
      </c>
    </row>
    <row r="64" spans="1:9" ht="12" customHeight="1">
      <c r="A64" s="6">
        <v>422727</v>
      </c>
      <c r="B64" s="7">
        <v>0</v>
      </c>
      <c r="C64" s="6" t="s">
        <v>64</v>
      </c>
      <c r="D64" s="6" t="s">
        <v>20</v>
      </c>
      <c r="E64" s="6" t="s">
        <v>13</v>
      </c>
      <c r="F64" s="8">
        <v>8</v>
      </c>
      <c r="G64" s="9">
        <v>40533</v>
      </c>
      <c r="H64" s="6" t="s">
        <v>29</v>
      </c>
      <c r="I64" s="8">
        <v>8</v>
      </c>
    </row>
    <row r="65" spans="1:9" ht="12" customHeight="1">
      <c r="A65" s="6">
        <v>820836</v>
      </c>
      <c r="B65" s="7">
        <v>0</v>
      </c>
      <c r="C65" s="6" t="s">
        <v>65</v>
      </c>
      <c r="D65" s="6" t="s">
        <v>20</v>
      </c>
      <c r="E65" s="6" t="s">
        <v>13</v>
      </c>
      <c r="F65" s="8">
        <v>4</v>
      </c>
      <c r="G65" s="9">
        <v>40529</v>
      </c>
      <c r="H65" s="6" t="s">
        <v>32</v>
      </c>
      <c r="I65" s="8">
        <v>4</v>
      </c>
    </row>
    <row r="66" spans="1:9" ht="12" customHeight="1">
      <c r="A66" s="6">
        <v>647912</v>
      </c>
      <c r="B66" s="7">
        <v>0</v>
      </c>
      <c r="C66" s="6" t="s">
        <v>66</v>
      </c>
      <c r="D66" s="6" t="s">
        <v>12</v>
      </c>
      <c r="E66" s="6" t="s">
        <v>13</v>
      </c>
      <c r="F66" s="8">
        <v>2.5</v>
      </c>
      <c r="G66" s="9">
        <v>40529</v>
      </c>
      <c r="H66" s="6" t="s">
        <v>32</v>
      </c>
      <c r="I66" s="8">
        <v>2.5</v>
      </c>
    </row>
    <row r="67" spans="1:9" ht="12" customHeight="1">
      <c r="A67" s="6">
        <v>363618</v>
      </c>
      <c r="B67" s="7">
        <v>0</v>
      </c>
      <c r="C67" s="6" t="s">
        <v>67</v>
      </c>
      <c r="D67" s="6" t="s">
        <v>12</v>
      </c>
      <c r="E67" s="6" t="s">
        <v>13</v>
      </c>
      <c r="F67" s="8">
        <v>1</v>
      </c>
      <c r="G67" s="9">
        <v>40533</v>
      </c>
      <c r="H67" s="6" t="s">
        <v>29</v>
      </c>
      <c r="I67" s="8">
        <v>1</v>
      </c>
    </row>
    <row r="68" spans="1:9" ht="12" customHeight="1">
      <c r="A68" s="6">
        <v>309284</v>
      </c>
      <c r="B68" s="7">
        <v>0</v>
      </c>
      <c r="C68" s="6" t="s">
        <v>68</v>
      </c>
      <c r="D68" s="6" t="s">
        <v>12</v>
      </c>
      <c r="E68" s="6" t="s">
        <v>13</v>
      </c>
      <c r="F68" s="8">
        <v>8</v>
      </c>
      <c r="G68" s="9">
        <v>40532</v>
      </c>
      <c r="H68" s="6" t="s">
        <v>28</v>
      </c>
      <c r="I68" s="8">
        <v>8</v>
      </c>
    </row>
    <row r="69" spans="1:9" ht="12" customHeight="1">
      <c r="A69" s="6">
        <v>694606</v>
      </c>
      <c r="B69" s="7">
        <v>0</v>
      </c>
      <c r="C69" s="6" t="s">
        <v>69</v>
      </c>
      <c r="D69" s="6" t="s">
        <v>12</v>
      </c>
      <c r="E69" s="6" t="s">
        <v>13</v>
      </c>
      <c r="F69" s="8">
        <v>0.75</v>
      </c>
      <c r="G69" s="9">
        <v>40532</v>
      </c>
      <c r="H69" s="6" t="s">
        <v>28</v>
      </c>
      <c r="I69" s="8">
        <v>0.75</v>
      </c>
    </row>
    <row r="70" spans="1:9" ht="12" customHeight="1">
      <c r="A70" s="6">
        <v>694606</v>
      </c>
      <c r="B70" s="7">
        <v>0</v>
      </c>
      <c r="C70" s="6" t="s">
        <v>69</v>
      </c>
      <c r="D70" s="6" t="s">
        <v>12</v>
      </c>
      <c r="E70" s="6" t="s">
        <v>13</v>
      </c>
      <c r="F70" s="8">
        <v>0.5</v>
      </c>
      <c r="G70" s="9">
        <v>40541</v>
      </c>
      <c r="H70" s="6" t="s">
        <v>17</v>
      </c>
      <c r="I70" s="8">
        <v>0.5</v>
      </c>
    </row>
    <row r="71" spans="1:9" ht="12" customHeight="1">
      <c r="A71" s="6">
        <v>942722</v>
      </c>
      <c r="B71" s="7">
        <v>0</v>
      </c>
      <c r="C71" s="6" t="s">
        <v>70</v>
      </c>
      <c r="D71" s="6" t="s">
        <v>12</v>
      </c>
      <c r="E71" s="6" t="s">
        <v>13</v>
      </c>
      <c r="F71" s="8">
        <v>1</v>
      </c>
      <c r="G71" s="9">
        <v>40533</v>
      </c>
      <c r="H71" s="6" t="s">
        <v>29</v>
      </c>
      <c r="I71" s="8">
        <v>1</v>
      </c>
    </row>
    <row r="72" spans="1:9" ht="12" customHeight="1">
      <c r="A72" s="6">
        <v>689783</v>
      </c>
      <c r="B72" s="7">
        <v>0</v>
      </c>
      <c r="C72" s="6" t="s">
        <v>71</v>
      </c>
      <c r="D72" s="6" t="s">
        <v>12</v>
      </c>
      <c r="E72" s="6" t="s">
        <v>13</v>
      </c>
      <c r="F72" s="8">
        <v>3</v>
      </c>
      <c r="G72" s="9">
        <v>40541</v>
      </c>
      <c r="H72" s="6" t="s">
        <v>17</v>
      </c>
      <c r="I72" s="8">
        <v>3</v>
      </c>
    </row>
    <row r="73" spans="1:9" ht="12" customHeight="1">
      <c r="A73" s="6">
        <v>572634</v>
      </c>
      <c r="B73" s="7">
        <v>0</v>
      </c>
      <c r="C73" s="6" t="s">
        <v>72</v>
      </c>
      <c r="D73" s="6" t="s">
        <v>18</v>
      </c>
      <c r="E73" s="6" t="s">
        <v>13</v>
      </c>
      <c r="F73" s="8">
        <v>8</v>
      </c>
      <c r="G73" s="9">
        <v>40529</v>
      </c>
      <c r="H73" s="6" t="s">
        <v>32</v>
      </c>
      <c r="I73" s="8">
        <v>8</v>
      </c>
    </row>
    <row r="74" spans="1:9" ht="12" customHeight="1">
      <c r="A74" s="6">
        <v>572634</v>
      </c>
      <c r="B74" s="7">
        <v>0</v>
      </c>
      <c r="C74" s="6" t="s">
        <v>72</v>
      </c>
      <c r="D74" s="6" t="s">
        <v>16</v>
      </c>
      <c r="E74" s="6" t="s">
        <v>13</v>
      </c>
      <c r="F74" s="8">
        <v>8</v>
      </c>
      <c r="G74" s="9">
        <v>40532</v>
      </c>
      <c r="H74" s="6" t="s">
        <v>28</v>
      </c>
      <c r="I74" s="8">
        <v>8</v>
      </c>
    </row>
    <row r="75" spans="1:9" ht="12" customHeight="1">
      <c r="A75" s="6">
        <v>572634</v>
      </c>
      <c r="B75" s="7">
        <v>0</v>
      </c>
      <c r="C75" s="6" t="s">
        <v>72</v>
      </c>
      <c r="D75" s="6" t="s">
        <v>16</v>
      </c>
      <c r="E75" s="6" t="s">
        <v>13</v>
      </c>
      <c r="F75" s="8">
        <v>8</v>
      </c>
      <c r="G75" s="9">
        <v>40533</v>
      </c>
      <c r="H75" s="6" t="s">
        <v>29</v>
      </c>
      <c r="I75" s="8">
        <v>8</v>
      </c>
    </row>
    <row r="76" spans="1:9" ht="12" customHeight="1">
      <c r="A76" s="6">
        <v>572634</v>
      </c>
      <c r="B76" s="7">
        <v>0</v>
      </c>
      <c r="C76" s="6" t="s">
        <v>72</v>
      </c>
      <c r="D76" s="6" t="s">
        <v>16</v>
      </c>
      <c r="E76" s="6" t="s">
        <v>13</v>
      </c>
      <c r="F76" s="8">
        <v>8</v>
      </c>
      <c r="G76" s="9">
        <v>40534</v>
      </c>
      <c r="H76" s="6" t="s">
        <v>17</v>
      </c>
      <c r="I76" s="8">
        <v>8</v>
      </c>
    </row>
    <row r="77" spans="1:9" ht="12" customHeight="1">
      <c r="A77" s="6">
        <v>53568</v>
      </c>
      <c r="B77" s="7">
        <v>0</v>
      </c>
      <c r="C77" s="6" t="s">
        <v>73</v>
      </c>
      <c r="D77" s="6" t="s">
        <v>22</v>
      </c>
      <c r="E77" s="6" t="s">
        <v>13</v>
      </c>
      <c r="F77" s="8">
        <v>8</v>
      </c>
      <c r="G77" s="9">
        <v>40542</v>
      </c>
      <c r="H77" s="6" t="s">
        <v>14</v>
      </c>
      <c r="I77" s="8">
        <v>8</v>
      </c>
    </row>
    <row r="78" spans="1:9" ht="12" customHeight="1">
      <c r="A78" s="6">
        <v>341458</v>
      </c>
      <c r="B78" s="7">
        <v>0</v>
      </c>
      <c r="C78" s="6" t="s">
        <v>38</v>
      </c>
      <c r="D78" s="6" t="s">
        <v>22</v>
      </c>
      <c r="E78" s="6" t="s">
        <v>13</v>
      </c>
      <c r="F78" s="8">
        <v>8</v>
      </c>
      <c r="G78" s="9">
        <v>40542</v>
      </c>
      <c r="H78" s="6" t="s">
        <v>14</v>
      </c>
      <c r="I78" s="8">
        <v>8</v>
      </c>
    </row>
    <row r="79" spans="1:9" ht="12" customHeight="1">
      <c r="A79" s="6">
        <v>645109</v>
      </c>
      <c r="B79" s="7">
        <v>0</v>
      </c>
      <c r="C79" s="6" t="s">
        <v>15</v>
      </c>
      <c r="D79" s="6" t="s">
        <v>22</v>
      </c>
      <c r="E79" s="6" t="s">
        <v>13</v>
      </c>
      <c r="F79" s="8">
        <v>4</v>
      </c>
      <c r="G79" s="9">
        <v>40533</v>
      </c>
      <c r="H79" s="6" t="s">
        <v>29</v>
      </c>
      <c r="I79" s="8">
        <v>4</v>
      </c>
    </row>
    <row r="80" spans="1:9" ht="12" customHeight="1">
      <c r="A80" s="6">
        <v>645109</v>
      </c>
      <c r="B80" s="7">
        <v>0</v>
      </c>
      <c r="C80" s="6" t="s">
        <v>15</v>
      </c>
      <c r="D80" s="6" t="s">
        <v>22</v>
      </c>
      <c r="E80" s="6" t="s">
        <v>13</v>
      </c>
      <c r="F80" s="8">
        <v>8</v>
      </c>
      <c r="G80" s="9">
        <v>40534</v>
      </c>
      <c r="H80" s="6" t="s">
        <v>17</v>
      </c>
      <c r="I80" s="8">
        <v>8</v>
      </c>
    </row>
    <row r="81" spans="1:9" ht="12" customHeight="1">
      <c r="A81" s="6">
        <v>645109</v>
      </c>
      <c r="B81" s="7">
        <v>0</v>
      </c>
      <c r="C81" s="6" t="s">
        <v>15</v>
      </c>
      <c r="D81" s="6" t="s">
        <v>22</v>
      </c>
      <c r="E81" s="6" t="s">
        <v>13</v>
      </c>
      <c r="F81" s="8">
        <v>8</v>
      </c>
      <c r="G81" s="9">
        <v>40535</v>
      </c>
      <c r="H81" s="6" t="s">
        <v>14</v>
      </c>
      <c r="I81" s="8">
        <v>8</v>
      </c>
    </row>
    <row r="82" spans="1:9" ht="12" customHeight="1">
      <c r="A82" s="6">
        <v>309793</v>
      </c>
      <c r="B82" s="7">
        <v>0</v>
      </c>
      <c r="C82" s="6" t="s">
        <v>74</v>
      </c>
      <c r="D82" s="6" t="s">
        <v>20</v>
      </c>
      <c r="E82" s="6" t="s">
        <v>13</v>
      </c>
      <c r="F82" s="8">
        <v>2</v>
      </c>
      <c r="G82" s="9">
        <v>40534</v>
      </c>
      <c r="H82" s="6" t="s">
        <v>17</v>
      </c>
      <c r="I82" s="8">
        <v>2</v>
      </c>
    </row>
    <row r="83" spans="1:9" ht="12" customHeight="1">
      <c r="A83" s="6">
        <v>689074</v>
      </c>
      <c r="B83" s="7">
        <v>0</v>
      </c>
      <c r="C83" s="6" t="s">
        <v>75</v>
      </c>
      <c r="D83" s="6" t="s">
        <v>22</v>
      </c>
      <c r="E83" s="6" t="s">
        <v>13</v>
      </c>
      <c r="F83" s="8">
        <v>8</v>
      </c>
      <c r="G83" s="9">
        <v>40540</v>
      </c>
      <c r="H83" s="6" t="s">
        <v>29</v>
      </c>
      <c r="I83" s="8">
        <v>8</v>
      </c>
    </row>
    <row r="84" spans="1:9" ht="12" customHeight="1">
      <c r="A84" s="6">
        <v>689074</v>
      </c>
      <c r="B84" s="7">
        <v>0</v>
      </c>
      <c r="C84" s="6" t="s">
        <v>75</v>
      </c>
      <c r="D84" s="6" t="s">
        <v>22</v>
      </c>
      <c r="E84" s="6" t="s">
        <v>13</v>
      </c>
      <c r="F84" s="8">
        <v>8</v>
      </c>
      <c r="G84" s="9">
        <v>40541</v>
      </c>
      <c r="H84" s="6" t="s">
        <v>17</v>
      </c>
      <c r="I84" s="8">
        <v>8</v>
      </c>
    </row>
    <row r="85" spans="1:9" ht="12" customHeight="1">
      <c r="A85" s="6">
        <v>689074</v>
      </c>
      <c r="B85" s="7">
        <v>0</v>
      </c>
      <c r="C85" s="6" t="s">
        <v>75</v>
      </c>
      <c r="D85" s="6" t="s">
        <v>22</v>
      </c>
      <c r="E85" s="6" t="s">
        <v>13</v>
      </c>
      <c r="F85" s="8">
        <v>8</v>
      </c>
      <c r="G85" s="9">
        <v>40542</v>
      </c>
      <c r="H85" s="6" t="s">
        <v>14</v>
      </c>
      <c r="I85" s="8">
        <v>8</v>
      </c>
    </row>
    <row r="86" spans="1:9" ht="12" customHeight="1">
      <c r="A86" s="6">
        <v>609303</v>
      </c>
      <c r="B86" s="7">
        <v>1</v>
      </c>
      <c r="C86" s="6" t="s">
        <v>76</v>
      </c>
      <c r="D86" s="6" t="s">
        <v>22</v>
      </c>
      <c r="E86" s="6" t="s">
        <v>13</v>
      </c>
      <c r="F86" s="8">
        <v>8</v>
      </c>
      <c r="G86" s="9">
        <v>40540</v>
      </c>
      <c r="H86" s="6" t="s">
        <v>29</v>
      </c>
      <c r="I86" s="8">
        <v>8</v>
      </c>
    </row>
    <row r="87" spans="1:9" ht="12" customHeight="1">
      <c r="A87" s="6">
        <v>185450</v>
      </c>
      <c r="B87" s="7">
        <v>0</v>
      </c>
      <c r="C87" s="6" t="s">
        <v>77</v>
      </c>
      <c r="D87" s="6" t="s">
        <v>22</v>
      </c>
      <c r="E87" s="6" t="s">
        <v>13</v>
      </c>
      <c r="F87" s="8">
        <v>4</v>
      </c>
      <c r="G87" s="9">
        <v>40533</v>
      </c>
      <c r="H87" s="6" t="s">
        <v>29</v>
      </c>
      <c r="I87" s="8">
        <v>4</v>
      </c>
    </row>
    <row r="88" spans="1:9" ht="12" customHeight="1">
      <c r="A88" s="6">
        <v>525099</v>
      </c>
      <c r="B88" s="7">
        <v>0</v>
      </c>
      <c r="C88" s="6" t="s">
        <v>78</v>
      </c>
      <c r="D88" s="6" t="s">
        <v>22</v>
      </c>
      <c r="E88" s="6" t="s">
        <v>13</v>
      </c>
      <c r="F88" s="8">
        <v>8</v>
      </c>
      <c r="G88" s="9">
        <v>40532</v>
      </c>
      <c r="H88" s="6" t="s">
        <v>28</v>
      </c>
      <c r="I88" s="8">
        <v>8</v>
      </c>
    </row>
    <row r="89" spans="1:9" ht="12" customHeight="1">
      <c r="A89" s="6">
        <v>217327</v>
      </c>
      <c r="B89" s="7">
        <v>0</v>
      </c>
      <c r="C89" s="6" t="s">
        <v>79</v>
      </c>
      <c r="D89" s="6" t="s">
        <v>22</v>
      </c>
      <c r="E89" s="6" t="s">
        <v>13</v>
      </c>
      <c r="F89" s="8">
        <v>8</v>
      </c>
      <c r="G89" s="9">
        <v>40529</v>
      </c>
      <c r="H89" s="6" t="s">
        <v>32</v>
      </c>
      <c r="I89" s="8">
        <v>8</v>
      </c>
    </row>
    <row r="90" spans="1:9" ht="12" customHeight="1">
      <c r="A90" s="6">
        <v>585545</v>
      </c>
      <c r="B90" s="7">
        <v>0</v>
      </c>
      <c r="C90" s="6" t="s">
        <v>80</v>
      </c>
      <c r="D90" s="6" t="s">
        <v>22</v>
      </c>
      <c r="E90" s="6" t="s">
        <v>13</v>
      </c>
      <c r="F90" s="8">
        <v>8</v>
      </c>
      <c r="G90" s="9">
        <v>40540</v>
      </c>
      <c r="H90" s="6" t="s">
        <v>29</v>
      </c>
      <c r="I90" s="8">
        <v>8</v>
      </c>
    </row>
    <row r="91" spans="1:9" ht="12" customHeight="1">
      <c r="A91" s="6">
        <v>853351</v>
      </c>
      <c r="B91" s="7">
        <v>0</v>
      </c>
      <c r="C91" s="6" t="s">
        <v>81</v>
      </c>
      <c r="D91" s="6" t="s">
        <v>12</v>
      </c>
      <c r="E91" s="6" t="s">
        <v>13</v>
      </c>
      <c r="F91" s="8">
        <v>2</v>
      </c>
      <c r="G91" s="9">
        <v>40532</v>
      </c>
      <c r="H91" s="6" t="s">
        <v>28</v>
      </c>
      <c r="I91" s="8">
        <v>2</v>
      </c>
    </row>
    <row r="92" spans="1:9" ht="12" customHeight="1">
      <c r="A92" s="6">
        <v>853351</v>
      </c>
      <c r="B92" s="7">
        <v>0</v>
      </c>
      <c r="C92" s="6" t="s">
        <v>81</v>
      </c>
      <c r="D92" s="6" t="s">
        <v>12</v>
      </c>
      <c r="E92" s="6" t="s">
        <v>13</v>
      </c>
      <c r="F92" s="8">
        <v>4</v>
      </c>
      <c r="G92" s="9">
        <v>40529</v>
      </c>
      <c r="H92" s="6" t="s">
        <v>32</v>
      </c>
      <c r="I92" s="8">
        <v>4</v>
      </c>
    </row>
    <row r="93" spans="1:9" ht="12" customHeight="1">
      <c r="A93" s="6">
        <v>853351</v>
      </c>
      <c r="B93" s="7">
        <v>0</v>
      </c>
      <c r="C93" s="6" t="s">
        <v>81</v>
      </c>
      <c r="D93" s="6" t="s">
        <v>22</v>
      </c>
      <c r="E93" s="6" t="s">
        <v>13</v>
      </c>
      <c r="F93" s="8">
        <v>8</v>
      </c>
      <c r="G93" s="9">
        <v>40533</v>
      </c>
      <c r="H93" s="6" t="s">
        <v>29</v>
      </c>
      <c r="I93" s="8">
        <v>8</v>
      </c>
    </row>
    <row r="94" spans="1:9" ht="12" customHeight="1">
      <c r="A94" s="6">
        <v>972886</v>
      </c>
      <c r="B94" s="7">
        <v>0</v>
      </c>
      <c r="C94" s="6" t="s">
        <v>82</v>
      </c>
      <c r="D94" s="6" t="s">
        <v>12</v>
      </c>
      <c r="E94" s="6" t="s">
        <v>13</v>
      </c>
      <c r="F94" s="8">
        <v>1</v>
      </c>
      <c r="G94" s="9">
        <v>40532</v>
      </c>
      <c r="H94" s="6" t="s">
        <v>28</v>
      </c>
      <c r="I94" s="8">
        <v>1</v>
      </c>
    </row>
    <row r="95" spans="1:9" ht="12" customHeight="1">
      <c r="A95" s="6">
        <v>934035</v>
      </c>
      <c r="B95" s="7">
        <v>0</v>
      </c>
      <c r="C95" s="6" t="s">
        <v>83</v>
      </c>
      <c r="D95" s="6" t="s">
        <v>18</v>
      </c>
      <c r="E95" s="6" t="s">
        <v>13</v>
      </c>
      <c r="F95" s="8">
        <v>4</v>
      </c>
      <c r="G95" s="9">
        <v>40547</v>
      </c>
      <c r="H95" s="6" t="s">
        <v>29</v>
      </c>
      <c r="I95" s="8">
        <v>4</v>
      </c>
    </row>
    <row r="96" spans="1:9" ht="12" customHeight="1">
      <c r="A96" s="6">
        <v>459949</v>
      </c>
      <c r="B96" s="7">
        <v>0</v>
      </c>
      <c r="C96" s="6" t="s">
        <v>54</v>
      </c>
      <c r="D96" s="6" t="s">
        <v>18</v>
      </c>
      <c r="E96" s="6" t="s">
        <v>13</v>
      </c>
      <c r="F96" s="8">
        <v>5</v>
      </c>
      <c r="G96" s="9">
        <v>40547</v>
      </c>
      <c r="H96" s="6" t="s">
        <v>29</v>
      </c>
      <c r="I96" s="8">
        <v>5</v>
      </c>
    </row>
    <row r="97" spans="1:9" ht="12" customHeight="1">
      <c r="A97" s="6">
        <v>459949</v>
      </c>
      <c r="B97" s="7">
        <v>0</v>
      </c>
      <c r="C97" s="6" t="s">
        <v>54</v>
      </c>
      <c r="D97" s="6" t="s">
        <v>18</v>
      </c>
      <c r="E97" s="6" t="s">
        <v>13</v>
      </c>
      <c r="F97" s="8">
        <v>-4</v>
      </c>
      <c r="G97" s="9">
        <v>40547</v>
      </c>
      <c r="H97" s="6" t="s">
        <v>29</v>
      </c>
      <c r="I97" s="8">
        <v>-4</v>
      </c>
    </row>
    <row r="98" spans="1:9" ht="12" customHeight="1">
      <c r="A98" s="6">
        <v>459949</v>
      </c>
      <c r="B98" s="7">
        <v>0</v>
      </c>
      <c r="C98" s="6" t="s">
        <v>54</v>
      </c>
      <c r="D98" s="6" t="s">
        <v>18</v>
      </c>
      <c r="E98" s="6" t="s">
        <v>13</v>
      </c>
      <c r="F98" s="8">
        <v>3</v>
      </c>
      <c r="G98" s="9">
        <v>40548</v>
      </c>
      <c r="H98" s="6" t="s">
        <v>17</v>
      </c>
      <c r="I98" s="8">
        <v>3</v>
      </c>
    </row>
    <row r="99" spans="1:9" ht="12" customHeight="1">
      <c r="A99" s="6">
        <v>377203</v>
      </c>
      <c r="B99" s="7">
        <v>0</v>
      </c>
      <c r="C99" s="6" t="s">
        <v>84</v>
      </c>
      <c r="D99" s="6" t="s">
        <v>12</v>
      </c>
      <c r="E99" s="6" t="s">
        <v>13</v>
      </c>
      <c r="F99" s="8">
        <v>1</v>
      </c>
      <c r="G99" s="9">
        <v>40546</v>
      </c>
      <c r="H99" s="6" t="s">
        <v>28</v>
      </c>
      <c r="I99" s="8">
        <v>1</v>
      </c>
    </row>
    <row r="100" spans="1:9" ht="12" customHeight="1">
      <c r="A100" s="6">
        <v>728279</v>
      </c>
      <c r="B100" s="7">
        <v>0</v>
      </c>
      <c r="C100" s="6" t="s">
        <v>85</v>
      </c>
      <c r="D100" s="6" t="s">
        <v>22</v>
      </c>
      <c r="E100" s="6" t="s">
        <v>13</v>
      </c>
      <c r="F100" s="8">
        <v>7</v>
      </c>
      <c r="G100" s="9">
        <v>40549</v>
      </c>
      <c r="H100" s="6" t="s">
        <v>14</v>
      </c>
      <c r="I100" s="8">
        <v>7</v>
      </c>
    </row>
    <row r="101" spans="1:9" ht="12" customHeight="1">
      <c r="A101" s="6">
        <v>642295</v>
      </c>
      <c r="B101" s="7">
        <v>0</v>
      </c>
      <c r="C101" s="6" t="s">
        <v>86</v>
      </c>
      <c r="D101" s="6" t="s">
        <v>18</v>
      </c>
      <c r="E101" s="6" t="s">
        <v>13</v>
      </c>
      <c r="F101" s="8">
        <v>8</v>
      </c>
      <c r="G101" s="9">
        <v>40550</v>
      </c>
      <c r="H101" s="6" t="s">
        <v>32</v>
      </c>
      <c r="I101" s="8">
        <v>8</v>
      </c>
    </row>
    <row r="102" spans="1:9" ht="12" customHeight="1">
      <c r="A102" s="6">
        <v>624084</v>
      </c>
      <c r="B102" s="7">
        <v>0</v>
      </c>
      <c r="C102" s="6" t="s">
        <v>37</v>
      </c>
      <c r="D102" s="6" t="s">
        <v>12</v>
      </c>
      <c r="E102" s="6" t="s">
        <v>13</v>
      </c>
      <c r="F102" s="8">
        <v>-1.25</v>
      </c>
      <c r="G102" s="9">
        <v>40528</v>
      </c>
      <c r="H102" s="6" t="s">
        <v>14</v>
      </c>
      <c r="I102" s="8">
        <v>-1.25</v>
      </c>
    </row>
    <row r="103" spans="1:9" ht="12" customHeight="1">
      <c r="A103" s="6">
        <v>624084</v>
      </c>
      <c r="B103" s="7">
        <v>0</v>
      </c>
      <c r="C103" s="6" t="s">
        <v>37</v>
      </c>
      <c r="D103" s="6" t="s">
        <v>12</v>
      </c>
      <c r="E103" s="6" t="s">
        <v>13</v>
      </c>
      <c r="F103" s="8">
        <v>1.75</v>
      </c>
      <c r="G103" s="9">
        <v>40528</v>
      </c>
      <c r="H103" s="6" t="s">
        <v>14</v>
      </c>
      <c r="I103" s="8">
        <v>1.75</v>
      </c>
    </row>
    <row r="104" spans="1:9" ht="12" customHeight="1">
      <c r="A104" s="6">
        <v>728279</v>
      </c>
      <c r="B104" s="7">
        <v>0</v>
      </c>
      <c r="C104" s="6" t="s">
        <v>85</v>
      </c>
      <c r="D104" s="6" t="s">
        <v>12</v>
      </c>
      <c r="E104" s="6" t="s">
        <v>13</v>
      </c>
      <c r="F104" s="8">
        <v>2</v>
      </c>
      <c r="G104" s="9">
        <v>40528</v>
      </c>
      <c r="H104" s="6" t="s">
        <v>14</v>
      </c>
      <c r="I104" s="8">
        <v>2</v>
      </c>
    </row>
    <row r="105" spans="1:9" ht="12" customHeight="1">
      <c r="A105" s="6">
        <v>140990</v>
      </c>
      <c r="B105" s="7">
        <v>0</v>
      </c>
      <c r="C105" s="6" t="s">
        <v>42</v>
      </c>
      <c r="D105" s="6" t="s">
        <v>12</v>
      </c>
      <c r="E105" s="6" t="s">
        <v>13</v>
      </c>
      <c r="F105" s="8">
        <v>3</v>
      </c>
      <c r="G105" s="9">
        <v>40528</v>
      </c>
      <c r="H105" s="6" t="s">
        <v>14</v>
      </c>
      <c r="I105" s="8">
        <v>3</v>
      </c>
    </row>
    <row r="106" spans="1:9" ht="12" customHeight="1">
      <c r="A106" s="6">
        <v>198333</v>
      </c>
      <c r="B106" s="7">
        <v>1</v>
      </c>
      <c r="C106" s="6" t="s">
        <v>87</v>
      </c>
      <c r="D106" s="6" t="s">
        <v>22</v>
      </c>
      <c r="E106" s="6" t="s">
        <v>13</v>
      </c>
      <c r="F106" s="8">
        <v>4</v>
      </c>
      <c r="G106" s="9">
        <v>40528</v>
      </c>
      <c r="H106" s="6" t="s">
        <v>14</v>
      </c>
      <c r="I106" s="8">
        <v>4</v>
      </c>
    </row>
    <row r="107" spans="1:9" ht="12" customHeight="1">
      <c r="A107" s="6">
        <v>44371</v>
      </c>
      <c r="B107" s="7">
        <v>0</v>
      </c>
      <c r="C107" s="6" t="s">
        <v>88</v>
      </c>
      <c r="D107" s="6" t="s">
        <v>22</v>
      </c>
      <c r="E107" s="6" t="s">
        <v>13</v>
      </c>
      <c r="F107" s="8">
        <v>3</v>
      </c>
      <c r="G107" s="9">
        <v>40527</v>
      </c>
      <c r="H107" s="6" t="s">
        <v>17</v>
      </c>
      <c r="I107" s="8">
        <v>3</v>
      </c>
    </row>
    <row r="108" spans="1:9" ht="12" customHeight="1">
      <c r="A108" s="6">
        <v>44371</v>
      </c>
      <c r="B108" s="7">
        <v>0</v>
      </c>
      <c r="C108" s="6" t="s">
        <v>88</v>
      </c>
      <c r="D108" s="6" t="s">
        <v>22</v>
      </c>
      <c r="E108" s="6" t="s">
        <v>13</v>
      </c>
      <c r="F108" s="8">
        <v>8</v>
      </c>
      <c r="G108" s="9">
        <v>40528</v>
      </c>
      <c r="H108" s="6" t="s">
        <v>14</v>
      </c>
      <c r="I108" s="8">
        <v>8</v>
      </c>
    </row>
    <row r="109" spans="1:9" ht="12" customHeight="1">
      <c r="A109" s="6">
        <v>988116</v>
      </c>
      <c r="B109" s="7">
        <v>0</v>
      </c>
      <c r="C109" s="6" t="s">
        <v>89</v>
      </c>
      <c r="D109" s="6" t="s">
        <v>22</v>
      </c>
      <c r="E109" s="6" t="s">
        <v>13</v>
      </c>
      <c r="F109" s="8">
        <v>7</v>
      </c>
      <c r="G109" s="9">
        <v>40527</v>
      </c>
      <c r="H109" s="6" t="s">
        <v>17</v>
      </c>
      <c r="I109" s="8">
        <v>7</v>
      </c>
    </row>
    <row r="110" spans="1:9" ht="12" customHeight="1">
      <c r="A110" s="6">
        <v>500684</v>
      </c>
      <c r="B110" s="7">
        <v>0</v>
      </c>
      <c r="C110" s="6" t="s">
        <v>90</v>
      </c>
      <c r="D110" s="6" t="s">
        <v>12</v>
      </c>
      <c r="E110" s="6" t="s">
        <v>13</v>
      </c>
      <c r="F110" s="8">
        <v>1</v>
      </c>
      <c r="G110" s="9">
        <v>40528</v>
      </c>
      <c r="H110" s="6" t="s">
        <v>14</v>
      </c>
      <c r="I110" s="8">
        <v>1</v>
      </c>
    </row>
    <row r="111" spans="1:9" ht="12" customHeight="1">
      <c r="A111" s="6">
        <v>429643</v>
      </c>
      <c r="B111" s="7">
        <v>0</v>
      </c>
      <c r="C111" s="6" t="s">
        <v>91</v>
      </c>
      <c r="D111" s="6" t="s">
        <v>22</v>
      </c>
      <c r="E111" s="6" t="s">
        <v>13</v>
      </c>
      <c r="F111" s="8">
        <v>8</v>
      </c>
      <c r="G111" s="9">
        <v>40527</v>
      </c>
      <c r="H111" s="6" t="s">
        <v>17</v>
      </c>
      <c r="I111" s="8">
        <v>8</v>
      </c>
    </row>
    <row r="112" spans="1:9" ht="12" customHeight="1">
      <c r="A112" s="6">
        <v>429643</v>
      </c>
      <c r="B112" s="7">
        <v>0</v>
      </c>
      <c r="C112" s="6" t="s">
        <v>91</v>
      </c>
      <c r="D112" s="6" t="s">
        <v>12</v>
      </c>
      <c r="E112" s="6" t="s">
        <v>13</v>
      </c>
      <c r="F112" s="8">
        <v>2.75</v>
      </c>
      <c r="G112" s="9">
        <v>40528</v>
      </c>
      <c r="H112" s="6" t="s">
        <v>14</v>
      </c>
      <c r="I112" s="8">
        <v>2.75</v>
      </c>
    </row>
    <row r="113" spans="1:9" ht="12" customHeight="1">
      <c r="A113" s="6">
        <v>738503</v>
      </c>
      <c r="B113" s="7">
        <v>0</v>
      </c>
      <c r="C113" s="6" t="s">
        <v>92</v>
      </c>
      <c r="D113" s="6" t="s">
        <v>12</v>
      </c>
      <c r="E113" s="6" t="s">
        <v>13</v>
      </c>
      <c r="F113" s="8">
        <v>1.25</v>
      </c>
      <c r="G113" s="9">
        <v>40528</v>
      </c>
      <c r="H113" s="6" t="s">
        <v>14</v>
      </c>
      <c r="I113" s="8">
        <v>1.25</v>
      </c>
    </row>
    <row r="114" spans="1:9" ht="12" customHeight="1">
      <c r="A114" s="6">
        <v>55381</v>
      </c>
      <c r="B114" s="7">
        <v>0</v>
      </c>
      <c r="C114" s="6" t="s">
        <v>93</v>
      </c>
      <c r="D114" s="6" t="s">
        <v>12</v>
      </c>
      <c r="E114" s="6" t="s">
        <v>13</v>
      </c>
      <c r="F114" s="8">
        <v>8</v>
      </c>
      <c r="G114" s="9">
        <v>40527</v>
      </c>
      <c r="H114" s="6" t="s">
        <v>17</v>
      </c>
      <c r="I114" s="8">
        <v>8</v>
      </c>
    </row>
    <row r="115" spans="1:9" ht="12" customHeight="1">
      <c r="A115" s="6">
        <v>115195</v>
      </c>
      <c r="B115" s="7">
        <v>0</v>
      </c>
      <c r="C115" s="6" t="s">
        <v>94</v>
      </c>
      <c r="D115" s="6" t="s">
        <v>12</v>
      </c>
      <c r="E115" s="6" t="s">
        <v>13</v>
      </c>
      <c r="F115" s="8">
        <v>1.5</v>
      </c>
      <c r="G115" s="9">
        <v>40527</v>
      </c>
      <c r="H115" s="6" t="s">
        <v>17</v>
      </c>
      <c r="I115" s="8">
        <v>1.5</v>
      </c>
    </row>
    <row r="116" spans="1:9" ht="12" customHeight="1">
      <c r="A116" s="6">
        <v>545521</v>
      </c>
      <c r="B116" s="7">
        <v>0</v>
      </c>
      <c r="C116" s="6" t="s">
        <v>95</v>
      </c>
      <c r="D116" s="6" t="s">
        <v>22</v>
      </c>
      <c r="E116" s="6" t="s">
        <v>13</v>
      </c>
      <c r="F116" s="8">
        <v>2.25</v>
      </c>
      <c r="G116" s="9">
        <v>40528</v>
      </c>
      <c r="H116" s="6" t="s">
        <v>14</v>
      </c>
      <c r="I116" s="8">
        <v>2.25</v>
      </c>
    </row>
    <row r="117" spans="1:9" ht="12" customHeight="1">
      <c r="A117" s="6">
        <v>775444</v>
      </c>
      <c r="B117" s="7">
        <v>0</v>
      </c>
      <c r="C117" s="6" t="s">
        <v>96</v>
      </c>
      <c r="D117" s="6" t="s">
        <v>12</v>
      </c>
      <c r="E117" s="6" t="s">
        <v>13</v>
      </c>
      <c r="F117" s="8">
        <v>1</v>
      </c>
      <c r="G117" s="9">
        <v>40528</v>
      </c>
      <c r="H117" s="6" t="s">
        <v>14</v>
      </c>
      <c r="I117" s="8">
        <v>1</v>
      </c>
    </row>
    <row r="118" spans="1:9" ht="12" customHeight="1">
      <c r="A118" s="6">
        <v>856465</v>
      </c>
      <c r="B118" s="7">
        <v>0</v>
      </c>
      <c r="C118" s="6" t="s">
        <v>97</v>
      </c>
      <c r="D118" s="6" t="s">
        <v>12</v>
      </c>
      <c r="E118" s="6" t="s">
        <v>13</v>
      </c>
      <c r="F118" s="8">
        <v>6</v>
      </c>
      <c r="G118" s="9">
        <v>40527</v>
      </c>
      <c r="H118" s="6" t="s">
        <v>17</v>
      </c>
      <c r="I118" s="8">
        <v>6</v>
      </c>
    </row>
    <row r="119" spans="1:9" ht="12" customHeight="1">
      <c r="A119" s="6">
        <v>555242</v>
      </c>
      <c r="B119" s="7">
        <v>0</v>
      </c>
      <c r="C119" s="6" t="s">
        <v>98</v>
      </c>
      <c r="D119" s="6" t="s">
        <v>12</v>
      </c>
      <c r="E119" s="6" t="s">
        <v>13</v>
      </c>
      <c r="F119" s="8">
        <v>3.5</v>
      </c>
      <c r="G119" s="9">
        <v>40528</v>
      </c>
      <c r="H119" s="6" t="s">
        <v>14</v>
      </c>
      <c r="I119" s="8">
        <v>3.5</v>
      </c>
    </row>
    <row r="120" spans="1:9" ht="12" customHeight="1">
      <c r="A120" s="6">
        <v>251999</v>
      </c>
      <c r="B120" s="7">
        <v>0</v>
      </c>
      <c r="C120" s="6" t="s">
        <v>99</v>
      </c>
      <c r="D120" s="6" t="s">
        <v>22</v>
      </c>
      <c r="E120" s="6" t="s">
        <v>13</v>
      </c>
      <c r="F120" s="8">
        <v>1.5</v>
      </c>
      <c r="G120" s="9">
        <v>40528</v>
      </c>
      <c r="H120" s="6" t="s">
        <v>14</v>
      </c>
      <c r="I120" s="8">
        <v>1.5</v>
      </c>
    </row>
    <row r="121" spans="1:9" ht="12" customHeight="1">
      <c r="A121" s="6">
        <v>99193</v>
      </c>
      <c r="B121" s="7">
        <v>0</v>
      </c>
      <c r="C121" s="6" t="s">
        <v>100</v>
      </c>
      <c r="D121" s="6" t="s">
        <v>22</v>
      </c>
      <c r="E121" s="6" t="s">
        <v>13</v>
      </c>
      <c r="F121" s="8">
        <v>4</v>
      </c>
      <c r="G121" s="9">
        <v>40527</v>
      </c>
      <c r="H121" s="6" t="s">
        <v>17</v>
      </c>
      <c r="I121" s="8">
        <v>4</v>
      </c>
    </row>
    <row r="122" spans="1:9" ht="12" customHeight="1">
      <c r="A122" s="6">
        <v>99193</v>
      </c>
      <c r="B122" s="7">
        <v>0</v>
      </c>
      <c r="C122" s="6" t="s">
        <v>100</v>
      </c>
      <c r="D122" s="6" t="s">
        <v>22</v>
      </c>
      <c r="E122" s="6" t="s">
        <v>13</v>
      </c>
      <c r="F122" s="8">
        <v>8</v>
      </c>
      <c r="G122" s="9">
        <v>40528</v>
      </c>
      <c r="H122" s="6" t="s">
        <v>14</v>
      </c>
      <c r="I122" s="8">
        <v>8</v>
      </c>
    </row>
    <row r="123" spans="1:9" ht="12" customHeight="1">
      <c r="A123" s="6">
        <v>392062</v>
      </c>
      <c r="B123" s="7">
        <v>0</v>
      </c>
      <c r="C123" s="6" t="s">
        <v>101</v>
      </c>
      <c r="D123" s="6" t="s">
        <v>22</v>
      </c>
      <c r="E123" s="6" t="s">
        <v>13</v>
      </c>
      <c r="F123" s="8">
        <v>8</v>
      </c>
      <c r="G123" s="9">
        <v>40528</v>
      </c>
      <c r="H123" s="6" t="s">
        <v>14</v>
      </c>
      <c r="I123" s="8">
        <v>8</v>
      </c>
    </row>
    <row r="124" spans="1:9" ht="12" customHeight="1">
      <c r="A124" s="6">
        <v>422727</v>
      </c>
      <c r="B124" s="7">
        <v>0</v>
      </c>
      <c r="C124" s="6" t="s">
        <v>64</v>
      </c>
      <c r="D124" s="6" t="s">
        <v>20</v>
      </c>
      <c r="E124" s="6" t="s">
        <v>13</v>
      </c>
      <c r="F124" s="8">
        <v>2</v>
      </c>
      <c r="G124" s="9">
        <v>40528</v>
      </c>
      <c r="H124" s="6" t="s">
        <v>14</v>
      </c>
      <c r="I124" s="8">
        <v>2</v>
      </c>
    </row>
    <row r="125" spans="1:9" ht="12" customHeight="1">
      <c r="A125" s="6">
        <v>377203</v>
      </c>
      <c r="B125" s="7">
        <v>0</v>
      </c>
      <c r="C125" s="6" t="s">
        <v>84</v>
      </c>
      <c r="D125" s="6" t="s">
        <v>12</v>
      </c>
      <c r="E125" s="6" t="s">
        <v>13</v>
      </c>
      <c r="F125" s="8">
        <v>1</v>
      </c>
      <c r="G125" s="9">
        <v>40534</v>
      </c>
      <c r="H125" s="6" t="s">
        <v>17</v>
      </c>
      <c r="I125" s="8">
        <v>1</v>
      </c>
    </row>
    <row r="126" spans="1:9" ht="12" customHeight="1">
      <c r="A126" s="6">
        <v>654062</v>
      </c>
      <c r="B126" s="7">
        <v>0</v>
      </c>
      <c r="C126" s="6" t="s">
        <v>102</v>
      </c>
      <c r="D126" s="6" t="s">
        <v>22</v>
      </c>
      <c r="E126" s="6" t="s">
        <v>13</v>
      </c>
      <c r="F126" s="8">
        <v>8</v>
      </c>
      <c r="G126" s="9">
        <v>40533</v>
      </c>
      <c r="H126" s="6" t="s">
        <v>29</v>
      </c>
      <c r="I126" s="8">
        <v>8</v>
      </c>
    </row>
    <row r="127" spans="1:9" ht="12" customHeight="1">
      <c r="A127" s="6">
        <v>755355</v>
      </c>
      <c r="B127" s="7">
        <v>0</v>
      </c>
      <c r="C127" s="6" t="s">
        <v>103</v>
      </c>
      <c r="D127" s="6" t="s">
        <v>22</v>
      </c>
      <c r="E127" s="6" t="s">
        <v>13</v>
      </c>
      <c r="F127" s="8">
        <v>8</v>
      </c>
      <c r="G127" s="9">
        <v>40533</v>
      </c>
      <c r="H127" s="6" t="s">
        <v>29</v>
      </c>
      <c r="I127" s="8">
        <v>8</v>
      </c>
    </row>
    <row r="128" spans="1:9" ht="12" customHeight="1">
      <c r="A128" s="6">
        <v>555862</v>
      </c>
      <c r="B128" s="7">
        <v>0</v>
      </c>
      <c r="C128" s="6" t="s">
        <v>104</v>
      </c>
      <c r="D128" s="6" t="s">
        <v>12</v>
      </c>
      <c r="E128" s="6" t="s">
        <v>13</v>
      </c>
      <c r="F128" s="8">
        <v>2</v>
      </c>
      <c r="G128" s="9">
        <v>40529</v>
      </c>
      <c r="H128" s="6" t="s">
        <v>32</v>
      </c>
      <c r="I128" s="8">
        <v>2</v>
      </c>
    </row>
    <row r="129" spans="1:9" ht="12" customHeight="1">
      <c r="A129" s="6">
        <v>338561</v>
      </c>
      <c r="B129" s="7">
        <v>0</v>
      </c>
      <c r="C129" s="6" t="s">
        <v>105</v>
      </c>
      <c r="D129" s="6" t="s">
        <v>12</v>
      </c>
      <c r="E129" s="6" t="s">
        <v>13</v>
      </c>
      <c r="F129" s="8">
        <v>1</v>
      </c>
      <c r="G129" s="9">
        <v>40540</v>
      </c>
      <c r="H129" s="6" t="s">
        <v>29</v>
      </c>
      <c r="I129" s="8">
        <v>1</v>
      </c>
    </row>
    <row r="130" spans="1:9" ht="12" customHeight="1">
      <c r="A130" s="6">
        <v>226479</v>
      </c>
      <c r="B130" s="7">
        <v>0</v>
      </c>
      <c r="C130" s="6" t="s">
        <v>106</v>
      </c>
      <c r="D130" s="6" t="s">
        <v>12</v>
      </c>
      <c r="E130" s="6" t="s">
        <v>13</v>
      </c>
      <c r="F130" s="8">
        <v>1</v>
      </c>
      <c r="G130" s="9">
        <v>40532</v>
      </c>
      <c r="H130" s="6" t="s">
        <v>28</v>
      </c>
      <c r="I130" s="8">
        <v>1</v>
      </c>
    </row>
    <row r="131" spans="1:9" ht="12" customHeight="1">
      <c r="A131" s="6">
        <v>226479</v>
      </c>
      <c r="B131" s="7">
        <v>0</v>
      </c>
      <c r="C131" s="6" t="s">
        <v>106</v>
      </c>
      <c r="D131" s="6" t="s">
        <v>12</v>
      </c>
      <c r="E131" s="6" t="s">
        <v>13</v>
      </c>
      <c r="F131" s="8">
        <v>2</v>
      </c>
      <c r="G131" s="9">
        <v>40535</v>
      </c>
      <c r="H131" s="6" t="s">
        <v>14</v>
      </c>
      <c r="I131" s="8">
        <v>2</v>
      </c>
    </row>
    <row r="132" spans="1:9" ht="12" customHeight="1">
      <c r="A132" s="6">
        <v>500684</v>
      </c>
      <c r="B132" s="7">
        <v>0</v>
      </c>
      <c r="C132" s="6" t="s">
        <v>90</v>
      </c>
      <c r="D132" s="6" t="s">
        <v>20</v>
      </c>
      <c r="E132" s="6" t="s">
        <v>13</v>
      </c>
      <c r="F132" s="8">
        <v>3</v>
      </c>
      <c r="G132" s="9">
        <v>40532</v>
      </c>
      <c r="H132" s="6" t="s">
        <v>28</v>
      </c>
      <c r="I132" s="8">
        <v>3</v>
      </c>
    </row>
    <row r="133" spans="1:9" ht="12" customHeight="1">
      <c r="A133" s="6">
        <v>462639</v>
      </c>
      <c r="B133" s="7">
        <v>0</v>
      </c>
      <c r="C133" s="6" t="s">
        <v>107</v>
      </c>
      <c r="D133" s="6" t="s">
        <v>22</v>
      </c>
      <c r="E133" s="6" t="s">
        <v>13</v>
      </c>
      <c r="F133" s="8">
        <v>5</v>
      </c>
      <c r="G133" s="9">
        <v>40541</v>
      </c>
      <c r="H133" s="6" t="s">
        <v>17</v>
      </c>
      <c r="I133" s="8">
        <v>5</v>
      </c>
    </row>
    <row r="134" spans="1:9" ht="12" customHeight="1">
      <c r="A134" s="6">
        <v>793716</v>
      </c>
      <c r="B134" s="7">
        <v>0</v>
      </c>
      <c r="C134" s="6" t="s">
        <v>108</v>
      </c>
      <c r="D134" s="6" t="s">
        <v>12</v>
      </c>
      <c r="E134" s="6" t="s">
        <v>13</v>
      </c>
      <c r="F134" s="8">
        <v>1</v>
      </c>
      <c r="G134" s="9">
        <v>40529</v>
      </c>
      <c r="H134" s="6" t="s">
        <v>32</v>
      </c>
      <c r="I134" s="8">
        <v>1</v>
      </c>
    </row>
    <row r="135" spans="1:9" ht="12" customHeight="1">
      <c r="A135" s="6">
        <v>301384</v>
      </c>
      <c r="B135" s="7">
        <v>0</v>
      </c>
      <c r="C135" s="6" t="s">
        <v>109</v>
      </c>
      <c r="D135" s="6" t="s">
        <v>12</v>
      </c>
      <c r="E135" s="6" t="s">
        <v>13</v>
      </c>
      <c r="F135" s="8">
        <v>4</v>
      </c>
      <c r="G135" s="9">
        <v>40540</v>
      </c>
      <c r="H135" s="6" t="s">
        <v>29</v>
      </c>
      <c r="I135" s="8">
        <v>4</v>
      </c>
    </row>
    <row r="136" spans="1:9" ht="12" customHeight="1">
      <c r="A136" s="6">
        <v>113347</v>
      </c>
      <c r="B136" s="7">
        <v>0</v>
      </c>
      <c r="C136" s="6" t="s">
        <v>110</v>
      </c>
      <c r="D136" s="6" t="s">
        <v>12</v>
      </c>
      <c r="E136" s="6" t="s">
        <v>13</v>
      </c>
      <c r="F136" s="8">
        <v>2</v>
      </c>
      <c r="G136" s="9">
        <v>40529</v>
      </c>
      <c r="H136" s="6" t="s">
        <v>32</v>
      </c>
      <c r="I136" s="8">
        <v>2</v>
      </c>
    </row>
    <row r="137" spans="1:9" ht="12" customHeight="1">
      <c r="A137" s="6">
        <v>398541</v>
      </c>
      <c r="B137" s="7">
        <v>0</v>
      </c>
      <c r="C137" s="6" t="s">
        <v>111</v>
      </c>
      <c r="D137" s="6" t="s">
        <v>22</v>
      </c>
      <c r="E137" s="6" t="s">
        <v>13</v>
      </c>
      <c r="F137" s="8">
        <v>8</v>
      </c>
      <c r="G137" s="9">
        <v>40540</v>
      </c>
      <c r="H137" s="6" t="s">
        <v>29</v>
      </c>
      <c r="I137" s="8">
        <v>8</v>
      </c>
    </row>
    <row r="138" spans="1:9" ht="12" customHeight="1">
      <c r="A138" s="6">
        <v>288928</v>
      </c>
      <c r="B138" s="7">
        <v>0</v>
      </c>
      <c r="C138" s="6" t="s">
        <v>112</v>
      </c>
      <c r="D138" s="6" t="s">
        <v>18</v>
      </c>
      <c r="E138" s="6" t="s">
        <v>13</v>
      </c>
      <c r="F138" s="8">
        <v>6</v>
      </c>
      <c r="G138" s="9">
        <v>40529</v>
      </c>
      <c r="H138" s="6" t="s">
        <v>32</v>
      </c>
      <c r="I138" s="8">
        <v>6</v>
      </c>
    </row>
    <row r="139" spans="1:9" ht="12" customHeight="1">
      <c r="A139" s="6">
        <v>775167</v>
      </c>
      <c r="B139" s="7">
        <v>0</v>
      </c>
      <c r="C139" s="6" t="s">
        <v>113</v>
      </c>
      <c r="D139" s="6" t="s">
        <v>22</v>
      </c>
      <c r="E139" s="6" t="s">
        <v>13</v>
      </c>
      <c r="F139" s="8">
        <v>3</v>
      </c>
      <c r="G139" s="9">
        <v>40532</v>
      </c>
      <c r="H139" s="6" t="s">
        <v>28</v>
      </c>
      <c r="I139" s="8">
        <v>3</v>
      </c>
    </row>
    <row r="140" spans="1:9" ht="12" customHeight="1">
      <c r="A140" s="6">
        <v>775167</v>
      </c>
      <c r="B140" s="7">
        <v>0</v>
      </c>
      <c r="C140" s="6" t="s">
        <v>113</v>
      </c>
      <c r="D140" s="6" t="s">
        <v>22</v>
      </c>
      <c r="E140" s="6" t="s">
        <v>13</v>
      </c>
      <c r="F140" s="8">
        <v>3</v>
      </c>
      <c r="G140" s="9">
        <v>40529</v>
      </c>
      <c r="H140" s="6" t="s">
        <v>32</v>
      </c>
      <c r="I140" s="8">
        <v>3</v>
      </c>
    </row>
    <row r="141" spans="1:9" ht="12" customHeight="1">
      <c r="A141" s="6">
        <v>775444</v>
      </c>
      <c r="B141" s="7">
        <v>0</v>
      </c>
      <c r="C141" s="6" t="s">
        <v>96</v>
      </c>
      <c r="D141" s="6" t="s">
        <v>22</v>
      </c>
      <c r="E141" s="6" t="s">
        <v>13</v>
      </c>
      <c r="F141" s="8">
        <v>8</v>
      </c>
      <c r="G141" s="9">
        <v>40541</v>
      </c>
      <c r="H141" s="6" t="s">
        <v>17</v>
      </c>
      <c r="I141" s="8">
        <v>8</v>
      </c>
    </row>
    <row r="142" spans="1:9" ht="12" customHeight="1">
      <c r="A142" s="6">
        <v>775167</v>
      </c>
      <c r="B142" s="7">
        <v>0</v>
      </c>
      <c r="C142" s="6" t="s">
        <v>113</v>
      </c>
      <c r="D142" s="6" t="s">
        <v>22</v>
      </c>
      <c r="E142" s="6" t="s">
        <v>13</v>
      </c>
      <c r="F142" s="8">
        <v>8</v>
      </c>
      <c r="G142" s="9">
        <v>40533</v>
      </c>
      <c r="H142" s="6" t="s">
        <v>29</v>
      </c>
      <c r="I142" s="8">
        <v>8</v>
      </c>
    </row>
    <row r="143" spans="1:9" ht="12" customHeight="1">
      <c r="A143" s="6">
        <v>775167</v>
      </c>
      <c r="B143" s="7">
        <v>0</v>
      </c>
      <c r="C143" s="6" t="s">
        <v>113</v>
      </c>
      <c r="D143" s="6" t="s">
        <v>22</v>
      </c>
      <c r="E143" s="6" t="s">
        <v>13</v>
      </c>
      <c r="F143" s="8">
        <v>3</v>
      </c>
      <c r="G143" s="9">
        <v>40534</v>
      </c>
      <c r="H143" s="6" t="s">
        <v>17</v>
      </c>
      <c r="I143" s="8">
        <v>3</v>
      </c>
    </row>
    <row r="144" spans="1:9" ht="12" customHeight="1">
      <c r="A144" s="6">
        <v>775167</v>
      </c>
      <c r="B144" s="7">
        <v>0</v>
      </c>
      <c r="C144" s="6" t="s">
        <v>113</v>
      </c>
      <c r="D144" s="6" t="s">
        <v>22</v>
      </c>
      <c r="E144" s="6" t="s">
        <v>13</v>
      </c>
      <c r="F144" s="8">
        <v>3</v>
      </c>
      <c r="G144" s="9">
        <v>40540</v>
      </c>
      <c r="H144" s="6" t="s">
        <v>29</v>
      </c>
      <c r="I144" s="8">
        <v>3</v>
      </c>
    </row>
    <row r="145" spans="1:9" ht="12" customHeight="1">
      <c r="A145" s="6">
        <v>775167</v>
      </c>
      <c r="B145" s="7">
        <v>0</v>
      </c>
      <c r="C145" s="6" t="s">
        <v>113</v>
      </c>
      <c r="D145" s="6" t="s">
        <v>22</v>
      </c>
      <c r="E145" s="6" t="s">
        <v>13</v>
      </c>
      <c r="F145" s="8">
        <v>3</v>
      </c>
      <c r="G145" s="9">
        <v>40541</v>
      </c>
      <c r="H145" s="6" t="s">
        <v>17</v>
      </c>
      <c r="I145" s="8">
        <v>3</v>
      </c>
    </row>
    <row r="146" spans="1:9" ht="12" customHeight="1">
      <c r="A146" s="6">
        <v>130559</v>
      </c>
      <c r="B146" s="7">
        <v>0</v>
      </c>
      <c r="C146" s="6" t="s">
        <v>114</v>
      </c>
      <c r="D146" s="6" t="s">
        <v>12</v>
      </c>
      <c r="E146" s="6" t="s">
        <v>13</v>
      </c>
      <c r="F146" s="8">
        <v>2</v>
      </c>
      <c r="G146" s="9">
        <v>40534</v>
      </c>
      <c r="H146" s="6" t="s">
        <v>17</v>
      </c>
      <c r="I146" s="8">
        <v>2</v>
      </c>
    </row>
    <row r="147" spans="1:9" ht="12" customHeight="1">
      <c r="A147" s="6">
        <v>437881</v>
      </c>
      <c r="B147" s="7">
        <v>0</v>
      </c>
      <c r="C147" s="6" t="s">
        <v>115</v>
      </c>
      <c r="D147" s="6" t="s">
        <v>12</v>
      </c>
      <c r="E147" s="6" t="s">
        <v>13</v>
      </c>
      <c r="F147" s="8">
        <v>3.5</v>
      </c>
      <c r="G147" s="9">
        <v>40532</v>
      </c>
      <c r="H147" s="6" t="s">
        <v>28</v>
      </c>
      <c r="I147" s="8">
        <v>3.5</v>
      </c>
    </row>
    <row r="148" spans="1:9" ht="12" customHeight="1">
      <c r="A148" s="6">
        <v>641295</v>
      </c>
      <c r="B148" s="7">
        <v>0</v>
      </c>
      <c r="C148" s="6" t="s">
        <v>116</v>
      </c>
      <c r="D148" s="6" t="s">
        <v>12</v>
      </c>
      <c r="E148" s="6" t="s">
        <v>13</v>
      </c>
      <c r="F148" s="8">
        <v>3</v>
      </c>
      <c r="G148" s="9">
        <v>40529</v>
      </c>
      <c r="H148" s="6" t="s">
        <v>32</v>
      </c>
      <c r="I148" s="8">
        <v>3</v>
      </c>
    </row>
    <row r="149" spans="1:9" ht="12" customHeight="1">
      <c r="A149" s="6">
        <v>371859</v>
      </c>
      <c r="B149" s="7">
        <v>0</v>
      </c>
      <c r="C149" s="6" t="s">
        <v>117</v>
      </c>
      <c r="D149" s="6" t="s">
        <v>22</v>
      </c>
      <c r="E149" s="6" t="s">
        <v>13</v>
      </c>
      <c r="F149" s="8">
        <v>4</v>
      </c>
      <c r="G149" s="9">
        <v>40533</v>
      </c>
      <c r="H149" s="6" t="s">
        <v>29</v>
      </c>
      <c r="I149" s="8">
        <v>4</v>
      </c>
    </row>
    <row r="150" spans="1:9" ht="12" customHeight="1">
      <c r="A150" s="6">
        <v>371859</v>
      </c>
      <c r="B150" s="7">
        <v>0</v>
      </c>
      <c r="C150" s="6" t="s">
        <v>117</v>
      </c>
      <c r="D150" s="6" t="s">
        <v>22</v>
      </c>
      <c r="E150" s="6" t="s">
        <v>13</v>
      </c>
      <c r="F150" s="8">
        <v>2</v>
      </c>
      <c r="G150" s="9">
        <v>40534</v>
      </c>
      <c r="H150" s="6" t="s">
        <v>17</v>
      </c>
      <c r="I150" s="8">
        <v>2</v>
      </c>
    </row>
    <row r="151" spans="1:9" ht="12" customHeight="1">
      <c r="A151" s="6">
        <v>245734</v>
      </c>
      <c r="B151" s="7">
        <v>0</v>
      </c>
      <c r="C151" s="6" t="s">
        <v>118</v>
      </c>
      <c r="D151" s="6" t="s">
        <v>22</v>
      </c>
      <c r="E151" s="6" t="s">
        <v>13</v>
      </c>
      <c r="F151" s="8">
        <v>8</v>
      </c>
      <c r="G151" s="9">
        <v>40541</v>
      </c>
      <c r="H151" s="6" t="s">
        <v>17</v>
      </c>
      <c r="I151" s="8">
        <v>8</v>
      </c>
    </row>
    <row r="152" spans="1:9" ht="12" customHeight="1">
      <c r="A152" s="6">
        <v>569961</v>
      </c>
      <c r="B152" s="7">
        <v>0</v>
      </c>
      <c r="C152" s="6" t="s">
        <v>119</v>
      </c>
      <c r="D152" s="6" t="s">
        <v>12</v>
      </c>
      <c r="E152" s="6" t="s">
        <v>13</v>
      </c>
      <c r="F152" s="8">
        <v>1</v>
      </c>
      <c r="G152" s="9">
        <v>40546</v>
      </c>
      <c r="H152" s="6" t="s">
        <v>28</v>
      </c>
      <c r="I152" s="8">
        <v>1</v>
      </c>
    </row>
    <row r="153" spans="1:9" ht="12" customHeight="1">
      <c r="A153" s="6">
        <v>245734</v>
      </c>
      <c r="B153" s="7">
        <v>0</v>
      </c>
      <c r="C153" s="6" t="s">
        <v>118</v>
      </c>
      <c r="D153" s="6" t="s">
        <v>22</v>
      </c>
      <c r="E153" s="6" t="s">
        <v>13</v>
      </c>
      <c r="F153" s="8">
        <v>8</v>
      </c>
      <c r="G153" s="9">
        <v>40540</v>
      </c>
      <c r="H153" s="6" t="s">
        <v>29</v>
      </c>
      <c r="I153" s="8">
        <v>8</v>
      </c>
    </row>
    <row r="154" spans="1:9" ht="12" customHeight="1">
      <c r="A154" s="6">
        <v>545521</v>
      </c>
      <c r="B154" s="7">
        <v>0</v>
      </c>
      <c r="C154" s="6" t="s">
        <v>95</v>
      </c>
      <c r="D154" s="6" t="s">
        <v>22</v>
      </c>
      <c r="E154" s="6" t="s">
        <v>13</v>
      </c>
      <c r="F154" s="8">
        <v>2</v>
      </c>
      <c r="G154" s="9">
        <v>40540</v>
      </c>
      <c r="H154" s="6" t="s">
        <v>29</v>
      </c>
      <c r="I154" s="8">
        <v>2</v>
      </c>
    </row>
    <row r="155" spans="1:9" ht="12" customHeight="1">
      <c r="A155" s="6">
        <v>115195</v>
      </c>
      <c r="B155" s="7">
        <v>0</v>
      </c>
      <c r="C155" s="6" t="s">
        <v>94</v>
      </c>
      <c r="D155" s="6" t="s">
        <v>12</v>
      </c>
      <c r="E155" s="6" t="s">
        <v>13</v>
      </c>
      <c r="F155" s="8">
        <v>0.5</v>
      </c>
      <c r="G155" s="9">
        <v>40541</v>
      </c>
      <c r="H155" s="6" t="s">
        <v>17</v>
      </c>
      <c r="I155" s="8">
        <v>0.5</v>
      </c>
    </row>
    <row r="156" spans="1:9" ht="12" customHeight="1">
      <c r="A156" s="6">
        <v>798649</v>
      </c>
      <c r="B156" s="7">
        <v>0</v>
      </c>
      <c r="C156" s="6" t="s">
        <v>120</v>
      </c>
      <c r="D156" s="6" t="s">
        <v>12</v>
      </c>
      <c r="E156" s="6" t="s">
        <v>13</v>
      </c>
      <c r="F156" s="8">
        <v>3.5</v>
      </c>
      <c r="G156" s="9">
        <v>40529</v>
      </c>
      <c r="H156" s="6" t="s">
        <v>32</v>
      </c>
      <c r="I156" s="8">
        <v>3.5</v>
      </c>
    </row>
    <row r="157" spans="1:9" ht="12" customHeight="1">
      <c r="A157" s="6">
        <v>747126</v>
      </c>
      <c r="B157" s="7">
        <v>0</v>
      </c>
      <c r="C157" s="6" t="s">
        <v>121</v>
      </c>
      <c r="D157" s="6" t="s">
        <v>18</v>
      </c>
      <c r="E157" s="6" t="s">
        <v>13</v>
      </c>
      <c r="F157" s="8">
        <v>8</v>
      </c>
      <c r="G157" s="9">
        <v>40540</v>
      </c>
      <c r="H157" s="6" t="s">
        <v>29</v>
      </c>
      <c r="I157" s="8">
        <v>8</v>
      </c>
    </row>
    <row r="158" spans="1:9" ht="12" customHeight="1">
      <c r="A158" s="6">
        <v>739647</v>
      </c>
      <c r="B158" s="7">
        <v>0</v>
      </c>
      <c r="C158" s="6" t="s">
        <v>122</v>
      </c>
      <c r="D158" s="6" t="s">
        <v>12</v>
      </c>
      <c r="E158" s="6" t="s">
        <v>13</v>
      </c>
      <c r="F158" s="8">
        <v>2</v>
      </c>
      <c r="G158" s="9">
        <v>40541</v>
      </c>
      <c r="H158" s="6" t="s">
        <v>17</v>
      </c>
      <c r="I158" s="8">
        <v>2</v>
      </c>
    </row>
    <row r="159" spans="1:9" ht="12" customHeight="1">
      <c r="A159" s="6">
        <v>292456</v>
      </c>
      <c r="B159" s="7">
        <v>0</v>
      </c>
      <c r="C159" s="6" t="s">
        <v>123</v>
      </c>
      <c r="D159" s="6" t="s">
        <v>18</v>
      </c>
      <c r="E159" s="6" t="s">
        <v>13</v>
      </c>
      <c r="F159" s="8">
        <v>0.5</v>
      </c>
      <c r="G159" s="9">
        <v>40534</v>
      </c>
      <c r="H159" s="6" t="s">
        <v>17</v>
      </c>
      <c r="I159" s="8">
        <v>0.5</v>
      </c>
    </row>
    <row r="160" spans="1:9" ht="12" customHeight="1">
      <c r="A160" s="6">
        <v>425584</v>
      </c>
      <c r="B160" s="7">
        <v>0</v>
      </c>
      <c r="C160" s="6" t="s">
        <v>124</v>
      </c>
      <c r="D160" s="6" t="s">
        <v>12</v>
      </c>
      <c r="E160" s="6" t="s">
        <v>13</v>
      </c>
      <c r="F160" s="8">
        <v>8</v>
      </c>
      <c r="G160" s="9">
        <v>40540</v>
      </c>
      <c r="H160" s="6" t="s">
        <v>29</v>
      </c>
      <c r="I160" s="8">
        <v>8</v>
      </c>
    </row>
    <row r="161" spans="1:9" ht="12" customHeight="1">
      <c r="A161" s="6">
        <v>872321</v>
      </c>
      <c r="B161" s="7">
        <v>0</v>
      </c>
      <c r="C161" s="6" t="s">
        <v>125</v>
      </c>
      <c r="D161" s="6" t="s">
        <v>12</v>
      </c>
      <c r="E161" s="6" t="s">
        <v>13</v>
      </c>
      <c r="F161" s="8">
        <v>1.75</v>
      </c>
      <c r="G161" s="9">
        <v>40534</v>
      </c>
      <c r="H161" s="6" t="s">
        <v>17</v>
      </c>
      <c r="I161" s="8">
        <v>1.75</v>
      </c>
    </row>
    <row r="162" spans="1:9" ht="12" customHeight="1">
      <c r="A162" s="6">
        <v>261528</v>
      </c>
      <c r="B162" s="7">
        <v>0</v>
      </c>
      <c r="C162" s="6" t="s">
        <v>27</v>
      </c>
      <c r="D162" s="6" t="s">
        <v>22</v>
      </c>
      <c r="E162" s="6" t="s">
        <v>13</v>
      </c>
      <c r="F162" s="8">
        <v>8</v>
      </c>
      <c r="G162" s="9">
        <v>40529</v>
      </c>
      <c r="H162" s="6" t="s">
        <v>32</v>
      </c>
      <c r="I162" s="8">
        <v>8</v>
      </c>
    </row>
    <row r="163" spans="1:9" ht="12" customHeight="1">
      <c r="A163" s="6">
        <v>280348</v>
      </c>
      <c r="B163" s="7">
        <v>0</v>
      </c>
      <c r="C163" s="6" t="s">
        <v>126</v>
      </c>
      <c r="D163" s="6" t="s">
        <v>22</v>
      </c>
      <c r="E163" s="6" t="s">
        <v>13</v>
      </c>
      <c r="F163" s="8">
        <v>8</v>
      </c>
      <c r="G163" s="9">
        <v>40533</v>
      </c>
      <c r="H163" s="6" t="s">
        <v>29</v>
      </c>
      <c r="I163" s="8">
        <v>8</v>
      </c>
    </row>
    <row r="164" spans="1:9" ht="12" customHeight="1">
      <c r="A164" s="6">
        <v>515931</v>
      </c>
      <c r="B164" s="7">
        <v>0</v>
      </c>
      <c r="C164" s="6" t="s">
        <v>127</v>
      </c>
      <c r="D164" s="6" t="s">
        <v>22</v>
      </c>
      <c r="E164" s="6" t="s">
        <v>13</v>
      </c>
      <c r="F164" s="8">
        <v>8</v>
      </c>
      <c r="G164" s="9">
        <v>40535</v>
      </c>
      <c r="H164" s="6" t="s">
        <v>14</v>
      </c>
      <c r="I164" s="8">
        <v>8</v>
      </c>
    </row>
    <row r="165" spans="1:9" ht="12" customHeight="1">
      <c r="A165" s="6">
        <v>515931</v>
      </c>
      <c r="B165" s="7">
        <v>0</v>
      </c>
      <c r="C165" s="6" t="s">
        <v>127</v>
      </c>
      <c r="D165" s="6" t="s">
        <v>22</v>
      </c>
      <c r="E165" s="6" t="s">
        <v>13</v>
      </c>
      <c r="F165" s="8">
        <v>8</v>
      </c>
      <c r="G165" s="9">
        <v>40540</v>
      </c>
      <c r="H165" s="6" t="s">
        <v>29</v>
      </c>
      <c r="I165" s="8">
        <v>8</v>
      </c>
    </row>
    <row r="166" spans="1:9" ht="12" customHeight="1">
      <c r="A166" s="6">
        <v>515931</v>
      </c>
      <c r="B166" s="7">
        <v>0</v>
      </c>
      <c r="C166" s="6" t="s">
        <v>127</v>
      </c>
      <c r="D166" s="6" t="s">
        <v>22</v>
      </c>
      <c r="E166" s="6" t="s">
        <v>13</v>
      </c>
      <c r="F166" s="8">
        <v>8</v>
      </c>
      <c r="G166" s="9">
        <v>40541</v>
      </c>
      <c r="H166" s="6" t="s">
        <v>17</v>
      </c>
      <c r="I166" s="8">
        <v>8</v>
      </c>
    </row>
    <row r="167" spans="1:9" ht="12" customHeight="1">
      <c r="A167" s="6">
        <v>515931</v>
      </c>
      <c r="B167" s="7">
        <v>0</v>
      </c>
      <c r="C167" s="6" t="s">
        <v>127</v>
      </c>
      <c r="D167" s="6" t="s">
        <v>22</v>
      </c>
      <c r="E167" s="6" t="s">
        <v>13</v>
      </c>
      <c r="F167" s="8">
        <v>8</v>
      </c>
      <c r="G167" s="9">
        <v>40542</v>
      </c>
      <c r="H167" s="6" t="s">
        <v>14</v>
      </c>
      <c r="I167" s="8">
        <v>8</v>
      </c>
    </row>
    <row r="168" spans="1:9" ht="12" customHeight="1">
      <c r="A168" s="6">
        <v>170542</v>
      </c>
      <c r="B168" s="7">
        <v>0</v>
      </c>
      <c r="C168" s="6" t="s">
        <v>128</v>
      </c>
      <c r="D168" s="6" t="s">
        <v>22</v>
      </c>
      <c r="E168" s="6" t="s">
        <v>13</v>
      </c>
      <c r="F168" s="8">
        <v>8</v>
      </c>
      <c r="G168" s="9">
        <v>40533</v>
      </c>
      <c r="H168" s="6" t="s">
        <v>29</v>
      </c>
      <c r="I168" s="8">
        <v>8</v>
      </c>
    </row>
    <row r="169" spans="1:9" ht="12" customHeight="1">
      <c r="A169" s="6">
        <v>170542</v>
      </c>
      <c r="B169" s="7">
        <v>0</v>
      </c>
      <c r="C169" s="6" t="s">
        <v>128</v>
      </c>
      <c r="D169" s="6" t="s">
        <v>22</v>
      </c>
      <c r="E169" s="6" t="s">
        <v>13</v>
      </c>
      <c r="F169" s="8">
        <v>4</v>
      </c>
      <c r="G169" s="9">
        <v>40532</v>
      </c>
      <c r="H169" s="6" t="s">
        <v>28</v>
      </c>
      <c r="I169" s="8">
        <v>4</v>
      </c>
    </row>
    <row r="170" spans="1:9" ht="12" customHeight="1">
      <c r="A170" s="6">
        <v>99193</v>
      </c>
      <c r="B170" s="7">
        <v>0</v>
      </c>
      <c r="C170" s="6" t="s">
        <v>100</v>
      </c>
      <c r="D170" s="6" t="s">
        <v>22</v>
      </c>
      <c r="E170" s="6" t="s">
        <v>13</v>
      </c>
      <c r="F170" s="8">
        <v>6.75</v>
      </c>
      <c r="G170" s="9">
        <v>40529</v>
      </c>
      <c r="H170" s="6" t="s">
        <v>32</v>
      </c>
      <c r="I170" s="8">
        <v>6.75</v>
      </c>
    </row>
    <row r="171" spans="1:9" ht="12" customHeight="1">
      <c r="A171" s="6">
        <v>682726</v>
      </c>
      <c r="B171" s="7">
        <v>0</v>
      </c>
      <c r="C171" s="6" t="s">
        <v>30</v>
      </c>
      <c r="D171" s="6" t="s">
        <v>12</v>
      </c>
      <c r="E171" s="6" t="s">
        <v>13</v>
      </c>
      <c r="F171" s="8">
        <v>2</v>
      </c>
      <c r="G171" s="9">
        <v>40541</v>
      </c>
      <c r="H171" s="6" t="s">
        <v>17</v>
      </c>
      <c r="I171" s="8">
        <v>2</v>
      </c>
    </row>
    <row r="172" spans="1:9" ht="12" customHeight="1">
      <c r="A172" s="6">
        <v>689074</v>
      </c>
      <c r="B172" s="7">
        <v>0</v>
      </c>
      <c r="C172" s="6" t="s">
        <v>75</v>
      </c>
      <c r="D172" s="6" t="s">
        <v>22</v>
      </c>
      <c r="E172" s="6" t="s">
        <v>13</v>
      </c>
      <c r="F172" s="8">
        <v>-8</v>
      </c>
      <c r="G172" s="9">
        <v>40540</v>
      </c>
      <c r="H172" s="6" t="s">
        <v>29</v>
      </c>
      <c r="I172" s="8">
        <v>-8</v>
      </c>
    </row>
    <row r="173" spans="1:9" ht="12" customHeight="1">
      <c r="A173" s="6">
        <v>689074</v>
      </c>
      <c r="B173" s="7">
        <v>0</v>
      </c>
      <c r="C173" s="6" t="s">
        <v>75</v>
      </c>
      <c r="D173" s="6" t="s">
        <v>22</v>
      </c>
      <c r="E173" s="6" t="s">
        <v>13</v>
      </c>
      <c r="F173" s="8">
        <v>8</v>
      </c>
      <c r="G173" s="9">
        <v>40540</v>
      </c>
      <c r="H173" s="6" t="s">
        <v>29</v>
      </c>
      <c r="I173" s="8">
        <v>8</v>
      </c>
    </row>
    <row r="174" spans="1:9" ht="12" customHeight="1">
      <c r="A174" s="6">
        <v>689074</v>
      </c>
      <c r="B174" s="7">
        <v>0</v>
      </c>
      <c r="C174" s="6" t="s">
        <v>75</v>
      </c>
      <c r="D174" s="6" t="s">
        <v>22</v>
      </c>
      <c r="E174" s="6" t="s">
        <v>13</v>
      </c>
      <c r="F174" s="8">
        <v>-8</v>
      </c>
      <c r="G174" s="9">
        <v>40541</v>
      </c>
      <c r="H174" s="6" t="s">
        <v>17</v>
      </c>
      <c r="I174" s="8">
        <v>-8</v>
      </c>
    </row>
    <row r="175" spans="1:9" ht="12" customHeight="1">
      <c r="A175" s="6">
        <v>689074</v>
      </c>
      <c r="B175" s="7">
        <v>0</v>
      </c>
      <c r="C175" s="6" t="s">
        <v>75</v>
      </c>
      <c r="D175" s="6" t="s">
        <v>22</v>
      </c>
      <c r="E175" s="6" t="s">
        <v>13</v>
      </c>
      <c r="F175" s="8">
        <v>8</v>
      </c>
      <c r="G175" s="9">
        <v>40541</v>
      </c>
      <c r="H175" s="6" t="s">
        <v>17</v>
      </c>
      <c r="I175" s="8">
        <v>8</v>
      </c>
    </row>
    <row r="176" spans="1:9" ht="12" customHeight="1">
      <c r="A176" s="6">
        <v>689074</v>
      </c>
      <c r="B176" s="7">
        <v>0</v>
      </c>
      <c r="C176" s="6" t="s">
        <v>75</v>
      </c>
      <c r="D176" s="6" t="s">
        <v>22</v>
      </c>
      <c r="E176" s="6" t="s">
        <v>13</v>
      </c>
      <c r="F176" s="8">
        <v>-8</v>
      </c>
      <c r="G176" s="9">
        <v>40542</v>
      </c>
      <c r="H176" s="6" t="s">
        <v>14</v>
      </c>
      <c r="I176" s="8">
        <v>-8</v>
      </c>
    </row>
    <row r="177" spans="1:9" ht="12" customHeight="1">
      <c r="A177" s="6">
        <v>689074</v>
      </c>
      <c r="B177" s="7">
        <v>0</v>
      </c>
      <c r="C177" s="6" t="s">
        <v>75</v>
      </c>
      <c r="D177" s="6" t="s">
        <v>22</v>
      </c>
      <c r="E177" s="6" t="s">
        <v>13</v>
      </c>
      <c r="F177" s="8">
        <v>8</v>
      </c>
      <c r="G177" s="9">
        <v>40542</v>
      </c>
      <c r="H177" s="6" t="s">
        <v>14</v>
      </c>
      <c r="I177" s="8">
        <v>8</v>
      </c>
    </row>
    <row r="178" spans="1:9" ht="12" customHeight="1">
      <c r="A178" s="6">
        <v>609303</v>
      </c>
      <c r="B178" s="7">
        <v>1</v>
      </c>
      <c r="C178" s="6" t="s">
        <v>76</v>
      </c>
      <c r="D178" s="6" t="s">
        <v>22</v>
      </c>
      <c r="E178" s="6" t="s">
        <v>13</v>
      </c>
      <c r="F178" s="8">
        <v>8</v>
      </c>
      <c r="G178" s="9">
        <v>40540</v>
      </c>
      <c r="H178" s="6" t="s">
        <v>29</v>
      </c>
      <c r="I178" s="8">
        <v>8</v>
      </c>
    </row>
    <row r="179" spans="1:9" ht="12" customHeight="1">
      <c r="A179" s="6">
        <v>609303</v>
      </c>
      <c r="B179" s="7">
        <v>1</v>
      </c>
      <c r="C179" s="6" t="s">
        <v>76</v>
      </c>
      <c r="D179" s="6" t="s">
        <v>22</v>
      </c>
      <c r="E179" s="6" t="s">
        <v>13</v>
      </c>
      <c r="F179" s="8">
        <v>-8</v>
      </c>
      <c r="G179" s="9">
        <v>40540</v>
      </c>
      <c r="H179" s="6" t="s">
        <v>29</v>
      </c>
      <c r="I179" s="8">
        <v>-8</v>
      </c>
    </row>
    <row r="180" spans="1:9" ht="12" customHeight="1">
      <c r="A180" s="6">
        <v>112940</v>
      </c>
      <c r="B180" s="7">
        <v>0</v>
      </c>
      <c r="C180" s="6" t="s">
        <v>129</v>
      </c>
      <c r="D180" s="6" t="s">
        <v>22</v>
      </c>
      <c r="E180" s="6" t="s">
        <v>13</v>
      </c>
      <c r="F180" s="8">
        <v>8</v>
      </c>
      <c r="G180" s="9">
        <v>40548</v>
      </c>
      <c r="H180" s="6" t="s">
        <v>17</v>
      </c>
      <c r="I180" s="8">
        <v>8</v>
      </c>
    </row>
    <row r="181" spans="1:9" ht="12" customHeight="1">
      <c r="A181" s="6">
        <v>112940</v>
      </c>
      <c r="B181" s="7">
        <v>0</v>
      </c>
      <c r="C181" s="6" t="s">
        <v>129</v>
      </c>
      <c r="D181" s="6" t="s">
        <v>12</v>
      </c>
      <c r="E181" s="6" t="s">
        <v>13</v>
      </c>
      <c r="F181" s="8">
        <v>3.5</v>
      </c>
      <c r="G181" s="9">
        <v>40550</v>
      </c>
      <c r="H181" s="6" t="s">
        <v>32</v>
      </c>
      <c r="I181" s="8">
        <v>3.5</v>
      </c>
    </row>
    <row r="182" spans="1:9" ht="12" customHeight="1">
      <c r="A182" s="6">
        <v>389844</v>
      </c>
      <c r="B182" s="7">
        <v>0</v>
      </c>
      <c r="C182" s="6" t="s">
        <v>57</v>
      </c>
      <c r="D182" s="6" t="s">
        <v>12</v>
      </c>
      <c r="E182" s="6" t="s">
        <v>13</v>
      </c>
      <c r="F182" s="8">
        <v>1.75</v>
      </c>
      <c r="G182" s="9">
        <v>40555</v>
      </c>
      <c r="H182" s="6" t="s">
        <v>17</v>
      </c>
      <c r="I182" s="8">
        <v>1.75</v>
      </c>
    </row>
    <row r="183" spans="1:9" ht="12" customHeight="1">
      <c r="A183" s="6">
        <v>389844</v>
      </c>
      <c r="B183" s="7">
        <v>0</v>
      </c>
      <c r="C183" s="6" t="s">
        <v>57</v>
      </c>
      <c r="D183" s="6" t="s">
        <v>12</v>
      </c>
      <c r="E183" s="6" t="s">
        <v>13</v>
      </c>
      <c r="F183" s="8">
        <v>2</v>
      </c>
      <c r="G183" s="9">
        <v>40557</v>
      </c>
      <c r="H183" s="6" t="s">
        <v>32</v>
      </c>
      <c r="I183" s="8">
        <v>2</v>
      </c>
    </row>
    <row r="184" spans="1:9" ht="12" customHeight="1">
      <c r="A184" s="6">
        <v>389844</v>
      </c>
      <c r="B184" s="7">
        <v>0</v>
      </c>
      <c r="C184" s="6" t="s">
        <v>57</v>
      </c>
      <c r="D184" s="6" t="s">
        <v>12</v>
      </c>
      <c r="E184" s="6" t="s">
        <v>13</v>
      </c>
      <c r="F184" s="8">
        <v>2</v>
      </c>
      <c r="G184" s="9">
        <v>40548</v>
      </c>
      <c r="H184" s="6" t="s">
        <v>17</v>
      </c>
      <c r="I184" s="8">
        <v>2</v>
      </c>
    </row>
    <row r="185" spans="1:9" ht="12" customHeight="1">
      <c r="A185" s="6">
        <v>112940</v>
      </c>
      <c r="B185" s="7">
        <v>0</v>
      </c>
      <c r="C185" s="6" t="s">
        <v>129</v>
      </c>
      <c r="D185" s="6" t="s">
        <v>22</v>
      </c>
      <c r="E185" s="6" t="s">
        <v>13</v>
      </c>
      <c r="F185" s="8">
        <v>8</v>
      </c>
      <c r="G185" s="9">
        <v>40546</v>
      </c>
      <c r="H185" s="6" t="s">
        <v>28</v>
      </c>
      <c r="I185" s="8">
        <v>8</v>
      </c>
    </row>
    <row r="186" spans="1:9" ht="12" customHeight="1">
      <c r="A186" s="6">
        <v>112940</v>
      </c>
      <c r="B186" s="7">
        <v>0</v>
      </c>
      <c r="C186" s="6" t="s">
        <v>129</v>
      </c>
      <c r="D186" s="6" t="s">
        <v>22</v>
      </c>
      <c r="E186" s="6" t="s">
        <v>13</v>
      </c>
      <c r="F186" s="8">
        <v>8</v>
      </c>
      <c r="G186" s="9">
        <v>40547</v>
      </c>
      <c r="H186" s="6" t="s">
        <v>29</v>
      </c>
      <c r="I186" s="8">
        <v>8</v>
      </c>
    </row>
    <row r="187" spans="1:9" ht="12" customHeight="1">
      <c r="A187" s="6">
        <v>402483</v>
      </c>
      <c r="B187" s="7">
        <v>0</v>
      </c>
      <c r="C187" s="6" t="s">
        <v>130</v>
      </c>
      <c r="D187" s="6" t="s">
        <v>12</v>
      </c>
      <c r="E187" s="6" t="s">
        <v>13</v>
      </c>
      <c r="F187" s="8">
        <v>1</v>
      </c>
      <c r="G187" s="9">
        <v>40546</v>
      </c>
      <c r="H187" s="6" t="s">
        <v>28</v>
      </c>
      <c r="I187" s="8">
        <v>1</v>
      </c>
    </row>
    <row r="188" spans="1:9" ht="12" customHeight="1">
      <c r="A188" s="6">
        <v>625135</v>
      </c>
      <c r="B188" s="7">
        <v>0</v>
      </c>
      <c r="C188" s="6" t="s">
        <v>52</v>
      </c>
      <c r="D188" s="6" t="s">
        <v>12</v>
      </c>
      <c r="E188" s="6" t="s">
        <v>13</v>
      </c>
      <c r="F188" s="8">
        <v>8</v>
      </c>
      <c r="G188" s="9">
        <v>40548</v>
      </c>
      <c r="H188" s="6" t="s">
        <v>17</v>
      </c>
      <c r="I188" s="8">
        <v>8</v>
      </c>
    </row>
    <row r="189" spans="1:9" ht="12" customHeight="1">
      <c r="A189" s="6">
        <v>5435</v>
      </c>
      <c r="B189" s="7">
        <v>0</v>
      </c>
      <c r="C189" s="6" t="s">
        <v>131</v>
      </c>
      <c r="D189" s="6" t="s">
        <v>18</v>
      </c>
      <c r="E189" s="6" t="s">
        <v>13</v>
      </c>
      <c r="F189" s="8">
        <v>2.5</v>
      </c>
      <c r="G189" s="9">
        <v>40549</v>
      </c>
      <c r="H189" s="6" t="s">
        <v>14</v>
      </c>
      <c r="I189" s="8">
        <v>2.5</v>
      </c>
    </row>
    <row r="190" spans="1:9" ht="12" customHeight="1">
      <c r="A190" s="6">
        <v>798649</v>
      </c>
      <c r="B190" s="7">
        <v>0</v>
      </c>
      <c r="C190" s="6" t="s">
        <v>120</v>
      </c>
      <c r="D190" s="6" t="s">
        <v>18</v>
      </c>
      <c r="E190" s="6" t="s">
        <v>13</v>
      </c>
      <c r="F190" s="8">
        <v>1.5</v>
      </c>
      <c r="G190" s="9">
        <v>40549</v>
      </c>
      <c r="H190" s="6" t="s">
        <v>14</v>
      </c>
      <c r="I190" s="8">
        <v>1.5</v>
      </c>
    </row>
    <row r="191" spans="1:9" ht="12" customHeight="1">
      <c r="A191" s="6">
        <v>113347</v>
      </c>
      <c r="B191" s="7">
        <v>0</v>
      </c>
      <c r="C191" s="6" t="s">
        <v>110</v>
      </c>
      <c r="D191" s="6" t="s">
        <v>18</v>
      </c>
      <c r="E191" s="6" t="s">
        <v>13</v>
      </c>
      <c r="F191" s="8">
        <v>1.5</v>
      </c>
      <c r="G191" s="9">
        <v>40548</v>
      </c>
      <c r="H191" s="6" t="s">
        <v>17</v>
      </c>
      <c r="I191" s="8">
        <v>1.5</v>
      </c>
    </row>
    <row r="192" spans="1:9" ht="12" customHeight="1">
      <c r="A192" s="6">
        <v>596745</v>
      </c>
      <c r="B192" s="7">
        <v>0</v>
      </c>
      <c r="C192" s="6" t="s">
        <v>132</v>
      </c>
      <c r="D192" s="6" t="s">
        <v>22</v>
      </c>
      <c r="E192" s="6" t="s">
        <v>13</v>
      </c>
      <c r="F192" s="8">
        <v>8</v>
      </c>
      <c r="G192" s="9">
        <v>40548</v>
      </c>
      <c r="H192" s="6" t="s">
        <v>17</v>
      </c>
      <c r="I192" s="8">
        <v>8</v>
      </c>
    </row>
    <row r="193" spans="1:9" ht="12" customHeight="1">
      <c r="A193" s="6">
        <v>596745</v>
      </c>
      <c r="B193" s="7">
        <v>0</v>
      </c>
      <c r="C193" s="6" t="s">
        <v>132</v>
      </c>
      <c r="D193" s="6" t="s">
        <v>12</v>
      </c>
      <c r="E193" s="6" t="s">
        <v>13</v>
      </c>
      <c r="F193" s="8">
        <v>0.75</v>
      </c>
      <c r="G193" s="9">
        <v>40556</v>
      </c>
      <c r="H193" s="6" t="s">
        <v>14</v>
      </c>
      <c r="I193" s="8">
        <v>0.75</v>
      </c>
    </row>
    <row r="194" spans="1:9" ht="12" customHeight="1">
      <c r="A194" s="6">
        <v>846953</v>
      </c>
      <c r="B194" s="7">
        <v>0</v>
      </c>
      <c r="C194" s="6" t="s">
        <v>133</v>
      </c>
      <c r="D194" s="6" t="s">
        <v>22</v>
      </c>
      <c r="E194" s="6" t="s">
        <v>13</v>
      </c>
      <c r="F194" s="8">
        <v>3</v>
      </c>
      <c r="G194" s="9">
        <v>40553</v>
      </c>
      <c r="H194" s="6" t="s">
        <v>28</v>
      </c>
      <c r="I194" s="8">
        <v>3</v>
      </c>
    </row>
    <row r="195" spans="1:9" ht="12" customHeight="1">
      <c r="A195" s="6">
        <v>138199</v>
      </c>
      <c r="B195" s="7">
        <v>0</v>
      </c>
      <c r="C195" s="6" t="s">
        <v>134</v>
      </c>
      <c r="D195" s="6" t="s">
        <v>18</v>
      </c>
      <c r="E195" s="6" t="s">
        <v>13</v>
      </c>
      <c r="F195" s="8">
        <v>8</v>
      </c>
      <c r="G195" s="9">
        <v>40546</v>
      </c>
      <c r="H195" s="6" t="s">
        <v>28</v>
      </c>
      <c r="I195" s="8">
        <v>8</v>
      </c>
    </row>
    <row r="196" spans="1:9" ht="12" customHeight="1">
      <c r="A196" s="6">
        <v>138199</v>
      </c>
      <c r="B196" s="7">
        <v>0</v>
      </c>
      <c r="C196" s="6" t="s">
        <v>134</v>
      </c>
      <c r="D196" s="6" t="s">
        <v>12</v>
      </c>
      <c r="E196" s="6" t="s">
        <v>13</v>
      </c>
      <c r="F196" s="8">
        <v>1</v>
      </c>
      <c r="G196" s="9">
        <v>40549</v>
      </c>
      <c r="H196" s="6" t="s">
        <v>14</v>
      </c>
      <c r="I196" s="8">
        <v>1</v>
      </c>
    </row>
    <row r="197" spans="1:9" ht="12" customHeight="1">
      <c r="A197" s="6">
        <v>138199</v>
      </c>
      <c r="B197" s="7">
        <v>0</v>
      </c>
      <c r="C197" s="6" t="s">
        <v>134</v>
      </c>
      <c r="D197" s="6" t="s">
        <v>12</v>
      </c>
      <c r="E197" s="6" t="s">
        <v>13</v>
      </c>
      <c r="F197" s="8">
        <v>0.75</v>
      </c>
      <c r="G197" s="9">
        <v>40553</v>
      </c>
      <c r="H197" s="6" t="s">
        <v>28</v>
      </c>
      <c r="I197" s="8">
        <v>0.75</v>
      </c>
    </row>
    <row r="198" spans="1:9" ht="12" customHeight="1">
      <c r="A198" s="6">
        <v>747126</v>
      </c>
      <c r="B198" s="7">
        <v>0</v>
      </c>
      <c r="C198" s="6" t="s">
        <v>121</v>
      </c>
      <c r="D198" s="6" t="s">
        <v>12</v>
      </c>
      <c r="E198" s="6" t="s">
        <v>13</v>
      </c>
      <c r="F198" s="8">
        <v>2</v>
      </c>
      <c r="G198" s="9">
        <v>40554</v>
      </c>
      <c r="H198" s="6" t="s">
        <v>29</v>
      </c>
      <c r="I198" s="8">
        <v>2</v>
      </c>
    </row>
    <row r="199" spans="1:9" ht="12" customHeight="1">
      <c r="A199" s="6">
        <v>375792</v>
      </c>
      <c r="B199" s="7">
        <v>0</v>
      </c>
      <c r="C199" s="6" t="s">
        <v>55</v>
      </c>
      <c r="D199" s="6" t="s">
        <v>12</v>
      </c>
      <c r="E199" s="6" t="s">
        <v>13</v>
      </c>
      <c r="F199" s="8">
        <v>2</v>
      </c>
      <c r="G199" s="9">
        <v>40550</v>
      </c>
      <c r="H199" s="6" t="s">
        <v>32</v>
      </c>
      <c r="I199" s="8">
        <v>2</v>
      </c>
    </row>
    <row r="200" spans="1:9" ht="12" customHeight="1">
      <c r="A200" s="6">
        <v>471981</v>
      </c>
      <c r="B200" s="7">
        <v>0</v>
      </c>
      <c r="C200" s="6" t="s">
        <v>135</v>
      </c>
      <c r="D200" s="6" t="s">
        <v>12</v>
      </c>
      <c r="E200" s="6" t="s">
        <v>13</v>
      </c>
      <c r="F200" s="8">
        <v>3.5</v>
      </c>
      <c r="G200" s="9">
        <v>40553</v>
      </c>
      <c r="H200" s="6" t="s">
        <v>28</v>
      </c>
      <c r="I200" s="8">
        <v>3.5</v>
      </c>
    </row>
    <row r="201" spans="1:9" ht="12" customHeight="1">
      <c r="A201" s="6">
        <v>942722</v>
      </c>
      <c r="B201" s="7">
        <v>0</v>
      </c>
      <c r="C201" s="6" t="s">
        <v>70</v>
      </c>
      <c r="D201" s="6" t="s">
        <v>22</v>
      </c>
      <c r="E201" s="6" t="s">
        <v>13</v>
      </c>
      <c r="F201" s="8">
        <v>8</v>
      </c>
      <c r="G201" s="9">
        <v>40546</v>
      </c>
      <c r="H201" s="6" t="s">
        <v>28</v>
      </c>
      <c r="I201" s="8">
        <v>8</v>
      </c>
    </row>
    <row r="202" spans="1:9" ht="12" customHeight="1">
      <c r="A202" s="6">
        <v>942722</v>
      </c>
      <c r="B202" s="7">
        <v>0</v>
      </c>
      <c r="C202" s="6" t="s">
        <v>70</v>
      </c>
      <c r="D202" s="6" t="s">
        <v>22</v>
      </c>
      <c r="E202" s="6" t="s">
        <v>13</v>
      </c>
      <c r="F202" s="8">
        <v>8</v>
      </c>
      <c r="G202" s="9">
        <v>40547</v>
      </c>
      <c r="H202" s="6" t="s">
        <v>29</v>
      </c>
      <c r="I202" s="8">
        <v>8</v>
      </c>
    </row>
    <row r="203" spans="1:9" ht="12" customHeight="1">
      <c r="A203" s="6">
        <v>942722</v>
      </c>
      <c r="B203" s="7">
        <v>0</v>
      </c>
      <c r="C203" s="6" t="s">
        <v>70</v>
      </c>
      <c r="D203" s="6" t="s">
        <v>22</v>
      </c>
      <c r="E203" s="6" t="s">
        <v>13</v>
      </c>
      <c r="F203" s="8">
        <v>8</v>
      </c>
      <c r="G203" s="9">
        <v>40548</v>
      </c>
      <c r="H203" s="6" t="s">
        <v>17</v>
      </c>
      <c r="I203" s="8">
        <v>8</v>
      </c>
    </row>
    <row r="204" spans="1:9" ht="12" customHeight="1">
      <c r="A204" s="6">
        <v>942722</v>
      </c>
      <c r="B204" s="7">
        <v>0</v>
      </c>
      <c r="C204" s="6" t="s">
        <v>70</v>
      </c>
      <c r="D204" s="6" t="s">
        <v>22</v>
      </c>
      <c r="E204" s="6" t="s">
        <v>13</v>
      </c>
      <c r="F204" s="8">
        <v>8</v>
      </c>
      <c r="G204" s="9">
        <v>40549</v>
      </c>
      <c r="H204" s="6" t="s">
        <v>14</v>
      </c>
      <c r="I204" s="8">
        <v>8</v>
      </c>
    </row>
    <row r="205" spans="1:9" ht="12" customHeight="1">
      <c r="A205" s="6">
        <v>942722</v>
      </c>
      <c r="B205" s="7">
        <v>0</v>
      </c>
      <c r="C205" s="6" t="s">
        <v>70</v>
      </c>
      <c r="D205" s="6" t="s">
        <v>22</v>
      </c>
      <c r="E205" s="6" t="s">
        <v>13</v>
      </c>
      <c r="F205" s="8">
        <v>8</v>
      </c>
      <c r="G205" s="9">
        <v>40550</v>
      </c>
      <c r="H205" s="6" t="s">
        <v>32</v>
      </c>
      <c r="I205" s="8">
        <v>8</v>
      </c>
    </row>
    <row r="206" spans="1:9" ht="12" customHeight="1">
      <c r="A206" s="6">
        <v>544430</v>
      </c>
      <c r="B206" s="7">
        <v>0</v>
      </c>
      <c r="C206" s="6" t="s">
        <v>136</v>
      </c>
      <c r="D206" s="6" t="s">
        <v>22</v>
      </c>
      <c r="E206" s="6" t="s">
        <v>13</v>
      </c>
      <c r="F206" s="8">
        <v>1.5</v>
      </c>
      <c r="G206" s="9">
        <v>40553</v>
      </c>
      <c r="H206" s="6" t="s">
        <v>28</v>
      </c>
      <c r="I206" s="8">
        <v>1.5</v>
      </c>
    </row>
    <row r="207" spans="1:9" ht="12" customHeight="1">
      <c r="A207" s="6">
        <v>904174</v>
      </c>
      <c r="B207" s="7">
        <v>0</v>
      </c>
      <c r="C207" s="6" t="s">
        <v>23</v>
      </c>
      <c r="D207" s="6" t="s">
        <v>12</v>
      </c>
      <c r="E207" s="6" t="s">
        <v>13</v>
      </c>
      <c r="F207" s="8">
        <v>4</v>
      </c>
      <c r="G207" s="9">
        <v>40547</v>
      </c>
      <c r="H207" s="6" t="s">
        <v>29</v>
      </c>
      <c r="I207" s="8">
        <v>4</v>
      </c>
    </row>
    <row r="208" spans="1:9" ht="12" customHeight="1">
      <c r="A208" s="6">
        <v>904174</v>
      </c>
      <c r="B208" s="7">
        <v>0</v>
      </c>
      <c r="C208" s="6" t="s">
        <v>23</v>
      </c>
      <c r="D208" s="6" t="s">
        <v>12</v>
      </c>
      <c r="E208" s="6" t="s">
        <v>13</v>
      </c>
      <c r="F208" s="8">
        <v>4</v>
      </c>
      <c r="G208" s="9">
        <v>40554</v>
      </c>
      <c r="H208" s="6" t="s">
        <v>29</v>
      </c>
      <c r="I208" s="8">
        <v>4</v>
      </c>
    </row>
    <row r="209" spans="1:9" ht="12" customHeight="1">
      <c r="A209" s="6">
        <v>268234</v>
      </c>
      <c r="B209" s="7">
        <v>0</v>
      </c>
      <c r="C209" s="6" t="s">
        <v>31</v>
      </c>
      <c r="D209" s="6" t="s">
        <v>12</v>
      </c>
      <c r="E209" s="6" t="s">
        <v>13</v>
      </c>
      <c r="F209" s="8">
        <v>1.5</v>
      </c>
      <c r="G209" s="9">
        <v>40549</v>
      </c>
      <c r="H209" s="6" t="s">
        <v>14</v>
      </c>
      <c r="I209" s="8">
        <v>1.5</v>
      </c>
    </row>
    <row r="210" spans="1:9" ht="12" customHeight="1">
      <c r="A210" s="6">
        <v>66388</v>
      </c>
      <c r="B210" s="7">
        <v>0</v>
      </c>
      <c r="C210" s="6" t="s">
        <v>137</v>
      </c>
      <c r="D210" s="6" t="s">
        <v>22</v>
      </c>
      <c r="E210" s="6" t="s">
        <v>13</v>
      </c>
      <c r="F210" s="8">
        <v>8</v>
      </c>
      <c r="G210" s="9">
        <v>40550</v>
      </c>
      <c r="H210" s="6" t="s">
        <v>32</v>
      </c>
      <c r="I210" s="8">
        <v>8</v>
      </c>
    </row>
    <row r="211" spans="1:9" ht="12" customHeight="1">
      <c r="A211" s="6">
        <v>209328</v>
      </c>
      <c r="B211" s="7">
        <v>0</v>
      </c>
      <c r="C211" s="6" t="s">
        <v>138</v>
      </c>
      <c r="D211" s="6" t="s">
        <v>12</v>
      </c>
      <c r="E211" s="6" t="s">
        <v>13</v>
      </c>
      <c r="F211" s="8">
        <v>1.75</v>
      </c>
      <c r="G211" s="9">
        <v>40546</v>
      </c>
      <c r="H211" s="6" t="s">
        <v>28</v>
      </c>
      <c r="I211" s="8">
        <v>1.75</v>
      </c>
    </row>
    <row r="212" spans="1:9" ht="12" customHeight="1">
      <c r="A212" s="6">
        <v>27178</v>
      </c>
      <c r="B212" s="7">
        <v>0</v>
      </c>
      <c r="C212" s="6" t="s">
        <v>139</v>
      </c>
      <c r="D212" s="6" t="s">
        <v>12</v>
      </c>
      <c r="E212" s="6" t="s">
        <v>13</v>
      </c>
      <c r="F212" s="8">
        <v>8</v>
      </c>
      <c r="G212" s="9">
        <v>40554</v>
      </c>
      <c r="H212" s="6" t="s">
        <v>29</v>
      </c>
      <c r="I212" s="8">
        <v>8</v>
      </c>
    </row>
    <row r="213" spans="1:9" ht="12" customHeight="1">
      <c r="A213" s="6">
        <v>129044</v>
      </c>
      <c r="B213" s="7">
        <v>0</v>
      </c>
      <c r="C213" s="6" t="s">
        <v>140</v>
      </c>
      <c r="D213" s="6" t="s">
        <v>12</v>
      </c>
      <c r="E213" s="6" t="s">
        <v>13</v>
      </c>
      <c r="F213" s="8">
        <v>1</v>
      </c>
      <c r="G213" s="9">
        <v>40554</v>
      </c>
      <c r="H213" s="6" t="s">
        <v>29</v>
      </c>
      <c r="I213" s="8">
        <v>1</v>
      </c>
    </row>
    <row r="214" spans="1:9" ht="12" customHeight="1">
      <c r="A214" s="6">
        <v>560101</v>
      </c>
      <c r="B214" s="7">
        <v>0</v>
      </c>
      <c r="C214" s="6" t="s">
        <v>141</v>
      </c>
      <c r="D214" s="6" t="s">
        <v>12</v>
      </c>
      <c r="E214" s="6" t="s">
        <v>13</v>
      </c>
      <c r="F214" s="8">
        <v>1.5</v>
      </c>
      <c r="G214" s="9">
        <v>40549</v>
      </c>
      <c r="H214" s="6" t="s">
        <v>14</v>
      </c>
      <c r="I214" s="8">
        <v>1.5</v>
      </c>
    </row>
    <row r="215" spans="1:9" ht="12" customHeight="1">
      <c r="A215" s="6">
        <v>162126</v>
      </c>
      <c r="B215" s="7">
        <v>0</v>
      </c>
      <c r="C215" s="6" t="s">
        <v>62</v>
      </c>
      <c r="D215" s="6" t="s">
        <v>12</v>
      </c>
      <c r="E215" s="6" t="s">
        <v>13</v>
      </c>
      <c r="F215" s="8">
        <v>3</v>
      </c>
      <c r="G215" s="9">
        <v>40549</v>
      </c>
      <c r="H215" s="6" t="s">
        <v>14</v>
      </c>
      <c r="I215" s="8">
        <v>3</v>
      </c>
    </row>
    <row r="216" spans="1:9" ht="12" customHeight="1">
      <c r="A216" s="6">
        <v>694606</v>
      </c>
      <c r="B216" s="7">
        <v>0</v>
      </c>
      <c r="C216" s="6" t="s">
        <v>69</v>
      </c>
      <c r="D216" s="6" t="s">
        <v>12</v>
      </c>
      <c r="E216" s="6" t="s">
        <v>13</v>
      </c>
      <c r="F216" s="8">
        <v>2</v>
      </c>
      <c r="G216" s="9">
        <v>40547</v>
      </c>
      <c r="H216" s="6" t="s">
        <v>29</v>
      </c>
      <c r="I216" s="8">
        <v>2</v>
      </c>
    </row>
    <row r="217" spans="1:9" ht="12" customHeight="1">
      <c r="A217" s="6">
        <v>968003</v>
      </c>
      <c r="B217" s="7">
        <v>0</v>
      </c>
      <c r="C217" s="6" t="s">
        <v>142</v>
      </c>
      <c r="D217" s="6" t="s">
        <v>12</v>
      </c>
      <c r="E217" s="6" t="s">
        <v>13</v>
      </c>
      <c r="F217" s="8">
        <v>3</v>
      </c>
      <c r="G217" s="9">
        <v>40555</v>
      </c>
      <c r="H217" s="6" t="s">
        <v>17</v>
      </c>
      <c r="I217" s="8">
        <v>3</v>
      </c>
    </row>
    <row r="218" spans="1:9" ht="12" customHeight="1"/>
    <row r="219" spans="1:9" ht="12" customHeight="1"/>
    <row r="220" spans="1:9" ht="12" customHeight="1"/>
    <row r="221" spans="1:9" ht="12" customHeight="1"/>
    <row r="222" spans="1:9" ht="12" customHeight="1"/>
    <row r="223" spans="1:9" ht="12" customHeight="1"/>
    <row r="224" spans="1:9"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A1:G1"/>
  </mergeCells>
  <pageMargins left="0.75" right="0.75" top="1" bottom="1" header="0" footer="0"/>
  <pageSetup fitToHeight="0"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FFFF"/>
  </sheetPr>
  <dimension ref="B1:K1000"/>
  <sheetViews>
    <sheetView tabSelected="1" workbookViewId="0">
      <selection activeCell="D19" sqref="D19"/>
    </sheetView>
  </sheetViews>
  <sheetFormatPr defaultColWidth="12.54296875" defaultRowHeight="15" customHeight="1"/>
  <cols>
    <col min="1" max="1" width="4.453125" customWidth="1"/>
    <col min="2" max="2" width="11.54296875" customWidth="1"/>
    <col min="3" max="3" width="30" customWidth="1"/>
    <col min="4" max="4" width="32" customWidth="1"/>
    <col min="5" max="26" width="8.54296875" customWidth="1"/>
  </cols>
  <sheetData>
    <row r="1" spans="2:11" ht="12" customHeight="1"/>
    <row r="2" spans="2:11" ht="12" customHeight="1">
      <c r="B2" s="62" t="s">
        <v>454</v>
      </c>
      <c r="C2" s="63"/>
      <c r="D2" s="63"/>
      <c r="E2" s="63"/>
      <c r="F2" s="63"/>
      <c r="G2" s="63"/>
      <c r="H2" s="63"/>
    </row>
    <row r="3" spans="2:11" ht="12" customHeight="1"/>
    <row r="4" spans="2:11" ht="12" customHeight="1">
      <c r="B4" s="51" t="s">
        <v>455</v>
      </c>
      <c r="C4" s="51" t="s">
        <v>456</v>
      </c>
      <c r="D4" s="52" t="s">
        <v>457</v>
      </c>
    </row>
    <row r="5" spans="2:11" ht="12" customHeight="1">
      <c r="B5" s="53">
        <v>10</v>
      </c>
      <c r="C5" s="54" t="s">
        <v>458</v>
      </c>
      <c r="D5" s="75">
        <f>B5</f>
        <v>10</v>
      </c>
      <c r="E5" s="65" t="s">
        <v>459</v>
      </c>
      <c r="F5" s="66"/>
      <c r="G5" s="66"/>
      <c r="H5" s="66"/>
      <c r="I5" s="66"/>
      <c r="J5" s="66"/>
      <c r="K5" s="66"/>
    </row>
    <row r="6" spans="2:11" ht="12" customHeight="1">
      <c r="B6" s="53">
        <v>10</v>
      </c>
      <c r="C6" s="54" t="s">
        <v>460</v>
      </c>
      <c r="D6" s="55"/>
      <c r="E6" s="66"/>
      <c r="F6" s="66"/>
      <c r="G6" s="66"/>
      <c r="H6" s="66"/>
      <c r="I6" s="66"/>
      <c r="J6" s="66"/>
      <c r="K6" s="66"/>
    </row>
    <row r="7" spans="2:11" ht="12" customHeight="1">
      <c r="B7" s="53">
        <v>10</v>
      </c>
      <c r="C7" s="54" t="s">
        <v>461</v>
      </c>
      <c r="D7" s="55"/>
    </row>
    <row r="8" spans="2:11" ht="12" customHeight="1">
      <c r="B8" s="53">
        <v>10</v>
      </c>
      <c r="C8" s="54" t="s">
        <v>462</v>
      </c>
      <c r="D8" s="55"/>
    </row>
    <row r="9" spans="2:11" ht="12" customHeight="1">
      <c r="B9" s="53">
        <v>10.25</v>
      </c>
      <c r="C9" s="54" t="s">
        <v>463</v>
      </c>
      <c r="D9" s="55"/>
    </row>
    <row r="10" spans="2:11" ht="12" customHeight="1">
      <c r="B10" s="53">
        <v>10.25</v>
      </c>
      <c r="C10" s="54" t="s">
        <v>464</v>
      </c>
      <c r="D10" s="55"/>
    </row>
    <row r="11" spans="2:11" ht="12" customHeight="1">
      <c r="B11" s="56">
        <v>39814</v>
      </c>
      <c r="C11" s="54" t="s">
        <v>465</v>
      </c>
      <c r="D11" s="55"/>
    </row>
    <row r="12" spans="2:11" ht="12" customHeight="1">
      <c r="B12" s="56">
        <v>39814</v>
      </c>
      <c r="C12" s="54" t="s">
        <v>466</v>
      </c>
      <c r="D12" s="55"/>
    </row>
    <row r="13" spans="2:11" ht="12" customHeight="1">
      <c r="B13" s="56">
        <v>39814</v>
      </c>
      <c r="C13" s="54" t="s">
        <v>467</v>
      </c>
      <c r="D13" s="55"/>
    </row>
    <row r="14" spans="2:11" ht="12" customHeight="1">
      <c r="B14" s="56">
        <v>39814</v>
      </c>
      <c r="C14" s="54" t="s">
        <v>468</v>
      </c>
      <c r="D14" s="55"/>
    </row>
    <row r="15" spans="2:11" ht="12" customHeight="1">
      <c r="B15" s="56">
        <v>39814</v>
      </c>
      <c r="C15" s="54" t="s">
        <v>469</v>
      </c>
      <c r="D15" s="55"/>
    </row>
    <row r="16" spans="2:11" ht="12" customHeight="1">
      <c r="B16" s="56">
        <v>39814</v>
      </c>
      <c r="C16" s="54" t="s">
        <v>470</v>
      </c>
      <c r="D16" s="55"/>
    </row>
    <row r="17" spans="2:4" ht="12" customHeight="1">
      <c r="B17" s="56">
        <v>39814</v>
      </c>
      <c r="C17" s="54" t="s">
        <v>471</v>
      </c>
      <c r="D17" s="55"/>
    </row>
    <row r="18" spans="2:4" ht="12" customHeight="1">
      <c r="B18" s="56">
        <v>39814</v>
      </c>
      <c r="C18" s="54" t="s">
        <v>472</v>
      </c>
      <c r="D18" s="55"/>
    </row>
    <row r="19" spans="2:4" ht="12" customHeight="1">
      <c r="B19" s="56" t="s">
        <v>473</v>
      </c>
      <c r="C19" s="54" t="s">
        <v>474</v>
      </c>
      <c r="D19" s="55"/>
    </row>
    <row r="20" spans="2:4" ht="12" customHeight="1">
      <c r="B20" s="53" t="s">
        <v>474</v>
      </c>
      <c r="C20" s="57" t="s">
        <v>473</v>
      </c>
      <c r="D20" s="55"/>
    </row>
    <row r="21" spans="2:4" ht="12" customHeight="1"/>
    <row r="22" spans="2:4" ht="12" customHeight="1"/>
    <row r="23" spans="2:4" ht="12" customHeight="1"/>
    <row r="24" spans="2:4" ht="12" customHeight="1"/>
    <row r="25" spans="2:4" ht="12" customHeight="1"/>
    <row r="26" spans="2:4" ht="12" customHeight="1"/>
    <row r="27" spans="2:4" ht="12" customHeight="1"/>
    <row r="28" spans="2:4" ht="12" customHeight="1"/>
    <row r="29" spans="2:4" ht="12" customHeight="1"/>
    <row r="30" spans="2:4" ht="12" customHeight="1"/>
    <row r="31" spans="2:4" ht="12" customHeight="1"/>
    <row r="32" spans="2:4"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2">
    <mergeCell ref="B2:H2"/>
    <mergeCell ref="E5:K6"/>
  </mergeCells>
  <pageMargins left="0.75" right="0.75" top="1" bottom="1"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1000"/>
  <sheetViews>
    <sheetView workbookViewId="0"/>
  </sheetViews>
  <sheetFormatPr defaultColWidth="12.54296875" defaultRowHeight="15" customHeight="1"/>
  <cols>
    <col min="1" max="26" width="8.54296875" customWidth="1"/>
  </cols>
  <sheetData>
    <row r="1" spans="1:1" ht="18">
      <c r="A1" s="58" t="s">
        <v>475</v>
      </c>
    </row>
    <row r="2" spans="1:1" ht="12" customHeight="1">
      <c r="A2" s="59"/>
    </row>
    <row r="3" spans="1:1" ht="17.5">
      <c r="A3" s="60" t="s">
        <v>476</v>
      </c>
    </row>
    <row r="4" spans="1:1" ht="17.5">
      <c r="A4" s="60" t="s">
        <v>477</v>
      </c>
    </row>
    <row r="5" spans="1:1" ht="17.5">
      <c r="A5" s="60" t="s">
        <v>478</v>
      </c>
    </row>
    <row r="6" spans="1:1" ht="17.5">
      <c r="A6" s="60" t="s">
        <v>479</v>
      </c>
    </row>
    <row r="7" spans="1:1" ht="17.5">
      <c r="A7" s="60" t="s">
        <v>480</v>
      </c>
    </row>
    <row r="8" spans="1:1" ht="12" customHeight="1"/>
    <row r="9" spans="1:1" ht="12" customHeight="1"/>
    <row r="10" spans="1:1" ht="12" customHeight="1"/>
    <row r="11" spans="1:1" ht="12" customHeight="1"/>
    <row r="12" spans="1:1" ht="12" customHeight="1"/>
    <row r="13" spans="1:1" ht="12" customHeight="1"/>
    <row r="14" spans="1:1" ht="12" customHeight="1"/>
    <row r="15" spans="1:1" ht="12" customHeight="1"/>
    <row r="16" spans="1:1"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3CCCC"/>
  </sheetPr>
  <dimension ref="A1:P1000"/>
  <sheetViews>
    <sheetView workbookViewId="0">
      <selection activeCell="K6" sqref="K6"/>
    </sheetView>
  </sheetViews>
  <sheetFormatPr defaultColWidth="12.54296875" defaultRowHeight="15" customHeight="1"/>
  <cols>
    <col min="1" max="1" width="10" customWidth="1"/>
    <col min="2" max="3" width="8.54296875" customWidth="1"/>
    <col min="4" max="4" width="12.81640625" customWidth="1"/>
    <col min="5" max="5" width="8.54296875" customWidth="1"/>
    <col min="6" max="6" width="13.26953125" customWidth="1"/>
    <col min="7" max="7" width="13.7265625" customWidth="1"/>
    <col min="8" max="8" width="12.81640625" customWidth="1"/>
    <col min="9" max="9" width="12.453125" customWidth="1"/>
    <col min="10" max="26" width="8.54296875" customWidth="1"/>
  </cols>
  <sheetData>
    <row r="1" spans="1:16" ht="12" customHeight="1">
      <c r="A1" s="62" t="s">
        <v>143</v>
      </c>
      <c r="B1" s="63"/>
      <c r="C1" s="63"/>
      <c r="D1" s="63"/>
      <c r="E1" s="63"/>
      <c r="F1" s="63"/>
      <c r="G1" s="63"/>
      <c r="H1" s="63"/>
      <c r="I1" s="63"/>
      <c r="J1" s="63"/>
    </row>
    <row r="2" spans="1:16" ht="12" customHeight="1">
      <c r="D2" s="1"/>
    </row>
    <row r="3" spans="1:16" ht="27" customHeight="1">
      <c r="A3" s="15" t="s">
        <v>144</v>
      </c>
      <c r="B3" s="15" t="s">
        <v>145</v>
      </c>
      <c r="C3" s="15" t="s">
        <v>146</v>
      </c>
      <c r="D3" s="15" t="s">
        <v>147</v>
      </c>
      <c r="E3" s="15" t="s">
        <v>148</v>
      </c>
      <c r="F3" s="15" t="s">
        <v>149</v>
      </c>
      <c r="G3" s="15" t="s">
        <v>150</v>
      </c>
      <c r="H3" s="15" t="s">
        <v>151</v>
      </c>
      <c r="I3" s="15" t="s">
        <v>152</v>
      </c>
      <c r="J3" s="16" t="s">
        <v>153</v>
      </c>
      <c r="L3" s="17"/>
      <c r="M3" s="17"/>
      <c r="N3" s="17"/>
      <c r="O3" s="17"/>
      <c r="P3" s="17"/>
    </row>
    <row r="4" spans="1:16" ht="12" customHeight="1">
      <c r="A4" s="7" t="s">
        <v>154</v>
      </c>
      <c r="B4" s="7">
        <v>50110</v>
      </c>
      <c r="C4" s="7">
        <v>10010</v>
      </c>
      <c r="D4" s="18">
        <v>1301790.1100000001</v>
      </c>
      <c r="E4" s="18">
        <v>0</v>
      </c>
      <c r="F4" s="18">
        <v>0</v>
      </c>
      <c r="G4" s="18">
        <v>0</v>
      </c>
      <c r="H4" s="18">
        <v>1127344.67</v>
      </c>
      <c r="I4" s="18">
        <v>174445.44</v>
      </c>
      <c r="J4" s="19">
        <f>IFERROR(H4/D4,"-")</f>
        <v>0.86599572491759047</v>
      </c>
      <c r="K4" s="61">
        <f>IFERROR(H4/D4,"-")</f>
        <v>0.86599572491759047</v>
      </c>
    </row>
    <row r="5" spans="1:16" ht="12" customHeight="1">
      <c r="A5" s="7" t="s">
        <v>154</v>
      </c>
      <c r="B5" s="7">
        <v>50120</v>
      </c>
      <c r="C5" s="7">
        <v>10010</v>
      </c>
      <c r="D5" s="20">
        <v>28120.39</v>
      </c>
      <c r="E5" s="20">
        <v>0</v>
      </c>
      <c r="F5" s="20">
        <v>0</v>
      </c>
      <c r="G5" s="20">
        <v>0</v>
      </c>
      <c r="H5" s="20">
        <v>28120.39</v>
      </c>
      <c r="I5" s="20">
        <v>0</v>
      </c>
      <c r="J5" s="19">
        <f t="shared" ref="J5:J7" si="0">IFERROR(H5/D5,"-")</f>
        <v>1</v>
      </c>
      <c r="K5" s="61">
        <f t="shared" ref="K5:K42" si="1">IFERROR(H5/D5,"-")</f>
        <v>1</v>
      </c>
      <c r="L5" s="21"/>
    </row>
    <row r="6" spans="1:16" ht="12" customHeight="1">
      <c r="A6" s="7" t="s">
        <v>154</v>
      </c>
      <c r="B6" s="7">
        <v>50150</v>
      </c>
      <c r="C6" s="7">
        <v>10010</v>
      </c>
      <c r="D6" s="20">
        <v>0</v>
      </c>
      <c r="E6" s="20">
        <v>0</v>
      </c>
      <c r="F6" s="20">
        <v>0</v>
      </c>
      <c r="G6" s="20">
        <v>0</v>
      </c>
      <c r="H6" s="20">
        <v>0</v>
      </c>
      <c r="I6" s="20">
        <v>0</v>
      </c>
      <c r="J6" s="19" t="str">
        <f t="shared" si="0"/>
        <v>-</v>
      </c>
      <c r="K6" s="61" t="str">
        <f t="shared" si="1"/>
        <v>-</v>
      </c>
      <c r="L6" s="21"/>
    </row>
    <row r="7" spans="1:16" ht="12" customHeight="1">
      <c r="A7" s="7" t="s">
        <v>154</v>
      </c>
      <c r="B7" s="7">
        <v>50160</v>
      </c>
      <c r="C7" s="7">
        <v>10010</v>
      </c>
      <c r="D7" s="20">
        <v>36648.5</v>
      </c>
      <c r="E7" s="20">
        <v>0</v>
      </c>
      <c r="F7" s="20">
        <v>0</v>
      </c>
      <c r="G7" s="20">
        <v>0</v>
      </c>
      <c r="H7" s="20">
        <v>32011.5</v>
      </c>
      <c r="I7" s="20">
        <v>4637</v>
      </c>
      <c r="J7" s="19">
        <f t="shared" si="0"/>
        <v>0.87347367559381695</v>
      </c>
      <c r="K7" s="61">
        <f t="shared" si="1"/>
        <v>0.87347367559381695</v>
      </c>
    </row>
    <row r="8" spans="1:16" ht="12" customHeight="1">
      <c r="A8" s="7" t="s">
        <v>154</v>
      </c>
      <c r="B8" s="7">
        <v>50170</v>
      </c>
      <c r="C8" s="7">
        <v>10010</v>
      </c>
      <c r="D8" s="20">
        <v>0</v>
      </c>
      <c r="E8" s="20">
        <v>0</v>
      </c>
      <c r="F8" s="20">
        <v>0</v>
      </c>
      <c r="G8" s="20">
        <v>0</v>
      </c>
      <c r="H8" s="20">
        <v>0</v>
      </c>
      <c r="I8" s="20">
        <v>0</v>
      </c>
      <c r="J8" s="19" t="str">
        <f>IFERROR(H8/D8,"-")</f>
        <v>-</v>
      </c>
      <c r="K8" s="61" t="str">
        <f t="shared" si="1"/>
        <v>-</v>
      </c>
    </row>
    <row r="9" spans="1:16" ht="12" customHeight="1">
      <c r="A9" s="7" t="s">
        <v>154</v>
      </c>
      <c r="B9" s="7">
        <v>50190</v>
      </c>
      <c r="C9" s="7">
        <v>10010</v>
      </c>
      <c r="D9" s="20">
        <v>39860</v>
      </c>
      <c r="E9" s="20">
        <v>0</v>
      </c>
      <c r="F9" s="20">
        <v>0</v>
      </c>
      <c r="G9" s="20">
        <v>0</v>
      </c>
      <c r="H9" s="20">
        <v>39860</v>
      </c>
      <c r="I9" s="20">
        <v>0</v>
      </c>
      <c r="J9" s="19">
        <f t="shared" ref="J9:J41" si="2">IFERROR(H9/D9,"-")</f>
        <v>1</v>
      </c>
      <c r="K9" s="61">
        <f t="shared" si="1"/>
        <v>1</v>
      </c>
    </row>
    <row r="10" spans="1:16" ht="12" customHeight="1">
      <c r="A10" s="7" t="s">
        <v>154</v>
      </c>
      <c r="B10" s="7">
        <v>50410</v>
      </c>
      <c r="C10" s="7">
        <v>10010</v>
      </c>
      <c r="D10" s="20">
        <v>0</v>
      </c>
      <c r="E10" s="20">
        <v>0</v>
      </c>
      <c r="F10" s="20">
        <v>0</v>
      </c>
      <c r="G10" s="20">
        <v>0</v>
      </c>
      <c r="H10" s="20">
        <v>0</v>
      </c>
      <c r="I10" s="20">
        <v>0</v>
      </c>
      <c r="J10" s="19" t="str">
        <f t="shared" si="2"/>
        <v>-</v>
      </c>
      <c r="K10" s="61" t="str">
        <f t="shared" si="1"/>
        <v>-</v>
      </c>
    </row>
    <row r="11" spans="1:16" ht="12" customHeight="1">
      <c r="A11" s="7" t="s">
        <v>154</v>
      </c>
      <c r="B11" s="7">
        <v>50410</v>
      </c>
      <c r="C11" s="7">
        <v>12244</v>
      </c>
      <c r="D11" s="20">
        <v>915.4</v>
      </c>
      <c r="E11" s="20">
        <v>0</v>
      </c>
      <c r="F11" s="20">
        <v>0</v>
      </c>
      <c r="G11" s="20">
        <v>0</v>
      </c>
      <c r="H11" s="20">
        <v>768.05</v>
      </c>
      <c r="I11" s="20">
        <v>147.35</v>
      </c>
      <c r="J11" s="19">
        <f t="shared" si="2"/>
        <v>0.83903211710727543</v>
      </c>
      <c r="K11" s="61">
        <f t="shared" si="1"/>
        <v>0.83903211710727543</v>
      </c>
    </row>
    <row r="12" spans="1:16" ht="12" customHeight="1">
      <c r="A12" s="7" t="s">
        <v>154</v>
      </c>
      <c r="B12" s="7">
        <v>50420</v>
      </c>
      <c r="C12" s="7">
        <v>10010</v>
      </c>
      <c r="D12" s="20">
        <v>0</v>
      </c>
      <c r="E12" s="20">
        <v>0</v>
      </c>
      <c r="F12" s="20">
        <v>0</v>
      </c>
      <c r="G12" s="20">
        <v>0</v>
      </c>
      <c r="H12" s="20">
        <v>0</v>
      </c>
      <c r="I12" s="20">
        <v>0</v>
      </c>
      <c r="J12" s="19" t="str">
        <f t="shared" si="2"/>
        <v>-</v>
      </c>
      <c r="K12" s="61" t="str">
        <f t="shared" si="1"/>
        <v>-</v>
      </c>
    </row>
    <row r="13" spans="1:16" ht="12" customHeight="1">
      <c r="A13" s="7" t="s">
        <v>154</v>
      </c>
      <c r="B13" s="7">
        <v>50420</v>
      </c>
      <c r="C13" s="7">
        <v>12244</v>
      </c>
      <c r="D13" s="20">
        <v>132190.35</v>
      </c>
      <c r="E13" s="20">
        <v>0</v>
      </c>
      <c r="F13" s="20">
        <v>0</v>
      </c>
      <c r="G13" s="20">
        <v>0</v>
      </c>
      <c r="H13" s="20">
        <v>105327.44</v>
      </c>
      <c r="I13" s="20">
        <v>26862.91</v>
      </c>
      <c r="J13" s="19">
        <f t="shared" si="2"/>
        <v>0.79678614966977546</v>
      </c>
      <c r="K13" s="61">
        <f t="shared" si="1"/>
        <v>0.79678614966977546</v>
      </c>
    </row>
    <row r="14" spans="1:16" ht="12" customHeight="1">
      <c r="A14" s="7" t="s">
        <v>154</v>
      </c>
      <c r="B14" s="7">
        <v>50430</v>
      </c>
      <c r="C14" s="7">
        <v>10010</v>
      </c>
      <c r="D14" s="20">
        <v>0</v>
      </c>
      <c r="E14" s="20">
        <v>0</v>
      </c>
      <c r="F14" s="20">
        <v>0</v>
      </c>
      <c r="G14" s="20">
        <v>0</v>
      </c>
      <c r="H14" s="20">
        <v>0</v>
      </c>
      <c r="I14" s="20">
        <v>0</v>
      </c>
      <c r="J14" s="19" t="str">
        <f t="shared" si="2"/>
        <v>-</v>
      </c>
      <c r="K14" s="61" t="str">
        <f t="shared" si="1"/>
        <v>-</v>
      </c>
    </row>
    <row r="15" spans="1:16" ht="12" customHeight="1">
      <c r="A15" s="7" t="s">
        <v>154</v>
      </c>
      <c r="B15" s="7">
        <v>50430</v>
      </c>
      <c r="C15" s="7">
        <v>12244</v>
      </c>
      <c r="D15" s="20">
        <v>2204.88</v>
      </c>
      <c r="E15" s="20">
        <v>0</v>
      </c>
      <c r="F15" s="20">
        <v>0</v>
      </c>
      <c r="G15" s="20">
        <v>0</v>
      </c>
      <c r="H15" s="20">
        <v>2043.13</v>
      </c>
      <c r="I15" s="20">
        <v>161.75</v>
      </c>
      <c r="J15" s="19">
        <f t="shared" si="2"/>
        <v>0.92663999854867385</v>
      </c>
      <c r="K15" s="61">
        <f t="shared" si="1"/>
        <v>0.92663999854867385</v>
      </c>
    </row>
    <row r="16" spans="1:16" ht="12" customHeight="1">
      <c r="A16" s="7" t="s">
        <v>154</v>
      </c>
      <c r="B16" s="7">
        <v>50441</v>
      </c>
      <c r="C16" s="7">
        <v>10010</v>
      </c>
      <c r="D16" s="20">
        <v>0</v>
      </c>
      <c r="E16" s="20">
        <v>0</v>
      </c>
      <c r="F16" s="20">
        <v>0</v>
      </c>
      <c r="G16" s="20">
        <v>0</v>
      </c>
      <c r="H16" s="20">
        <v>0</v>
      </c>
      <c r="I16" s="20">
        <v>0</v>
      </c>
      <c r="J16" s="19" t="str">
        <f t="shared" si="2"/>
        <v>-</v>
      </c>
      <c r="K16" s="61" t="str">
        <f t="shared" si="1"/>
        <v>-</v>
      </c>
    </row>
    <row r="17" spans="1:11" ht="12" customHeight="1">
      <c r="A17" s="7" t="s">
        <v>154</v>
      </c>
      <c r="B17" s="7">
        <v>50441</v>
      </c>
      <c r="C17" s="7">
        <v>12244</v>
      </c>
      <c r="D17" s="20">
        <v>74114.67</v>
      </c>
      <c r="E17" s="20">
        <v>0</v>
      </c>
      <c r="F17" s="20">
        <v>0</v>
      </c>
      <c r="G17" s="20">
        <v>0</v>
      </c>
      <c r="H17" s="20">
        <v>62122.79</v>
      </c>
      <c r="I17" s="20">
        <v>11991.88</v>
      </c>
      <c r="J17" s="19">
        <f t="shared" si="2"/>
        <v>0.83819829461562745</v>
      </c>
      <c r="K17" s="61">
        <f t="shared" si="1"/>
        <v>0.83819829461562745</v>
      </c>
    </row>
    <row r="18" spans="1:11" ht="12" customHeight="1">
      <c r="A18" s="7" t="s">
        <v>154</v>
      </c>
      <c r="B18" s="7">
        <v>50442</v>
      </c>
      <c r="C18" s="7">
        <v>10010</v>
      </c>
      <c r="D18" s="20">
        <v>0</v>
      </c>
      <c r="E18" s="20">
        <v>0</v>
      </c>
      <c r="F18" s="20">
        <v>0</v>
      </c>
      <c r="G18" s="20">
        <v>0</v>
      </c>
      <c r="H18" s="20">
        <v>0</v>
      </c>
      <c r="I18" s="20">
        <v>0</v>
      </c>
      <c r="J18" s="19" t="str">
        <f t="shared" si="2"/>
        <v>-</v>
      </c>
      <c r="K18" s="61" t="str">
        <f t="shared" si="1"/>
        <v>-</v>
      </c>
    </row>
    <row r="19" spans="1:11" ht="12" customHeight="1">
      <c r="A19" s="7" t="s">
        <v>154</v>
      </c>
      <c r="B19" s="7">
        <v>50442</v>
      </c>
      <c r="C19" s="7">
        <v>12244</v>
      </c>
      <c r="D19" s="20">
        <v>19164.689999999999</v>
      </c>
      <c r="E19" s="20">
        <v>0</v>
      </c>
      <c r="F19" s="20">
        <v>0</v>
      </c>
      <c r="G19" s="20">
        <v>0</v>
      </c>
      <c r="H19" s="20">
        <v>16553.919999999998</v>
      </c>
      <c r="I19" s="20">
        <v>2610.77</v>
      </c>
      <c r="J19" s="19">
        <f t="shared" si="2"/>
        <v>0.8637718637765599</v>
      </c>
      <c r="K19" s="61">
        <f t="shared" si="1"/>
        <v>0.8637718637765599</v>
      </c>
    </row>
    <row r="20" spans="1:11" ht="12" customHeight="1">
      <c r="A20" s="7" t="s">
        <v>154</v>
      </c>
      <c r="B20" s="7">
        <v>50460</v>
      </c>
      <c r="C20" s="7">
        <v>12244</v>
      </c>
      <c r="D20" s="20">
        <v>12446.1</v>
      </c>
      <c r="E20" s="20">
        <v>0</v>
      </c>
      <c r="F20" s="20">
        <v>0</v>
      </c>
      <c r="G20" s="20">
        <v>0</v>
      </c>
      <c r="H20" s="20">
        <v>10197.1</v>
      </c>
      <c r="I20" s="20">
        <v>2249</v>
      </c>
      <c r="J20" s="19">
        <f t="shared" si="2"/>
        <v>0.81930082515808167</v>
      </c>
      <c r="K20" s="61">
        <f t="shared" si="1"/>
        <v>0.81930082515808167</v>
      </c>
    </row>
    <row r="21" spans="1:11" ht="12" customHeight="1">
      <c r="A21" s="7" t="s">
        <v>154</v>
      </c>
      <c r="B21" s="7">
        <v>50471</v>
      </c>
      <c r="C21" s="7">
        <v>10010</v>
      </c>
      <c r="D21" s="20">
        <v>0</v>
      </c>
      <c r="E21" s="20">
        <v>0</v>
      </c>
      <c r="F21" s="20">
        <v>0</v>
      </c>
      <c r="G21" s="20">
        <v>0</v>
      </c>
      <c r="H21" s="20">
        <v>0</v>
      </c>
      <c r="I21" s="20">
        <v>0</v>
      </c>
      <c r="J21" s="19" t="str">
        <f t="shared" si="2"/>
        <v>-</v>
      </c>
      <c r="K21" s="61" t="str">
        <f t="shared" si="1"/>
        <v>-</v>
      </c>
    </row>
    <row r="22" spans="1:11" ht="12" customHeight="1">
      <c r="A22" s="7" t="s">
        <v>154</v>
      </c>
      <c r="B22" s="7">
        <v>50471</v>
      </c>
      <c r="C22" s="7">
        <v>12244</v>
      </c>
      <c r="D22" s="20">
        <v>368461.38</v>
      </c>
      <c r="E22" s="20">
        <v>0</v>
      </c>
      <c r="F22" s="20">
        <v>0</v>
      </c>
      <c r="G22" s="20">
        <v>0</v>
      </c>
      <c r="H22" s="20">
        <v>335749.81</v>
      </c>
      <c r="I22" s="20">
        <v>32711.57</v>
      </c>
      <c r="J22" s="19">
        <f t="shared" si="2"/>
        <v>0.91122117058781027</v>
      </c>
      <c r="K22" s="61">
        <f t="shared" si="1"/>
        <v>0.91122117058781027</v>
      </c>
    </row>
    <row r="23" spans="1:11" ht="12" customHeight="1">
      <c r="A23" s="7" t="s">
        <v>154</v>
      </c>
      <c r="B23" s="7">
        <v>50511</v>
      </c>
      <c r="C23" s="7">
        <v>12244</v>
      </c>
      <c r="D23" s="20">
        <v>48522.91</v>
      </c>
      <c r="E23" s="20">
        <v>0</v>
      </c>
      <c r="F23" s="20">
        <v>0</v>
      </c>
      <c r="G23" s="20">
        <v>0</v>
      </c>
      <c r="H23" s="20">
        <v>48522.91</v>
      </c>
      <c r="I23" s="20">
        <v>0</v>
      </c>
      <c r="J23" s="19">
        <f t="shared" si="2"/>
        <v>1</v>
      </c>
      <c r="K23" s="61">
        <f t="shared" si="1"/>
        <v>1</v>
      </c>
    </row>
    <row r="24" spans="1:11" ht="12" customHeight="1">
      <c r="A24" s="7" t="s">
        <v>154</v>
      </c>
      <c r="B24" s="7">
        <v>50710</v>
      </c>
      <c r="C24" s="7">
        <v>10010</v>
      </c>
      <c r="D24" s="20">
        <v>59.88</v>
      </c>
      <c r="E24" s="20">
        <v>0</v>
      </c>
      <c r="F24" s="20">
        <v>0</v>
      </c>
      <c r="G24" s="20">
        <v>0</v>
      </c>
      <c r="H24" s="20">
        <v>59.88</v>
      </c>
      <c r="I24" s="20">
        <v>0</v>
      </c>
      <c r="J24" s="19">
        <f t="shared" si="2"/>
        <v>1</v>
      </c>
      <c r="K24" s="61">
        <f t="shared" si="1"/>
        <v>1</v>
      </c>
    </row>
    <row r="25" spans="1:11" ht="12" customHeight="1">
      <c r="A25" s="7" t="s">
        <v>154</v>
      </c>
      <c r="B25" s="7">
        <v>50740</v>
      </c>
      <c r="C25" s="7">
        <v>10010</v>
      </c>
      <c r="D25" s="20">
        <v>0</v>
      </c>
      <c r="E25" s="20">
        <v>0</v>
      </c>
      <c r="F25" s="20">
        <v>0</v>
      </c>
      <c r="G25" s="20">
        <v>0</v>
      </c>
      <c r="H25" s="20">
        <v>0</v>
      </c>
      <c r="I25" s="20">
        <v>0</v>
      </c>
      <c r="J25" s="19" t="str">
        <f t="shared" si="2"/>
        <v>-</v>
      </c>
      <c r="K25" s="61" t="str">
        <f t="shared" si="1"/>
        <v>-</v>
      </c>
    </row>
    <row r="26" spans="1:11" ht="12" customHeight="1">
      <c r="A26" s="7" t="s">
        <v>154</v>
      </c>
      <c r="B26" s="7">
        <v>50780</v>
      </c>
      <c r="C26" s="7">
        <v>10010</v>
      </c>
      <c r="D26" s="20">
        <v>0</v>
      </c>
      <c r="E26" s="20">
        <v>0</v>
      </c>
      <c r="F26" s="20">
        <v>0</v>
      </c>
      <c r="G26" s="20">
        <v>0</v>
      </c>
      <c r="H26" s="20">
        <v>0</v>
      </c>
      <c r="I26" s="20">
        <v>0</v>
      </c>
      <c r="J26" s="19" t="str">
        <f t="shared" si="2"/>
        <v>-</v>
      </c>
      <c r="K26" s="61" t="str">
        <f t="shared" si="1"/>
        <v>-</v>
      </c>
    </row>
    <row r="27" spans="1:11" ht="12" customHeight="1">
      <c r="A27" s="7" t="s">
        <v>154</v>
      </c>
      <c r="B27" s="7">
        <v>50780</v>
      </c>
      <c r="C27" s="7">
        <v>10020</v>
      </c>
      <c r="D27" s="20">
        <v>3325.1</v>
      </c>
      <c r="E27" s="20">
        <v>0</v>
      </c>
      <c r="F27" s="20">
        <v>0</v>
      </c>
      <c r="G27" s="20">
        <v>0</v>
      </c>
      <c r="H27" s="20">
        <v>2310.1</v>
      </c>
      <c r="I27" s="20">
        <v>1015</v>
      </c>
      <c r="J27" s="19">
        <f t="shared" si="2"/>
        <v>0.69474602267600971</v>
      </c>
      <c r="K27" s="61">
        <f t="shared" si="1"/>
        <v>0.69474602267600971</v>
      </c>
    </row>
    <row r="28" spans="1:11" ht="12" customHeight="1">
      <c r="A28" s="7" t="s">
        <v>154</v>
      </c>
      <c r="B28" s="7">
        <v>50780</v>
      </c>
      <c r="C28" s="7">
        <v>35181</v>
      </c>
      <c r="D28" s="20">
        <v>487.84</v>
      </c>
      <c r="E28" s="20">
        <v>0</v>
      </c>
      <c r="F28" s="20">
        <v>0</v>
      </c>
      <c r="G28" s="20">
        <v>0</v>
      </c>
      <c r="H28" s="20">
        <v>487.84</v>
      </c>
      <c r="I28" s="20">
        <v>0</v>
      </c>
      <c r="J28" s="19">
        <f t="shared" si="2"/>
        <v>1</v>
      </c>
      <c r="K28" s="61">
        <f t="shared" si="1"/>
        <v>1</v>
      </c>
    </row>
    <row r="29" spans="1:11" ht="12" customHeight="1">
      <c r="A29" s="7" t="s">
        <v>154</v>
      </c>
      <c r="B29" s="7">
        <v>50790</v>
      </c>
      <c r="C29" s="7">
        <v>10010</v>
      </c>
      <c r="D29" s="20">
        <v>0</v>
      </c>
      <c r="E29" s="20">
        <v>0</v>
      </c>
      <c r="F29" s="20">
        <v>0</v>
      </c>
      <c r="G29" s="20">
        <v>0</v>
      </c>
      <c r="H29" s="20">
        <v>0</v>
      </c>
      <c r="I29" s="20">
        <v>0</v>
      </c>
      <c r="J29" s="19" t="str">
        <f t="shared" si="2"/>
        <v>-</v>
      </c>
      <c r="K29" s="61" t="str">
        <f t="shared" si="1"/>
        <v>-</v>
      </c>
    </row>
    <row r="30" spans="1:11" ht="12" customHeight="1">
      <c r="A30" s="7" t="s">
        <v>154</v>
      </c>
      <c r="B30" s="7">
        <v>50790</v>
      </c>
      <c r="C30" s="7">
        <v>10020</v>
      </c>
      <c r="D30" s="20">
        <v>29426.400000000001</v>
      </c>
      <c r="E30" s="20">
        <v>0</v>
      </c>
      <c r="F30" s="20">
        <v>0</v>
      </c>
      <c r="G30" s="20">
        <v>0</v>
      </c>
      <c r="H30" s="20">
        <v>29426.400000000001</v>
      </c>
      <c r="I30" s="20">
        <v>0</v>
      </c>
      <c r="J30" s="19">
        <f t="shared" si="2"/>
        <v>1</v>
      </c>
      <c r="K30" s="61">
        <f t="shared" si="1"/>
        <v>1</v>
      </c>
    </row>
    <row r="31" spans="1:11" ht="12" customHeight="1">
      <c r="A31" s="7" t="s">
        <v>154</v>
      </c>
      <c r="B31" s="7">
        <v>50800</v>
      </c>
      <c r="C31" s="7">
        <v>10010</v>
      </c>
      <c r="D31" s="20">
        <v>0</v>
      </c>
      <c r="E31" s="20">
        <v>0</v>
      </c>
      <c r="F31" s="20">
        <v>0</v>
      </c>
      <c r="G31" s="20">
        <v>0</v>
      </c>
      <c r="H31" s="20">
        <v>0</v>
      </c>
      <c r="I31" s="20">
        <v>0</v>
      </c>
      <c r="J31" s="19" t="str">
        <f t="shared" si="2"/>
        <v>-</v>
      </c>
      <c r="K31" s="61" t="str">
        <f t="shared" si="1"/>
        <v>-</v>
      </c>
    </row>
    <row r="32" spans="1:11" ht="12" customHeight="1">
      <c r="A32" s="7" t="s">
        <v>154</v>
      </c>
      <c r="B32" s="7">
        <v>50800</v>
      </c>
      <c r="C32" s="7">
        <v>10020</v>
      </c>
      <c r="D32" s="20">
        <v>2287.31</v>
      </c>
      <c r="E32" s="20">
        <v>0</v>
      </c>
      <c r="F32" s="20">
        <v>0</v>
      </c>
      <c r="G32" s="20">
        <v>0</v>
      </c>
      <c r="H32" s="20">
        <v>1981.31</v>
      </c>
      <c r="I32" s="20">
        <v>306</v>
      </c>
      <c r="J32" s="19">
        <f t="shared" si="2"/>
        <v>0.86621839628209552</v>
      </c>
      <c r="K32" s="61">
        <f t="shared" si="1"/>
        <v>0.86621839628209552</v>
      </c>
    </row>
    <row r="33" spans="1:11" ht="12" customHeight="1">
      <c r="A33" s="7" t="s">
        <v>154</v>
      </c>
      <c r="B33" s="7">
        <v>51114</v>
      </c>
      <c r="C33" s="7">
        <v>10020</v>
      </c>
      <c r="D33" s="20">
        <v>0</v>
      </c>
      <c r="E33" s="20">
        <v>0</v>
      </c>
      <c r="F33" s="20">
        <v>0</v>
      </c>
      <c r="G33" s="20">
        <v>40.299999999999997</v>
      </c>
      <c r="H33" s="20">
        <v>0</v>
      </c>
      <c r="I33" s="20">
        <v>-40.299999999999997</v>
      </c>
      <c r="J33" s="19" t="str">
        <f t="shared" si="2"/>
        <v>-</v>
      </c>
      <c r="K33" s="61" t="str">
        <f t="shared" si="1"/>
        <v>-</v>
      </c>
    </row>
    <row r="34" spans="1:11" ht="12" customHeight="1">
      <c r="A34" s="7" t="s">
        <v>154</v>
      </c>
      <c r="B34" s="7">
        <v>51115</v>
      </c>
      <c r="C34" s="7">
        <v>10020</v>
      </c>
      <c r="D34" s="20">
        <v>120.9</v>
      </c>
      <c r="E34" s="20">
        <v>0</v>
      </c>
      <c r="F34" s="20">
        <v>0</v>
      </c>
      <c r="G34" s="20">
        <v>0</v>
      </c>
      <c r="H34" s="20">
        <v>120.9</v>
      </c>
      <c r="I34" s="20">
        <v>0</v>
      </c>
      <c r="J34" s="19">
        <f t="shared" si="2"/>
        <v>1</v>
      </c>
      <c r="K34" s="61">
        <f t="shared" si="1"/>
        <v>1</v>
      </c>
    </row>
    <row r="35" spans="1:11" ht="12" customHeight="1">
      <c r="A35" s="7" t="s">
        <v>154</v>
      </c>
      <c r="B35" s="7">
        <v>51180</v>
      </c>
      <c r="C35" s="7">
        <v>10020</v>
      </c>
      <c r="D35" s="20">
        <v>2186.59</v>
      </c>
      <c r="E35" s="20">
        <v>0</v>
      </c>
      <c r="F35" s="20">
        <v>0</v>
      </c>
      <c r="G35" s="20">
        <v>0</v>
      </c>
      <c r="H35" s="20">
        <v>2186.59</v>
      </c>
      <c r="I35" s="20">
        <v>0</v>
      </c>
      <c r="J35" s="19">
        <f t="shared" si="2"/>
        <v>1</v>
      </c>
      <c r="K35" s="61">
        <f t="shared" si="1"/>
        <v>1</v>
      </c>
    </row>
    <row r="36" spans="1:11" ht="12" customHeight="1">
      <c r="A36" s="7" t="s">
        <v>154</v>
      </c>
      <c r="B36" s="7">
        <v>51180</v>
      </c>
      <c r="C36" s="7">
        <v>35181</v>
      </c>
      <c r="D36" s="20">
        <v>50</v>
      </c>
      <c r="E36" s="20">
        <v>0</v>
      </c>
      <c r="F36" s="20">
        <v>0</v>
      </c>
      <c r="G36" s="20">
        <v>0</v>
      </c>
      <c r="H36" s="20">
        <v>50</v>
      </c>
      <c r="I36" s="20">
        <v>0</v>
      </c>
      <c r="J36" s="19">
        <f t="shared" si="2"/>
        <v>1</v>
      </c>
      <c r="K36" s="61">
        <f t="shared" si="1"/>
        <v>1</v>
      </c>
    </row>
    <row r="37" spans="1:11" ht="12" customHeight="1">
      <c r="A37" s="7" t="s">
        <v>154</v>
      </c>
      <c r="B37" s="7">
        <v>51200</v>
      </c>
      <c r="C37" s="7">
        <v>10020</v>
      </c>
      <c r="D37" s="20">
        <v>0</v>
      </c>
      <c r="E37" s="20">
        <v>0</v>
      </c>
      <c r="F37" s="20">
        <v>0</v>
      </c>
      <c r="G37" s="20">
        <v>0</v>
      </c>
      <c r="H37" s="20">
        <v>0</v>
      </c>
      <c r="I37" s="20">
        <v>0</v>
      </c>
      <c r="J37" s="19" t="str">
        <f t="shared" si="2"/>
        <v>-</v>
      </c>
      <c r="K37" s="61" t="str">
        <f t="shared" si="1"/>
        <v>-</v>
      </c>
    </row>
    <row r="38" spans="1:11" ht="12" customHeight="1">
      <c r="A38" s="7" t="s">
        <v>154</v>
      </c>
      <c r="B38" s="7">
        <v>51210</v>
      </c>
      <c r="C38" s="7">
        <v>10020</v>
      </c>
      <c r="D38" s="20">
        <v>209100</v>
      </c>
      <c r="E38" s="20">
        <v>0</v>
      </c>
      <c r="F38" s="20">
        <v>0</v>
      </c>
      <c r="G38" s="20">
        <v>0</v>
      </c>
      <c r="H38" s="20">
        <v>209100</v>
      </c>
      <c r="I38" s="20">
        <v>0</v>
      </c>
      <c r="J38" s="19">
        <f t="shared" si="2"/>
        <v>1</v>
      </c>
      <c r="K38" s="61">
        <f t="shared" si="1"/>
        <v>1</v>
      </c>
    </row>
    <row r="39" spans="1:11" ht="12" customHeight="1">
      <c r="A39" s="7" t="s">
        <v>154</v>
      </c>
      <c r="B39" s="7">
        <v>51230</v>
      </c>
      <c r="C39" s="7">
        <v>10020</v>
      </c>
      <c r="D39" s="20">
        <v>0</v>
      </c>
      <c r="E39" s="20">
        <v>0</v>
      </c>
      <c r="F39" s="20">
        <v>0</v>
      </c>
      <c r="G39" s="20">
        <v>0</v>
      </c>
      <c r="H39" s="20">
        <v>0</v>
      </c>
      <c r="I39" s="20">
        <v>0</v>
      </c>
      <c r="J39" s="19" t="str">
        <f t="shared" si="2"/>
        <v>-</v>
      </c>
      <c r="K39" s="61" t="str">
        <f t="shared" si="1"/>
        <v>-</v>
      </c>
    </row>
    <row r="40" spans="1:11" ht="12" customHeight="1">
      <c r="A40" s="7" t="s">
        <v>154</v>
      </c>
      <c r="B40" s="7">
        <v>51245</v>
      </c>
      <c r="C40" s="7">
        <v>10020</v>
      </c>
      <c r="D40" s="20">
        <v>0</v>
      </c>
      <c r="E40" s="20">
        <v>0</v>
      </c>
      <c r="F40" s="20">
        <v>0</v>
      </c>
      <c r="G40" s="20">
        <v>0</v>
      </c>
      <c r="H40" s="20">
        <v>0</v>
      </c>
      <c r="I40" s="20">
        <v>0</v>
      </c>
      <c r="J40" s="19" t="str">
        <f t="shared" si="2"/>
        <v>-</v>
      </c>
      <c r="K40" s="61" t="str">
        <f t="shared" si="1"/>
        <v>-</v>
      </c>
    </row>
    <row r="41" spans="1:11" ht="12" customHeight="1">
      <c r="A41" s="7" t="s">
        <v>154</v>
      </c>
      <c r="B41" s="7">
        <v>51290</v>
      </c>
      <c r="C41" s="7">
        <v>10020</v>
      </c>
      <c r="D41" s="20">
        <v>4930</v>
      </c>
      <c r="E41" s="20">
        <v>0</v>
      </c>
      <c r="F41" s="20">
        <v>0</v>
      </c>
      <c r="G41" s="20">
        <v>0</v>
      </c>
      <c r="H41" s="20">
        <v>3735</v>
      </c>
      <c r="I41" s="20">
        <v>1195</v>
      </c>
      <c r="J41" s="19">
        <f t="shared" si="2"/>
        <v>0.75760649087221099</v>
      </c>
      <c r="K41" s="61">
        <f t="shared" si="1"/>
        <v>0.75760649087221099</v>
      </c>
    </row>
    <row r="42" spans="1:11" ht="12" customHeight="1">
      <c r="A42" s="22"/>
      <c r="B42" s="23"/>
      <c r="C42" s="23"/>
      <c r="D42" s="24">
        <f t="shared" ref="D42:I42" si="3">SUM(D4:D41)</f>
        <v>2316413.3999999994</v>
      </c>
      <c r="E42" s="24">
        <f t="shared" si="3"/>
        <v>0</v>
      </c>
      <c r="F42" s="24">
        <f t="shared" si="3"/>
        <v>0</v>
      </c>
      <c r="G42" s="24">
        <f t="shared" si="3"/>
        <v>40.299999999999997</v>
      </c>
      <c r="H42" s="24">
        <f t="shared" si="3"/>
        <v>2058079.7299999997</v>
      </c>
      <c r="I42" s="24">
        <f t="shared" si="3"/>
        <v>258293.37000000002</v>
      </c>
      <c r="J42" s="19">
        <f>IFERROR(H42/D42,"-")</f>
        <v>0.88847687118370156</v>
      </c>
      <c r="K42" s="61">
        <f t="shared" si="1"/>
        <v>0.88847687118370156</v>
      </c>
    </row>
    <row r="43" spans="1:11" ht="12" customHeight="1"/>
    <row r="44" spans="1:11" ht="12" customHeight="1"/>
    <row r="45" spans="1:11" ht="12" customHeight="1"/>
    <row r="46" spans="1:11" ht="12" customHeight="1"/>
    <row r="47" spans="1:11" ht="12" customHeight="1"/>
    <row r="48" spans="1:11"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A1:J1"/>
  </mergeCells>
  <pageMargins left="0.75" right="0.75" top="1" bottom="1"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3CCCC"/>
  </sheetPr>
  <dimension ref="A1:H1000"/>
  <sheetViews>
    <sheetView workbookViewId="0">
      <selection sqref="A1:H1"/>
    </sheetView>
  </sheetViews>
  <sheetFormatPr defaultColWidth="12.54296875" defaultRowHeight="15" customHeight="1"/>
  <cols>
    <col min="1" max="2" width="14.453125" customWidth="1"/>
    <col min="3" max="3" width="18.1796875" customWidth="1"/>
    <col min="4" max="4" width="22.453125" customWidth="1"/>
    <col min="5" max="5" width="11.7265625" customWidth="1"/>
    <col min="6" max="6" width="12" customWidth="1"/>
    <col min="7" max="7" width="10" customWidth="1"/>
    <col min="8" max="8" width="10.81640625" customWidth="1"/>
    <col min="9" max="26" width="8.54296875" customWidth="1"/>
  </cols>
  <sheetData>
    <row r="1" spans="1:8" ht="12" customHeight="1">
      <c r="A1" s="62" t="s">
        <v>155</v>
      </c>
      <c r="B1" s="63"/>
      <c r="C1" s="63"/>
      <c r="D1" s="63"/>
      <c r="E1" s="63"/>
      <c r="F1" s="63"/>
      <c r="G1" s="63"/>
      <c r="H1" s="63"/>
    </row>
    <row r="2" spans="1:8" ht="12" customHeight="1">
      <c r="A2" s="14" t="s">
        <v>156</v>
      </c>
    </row>
    <row r="3" spans="1:8" ht="12" customHeight="1">
      <c r="A3" s="14" t="s">
        <v>157</v>
      </c>
    </row>
    <row r="4" spans="1:8" ht="12" customHeight="1">
      <c r="A4" s="14" t="s">
        <v>158</v>
      </c>
    </row>
    <row r="5" spans="1:8" ht="12" customHeight="1"/>
    <row r="6" spans="1:8" ht="12" customHeight="1"/>
    <row r="7" spans="1:8" ht="51.75" customHeight="1">
      <c r="A7" s="3" t="s">
        <v>159</v>
      </c>
      <c r="B7" s="3" t="s">
        <v>160</v>
      </c>
      <c r="C7" s="25" t="s">
        <v>161</v>
      </c>
      <c r="D7" s="26" t="s">
        <v>162</v>
      </c>
      <c r="E7" s="25" t="s">
        <v>163</v>
      </c>
      <c r="F7" s="25" t="s">
        <v>164</v>
      </c>
      <c r="G7" s="25" t="s">
        <v>165</v>
      </c>
    </row>
    <row r="8" spans="1:8" ht="12" customHeight="1">
      <c r="A8" s="27" t="s">
        <v>166</v>
      </c>
      <c r="B8" s="27">
        <v>5</v>
      </c>
      <c r="C8" s="27">
        <v>2</v>
      </c>
      <c r="D8" s="27" t="s">
        <v>167</v>
      </c>
      <c r="E8" s="28"/>
      <c r="F8" s="28"/>
      <c r="G8" s="28"/>
    </row>
    <row r="9" spans="1:8" ht="12" customHeight="1">
      <c r="A9" s="27" t="s">
        <v>166</v>
      </c>
      <c r="B9" s="27">
        <v>13</v>
      </c>
      <c r="C9" s="27">
        <v>5</v>
      </c>
      <c r="D9" s="27" t="s">
        <v>168</v>
      </c>
      <c r="E9" s="28"/>
      <c r="F9" s="28"/>
      <c r="G9" s="28"/>
    </row>
    <row r="10" spans="1:8" ht="12" customHeight="1">
      <c r="A10" s="27" t="s">
        <v>166</v>
      </c>
      <c r="B10" s="27">
        <v>8</v>
      </c>
      <c r="C10" s="27">
        <v>5</v>
      </c>
      <c r="D10" s="27" t="s">
        <v>169</v>
      </c>
      <c r="E10" s="28"/>
      <c r="F10" s="28"/>
      <c r="G10" s="28"/>
    </row>
    <row r="11" spans="1:8" ht="12" customHeight="1">
      <c r="A11" s="27" t="s">
        <v>166</v>
      </c>
      <c r="B11" s="27">
        <v>33</v>
      </c>
      <c r="C11" s="27">
        <v>4</v>
      </c>
      <c r="D11" s="27" t="s">
        <v>170</v>
      </c>
      <c r="E11" s="28"/>
      <c r="F11" s="28"/>
      <c r="G11" s="28"/>
    </row>
    <row r="12" spans="1:8" ht="12" customHeight="1">
      <c r="A12" s="27" t="s">
        <v>166</v>
      </c>
      <c r="B12" s="27">
        <v>14</v>
      </c>
      <c r="C12" s="27">
        <v>3</v>
      </c>
      <c r="D12" s="27" t="s">
        <v>171</v>
      </c>
      <c r="E12" s="28"/>
      <c r="F12" s="28"/>
      <c r="G12" s="28"/>
    </row>
    <row r="13" spans="1:8" ht="12" customHeight="1">
      <c r="A13" s="27" t="s">
        <v>166</v>
      </c>
      <c r="B13" s="27">
        <v>25</v>
      </c>
      <c r="C13" s="27">
        <v>2</v>
      </c>
      <c r="D13" s="27" t="s">
        <v>172</v>
      </c>
      <c r="E13" s="28"/>
      <c r="F13" s="28"/>
      <c r="G13" s="28"/>
    </row>
    <row r="14" spans="1:8" ht="12" customHeight="1">
      <c r="A14" s="27" t="s">
        <v>166</v>
      </c>
      <c r="B14" s="27">
        <v>5</v>
      </c>
      <c r="C14" s="27">
        <v>3</v>
      </c>
      <c r="D14" s="27" t="s">
        <v>173</v>
      </c>
      <c r="E14" s="28"/>
      <c r="F14" s="28"/>
      <c r="G14" s="28"/>
    </row>
    <row r="15" spans="1:8" ht="12" customHeight="1">
      <c r="A15" s="27" t="s">
        <v>166</v>
      </c>
      <c r="B15" s="27">
        <v>2</v>
      </c>
      <c r="C15" s="27">
        <v>3</v>
      </c>
      <c r="D15" s="27" t="s">
        <v>174</v>
      </c>
      <c r="E15" s="28"/>
      <c r="F15" s="28"/>
      <c r="G15" s="28"/>
    </row>
    <row r="16" spans="1:8" ht="12" customHeight="1">
      <c r="A16" s="27" t="s">
        <v>166</v>
      </c>
      <c r="B16" s="27">
        <v>15</v>
      </c>
      <c r="C16" s="27">
        <v>4</v>
      </c>
      <c r="D16" s="27" t="s">
        <v>175</v>
      </c>
      <c r="E16" s="28"/>
      <c r="F16" s="28"/>
      <c r="G16" s="28"/>
    </row>
    <row r="17" spans="1:7" ht="12" customHeight="1">
      <c r="A17" s="27" t="s">
        <v>166</v>
      </c>
      <c r="B17" s="27">
        <v>12</v>
      </c>
      <c r="C17" s="27">
        <v>3</v>
      </c>
      <c r="D17" s="27" t="s">
        <v>176</v>
      </c>
      <c r="E17" s="28"/>
      <c r="F17" s="28"/>
      <c r="G17" s="28"/>
    </row>
    <row r="18" spans="1:7" ht="12" customHeight="1">
      <c r="A18" s="27" t="s">
        <v>166</v>
      </c>
      <c r="B18" s="27">
        <v>7</v>
      </c>
      <c r="C18" s="27">
        <v>3</v>
      </c>
      <c r="D18" s="27" t="s">
        <v>177</v>
      </c>
      <c r="E18" s="28"/>
      <c r="F18" s="28"/>
      <c r="G18" s="28"/>
    </row>
    <row r="19" spans="1:7" ht="12" customHeight="1">
      <c r="A19" s="27" t="s">
        <v>166</v>
      </c>
      <c r="B19" s="27">
        <v>11</v>
      </c>
      <c r="C19" s="27">
        <v>3</v>
      </c>
      <c r="D19" s="27" t="s">
        <v>178</v>
      </c>
      <c r="E19" s="28"/>
      <c r="F19" s="28"/>
      <c r="G19" s="28"/>
    </row>
    <row r="20" spans="1:7" ht="12" customHeight="1">
      <c r="A20" s="27" t="s">
        <v>166</v>
      </c>
      <c r="B20" s="27">
        <v>1</v>
      </c>
      <c r="C20" s="27">
        <v>3</v>
      </c>
      <c r="D20" s="27" t="s">
        <v>179</v>
      </c>
      <c r="E20" s="28"/>
      <c r="F20" s="28"/>
      <c r="G20" s="28"/>
    </row>
    <row r="21" spans="1:7" ht="12" customHeight="1">
      <c r="A21" s="27" t="s">
        <v>166</v>
      </c>
      <c r="B21" s="27">
        <v>2</v>
      </c>
      <c r="C21" s="27">
        <v>1</v>
      </c>
      <c r="D21" s="27" t="s">
        <v>180</v>
      </c>
      <c r="E21" s="28"/>
      <c r="F21" s="28"/>
      <c r="G21" s="28"/>
    </row>
    <row r="22" spans="1:7" ht="12" customHeight="1">
      <c r="A22" s="27" t="s">
        <v>166</v>
      </c>
      <c r="B22" s="27">
        <v>27</v>
      </c>
      <c r="C22" s="27">
        <v>4</v>
      </c>
      <c r="D22" s="27" t="s">
        <v>181</v>
      </c>
      <c r="E22" s="28"/>
      <c r="F22" s="28"/>
      <c r="G22" s="28"/>
    </row>
    <row r="23" spans="1:7" ht="12" customHeight="1">
      <c r="A23" s="27" t="s">
        <v>166</v>
      </c>
      <c r="B23" s="27">
        <v>15</v>
      </c>
      <c r="C23" s="27">
        <v>1</v>
      </c>
      <c r="D23" s="27" t="s">
        <v>182</v>
      </c>
      <c r="E23" s="28"/>
      <c r="F23" s="28"/>
      <c r="G23" s="28"/>
    </row>
    <row r="24" spans="1:7" ht="12" customHeight="1"/>
    <row r="25" spans="1:7" ht="12" customHeight="1"/>
    <row r="26" spans="1:7" ht="12" customHeight="1"/>
    <row r="27" spans="1:7" ht="12" customHeight="1"/>
    <row r="28" spans="1:7" ht="12" customHeight="1"/>
    <row r="29" spans="1:7" ht="12" customHeight="1"/>
    <row r="30" spans="1:7" ht="12" customHeight="1"/>
    <row r="31" spans="1:7" ht="12" customHeight="1"/>
    <row r="32" spans="1:7" ht="12" customHeight="1"/>
    <row r="33" spans="5:5" ht="12" customHeight="1"/>
    <row r="34" spans="5:5" ht="12" customHeight="1">
      <c r="E34" s="29" t="s">
        <v>183</v>
      </c>
    </row>
    <row r="35" spans="5:5" ht="12" customHeight="1"/>
    <row r="36" spans="5:5" ht="12" customHeight="1"/>
    <row r="37" spans="5:5" ht="12" customHeight="1"/>
    <row r="38" spans="5:5" ht="12" customHeight="1"/>
    <row r="39" spans="5:5" ht="12" customHeight="1"/>
    <row r="40" spans="5:5" ht="12" customHeight="1"/>
    <row r="41" spans="5:5" ht="12" customHeight="1"/>
    <row r="42" spans="5:5" ht="12" customHeight="1"/>
    <row r="43" spans="5:5" ht="12" customHeight="1"/>
    <row r="44" spans="5:5" ht="12" customHeight="1"/>
    <row r="45" spans="5:5" ht="12" customHeight="1"/>
    <row r="46" spans="5:5" ht="12" customHeight="1"/>
    <row r="47" spans="5:5" ht="12" customHeight="1"/>
    <row r="48" spans="5:5"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A1:H1"/>
  </mergeCells>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0080"/>
  </sheetPr>
  <dimension ref="B1:Q1000"/>
  <sheetViews>
    <sheetView topLeftCell="D1" workbookViewId="0">
      <selection activeCell="L1" sqref="L1"/>
    </sheetView>
  </sheetViews>
  <sheetFormatPr defaultColWidth="12.54296875" defaultRowHeight="15" customHeight="1"/>
  <cols>
    <col min="1" max="2" width="4.26953125" customWidth="1"/>
    <col min="3" max="3" width="18.453125" customWidth="1"/>
    <col min="4" max="4" width="32.1796875" customWidth="1"/>
    <col min="5" max="5" width="4.26953125" customWidth="1"/>
    <col min="6" max="6" width="18.453125" customWidth="1"/>
    <col min="7" max="7" width="23.7265625" customWidth="1"/>
    <col min="8" max="10" width="8.453125" customWidth="1"/>
    <col min="11" max="11" width="17" customWidth="1"/>
    <col min="12" max="12" width="9.453125" customWidth="1"/>
    <col min="13" max="13" width="12.453125" customWidth="1"/>
    <col min="14" max="14" width="4.26953125" customWidth="1"/>
    <col min="15" max="16" width="12.453125" customWidth="1"/>
    <col min="17" max="29" width="8.54296875" customWidth="1"/>
  </cols>
  <sheetData>
    <row r="1" spans="2:17" ht="12" customHeight="1">
      <c r="D1" s="1"/>
      <c r="M1" s="30"/>
    </row>
    <row r="2" spans="2:17" ht="12" customHeight="1">
      <c r="C2" s="62" t="s">
        <v>184</v>
      </c>
      <c r="D2" s="63"/>
      <c r="E2" s="63"/>
      <c r="F2" s="63"/>
      <c r="G2" s="63"/>
      <c r="M2" s="30"/>
    </row>
    <row r="3" spans="2:17" ht="12" customHeight="1"/>
    <row r="4" spans="2:17" ht="12" customHeight="1">
      <c r="B4" s="31"/>
      <c r="C4" s="32"/>
      <c r="D4" s="33"/>
      <c r="E4" s="34"/>
      <c r="F4" s="34"/>
      <c r="G4" s="34"/>
      <c r="H4" s="35"/>
      <c r="J4" s="31"/>
      <c r="K4" s="32"/>
      <c r="L4" s="34"/>
      <c r="M4" s="33"/>
      <c r="N4" s="34"/>
      <c r="O4" s="34"/>
      <c r="P4" s="34"/>
      <c r="Q4" s="35"/>
    </row>
    <row r="5" spans="2:17" ht="12" customHeight="1">
      <c r="B5" s="36"/>
      <c r="C5" s="37" t="s">
        <v>185</v>
      </c>
      <c r="D5" s="37" t="s">
        <v>186</v>
      </c>
      <c r="F5" s="37" t="s">
        <v>185</v>
      </c>
      <c r="G5" s="37" t="s">
        <v>186</v>
      </c>
      <c r="H5" s="38"/>
      <c r="J5" s="36"/>
      <c r="K5" s="37" t="s">
        <v>187</v>
      </c>
      <c r="L5" s="37" t="s">
        <v>188</v>
      </c>
      <c r="M5" s="37" t="s">
        <v>189</v>
      </c>
      <c r="O5" s="37" t="s">
        <v>190</v>
      </c>
      <c r="P5" s="37" t="s">
        <v>189</v>
      </c>
      <c r="Q5" s="38"/>
    </row>
    <row r="6" spans="2:17" ht="12" customHeight="1">
      <c r="B6" s="36"/>
      <c r="C6" s="39" t="s">
        <v>191</v>
      </c>
      <c r="D6" s="28"/>
      <c r="F6" s="39" t="s">
        <v>173</v>
      </c>
      <c r="G6" s="39" t="s">
        <v>192</v>
      </c>
      <c r="H6" s="38"/>
      <c r="J6" s="36"/>
      <c r="K6" s="39" t="s">
        <v>193</v>
      </c>
      <c r="L6" s="27">
        <v>98</v>
      </c>
      <c r="M6" s="40"/>
      <c r="O6" s="27">
        <v>0</v>
      </c>
      <c r="P6" s="27" t="s">
        <v>194</v>
      </c>
      <c r="Q6" s="38"/>
    </row>
    <row r="7" spans="2:17" ht="12" customHeight="1">
      <c r="B7" s="36"/>
      <c r="C7" s="39" t="s">
        <v>195</v>
      </c>
      <c r="D7" s="28"/>
      <c r="F7" s="39" t="s">
        <v>196</v>
      </c>
      <c r="G7" s="39" t="s">
        <v>197</v>
      </c>
      <c r="H7" s="38"/>
      <c r="J7" s="36"/>
      <c r="K7" s="39" t="s">
        <v>198</v>
      </c>
      <c r="L7" s="27">
        <v>79</v>
      </c>
      <c r="M7" s="40"/>
      <c r="O7" s="27">
        <v>60</v>
      </c>
      <c r="P7" s="27" t="s">
        <v>199</v>
      </c>
      <c r="Q7" s="38"/>
    </row>
    <row r="8" spans="2:17" ht="12" customHeight="1">
      <c r="B8" s="36"/>
      <c r="C8" s="39" t="s">
        <v>200</v>
      </c>
      <c r="D8" s="28"/>
      <c r="F8" s="39" t="s">
        <v>200</v>
      </c>
      <c r="G8" s="39" t="s">
        <v>192</v>
      </c>
      <c r="H8" s="38"/>
      <c r="J8" s="36"/>
      <c r="K8" s="39" t="s">
        <v>201</v>
      </c>
      <c r="L8" s="27">
        <v>72</v>
      </c>
      <c r="M8" s="40"/>
      <c r="O8" s="27">
        <v>64</v>
      </c>
      <c r="P8" s="27" t="s">
        <v>202</v>
      </c>
      <c r="Q8" s="38"/>
    </row>
    <row r="9" spans="2:17" ht="12" customHeight="1">
      <c r="B9" s="36"/>
      <c r="C9" s="39" t="s">
        <v>201</v>
      </c>
      <c r="D9" s="28"/>
      <c r="F9" s="39" t="s">
        <v>203</v>
      </c>
      <c r="G9" s="39" t="s">
        <v>204</v>
      </c>
      <c r="H9" s="38"/>
      <c r="J9" s="36"/>
      <c r="K9" s="39" t="s">
        <v>181</v>
      </c>
      <c r="L9" s="27">
        <v>93</v>
      </c>
      <c r="M9" s="40"/>
      <c r="O9" s="27">
        <v>67</v>
      </c>
      <c r="P9" s="27" t="s">
        <v>205</v>
      </c>
      <c r="Q9" s="38"/>
    </row>
    <row r="10" spans="2:17" ht="12" customHeight="1">
      <c r="B10" s="36"/>
      <c r="C10" s="39" t="s">
        <v>206</v>
      </c>
      <c r="D10" s="28"/>
      <c r="F10" s="39" t="s">
        <v>207</v>
      </c>
      <c r="G10" s="39" t="s">
        <v>208</v>
      </c>
      <c r="H10" s="38"/>
      <c r="J10" s="36"/>
      <c r="K10" s="39" t="s">
        <v>209</v>
      </c>
      <c r="L10" s="27">
        <v>64</v>
      </c>
      <c r="M10" s="40"/>
      <c r="O10" s="27">
        <v>70</v>
      </c>
      <c r="P10" s="27" t="s">
        <v>210</v>
      </c>
      <c r="Q10" s="38"/>
    </row>
    <row r="11" spans="2:17" ht="12" customHeight="1">
      <c r="B11" s="36"/>
      <c r="C11" s="39" t="s">
        <v>211</v>
      </c>
      <c r="D11" s="28"/>
      <c r="F11" s="39" t="s">
        <v>178</v>
      </c>
      <c r="G11" s="39" t="s">
        <v>197</v>
      </c>
      <c r="H11" s="38"/>
      <c r="J11" s="36"/>
      <c r="K11" s="39" t="s">
        <v>212</v>
      </c>
      <c r="L11" s="27">
        <v>92</v>
      </c>
      <c r="M11" s="40"/>
      <c r="O11" s="27">
        <v>74</v>
      </c>
      <c r="P11" s="27" t="s">
        <v>213</v>
      </c>
      <c r="Q11" s="38"/>
    </row>
    <row r="12" spans="2:17" ht="12" customHeight="1">
      <c r="B12" s="36"/>
      <c r="C12" s="39" t="s">
        <v>214</v>
      </c>
      <c r="D12" s="28"/>
      <c r="F12" s="39" t="s">
        <v>174</v>
      </c>
      <c r="G12" s="39" t="s">
        <v>215</v>
      </c>
      <c r="H12" s="38"/>
      <c r="J12" s="36"/>
      <c r="K12" s="39" t="s">
        <v>167</v>
      </c>
      <c r="L12" s="27">
        <v>70</v>
      </c>
      <c r="M12" s="40"/>
      <c r="O12" s="27">
        <v>77</v>
      </c>
      <c r="P12" s="27" t="s">
        <v>216</v>
      </c>
      <c r="Q12" s="38"/>
    </row>
    <row r="13" spans="2:17" ht="12" customHeight="1">
      <c r="B13" s="36"/>
      <c r="C13" s="39" t="s">
        <v>217</v>
      </c>
      <c r="D13" s="28"/>
      <c r="F13" s="39" t="s">
        <v>218</v>
      </c>
      <c r="G13" s="39" t="s">
        <v>219</v>
      </c>
      <c r="H13" s="38"/>
      <c r="J13" s="36"/>
      <c r="K13" s="39" t="s">
        <v>168</v>
      </c>
      <c r="L13" s="27">
        <v>91</v>
      </c>
      <c r="M13" s="40"/>
      <c r="O13" s="27">
        <v>80</v>
      </c>
      <c r="P13" s="27" t="s">
        <v>220</v>
      </c>
      <c r="Q13" s="38"/>
    </row>
    <row r="14" spans="2:17" ht="12" customHeight="1">
      <c r="B14" s="36"/>
      <c r="C14" s="39" t="s">
        <v>221</v>
      </c>
      <c r="D14" s="28"/>
      <c r="F14" s="39" t="s">
        <v>222</v>
      </c>
      <c r="G14" s="39" t="s">
        <v>223</v>
      </c>
      <c r="H14" s="38"/>
      <c r="J14" s="36"/>
      <c r="K14" s="39" t="s">
        <v>222</v>
      </c>
      <c r="L14" s="27">
        <v>96</v>
      </c>
      <c r="M14" s="40"/>
      <c r="O14" s="27">
        <v>84</v>
      </c>
      <c r="P14" s="27" t="s">
        <v>224</v>
      </c>
      <c r="Q14" s="38"/>
    </row>
    <row r="15" spans="2:17" ht="12" customHeight="1">
      <c r="B15" s="36"/>
      <c r="C15" s="39" t="s">
        <v>225</v>
      </c>
      <c r="D15" s="28"/>
      <c r="F15" s="39" t="s">
        <v>226</v>
      </c>
      <c r="G15" s="39" t="s">
        <v>227</v>
      </c>
      <c r="H15" s="38"/>
      <c r="J15" s="36"/>
      <c r="K15" s="39" t="s">
        <v>203</v>
      </c>
      <c r="L15" s="27">
        <v>68</v>
      </c>
      <c r="M15" s="40"/>
      <c r="O15" s="27">
        <v>87</v>
      </c>
      <c r="P15" s="27" t="s">
        <v>228</v>
      </c>
      <c r="Q15" s="38"/>
    </row>
    <row r="16" spans="2:17" ht="12" customHeight="1">
      <c r="B16" s="36"/>
      <c r="C16" s="39" t="s">
        <v>229</v>
      </c>
      <c r="D16" s="28"/>
      <c r="F16" s="39" t="s">
        <v>169</v>
      </c>
      <c r="G16" s="39">
        <v>24</v>
      </c>
      <c r="H16" s="38"/>
      <c r="J16" s="36"/>
      <c r="K16" s="39" t="s">
        <v>172</v>
      </c>
      <c r="L16" s="27">
        <v>51</v>
      </c>
      <c r="M16" s="40"/>
      <c r="O16" s="27">
        <v>90</v>
      </c>
      <c r="P16" s="27" t="s">
        <v>230</v>
      </c>
      <c r="Q16" s="38"/>
    </row>
    <row r="17" spans="2:17" ht="12" customHeight="1">
      <c r="B17" s="36"/>
      <c r="C17" s="39" t="s">
        <v>231</v>
      </c>
      <c r="D17" s="28"/>
      <c r="F17" s="39" t="s">
        <v>229</v>
      </c>
      <c r="G17" s="39" t="s">
        <v>232</v>
      </c>
      <c r="H17" s="38"/>
      <c r="J17" s="36"/>
      <c r="K17" s="39" t="s">
        <v>182</v>
      </c>
      <c r="L17" s="27">
        <v>94</v>
      </c>
      <c r="M17" s="40"/>
      <c r="O17" s="27">
        <v>94</v>
      </c>
      <c r="P17" s="27" t="s">
        <v>233</v>
      </c>
      <c r="Q17" s="38"/>
    </row>
    <row r="18" spans="2:17" ht="12" customHeight="1">
      <c r="B18" s="36"/>
      <c r="C18" s="39" t="s">
        <v>209</v>
      </c>
      <c r="D18" s="28"/>
      <c r="F18" s="39" t="s">
        <v>234</v>
      </c>
      <c r="G18" s="39">
        <v>24</v>
      </c>
      <c r="H18" s="38"/>
      <c r="J18" s="36"/>
      <c r="K18" s="39" t="s">
        <v>196</v>
      </c>
      <c r="L18" s="27">
        <v>74</v>
      </c>
      <c r="M18" s="40"/>
      <c r="O18" s="27">
        <v>97</v>
      </c>
      <c r="P18" s="27" t="s">
        <v>235</v>
      </c>
      <c r="Q18" s="38"/>
    </row>
    <row r="19" spans="2:17" ht="12" customHeight="1">
      <c r="B19" s="36"/>
      <c r="C19" s="39" t="s">
        <v>226</v>
      </c>
      <c r="D19" s="28"/>
      <c r="F19" s="39" t="s">
        <v>225</v>
      </c>
      <c r="G19" s="39" t="s">
        <v>236</v>
      </c>
      <c r="H19" s="38"/>
      <c r="J19" s="36"/>
      <c r="K19" s="39" t="s">
        <v>237</v>
      </c>
      <c r="L19" s="27">
        <v>53</v>
      </c>
      <c r="M19" s="40"/>
      <c r="Q19" s="38"/>
    </row>
    <row r="20" spans="2:17" ht="12" customHeight="1">
      <c r="B20" s="36"/>
      <c r="C20" s="39" t="s">
        <v>237</v>
      </c>
      <c r="D20" s="28"/>
      <c r="F20" s="39" t="s">
        <v>179</v>
      </c>
      <c r="G20" s="39" t="s">
        <v>232</v>
      </c>
      <c r="H20" s="38"/>
      <c r="J20" s="36"/>
      <c r="K20" s="39" t="s">
        <v>206</v>
      </c>
      <c r="L20" s="27">
        <v>89</v>
      </c>
      <c r="M20" s="40"/>
      <c r="Q20" s="38"/>
    </row>
    <row r="21" spans="2:17" ht="12" customHeight="1">
      <c r="B21" s="36"/>
      <c r="C21" s="39" t="s">
        <v>238</v>
      </c>
      <c r="D21" s="28"/>
      <c r="F21" s="39" t="s">
        <v>172</v>
      </c>
      <c r="G21" s="39" t="s">
        <v>239</v>
      </c>
      <c r="H21" s="38"/>
      <c r="J21" s="36"/>
      <c r="K21" s="39" t="s">
        <v>240</v>
      </c>
      <c r="L21" s="27">
        <v>55</v>
      </c>
      <c r="M21" s="40"/>
      <c r="Q21" s="38"/>
    </row>
    <row r="22" spans="2:17" ht="12" customHeight="1">
      <c r="B22" s="36"/>
      <c r="C22" s="39" t="s">
        <v>234</v>
      </c>
      <c r="D22" s="28"/>
      <c r="F22" s="39" t="s">
        <v>231</v>
      </c>
      <c r="G22" s="39" t="s">
        <v>241</v>
      </c>
      <c r="H22" s="38"/>
      <c r="J22" s="36"/>
      <c r="K22" s="39" t="s">
        <v>211</v>
      </c>
      <c r="L22" s="27">
        <v>79</v>
      </c>
      <c r="M22" s="40"/>
      <c r="Q22" s="38"/>
    </row>
    <row r="23" spans="2:17" ht="12" customHeight="1">
      <c r="B23" s="36"/>
      <c r="C23" s="39" t="s">
        <v>242</v>
      </c>
      <c r="D23" s="28"/>
      <c r="F23" s="39" t="s">
        <v>243</v>
      </c>
      <c r="G23" s="39" t="s">
        <v>244</v>
      </c>
      <c r="H23" s="38"/>
      <c r="J23" s="36"/>
      <c r="K23" s="39" t="s">
        <v>195</v>
      </c>
      <c r="L23" s="27">
        <v>98</v>
      </c>
      <c r="M23" s="40"/>
      <c r="Q23" s="38"/>
    </row>
    <row r="24" spans="2:17" ht="12" customHeight="1">
      <c r="B24" s="36"/>
      <c r="C24" s="39" t="s">
        <v>207</v>
      </c>
      <c r="D24" s="28"/>
      <c r="F24" s="39" t="s">
        <v>245</v>
      </c>
      <c r="G24" s="39" t="s">
        <v>246</v>
      </c>
      <c r="H24" s="38"/>
      <c r="J24" s="36"/>
      <c r="K24" s="39" t="s">
        <v>238</v>
      </c>
      <c r="L24" s="27">
        <v>95</v>
      </c>
      <c r="M24" s="40"/>
      <c r="Q24" s="38"/>
    </row>
    <row r="25" spans="2:17" ht="12" customHeight="1">
      <c r="B25" s="36"/>
      <c r="C25" s="39" t="s">
        <v>167</v>
      </c>
      <c r="D25" s="28"/>
      <c r="F25" s="39" t="s">
        <v>212</v>
      </c>
      <c r="G25" s="39" t="s">
        <v>247</v>
      </c>
      <c r="H25" s="38"/>
      <c r="J25" s="36"/>
      <c r="K25" s="39" t="s">
        <v>171</v>
      </c>
      <c r="L25" s="27">
        <v>63</v>
      </c>
      <c r="M25" s="40"/>
      <c r="Q25" s="38"/>
    </row>
    <row r="26" spans="2:17" ht="12" customHeight="1">
      <c r="B26" s="36"/>
      <c r="C26" s="39" t="s">
        <v>168</v>
      </c>
      <c r="D26" s="28"/>
      <c r="F26" s="39" t="s">
        <v>240</v>
      </c>
      <c r="G26" s="39" t="s">
        <v>248</v>
      </c>
      <c r="H26" s="38"/>
      <c r="J26" s="36"/>
      <c r="K26" s="39" t="s">
        <v>226</v>
      </c>
      <c r="L26" s="27">
        <v>57</v>
      </c>
      <c r="M26" s="40"/>
      <c r="Q26" s="38"/>
    </row>
    <row r="27" spans="2:17" ht="12" customHeight="1">
      <c r="B27" s="36"/>
      <c r="C27" s="39" t="s">
        <v>169</v>
      </c>
      <c r="D27" s="28"/>
      <c r="F27" s="39" t="s">
        <v>175</v>
      </c>
      <c r="G27" s="39" t="s">
        <v>249</v>
      </c>
      <c r="H27" s="38"/>
      <c r="J27" s="36"/>
      <c r="K27" s="39" t="s">
        <v>231</v>
      </c>
      <c r="L27" s="27">
        <v>91</v>
      </c>
      <c r="M27" s="40"/>
      <c r="Q27" s="38"/>
    </row>
    <row r="28" spans="2:17" ht="12" customHeight="1">
      <c r="B28" s="36"/>
      <c r="C28" s="39" t="s">
        <v>170</v>
      </c>
      <c r="D28" s="28"/>
      <c r="F28" s="39" t="s">
        <v>209</v>
      </c>
      <c r="G28" s="39" t="s">
        <v>250</v>
      </c>
      <c r="H28" s="38"/>
      <c r="J28" s="36"/>
      <c r="K28" s="39" t="s">
        <v>191</v>
      </c>
      <c r="L28" s="27">
        <v>95</v>
      </c>
      <c r="M28" s="40"/>
      <c r="Q28" s="38"/>
    </row>
    <row r="29" spans="2:17" ht="12" customHeight="1">
      <c r="B29" s="36"/>
      <c r="C29" s="39" t="s">
        <v>171</v>
      </c>
      <c r="D29" s="28"/>
      <c r="F29" s="39" t="s">
        <v>191</v>
      </c>
      <c r="G29" s="39" t="s">
        <v>247</v>
      </c>
      <c r="H29" s="38"/>
      <c r="J29" s="36"/>
      <c r="K29" s="39" t="s">
        <v>218</v>
      </c>
      <c r="L29" s="27">
        <v>97</v>
      </c>
      <c r="M29" s="40"/>
      <c r="Q29" s="38"/>
    </row>
    <row r="30" spans="2:17" ht="12" customHeight="1">
      <c r="B30" s="36"/>
      <c r="C30" s="39" t="s">
        <v>172</v>
      </c>
      <c r="D30" s="28"/>
      <c r="F30" s="39" t="s">
        <v>217</v>
      </c>
      <c r="G30" s="39" t="s">
        <v>251</v>
      </c>
      <c r="H30" s="38"/>
      <c r="J30" s="36"/>
      <c r="K30" s="39" t="s">
        <v>245</v>
      </c>
      <c r="L30" s="27">
        <v>97</v>
      </c>
      <c r="M30" s="40"/>
      <c r="Q30" s="38"/>
    </row>
    <row r="31" spans="2:17" ht="12" customHeight="1">
      <c r="B31" s="36"/>
      <c r="C31" s="39" t="s">
        <v>173</v>
      </c>
      <c r="D31" s="28"/>
      <c r="F31" s="39" t="s">
        <v>252</v>
      </c>
      <c r="G31" s="39" t="s">
        <v>253</v>
      </c>
      <c r="H31" s="38"/>
      <c r="J31" s="36"/>
      <c r="K31" s="39" t="s">
        <v>174</v>
      </c>
      <c r="L31" s="27">
        <v>70</v>
      </c>
      <c r="M31" s="40"/>
      <c r="Q31" s="38"/>
    </row>
    <row r="32" spans="2:17" ht="12" customHeight="1">
      <c r="B32" s="36"/>
      <c r="C32" s="39" t="s">
        <v>174</v>
      </c>
      <c r="D32" s="28"/>
      <c r="F32" s="39" t="s">
        <v>181</v>
      </c>
      <c r="G32" s="39" t="s">
        <v>254</v>
      </c>
      <c r="H32" s="38"/>
      <c r="J32" s="36"/>
      <c r="K32" s="39" t="s">
        <v>225</v>
      </c>
      <c r="L32" s="27">
        <v>55</v>
      </c>
      <c r="M32" s="40"/>
      <c r="Q32" s="38"/>
    </row>
    <row r="33" spans="2:17" ht="12" customHeight="1">
      <c r="B33" s="36"/>
      <c r="C33" s="39" t="s">
        <v>175</v>
      </c>
      <c r="D33" s="28"/>
      <c r="F33" s="39" t="s">
        <v>180</v>
      </c>
      <c r="G33" s="39" t="s">
        <v>255</v>
      </c>
      <c r="H33" s="38"/>
      <c r="J33" s="36"/>
      <c r="K33" s="39" t="s">
        <v>242</v>
      </c>
      <c r="L33" s="27">
        <v>89</v>
      </c>
      <c r="M33" s="40"/>
      <c r="Q33" s="38"/>
    </row>
    <row r="34" spans="2:17" ht="12" customHeight="1">
      <c r="B34" s="36"/>
      <c r="C34" s="39" t="s">
        <v>176</v>
      </c>
      <c r="D34" s="28"/>
      <c r="F34" s="39" t="s">
        <v>182</v>
      </c>
      <c r="G34" s="39" t="s">
        <v>256</v>
      </c>
      <c r="H34" s="38"/>
      <c r="J34" s="36"/>
      <c r="K34" s="39" t="s">
        <v>257</v>
      </c>
      <c r="L34" s="27">
        <v>77</v>
      </c>
      <c r="M34" s="40"/>
      <c r="Q34" s="38"/>
    </row>
    <row r="35" spans="2:17" ht="12" customHeight="1">
      <c r="B35" s="36"/>
      <c r="C35" s="39" t="s">
        <v>177</v>
      </c>
      <c r="D35" s="28"/>
      <c r="F35" s="39" t="s">
        <v>258</v>
      </c>
      <c r="G35" s="39" t="s">
        <v>259</v>
      </c>
      <c r="H35" s="38"/>
      <c r="J35" s="36"/>
      <c r="K35" s="39" t="s">
        <v>243</v>
      </c>
      <c r="L35" s="27">
        <v>90</v>
      </c>
      <c r="M35" s="40"/>
      <c r="Q35" s="38"/>
    </row>
    <row r="36" spans="2:17" ht="12" customHeight="1">
      <c r="B36" s="36"/>
      <c r="C36" s="39" t="s">
        <v>178</v>
      </c>
      <c r="D36" s="28"/>
      <c r="F36" s="39" t="s">
        <v>221</v>
      </c>
      <c r="G36" s="39" t="s">
        <v>260</v>
      </c>
      <c r="H36" s="38"/>
      <c r="J36" s="36"/>
      <c r="K36" s="39" t="s">
        <v>234</v>
      </c>
      <c r="L36" s="27">
        <v>79</v>
      </c>
      <c r="M36" s="40"/>
      <c r="Q36" s="38"/>
    </row>
    <row r="37" spans="2:17" ht="12" customHeight="1">
      <c r="B37" s="36"/>
      <c r="C37" s="39" t="s">
        <v>179</v>
      </c>
      <c r="D37" s="28"/>
      <c r="F37" s="39" t="s">
        <v>242</v>
      </c>
      <c r="G37" s="39" t="s">
        <v>261</v>
      </c>
      <c r="H37" s="38"/>
      <c r="J37" s="36"/>
      <c r="K37" s="39" t="s">
        <v>169</v>
      </c>
      <c r="L37" s="27">
        <v>84</v>
      </c>
      <c r="M37" s="40"/>
      <c r="Q37" s="38"/>
    </row>
    <row r="38" spans="2:17" ht="12" customHeight="1">
      <c r="B38" s="36"/>
      <c r="C38" s="39" t="s">
        <v>180</v>
      </c>
      <c r="D38" s="28"/>
      <c r="F38" s="39" t="s">
        <v>168</v>
      </c>
      <c r="G38" s="39" t="s">
        <v>259</v>
      </c>
      <c r="H38" s="38"/>
      <c r="J38" s="36"/>
      <c r="K38" s="39" t="s">
        <v>207</v>
      </c>
      <c r="L38" s="27">
        <v>56</v>
      </c>
      <c r="M38" s="40"/>
      <c r="Q38" s="38"/>
    </row>
    <row r="39" spans="2:17" ht="12" customHeight="1">
      <c r="B39" s="36"/>
      <c r="F39" s="39" t="s">
        <v>167</v>
      </c>
      <c r="G39" s="39" t="s">
        <v>262</v>
      </c>
      <c r="H39" s="38"/>
      <c r="J39" s="36"/>
      <c r="K39" s="39" t="s">
        <v>178</v>
      </c>
      <c r="L39" s="27">
        <v>52</v>
      </c>
      <c r="M39" s="40"/>
      <c r="Q39" s="38"/>
    </row>
    <row r="40" spans="2:17" ht="12" customHeight="1">
      <c r="B40" s="36"/>
      <c r="F40" s="39" t="s">
        <v>237</v>
      </c>
      <c r="G40" s="39" t="s">
        <v>263</v>
      </c>
      <c r="H40" s="38"/>
      <c r="J40" s="36"/>
      <c r="K40" s="39" t="s">
        <v>217</v>
      </c>
      <c r="L40" s="27">
        <v>94</v>
      </c>
      <c r="M40" s="40"/>
      <c r="Q40" s="38"/>
    </row>
    <row r="41" spans="2:17" ht="12" customHeight="1">
      <c r="B41" s="36"/>
      <c r="F41" s="39" t="s">
        <v>214</v>
      </c>
      <c r="G41" s="39" t="s">
        <v>264</v>
      </c>
      <c r="H41" s="38"/>
      <c r="J41" s="36"/>
      <c r="K41" s="39" t="s">
        <v>176</v>
      </c>
      <c r="L41" s="27">
        <v>55</v>
      </c>
      <c r="M41" s="40"/>
      <c r="Q41" s="38"/>
    </row>
    <row r="42" spans="2:17" ht="12" customHeight="1">
      <c r="B42" s="36"/>
      <c r="F42" s="39" t="s">
        <v>257</v>
      </c>
      <c r="G42" s="39" t="s">
        <v>265</v>
      </c>
      <c r="H42" s="38"/>
      <c r="J42" s="36"/>
      <c r="K42" s="39" t="s">
        <v>200</v>
      </c>
      <c r="L42" s="27">
        <v>54</v>
      </c>
      <c r="M42" s="40"/>
      <c r="Q42" s="38"/>
    </row>
    <row r="43" spans="2:17" ht="12" customHeight="1">
      <c r="B43" s="36"/>
      <c r="F43" s="39" t="s">
        <v>206</v>
      </c>
      <c r="G43" s="39" t="s">
        <v>248</v>
      </c>
      <c r="H43" s="38"/>
      <c r="J43" s="41"/>
      <c r="K43" s="42"/>
      <c r="L43" s="42"/>
      <c r="M43" s="43"/>
      <c r="N43" s="42"/>
      <c r="O43" s="42"/>
      <c r="P43" s="42"/>
      <c r="Q43" s="44"/>
    </row>
    <row r="44" spans="2:17" ht="12" customHeight="1">
      <c r="B44" s="36"/>
      <c r="F44" s="39" t="s">
        <v>193</v>
      </c>
      <c r="G44" s="39" t="s">
        <v>249</v>
      </c>
      <c r="H44" s="38"/>
      <c r="M44" s="30"/>
    </row>
    <row r="45" spans="2:17" ht="12" customHeight="1">
      <c r="B45" s="36"/>
      <c r="F45" s="39" t="s">
        <v>195</v>
      </c>
      <c r="G45" s="39" t="s">
        <v>266</v>
      </c>
      <c r="H45" s="38"/>
      <c r="M45" s="30"/>
    </row>
    <row r="46" spans="2:17" ht="12" customHeight="1">
      <c r="B46" s="36"/>
      <c r="F46" s="39" t="s">
        <v>176</v>
      </c>
      <c r="G46" s="39" t="s">
        <v>204</v>
      </c>
      <c r="H46" s="38"/>
      <c r="M46" s="30"/>
    </row>
    <row r="47" spans="2:17" ht="12" customHeight="1">
      <c r="B47" s="36"/>
      <c r="F47" s="39" t="s">
        <v>211</v>
      </c>
      <c r="G47" s="39" t="s">
        <v>267</v>
      </c>
      <c r="H47" s="38"/>
      <c r="M47" s="30"/>
    </row>
    <row r="48" spans="2:17" ht="12" customHeight="1">
      <c r="B48" s="36"/>
      <c r="F48" s="39" t="s">
        <v>201</v>
      </c>
      <c r="G48" s="39" t="s">
        <v>268</v>
      </c>
      <c r="H48" s="38"/>
      <c r="M48" s="30"/>
    </row>
    <row r="49" spans="2:13" ht="12" customHeight="1">
      <c r="B49" s="36"/>
      <c r="F49" s="39" t="s">
        <v>238</v>
      </c>
      <c r="G49" s="39" t="s">
        <v>259</v>
      </c>
      <c r="H49" s="38"/>
      <c r="M49" s="30"/>
    </row>
    <row r="50" spans="2:13" ht="12" customHeight="1">
      <c r="B50" s="36"/>
      <c r="F50" s="39" t="s">
        <v>171</v>
      </c>
      <c r="G50" s="39" t="s">
        <v>269</v>
      </c>
      <c r="H50" s="38"/>
      <c r="M50" s="30"/>
    </row>
    <row r="51" spans="2:13" ht="12" customHeight="1">
      <c r="B51" s="36"/>
      <c r="F51" s="39" t="s">
        <v>177</v>
      </c>
      <c r="G51" s="39" t="s">
        <v>270</v>
      </c>
      <c r="H51" s="38"/>
      <c r="M51" s="30"/>
    </row>
    <row r="52" spans="2:13" ht="12" customHeight="1">
      <c r="B52" s="36"/>
      <c r="F52" s="39" t="s">
        <v>170</v>
      </c>
      <c r="G52" s="39" t="s">
        <v>271</v>
      </c>
      <c r="H52" s="38"/>
      <c r="M52" s="30"/>
    </row>
    <row r="53" spans="2:13" ht="12" customHeight="1">
      <c r="B53" s="36"/>
      <c r="F53" s="39" t="s">
        <v>198</v>
      </c>
      <c r="G53" s="39" t="s">
        <v>272</v>
      </c>
      <c r="H53" s="38"/>
      <c r="M53" s="30"/>
    </row>
    <row r="54" spans="2:13" ht="12" customHeight="1">
      <c r="B54" s="41"/>
      <c r="C54" s="42"/>
      <c r="D54" s="42"/>
      <c r="E54" s="42"/>
      <c r="F54" s="42"/>
      <c r="G54" s="42"/>
      <c r="H54" s="44"/>
      <c r="M54" s="30"/>
    </row>
    <row r="55" spans="2:13" ht="12" customHeight="1">
      <c r="M55" s="30"/>
    </row>
    <row r="56" spans="2:13" ht="12" customHeight="1">
      <c r="M56" s="30"/>
    </row>
    <row r="57" spans="2:13" ht="12" customHeight="1">
      <c r="M57" s="30"/>
    </row>
    <row r="58" spans="2:13" ht="12" customHeight="1">
      <c r="M58" s="30"/>
    </row>
    <row r="59" spans="2:13" ht="12" customHeight="1">
      <c r="M59" s="30"/>
    </row>
    <row r="60" spans="2:13" ht="12" customHeight="1">
      <c r="M60" s="30"/>
    </row>
    <row r="61" spans="2:13" ht="12" customHeight="1">
      <c r="M61" s="30"/>
    </row>
    <row r="62" spans="2:13" ht="12" customHeight="1">
      <c r="M62" s="30"/>
    </row>
    <row r="63" spans="2:13" ht="12" customHeight="1">
      <c r="M63" s="30"/>
    </row>
    <row r="64" spans="2:13" ht="12" customHeight="1">
      <c r="M64" s="30"/>
    </row>
    <row r="65" spans="13:13" ht="12" customHeight="1">
      <c r="M65" s="30"/>
    </row>
    <row r="66" spans="13:13" ht="12" customHeight="1">
      <c r="M66" s="30"/>
    </row>
    <row r="67" spans="13:13" ht="12" customHeight="1">
      <c r="M67" s="30"/>
    </row>
    <row r="68" spans="13:13" ht="12" customHeight="1">
      <c r="M68" s="30"/>
    </row>
    <row r="69" spans="13:13" ht="12" customHeight="1">
      <c r="M69" s="30"/>
    </row>
    <row r="70" spans="13:13" ht="12" customHeight="1">
      <c r="M70" s="30"/>
    </row>
    <row r="71" spans="13:13" ht="12" customHeight="1">
      <c r="M71" s="30"/>
    </row>
    <row r="72" spans="13:13" ht="12" customHeight="1">
      <c r="M72" s="30"/>
    </row>
    <row r="73" spans="13:13" ht="12" customHeight="1">
      <c r="M73" s="30"/>
    </row>
    <row r="74" spans="13:13" ht="12" customHeight="1">
      <c r="M74" s="30"/>
    </row>
    <row r="75" spans="13:13" ht="12" customHeight="1">
      <c r="M75" s="30"/>
    </row>
    <row r="76" spans="13:13" ht="12" customHeight="1">
      <c r="M76" s="30"/>
    </row>
    <row r="77" spans="13:13" ht="12" customHeight="1">
      <c r="M77" s="30"/>
    </row>
    <row r="78" spans="13:13" ht="12" customHeight="1">
      <c r="M78" s="30"/>
    </row>
    <row r="79" spans="13:13" ht="12" customHeight="1">
      <c r="M79" s="30"/>
    </row>
    <row r="80" spans="13:13" ht="12" customHeight="1">
      <c r="M80" s="30"/>
    </row>
    <row r="81" spans="13:13" ht="12" customHeight="1">
      <c r="M81" s="30"/>
    </row>
    <row r="82" spans="13:13" ht="12" customHeight="1">
      <c r="M82" s="30"/>
    </row>
    <row r="83" spans="13:13" ht="12" customHeight="1">
      <c r="M83" s="30"/>
    </row>
    <row r="84" spans="13:13" ht="12" customHeight="1">
      <c r="M84" s="30"/>
    </row>
    <row r="85" spans="13:13" ht="12" customHeight="1">
      <c r="M85" s="30"/>
    </row>
    <row r="86" spans="13:13" ht="12" customHeight="1">
      <c r="M86" s="30"/>
    </row>
    <row r="87" spans="13:13" ht="12" customHeight="1">
      <c r="M87" s="30"/>
    </row>
    <row r="88" spans="13:13" ht="12" customHeight="1">
      <c r="M88" s="30"/>
    </row>
    <row r="89" spans="13:13" ht="12" customHeight="1">
      <c r="M89" s="30"/>
    </row>
    <row r="90" spans="13:13" ht="12" customHeight="1">
      <c r="M90" s="30"/>
    </row>
    <row r="91" spans="13:13" ht="12" customHeight="1">
      <c r="M91" s="30"/>
    </row>
    <row r="92" spans="13:13" ht="12" customHeight="1">
      <c r="M92" s="30"/>
    </row>
    <row r="93" spans="13:13" ht="12" customHeight="1">
      <c r="M93" s="30"/>
    </row>
    <row r="94" spans="13:13" ht="12" customHeight="1">
      <c r="M94" s="30"/>
    </row>
    <row r="95" spans="13:13" ht="12" customHeight="1">
      <c r="M95" s="30"/>
    </row>
    <row r="96" spans="13:13" ht="12" customHeight="1">
      <c r="M96" s="30"/>
    </row>
    <row r="97" spans="13:13" ht="12" customHeight="1">
      <c r="M97" s="30"/>
    </row>
    <row r="98" spans="13:13" ht="12" customHeight="1">
      <c r="M98" s="30"/>
    </row>
    <row r="99" spans="13:13" ht="12" customHeight="1">
      <c r="M99" s="30"/>
    </row>
    <row r="100" spans="13:13" ht="12" customHeight="1">
      <c r="M100" s="30"/>
    </row>
    <row r="101" spans="13:13" ht="12" customHeight="1">
      <c r="M101" s="30"/>
    </row>
    <row r="102" spans="13:13" ht="12" customHeight="1">
      <c r="M102" s="30"/>
    </row>
    <row r="103" spans="13:13" ht="12" customHeight="1">
      <c r="M103" s="30"/>
    </row>
    <row r="104" spans="13:13" ht="12" customHeight="1">
      <c r="M104" s="30"/>
    </row>
    <row r="105" spans="13:13" ht="12" customHeight="1">
      <c r="M105" s="30"/>
    </row>
    <row r="106" spans="13:13" ht="12" customHeight="1">
      <c r="M106" s="30"/>
    </row>
    <row r="107" spans="13:13" ht="12" customHeight="1">
      <c r="M107" s="30"/>
    </row>
    <row r="108" spans="13:13" ht="12" customHeight="1">
      <c r="M108" s="30"/>
    </row>
    <row r="109" spans="13:13" ht="12" customHeight="1">
      <c r="M109" s="30"/>
    </row>
    <row r="110" spans="13:13" ht="12" customHeight="1">
      <c r="M110" s="30"/>
    </row>
    <row r="111" spans="13:13" ht="12" customHeight="1">
      <c r="M111" s="30"/>
    </row>
    <row r="112" spans="13:13" ht="12" customHeight="1">
      <c r="M112" s="30"/>
    </row>
    <row r="113" spans="13:13" ht="12" customHeight="1">
      <c r="M113" s="30"/>
    </row>
    <row r="114" spans="13:13" ht="12" customHeight="1">
      <c r="M114" s="30"/>
    </row>
    <row r="115" spans="13:13" ht="12" customHeight="1">
      <c r="M115" s="30"/>
    </row>
    <row r="116" spans="13:13" ht="12" customHeight="1">
      <c r="M116" s="30"/>
    </row>
    <row r="117" spans="13:13" ht="12" customHeight="1">
      <c r="M117" s="30"/>
    </row>
    <row r="118" spans="13:13" ht="12" customHeight="1">
      <c r="M118" s="30"/>
    </row>
    <row r="119" spans="13:13" ht="12" customHeight="1">
      <c r="M119" s="30"/>
    </row>
    <row r="120" spans="13:13" ht="12" customHeight="1">
      <c r="M120" s="30"/>
    </row>
    <row r="121" spans="13:13" ht="12" customHeight="1">
      <c r="M121" s="30"/>
    </row>
    <row r="122" spans="13:13" ht="12" customHeight="1">
      <c r="M122" s="30"/>
    </row>
    <row r="123" spans="13:13" ht="12" customHeight="1">
      <c r="M123" s="30"/>
    </row>
    <row r="124" spans="13:13" ht="12" customHeight="1">
      <c r="M124" s="30"/>
    </row>
    <row r="125" spans="13:13" ht="12" customHeight="1">
      <c r="M125" s="30"/>
    </row>
    <row r="126" spans="13:13" ht="12" customHeight="1">
      <c r="M126" s="30"/>
    </row>
    <row r="127" spans="13:13" ht="12" customHeight="1">
      <c r="M127" s="30"/>
    </row>
    <row r="128" spans="13:13" ht="12" customHeight="1">
      <c r="M128" s="30"/>
    </row>
    <row r="129" spans="13:13" ht="12" customHeight="1">
      <c r="M129" s="30"/>
    </row>
    <row r="130" spans="13:13" ht="12" customHeight="1">
      <c r="M130" s="30"/>
    </row>
    <row r="131" spans="13:13" ht="12" customHeight="1">
      <c r="M131" s="30"/>
    </row>
    <row r="132" spans="13:13" ht="12" customHeight="1">
      <c r="M132" s="30"/>
    </row>
    <row r="133" spans="13:13" ht="12" customHeight="1">
      <c r="M133" s="30"/>
    </row>
    <row r="134" spans="13:13" ht="12" customHeight="1">
      <c r="M134" s="30"/>
    </row>
    <row r="135" spans="13:13" ht="12" customHeight="1">
      <c r="M135" s="30"/>
    </row>
    <row r="136" spans="13:13" ht="12" customHeight="1">
      <c r="M136" s="30"/>
    </row>
    <row r="137" spans="13:13" ht="12" customHeight="1">
      <c r="M137" s="30"/>
    </row>
    <row r="138" spans="13:13" ht="12" customHeight="1">
      <c r="M138" s="30"/>
    </row>
    <row r="139" spans="13:13" ht="12" customHeight="1">
      <c r="M139" s="30"/>
    </row>
    <row r="140" spans="13:13" ht="12" customHeight="1">
      <c r="M140" s="30"/>
    </row>
    <row r="141" spans="13:13" ht="12" customHeight="1">
      <c r="M141" s="30"/>
    </row>
    <row r="142" spans="13:13" ht="12" customHeight="1">
      <c r="M142" s="30"/>
    </row>
    <row r="143" spans="13:13" ht="12" customHeight="1">
      <c r="M143" s="30"/>
    </row>
    <row r="144" spans="13:13" ht="12" customHeight="1">
      <c r="M144" s="30"/>
    </row>
    <row r="145" spans="13:13" ht="12" customHeight="1">
      <c r="M145" s="30"/>
    </row>
    <row r="146" spans="13:13" ht="12" customHeight="1">
      <c r="M146" s="30"/>
    </row>
    <row r="147" spans="13:13" ht="12" customHeight="1">
      <c r="M147" s="30"/>
    </row>
    <row r="148" spans="13:13" ht="12" customHeight="1">
      <c r="M148" s="30"/>
    </row>
    <row r="149" spans="13:13" ht="12" customHeight="1">
      <c r="M149" s="30"/>
    </row>
    <row r="150" spans="13:13" ht="12" customHeight="1">
      <c r="M150" s="30"/>
    </row>
    <row r="151" spans="13:13" ht="12" customHeight="1">
      <c r="M151" s="30"/>
    </row>
    <row r="152" spans="13:13" ht="12" customHeight="1">
      <c r="M152" s="30"/>
    </row>
    <row r="153" spans="13:13" ht="12" customHeight="1">
      <c r="M153" s="30"/>
    </row>
    <row r="154" spans="13:13" ht="12" customHeight="1">
      <c r="M154" s="30"/>
    </row>
    <row r="155" spans="13:13" ht="12" customHeight="1">
      <c r="M155" s="30"/>
    </row>
    <row r="156" spans="13:13" ht="12" customHeight="1">
      <c r="M156" s="30"/>
    </row>
    <row r="157" spans="13:13" ht="12" customHeight="1">
      <c r="M157" s="30"/>
    </row>
    <row r="158" spans="13:13" ht="12" customHeight="1">
      <c r="M158" s="30"/>
    </row>
    <row r="159" spans="13:13" ht="12" customHeight="1">
      <c r="M159" s="30"/>
    </row>
    <row r="160" spans="13:13" ht="12" customHeight="1">
      <c r="M160" s="30"/>
    </row>
    <row r="161" spans="13:13" ht="12" customHeight="1">
      <c r="M161" s="30"/>
    </row>
    <row r="162" spans="13:13" ht="12" customHeight="1">
      <c r="M162" s="30"/>
    </row>
    <row r="163" spans="13:13" ht="12" customHeight="1">
      <c r="M163" s="30"/>
    </row>
    <row r="164" spans="13:13" ht="12" customHeight="1">
      <c r="M164" s="30"/>
    </row>
    <row r="165" spans="13:13" ht="12" customHeight="1">
      <c r="M165" s="30"/>
    </row>
    <row r="166" spans="13:13" ht="12" customHeight="1">
      <c r="M166" s="30"/>
    </row>
    <row r="167" spans="13:13" ht="12" customHeight="1">
      <c r="M167" s="30"/>
    </row>
    <row r="168" spans="13:13" ht="12" customHeight="1">
      <c r="M168" s="30"/>
    </row>
    <row r="169" spans="13:13" ht="12" customHeight="1">
      <c r="M169" s="30"/>
    </row>
    <row r="170" spans="13:13" ht="12" customHeight="1">
      <c r="M170" s="30"/>
    </row>
    <row r="171" spans="13:13" ht="12" customHeight="1">
      <c r="M171" s="30"/>
    </row>
    <row r="172" spans="13:13" ht="12" customHeight="1">
      <c r="M172" s="30"/>
    </row>
    <row r="173" spans="13:13" ht="12" customHeight="1">
      <c r="M173" s="30"/>
    </row>
    <row r="174" spans="13:13" ht="12" customHeight="1">
      <c r="M174" s="30"/>
    </row>
    <row r="175" spans="13:13" ht="12" customHeight="1">
      <c r="M175" s="30"/>
    </row>
    <row r="176" spans="13:13" ht="12" customHeight="1">
      <c r="M176" s="30"/>
    </row>
    <row r="177" spans="13:13" ht="12" customHeight="1">
      <c r="M177" s="30"/>
    </row>
    <row r="178" spans="13:13" ht="12" customHeight="1">
      <c r="M178" s="30"/>
    </row>
    <row r="179" spans="13:13" ht="12" customHeight="1">
      <c r="M179" s="30"/>
    </row>
    <row r="180" spans="13:13" ht="12" customHeight="1">
      <c r="M180" s="30"/>
    </row>
    <row r="181" spans="13:13" ht="12" customHeight="1">
      <c r="M181" s="30"/>
    </row>
    <row r="182" spans="13:13" ht="12" customHeight="1">
      <c r="M182" s="30"/>
    </row>
    <row r="183" spans="13:13" ht="12" customHeight="1">
      <c r="M183" s="30"/>
    </row>
    <row r="184" spans="13:13" ht="12" customHeight="1">
      <c r="M184" s="30"/>
    </row>
    <row r="185" spans="13:13" ht="12" customHeight="1">
      <c r="M185" s="30"/>
    </row>
    <row r="186" spans="13:13" ht="12" customHeight="1">
      <c r="M186" s="30"/>
    </row>
    <row r="187" spans="13:13" ht="12" customHeight="1">
      <c r="M187" s="30"/>
    </row>
    <row r="188" spans="13:13" ht="12" customHeight="1">
      <c r="M188" s="30"/>
    </row>
    <row r="189" spans="13:13" ht="12" customHeight="1">
      <c r="M189" s="30"/>
    </row>
    <row r="190" spans="13:13" ht="12" customHeight="1">
      <c r="M190" s="30"/>
    </row>
    <row r="191" spans="13:13" ht="12" customHeight="1">
      <c r="M191" s="30"/>
    </row>
    <row r="192" spans="13:13" ht="12" customHeight="1">
      <c r="M192" s="30"/>
    </row>
    <row r="193" spans="13:13" ht="12" customHeight="1">
      <c r="M193" s="30"/>
    </row>
    <row r="194" spans="13:13" ht="12" customHeight="1">
      <c r="M194" s="30"/>
    </row>
    <row r="195" spans="13:13" ht="12" customHeight="1">
      <c r="M195" s="30"/>
    </row>
    <row r="196" spans="13:13" ht="12" customHeight="1">
      <c r="M196" s="30"/>
    </row>
    <row r="197" spans="13:13" ht="12" customHeight="1">
      <c r="M197" s="30"/>
    </row>
    <row r="198" spans="13:13" ht="12" customHeight="1">
      <c r="M198" s="30"/>
    </row>
    <row r="199" spans="13:13" ht="12" customHeight="1">
      <c r="M199" s="30"/>
    </row>
    <row r="200" spans="13:13" ht="12" customHeight="1">
      <c r="M200" s="30"/>
    </row>
    <row r="201" spans="13:13" ht="12" customHeight="1">
      <c r="M201" s="30"/>
    </row>
    <row r="202" spans="13:13" ht="12" customHeight="1">
      <c r="M202" s="30"/>
    </row>
    <row r="203" spans="13:13" ht="12" customHeight="1">
      <c r="M203" s="30"/>
    </row>
    <row r="204" spans="13:13" ht="12" customHeight="1">
      <c r="M204" s="30"/>
    </row>
    <row r="205" spans="13:13" ht="12" customHeight="1">
      <c r="M205" s="30"/>
    </row>
    <row r="206" spans="13:13" ht="12" customHeight="1">
      <c r="M206" s="30"/>
    </row>
    <row r="207" spans="13:13" ht="12" customHeight="1">
      <c r="M207" s="30"/>
    </row>
    <row r="208" spans="13:13" ht="12" customHeight="1">
      <c r="M208" s="30"/>
    </row>
    <row r="209" spans="13:13" ht="12" customHeight="1">
      <c r="M209" s="30"/>
    </row>
    <row r="210" spans="13:13" ht="12" customHeight="1">
      <c r="M210" s="30"/>
    </row>
    <row r="211" spans="13:13" ht="12" customHeight="1">
      <c r="M211" s="30"/>
    </row>
    <row r="212" spans="13:13" ht="12" customHeight="1">
      <c r="M212" s="30"/>
    </row>
    <row r="213" spans="13:13" ht="12" customHeight="1">
      <c r="M213" s="30"/>
    </row>
    <row r="214" spans="13:13" ht="12" customHeight="1">
      <c r="M214" s="30"/>
    </row>
    <row r="215" spans="13:13" ht="12" customHeight="1">
      <c r="M215" s="30"/>
    </row>
    <row r="216" spans="13:13" ht="12" customHeight="1">
      <c r="M216" s="30"/>
    </row>
    <row r="217" spans="13:13" ht="12" customHeight="1">
      <c r="M217" s="30"/>
    </row>
    <row r="218" spans="13:13" ht="12" customHeight="1">
      <c r="M218" s="30"/>
    </row>
    <row r="219" spans="13:13" ht="12" customHeight="1">
      <c r="M219" s="30"/>
    </row>
    <row r="220" spans="13:13" ht="12" customHeight="1">
      <c r="M220" s="30"/>
    </row>
    <row r="221" spans="13:13" ht="12" customHeight="1">
      <c r="M221" s="30"/>
    </row>
    <row r="222" spans="13:13" ht="12" customHeight="1">
      <c r="M222" s="30"/>
    </row>
    <row r="223" spans="13:13" ht="12" customHeight="1">
      <c r="M223" s="30"/>
    </row>
    <row r="224" spans="13:13" ht="12" customHeight="1">
      <c r="M224" s="30"/>
    </row>
    <row r="225" spans="13:13" ht="12" customHeight="1">
      <c r="M225" s="30"/>
    </row>
    <row r="226" spans="13:13" ht="12" customHeight="1">
      <c r="M226" s="30"/>
    </row>
    <row r="227" spans="13:13" ht="12" customHeight="1">
      <c r="M227" s="30"/>
    </row>
    <row r="228" spans="13:13" ht="12" customHeight="1">
      <c r="M228" s="30"/>
    </row>
    <row r="229" spans="13:13" ht="12" customHeight="1">
      <c r="M229" s="30"/>
    </row>
    <row r="230" spans="13:13" ht="12" customHeight="1">
      <c r="M230" s="30"/>
    </row>
    <row r="231" spans="13:13" ht="12" customHeight="1">
      <c r="M231" s="30"/>
    </row>
    <row r="232" spans="13:13" ht="12" customHeight="1">
      <c r="M232" s="30"/>
    </row>
    <row r="233" spans="13:13" ht="12" customHeight="1">
      <c r="M233" s="30"/>
    </row>
    <row r="234" spans="13:13" ht="12" customHeight="1">
      <c r="M234" s="30"/>
    </row>
    <row r="235" spans="13:13" ht="12" customHeight="1">
      <c r="M235" s="30"/>
    </row>
    <row r="236" spans="13:13" ht="12" customHeight="1">
      <c r="M236" s="30"/>
    </row>
    <row r="237" spans="13:13" ht="12" customHeight="1">
      <c r="M237" s="30"/>
    </row>
    <row r="238" spans="13:13" ht="12" customHeight="1">
      <c r="M238" s="30"/>
    </row>
    <row r="239" spans="13:13" ht="12" customHeight="1">
      <c r="M239" s="30"/>
    </row>
    <row r="240" spans="13:13" ht="12" customHeight="1">
      <c r="M240" s="30"/>
    </row>
    <row r="241" spans="13:13" ht="12" customHeight="1">
      <c r="M241" s="30"/>
    </row>
    <row r="242" spans="13:13" ht="12" customHeight="1">
      <c r="M242" s="30"/>
    </row>
    <row r="243" spans="13:13" ht="12" customHeight="1">
      <c r="M243" s="30"/>
    </row>
    <row r="244" spans="13:13" ht="12" customHeight="1">
      <c r="M244" s="30"/>
    </row>
    <row r="245" spans="13:13" ht="12" customHeight="1">
      <c r="M245" s="30"/>
    </row>
    <row r="246" spans="13:13" ht="12" customHeight="1">
      <c r="M246" s="30"/>
    </row>
    <row r="247" spans="13:13" ht="12" customHeight="1">
      <c r="M247" s="30"/>
    </row>
    <row r="248" spans="13:13" ht="12" customHeight="1">
      <c r="M248" s="30"/>
    </row>
    <row r="249" spans="13:13" ht="12" customHeight="1">
      <c r="M249" s="30"/>
    </row>
    <row r="250" spans="13:13" ht="12" customHeight="1">
      <c r="M250" s="30"/>
    </row>
    <row r="251" spans="13:13" ht="12" customHeight="1">
      <c r="M251" s="30"/>
    </row>
    <row r="252" spans="13:13" ht="12" customHeight="1">
      <c r="M252" s="30"/>
    </row>
    <row r="253" spans="13:13" ht="12" customHeight="1">
      <c r="M253" s="30"/>
    </row>
    <row r="254" spans="13:13" ht="12" customHeight="1">
      <c r="M254" s="30"/>
    </row>
    <row r="255" spans="13:13" ht="12" customHeight="1">
      <c r="M255" s="30"/>
    </row>
    <row r="256" spans="13:13" ht="12" customHeight="1">
      <c r="M256" s="30"/>
    </row>
    <row r="257" spans="13:13" ht="12" customHeight="1">
      <c r="M257" s="30"/>
    </row>
    <row r="258" spans="13:13" ht="12" customHeight="1">
      <c r="M258" s="30"/>
    </row>
    <row r="259" spans="13:13" ht="12" customHeight="1">
      <c r="M259" s="30"/>
    </row>
    <row r="260" spans="13:13" ht="12" customHeight="1">
      <c r="M260" s="30"/>
    </row>
    <row r="261" spans="13:13" ht="12" customHeight="1">
      <c r="M261" s="30"/>
    </row>
    <row r="262" spans="13:13" ht="12" customHeight="1">
      <c r="M262" s="30"/>
    </row>
    <row r="263" spans="13:13" ht="12" customHeight="1">
      <c r="M263" s="30"/>
    </row>
    <row r="264" spans="13:13" ht="12" customHeight="1">
      <c r="M264" s="30"/>
    </row>
    <row r="265" spans="13:13" ht="12" customHeight="1">
      <c r="M265" s="30"/>
    </row>
    <row r="266" spans="13:13" ht="12" customHeight="1">
      <c r="M266" s="30"/>
    </row>
    <row r="267" spans="13:13" ht="12" customHeight="1">
      <c r="M267" s="30"/>
    </row>
    <row r="268" spans="13:13" ht="12" customHeight="1">
      <c r="M268" s="30"/>
    </row>
    <row r="269" spans="13:13" ht="12" customHeight="1">
      <c r="M269" s="30"/>
    </row>
    <row r="270" spans="13:13" ht="12" customHeight="1">
      <c r="M270" s="30"/>
    </row>
    <row r="271" spans="13:13" ht="12" customHeight="1">
      <c r="M271" s="30"/>
    </row>
    <row r="272" spans="13:13" ht="12" customHeight="1">
      <c r="M272" s="30"/>
    </row>
    <row r="273" spans="13:13" ht="12" customHeight="1">
      <c r="M273" s="30"/>
    </row>
    <row r="274" spans="13:13" ht="12" customHeight="1">
      <c r="M274" s="30"/>
    </row>
    <row r="275" spans="13:13" ht="12" customHeight="1">
      <c r="M275" s="30"/>
    </row>
    <row r="276" spans="13:13" ht="12" customHeight="1">
      <c r="M276" s="30"/>
    </row>
    <row r="277" spans="13:13" ht="12" customHeight="1">
      <c r="M277" s="30"/>
    </row>
    <row r="278" spans="13:13" ht="12" customHeight="1">
      <c r="M278" s="30"/>
    </row>
    <row r="279" spans="13:13" ht="12" customHeight="1">
      <c r="M279" s="30"/>
    </row>
    <row r="280" spans="13:13" ht="12" customHeight="1">
      <c r="M280" s="30"/>
    </row>
    <row r="281" spans="13:13" ht="12" customHeight="1">
      <c r="M281" s="30"/>
    </row>
    <row r="282" spans="13:13" ht="12" customHeight="1">
      <c r="M282" s="30"/>
    </row>
    <row r="283" spans="13:13" ht="12" customHeight="1">
      <c r="M283" s="30"/>
    </row>
    <row r="284" spans="13:13" ht="12" customHeight="1">
      <c r="M284" s="30"/>
    </row>
    <row r="285" spans="13:13" ht="12" customHeight="1">
      <c r="M285" s="30"/>
    </row>
    <row r="286" spans="13:13" ht="12" customHeight="1">
      <c r="M286" s="30"/>
    </row>
    <row r="287" spans="13:13" ht="12" customHeight="1">
      <c r="M287" s="30"/>
    </row>
    <row r="288" spans="13:13" ht="12" customHeight="1">
      <c r="M288" s="30"/>
    </row>
    <row r="289" spans="13:13" ht="12" customHeight="1">
      <c r="M289" s="30"/>
    </row>
    <row r="290" spans="13:13" ht="12" customHeight="1">
      <c r="M290" s="30"/>
    </row>
    <row r="291" spans="13:13" ht="12" customHeight="1">
      <c r="M291" s="30"/>
    </row>
    <row r="292" spans="13:13" ht="12" customHeight="1">
      <c r="M292" s="30"/>
    </row>
    <row r="293" spans="13:13" ht="12" customHeight="1">
      <c r="M293" s="30"/>
    </row>
    <row r="294" spans="13:13" ht="12" customHeight="1">
      <c r="M294" s="30"/>
    </row>
    <row r="295" spans="13:13" ht="12" customHeight="1">
      <c r="M295" s="30"/>
    </row>
    <row r="296" spans="13:13" ht="12" customHeight="1">
      <c r="M296" s="30"/>
    </row>
    <row r="297" spans="13:13" ht="12" customHeight="1">
      <c r="M297" s="30"/>
    </row>
    <row r="298" spans="13:13" ht="12" customHeight="1">
      <c r="M298" s="30"/>
    </row>
    <row r="299" spans="13:13" ht="12" customHeight="1">
      <c r="M299" s="30"/>
    </row>
    <row r="300" spans="13:13" ht="12" customHeight="1">
      <c r="M300" s="30"/>
    </row>
    <row r="301" spans="13:13" ht="12" customHeight="1">
      <c r="M301" s="30"/>
    </row>
    <row r="302" spans="13:13" ht="12" customHeight="1">
      <c r="M302" s="30"/>
    </row>
    <row r="303" spans="13:13" ht="12" customHeight="1">
      <c r="M303" s="30"/>
    </row>
    <row r="304" spans="13:13" ht="12" customHeight="1">
      <c r="M304" s="30"/>
    </row>
    <row r="305" spans="13:13" ht="12" customHeight="1">
      <c r="M305" s="30"/>
    </row>
    <row r="306" spans="13:13" ht="12" customHeight="1">
      <c r="M306" s="30"/>
    </row>
    <row r="307" spans="13:13" ht="12" customHeight="1">
      <c r="M307" s="30"/>
    </row>
    <row r="308" spans="13:13" ht="12" customHeight="1">
      <c r="M308" s="30"/>
    </row>
    <row r="309" spans="13:13" ht="12" customHeight="1">
      <c r="M309" s="30"/>
    </row>
    <row r="310" spans="13:13" ht="12" customHeight="1">
      <c r="M310" s="30"/>
    </row>
    <row r="311" spans="13:13" ht="12" customHeight="1">
      <c r="M311" s="30"/>
    </row>
    <row r="312" spans="13:13" ht="12" customHeight="1">
      <c r="M312" s="30"/>
    </row>
    <row r="313" spans="13:13" ht="12" customHeight="1">
      <c r="M313" s="30"/>
    </row>
    <row r="314" spans="13:13" ht="12" customHeight="1">
      <c r="M314" s="30"/>
    </row>
    <row r="315" spans="13:13" ht="12" customHeight="1">
      <c r="M315" s="30"/>
    </row>
    <row r="316" spans="13:13" ht="12" customHeight="1">
      <c r="M316" s="30"/>
    </row>
    <row r="317" spans="13:13" ht="12" customHeight="1">
      <c r="M317" s="30"/>
    </row>
    <row r="318" spans="13:13" ht="12" customHeight="1">
      <c r="M318" s="30"/>
    </row>
    <row r="319" spans="13:13" ht="12" customHeight="1">
      <c r="M319" s="30"/>
    </row>
    <row r="320" spans="13:13" ht="12" customHeight="1">
      <c r="M320" s="30"/>
    </row>
    <row r="321" spans="13:13" ht="12" customHeight="1">
      <c r="M321" s="30"/>
    </row>
    <row r="322" spans="13:13" ht="12" customHeight="1">
      <c r="M322" s="30"/>
    </row>
    <row r="323" spans="13:13" ht="12" customHeight="1">
      <c r="M323" s="30"/>
    </row>
    <row r="324" spans="13:13" ht="12" customHeight="1">
      <c r="M324" s="30"/>
    </row>
    <row r="325" spans="13:13" ht="12" customHeight="1">
      <c r="M325" s="30"/>
    </row>
    <row r="326" spans="13:13" ht="12" customHeight="1">
      <c r="M326" s="30"/>
    </row>
    <row r="327" spans="13:13" ht="12" customHeight="1">
      <c r="M327" s="30"/>
    </row>
    <row r="328" spans="13:13" ht="12" customHeight="1">
      <c r="M328" s="30"/>
    </row>
    <row r="329" spans="13:13" ht="12" customHeight="1">
      <c r="M329" s="30"/>
    </row>
    <row r="330" spans="13:13" ht="12" customHeight="1">
      <c r="M330" s="30"/>
    </row>
    <row r="331" spans="13:13" ht="12" customHeight="1">
      <c r="M331" s="30"/>
    </row>
    <row r="332" spans="13:13" ht="12" customHeight="1">
      <c r="M332" s="30"/>
    </row>
    <row r="333" spans="13:13" ht="12" customHeight="1">
      <c r="M333" s="30"/>
    </row>
    <row r="334" spans="13:13" ht="12" customHeight="1">
      <c r="M334" s="30"/>
    </row>
    <row r="335" spans="13:13" ht="12" customHeight="1">
      <c r="M335" s="30"/>
    </row>
    <row r="336" spans="13:13" ht="12" customHeight="1">
      <c r="M336" s="30"/>
    </row>
    <row r="337" spans="13:13" ht="12" customHeight="1">
      <c r="M337" s="30"/>
    </row>
    <row r="338" spans="13:13" ht="12" customHeight="1">
      <c r="M338" s="30"/>
    </row>
    <row r="339" spans="13:13" ht="12" customHeight="1">
      <c r="M339" s="30"/>
    </row>
    <row r="340" spans="13:13" ht="12" customHeight="1">
      <c r="M340" s="30"/>
    </row>
    <row r="341" spans="13:13" ht="12" customHeight="1">
      <c r="M341" s="30"/>
    </row>
    <row r="342" spans="13:13" ht="12" customHeight="1">
      <c r="M342" s="30"/>
    </row>
    <row r="343" spans="13:13" ht="12" customHeight="1">
      <c r="M343" s="30"/>
    </row>
    <row r="344" spans="13:13" ht="12" customHeight="1">
      <c r="M344" s="30"/>
    </row>
    <row r="345" spans="13:13" ht="12" customHeight="1">
      <c r="M345" s="30"/>
    </row>
    <row r="346" spans="13:13" ht="12" customHeight="1">
      <c r="M346" s="30"/>
    </row>
    <row r="347" spans="13:13" ht="12" customHeight="1">
      <c r="M347" s="30"/>
    </row>
    <row r="348" spans="13:13" ht="12" customHeight="1">
      <c r="M348" s="30"/>
    </row>
    <row r="349" spans="13:13" ht="12" customHeight="1">
      <c r="M349" s="30"/>
    </row>
    <row r="350" spans="13:13" ht="12" customHeight="1">
      <c r="M350" s="30"/>
    </row>
    <row r="351" spans="13:13" ht="12" customHeight="1">
      <c r="M351" s="30"/>
    </row>
    <row r="352" spans="13:13" ht="12" customHeight="1">
      <c r="M352" s="30"/>
    </row>
    <row r="353" spans="13:13" ht="12" customHeight="1">
      <c r="M353" s="30"/>
    </row>
    <row r="354" spans="13:13" ht="12" customHeight="1">
      <c r="M354" s="30"/>
    </row>
    <row r="355" spans="13:13" ht="12" customHeight="1">
      <c r="M355" s="30"/>
    </row>
    <row r="356" spans="13:13" ht="12" customHeight="1">
      <c r="M356" s="30"/>
    </row>
    <row r="357" spans="13:13" ht="12" customHeight="1">
      <c r="M357" s="30"/>
    </row>
    <row r="358" spans="13:13" ht="12" customHeight="1">
      <c r="M358" s="30"/>
    </row>
    <row r="359" spans="13:13" ht="12" customHeight="1">
      <c r="M359" s="30"/>
    </row>
    <row r="360" spans="13:13" ht="12" customHeight="1">
      <c r="M360" s="30"/>
    </row>
    <row r="361" spans="13:13" ht="12" customHeight="1">
      <c r="M361" s="30"/>
    </row>
    <row r="362" spans="13:13" ht="12" customHeight="1">
      <c r="M362" s="30"/>
    </row>
    <row r="363" spans="13:13" ht="12" customHeight="1">
      <c r="M363" s="30"/>
    </row>
    <row r="364" spans="13:13" ht="12" customHeight="1">
      <c r="M364" s="30"/>
    </row>
    <row r="365" spans="13:13" ht="12" customHeight="1">
      <c r="M365" s="30"/>
    </row>
    <row r="366" spans="13:13" ht="12" customHeight="1">
      <c r="M366" s="30"/>
    </row>
    <row r="367" spans="13:13" ht="12" customHeight="1">
      <c r="M367" s="30"/>
    </row>
    <row r="368" spans="13:13" ht="12" customHeight="1">
      <c r="M368" s="30"/>
    </row>
    <row r="369" spans="13:13" ht="12" customHeight="1">
      <c r="M369" s="30"/>
    </row>
    <row r="370" spans="13:13" ht="12" customHeight="1">
      <c r="M370" s="30"/>
    </row>
    <row r="371" spans="13:13" ht="12" customHeight="1">
      <c r="M371" s="30"/>
    </row>
    <row r="372" spans="13:13" ht="12" customHeight="1">
      <c r="M372" s="30"/>
    </row>
    <row r="373" spans="13:13" ht="12" customHeight="1">
      <c r="M373" s="30"/>
    </row>
    <row r="374" spans="13:13" ht="12" customHeight="1">
      <c r="M374" s="30"/>
    </row>
    <row r="375" spans="13:13" ht="12" customHeight="1">
      <c r="M375" s="30"/>
    </row>
    <row r="376" spans="13:13" ht="12" customHeight="1">
      <c r="M376" s="30"/>
    </row>
    <row r="377" spans="13:13" ht="12" customHeight="1">
      <c r="M377" s="30"/>
    </row>
    <row r="378" spans="13:13" ht="12" customHeight="1">
      <c r="M378" s="30"/>
    </row>
    <row r="379" spans="13:13" ht="12" customHeight="1">
      <c r="M379" s="30"/>
    </row>
    <row r="380" spans="13:13" ht="12" customHeight="1">
      <c r="M380" s="30"/>
    </row>
    <row r="381" spans="13:13" ht="12" customHeight="1">
      <c r="M381" s="30"/>
    </row>
    <row r="382" spans="13:13" ht="12" customHeight="1">
      <c r="M382" s="30"/>
    </row>
    <row r="383" spans="13:13" ht="12" customHeight="1">
      <c r="M383" s="30"/>
    </row>
    <row r="384" spans="13:13" ht="12" customHeight="1">
      <c r="M384" s="30"/>
    </row>
    <row r="385" spans="13:13" ht="12" customHeight="1">
      <c r="M385" s="30"/>
    </row>
    <row r="386" spans="13:13" ht="12" customHeight="1">
      <c r="M386" s="30"/>
    </row>
    <row r="387" spans="13:13" ht="12" customHeight="1">
      <c r="M387" s="30"/>
    </row>
    <row r="388" spans="13:13" ht="12" customHeight="1">
      <c r="M388" s="30"/>
    </row>
    <row r="389" spans="13:13" ht="12" customHeight="1">
      <c r="M389" s="30"/>
    </row>
    <row r="390" spans="13:13" ht="12" customHeight="1">
      <c r="M390" s="30"/>
    </row>
    <row r="391" spans="13:13" ht="12" customHeight="1">
      <c r="M391" s="30"/>
    </row>
    <row r="392" spans="13:13" ht="12" customHeight="1">
      <c r="M392" s="30"/>
    </row>
    <row r="393" spans="13:13" ht="12" customHeight="1">
      <c r="M393" s="30"/>
    </row>
    <row r="394" spans="13:13" ht="12" customHeight="1">
      <c r="M394" s="30"/>
    </row>
    <row r="395" spans="13:13" ht="12" customHeight="1">
      <c r="M395" s="30"/>
    </row>
    <row r="396" spans="13:13" ht="12" customHeight="1">
      <c r="M396" s="30"/>
    </row>
    <row r="397" spans="13:13" ht="12" customHeight="1">
      <c r="M397" s="30"/>
    </row>
    <row r="398" spans="13:13" ht="12" customHeight="1">
      <c r="M398" s="30"/>
    </row>
    <row r="399" spans="13:13" ht="12" customHeight="1">
      <c r="M399" s="30"/>
    </row>
    <row r="400" spans="13:13" ht="12" customHeight="1">
      <c r="M400" s="30"/>
    </row>
    <row r="401" spans="13:13" ht="12" customHeight="1">
      <c r="M401" s="30"/>
    </row>
    <row r="402" spans="13:13" ht="12" customHeight="1">
      <c r="M402" s="30"/>
    </row>
    <row r="403" spans="13:13" ht="12" customHeight="1">
      <c r="M403" s="30"/>
    </row>
    <row r="404" spans="13:13" ht="12" customHeight="1">
      <c r="M404" s="30"/>
    </row>
    <row r="405" spans="13:13" ht="12" customHeight="1">
      <c r="M405" s="30"/>
    </row>
    <row r="406" spans="13:13" ht="12" customHeight="1">
      <c r="M406" s="30"/>
    </row>
    <row r="407" spans="13:13" ht="12" customHeight="1">
      <c r="M407" s="30"/>
    </row>
    <row r="408" spans="13:13" ht="12" customHeight="1">
      <c r="M408" s="30"/>
    </row>
    <row r="409" spans="13:13" ht="12" customHeight="1">
      <c r="M409" s="30"/>
    </row>
    <row r="410" spans="13:13" ht="12" customHeight="1">
      <c r="M410" s="30"/>
    </row>
    <row r="411" spans="13:13" ht="12" customHeight="1">
      <c r="M411" s="30"/>
    </row>
    <row r="412" spans="13:13" ht="12" customHeight="1">
      <c r="M412" s="30"/>
    </row>
    <row r="413" spans="13:13" ht="12" customHeight="1">
      <c r="M413" s="30"/>
    </row>
    <row r="414" spans="13:13" ht="12" customHeight="1">
      <c r="M414" s="30"/>
    </row>
    <row r="415" spans="13:13" ht="12" customHeight="1">
      <c r="M415" s="30"/>
    </row>
    <row r="416" spans="13:13" ht="12" customHeight="1">
      <c r="M416" s="30"/>
    </row>
    <row r="417" spans="13:13" ht="12" customHeight="1">
      <c r="M417" s="30"/>
    </row>
    <row r="418" spans="13:13" ht="12" customHeight="1">
      <c r="M418" s="30"/>
    </row>
    <row r="419" spans="13:13" ht="12" customHeight="1">
      <c r="M419" s="30"/>
    </row>
    <row r="420" spans="13:13" ht="12" customHeight="1">
      <c r="M420" s="30"/>
    </row>
    <row r="421" spans="13:13" ht="12" customHeight="1">
      <c r="M421" s="30"/>
    </row>
    <row r="422" spans="13:13" ht="12" customHeight="1">
      <c r="M422" s="30"/>
    </row>
    <row r="423" spans="13:13" ht="12" customHeight="1">
      <c r="M423" s="30"/>
    </row>
    <row r="424" spans="13:13" ht="12" customHeight="1">
      <c r="M424" s="30"/>
    </row>
    <row r="425" spans="13:13" ht="12" customHeight="1">
      <c r="M425" s="30"/>
    </row>
    <row r="426" spans="13:13" ht="12" customHeight="1">
      <c r="M426" s="30"/>
    </row>
    <row r="427" spans="13:13" ht="12" customHeight="1">
      <c r="M427" s="30"/>
    </row>
    <row r="428" spans="13:13" ht="12" customHeight="1">
      <c r="M428" s="30"/>
    </row>
    <row r="429" spans="13:13" ht="12" customHeight="1">
      <c r="M429" s="30"/>
    </row>
    <row r="430" spans="13:13" ht="12" customHeight="1">
      <c r="M430" s="30"/>
    </row>
    <row r="431" spans="13:13" ht="12" customHeight="1">
      <c r="M431" s="30"/>
    </row>
    <row r="432" spans="13:13" ht="12" customHeight="1">
      <c r="M432" s="30"/>
    </row>
    <row r="433" spans="13:13" ht="12" customHeight="1">
      <c r="M433" s="30"/>
    </row>
    <row r="434" spans="13:13" ht="12" customHeight="1">
      <c r="M434" s="30"/>
    </row>
    <row r="435" spans="13:13" ht="12" customHeight="1">
      <c r="M435" s="30"/>
    </row>
    <row r="436" spans="13:13" ht="12" customHeight="1">
      <c r="M436" s="30"/>
    </row>
    <row r="437" spans="13:13" ht="12" customHeight="1">
      <c r="M437" s="30"/>
    </row>
    <row r="438" spans="13:13" ht="12" customHeight="1">
      <c r="M438" s="30"/>
    </row>
    <row r="439" spans="13:13" ht="12" customHeight="1">
      <c r="M439" s="30"/>
    </row>
    <row r="440" spans="13:13" ht="12" customHeight="1">
      <c r="M440" s="30"/>
    </row>
    <row r="441" spans="13:13" ht="12" customHeight="1">
      <c r="M441" s="30"/>
    </row>
    <row r="442" spans="13:13" ht="12" customHeight="1">
      <c r="M442" s="30"/>
    </row>
    <row r="443" spans="13:13" ht="12" customHeight="1">
      <c r="M443" s="30"/>
    </row>
    <row r="444" spans="13:13" ht="12" customHeight="1">
      <c r="M444" s="30"/>
    </row>
    <row r="445" spans="13:13" ht="12" customHeight="1">
      <c r="M445" s="30"/>
    </row>
    <row r="446" spans="13:13" ht="12" customHeight="1">
      <c r="M446" s="30"/>
    </row>
    <row r="447" spans="13:13" ht="12" customHeight="1">
      <c r="M447" s="30"/>
    </row>
    <row r="448" spans="13:13" ht="12" customHeight="1">
      <c r="M448" s="30"/>
    </row>
    <row r="449" spans="13:13" ht="12" customHeight="1">
      <c r="M449" s="30"/>
    </row>
    <row r="450" spans="13:13" ht="12" customHeight="1">
      <c r="M450" s="30"/>
    </row>
    <row r="451" spans="13:13" ht="12" customHeight="1">
      <c r="M451" s="30"/>
    </row>
    <row r="452" spans="13:13" ht="12" customHeight="1">
      <c r="M452" s="30"/>
    </row>
    <row r="453" spans="13:13" ht="12" customHeight="1">
      <c r="M453" s="30"/>
    </row>
    <row r="454" spans="13:13" ht="12" customHeight="1">
      <c r="M454" s="30"/>
    </row>
    <row r="455" spans="13:13" ht="12" customHeight="1">
      <c r="M455" s="30"/>
    </row>
    <row r="456" spans="13:13" ht="12" customHeight="1">
      <c r="M456" s="30"/>
    </row>
    <row r="457" spans="13:13" ht="12" customHeight="1">
      <c r="M457" s="30"/>
    </row>
    <row r="458" spans="13:13" ht="12" customHeight="1">
      <c r="M458" s="30"/>
    </row>
    <row r="459" spans="13:13" ht="12" customHeight="1">
      <c r="M459" s="30"/>
    </row>
    <row r="460" spans="13:13" ht="12" customHeight="1">
      <c r="M460" s="30"/>
    </row>
    <row r="461" spans="13:13" ht="12" customHeight="1">
      <c r="M461" s="30"/>
    </row>
    <row r="462" spans="13:13" ht="12" customHeight="1">
      <c r="M462" s="30"/>
    </row>
    <row r="463" spans="13:13" ht="12" customHeight="1">
      <c r="M463" s="30"/>
    </row>
    <row r="464" spans="13:13" ht="12" customHeight="1">
      <c r="M464" s="30"/>
    </row>
    <row r="465" spans="13:13" ht="12" customHeight="1">
      <c r="M465" s="30"/>
    </row>
    <row r="466" spans="13:13" ht="12" customHeight="1">
      <c r="M466" s="30"/>
    </row>
    <row r="467" spans="13:13" ht="12" customHeight="1">
      <c r="M467" s="30"/>
    </row>
    <row r="468" spans="13:13" ht="12" customHeight="1">
      <c r="M468" s="30"/>
    </row>
    <row r="469" spans="13:13" ht="12" customHeight="1">
      <c r="M469" s="30"/>
    </row>
    <row r="470" spans="13:13" ht="12" customHeight="1">
      <c r="M470" s="30"/>
    </row>
    <row r="471" spans="13:13" ht="12" customHeight="1">
      <c r="M471" s="30"/>
    </row>
    <row r="472" spans="13:13" ht="12" customHeight="1">
      <c r="M472" s="30"/>
    </row>
    <row r="473" spans="13:13" ht="12" customHeight="1">
      <c r="M473" s="30"/>
    </row>
    <row r="474" spans="13:13" ht="12" customHeight="1">
      <c r="M474" s="30"/>
    </row>
    <row r="475" spans="13:13" ht="12" customHeight="1">
      <c r="M475" s="30"/>
    </row>
    <row r="476" spans="13:13" ht="12" customHeight="1">
      <c r="M476" s="30"/>
    </row>
    <row r="477" spans="13:13" ht="12" customHeight="1">
      <c r="M477" s="30"/>
    </row>
    <row r="478" spans="13:13" ht="12" customHeight="1">
      <c r="M478" s="30"/>
    </row>
    <row r="479" spans="13:13" ht="12" customHeight="1">
      <c r="M479" s="30"/>
    </row>
    <row r="480" spans="13:13" ht="12" customHeight="1">
      <c r="M480" s="30"/>
    </row>
    <row r="481" spans="13:13" ht="12" customHeight="1">
      <c r="M481" s="30"/>
    </row>
    <row r="482" spans="13:13" ht="12" customHeight="1">
      <c r="M482" s="30"/>
    </row>
    <row r="483" spans="13:13" ht="12" customHeight="1">
      <c r="M483" s="30"/>
    </row>
    <row r="484" spans="13:13" ht="12" customHeight="1">
      <c r="M484" s="30"/>
    </row>
    <row r="485" spans="13:13" ht="12" customHeight="1">
      <c r="M485" s="30"/>
    </row>
    <row r="486" spans="13:13" ht="12" customHeight="1">
      <c r="M486" s="30"/>
    </row>
    <row r="487" spans="13:13" ht="12" customHeight="1">
      <c r="M487" s="30"/>
    </row>
    <row r="488" spans="13:13" ht="12" customHeight="1">
      <c r="M488" s="30"/>
    </row>
    <row r="489" spans="13:13" ht="12" customHeight="1">
      <c r="M489" s="30"/>
    </row>
    <row r="490" spans="13:13" ht="12" customHeight="1">
      <c r="M490" s="30"/>
    </row>
    <row r="491" spans="13:13" ht="12" customHeight="1">
      <c r="M491" s="30"/>
    </row>
    <row r="492" spans="13:13" ht="12" customHeight="1">
      <c r="M492" s="30"/>
    </row>
    <row r="493" spans="13:13" ht="12" customHeight="1">
      <c r="M493" s="30"/>
    </row>
    <row r="494" spans="13:13" ht="12" customHeight="1">
      <c r="M494" s="30"/>
    </row>
    <row r="495" spans="13:13" ht="12" customHeight="1">
      <c r="M495" s="30"/>
    </row>
    <row r="496" spans="13:13" ht="12" customHeight="1">
      <c r="M496" s="30"/>
    </row>
    <row r="497" spans="13:13" ht="12" customHeight="1">
      <c r="M497" s="30"/>
    </row>
    <row r="498" spans="13:13" ht="12" customHeight="1">
      <c r="M498" s="30"/>
    </row>
    <row r="499" spans="13:13" ht="12" customHeight="1">
      <c r="M499" s="30"/>
    </row>
    <row r="500" spans="13:13" ht="12" customHeight="1">
      <c r="M500" s="30"/>
    </row>
    <row r="501" spans="13:13" ht="12" customHeight="1">
      <c r="M501" s="30"/>
    </row>
    <row r="502" spans="13:13" ht="12" customHeight="1">
      <c r="M502" s="30"/>
    </row>
    <row r="503" spans="13:13" ht="12" customHeight="1">
      <c r="M503" s="30"/>
    </row>
    <row r="504" spans="13:13" ht="12" customHeight="1">
      <c r="M504" s="30"/>
    </row>
    <row r="505" spans="13:13" ht="12" customHeight="1">
      <c r="M505" s="30"/>
    </row>
    <row r="506" spans="13:13" ht="12" customHeight="1">
      <c r="M506" s="30"/>
    </row>
    <row r="507" spans="13:13" ht="12" customHeight="1">
      <c r="M507" s="30"/>
    </row>
    <row r="508" spans="13:13" ht="12" customHeight="1">
      <c r="M508" s="30"/>
    </row>
    <row r="509" spans="13:13" ht="12" customHeight="1">
      <c r="M509" s="30"/>
    </row>
    <row r="510" spans="13:13" ht="12" customHeight="1">
      <c r="M510" s="30"/>
    </row>
    <row r="511" spans="13:13" ht="12" customHeight="1">
      <c r="M511" s="30"/>
    </row>
    <row r="512" spans="13:13" ht="12" customHeight="1">
      <c r="M512" s="30"/>
    </row>
    <row r="513" spans="13:13" ht="12" customHeight="1">
      <c r="M513" s="30"/>
    </row>
    <row r="514" spans="13:13" ht="12" customHeight="1">
      <c r="M514" s="30"/>
    </row>
    <row r="515" spans="13:13" ht="12" customHeight="1">
      <c r="M515" s="30"/>
    </row>
    <row r="516" spans="13:13" ht="12" customHeight="1">
      <c r="M516" s="30"/>
    </row>
    <row r="517" spans="13:13" ht="12" customHeight="1">
      <c r="M517" s="30"/>
    </row>
    <row r="518" spans="13:13" ht="12" customHeight="1">
      <c r="M518" s="30"/>
    </row>
    <row r="519" spans="13:13" ht="12" customHeight="1">
      <c r="M519" s="30"/>
    </row>
    <row r="520" spans="13:13" ht="12" customHeight="1">
      <c r="M520" s="30"/>
    </row>
    <row r="521" spans="13:13" ht="12" customHeight="1">
      <c r="M521" s="30"/>
    </row>
    <row r="522" spans="13:13" ht="12" customHeight="1">
      <c r="M522" s="30"/>
    </row>
    <row r="523" spans="13:13" ht="12" customHeight="1">
      <c r="M523" s="30"/>
    </row>
    <row r="524" spans="13:13" ht="12" customHeight="1">
      <c r="M524" s="30"/>
    </row>
    <row r="525" spans="13:13" ht="12" customHeight="1">
      <c r="M525" s="30"/>
    </row>
    <row r="526" spans="13:13" ht="12" customHeight="1">
      <c r="M526" s="30"/>
    </row>
    <row r="527" spans="13:13" ht="12" customHeight="1">
      <c r="M527" s="30"/>
    </row>
    <row r="528" spans="13:13" ht="12" customHeight="1">
      <c r="M528" s="30"/>
    </row>
    <row r="529" spans="13:13" ht="12" customHeight="1">
      <c r="M529" s="30"/>
    </row>
    <row r="530" spans="13:13" ht="12" customHeight="1">
      <c r="M530" s="30"/>
    </row>
    <row r="531" spans="13:13" ht="12" customHeight="1">
      <c r="M531" s="30"/>
    </row>
    <row r="532" spans="13:13" ht="12" customHeight="1">
      <c r="M532" s="30"/>
    </row>
    <row r="533" spans="13:13" ht="12" customHeight="1">
      <c r="M533" s="30"/>
    </row>
    <row r="534" spans="13:13" ht="12" customHeight="1">
      <c r="M534" s="30"/>
    </row>
    <row r="535" spans="13:13" ht="12" customHeight="1">
      <c r="M535" s="30"/>
    </row>
    <row r="536" spans="13:13" ht="12" customHeight="1">
      <c r="M536" s="30"/>
    </row>
    <row r="537" spans="13:13" ht="12" customHeight="1">
      <c r="M537" s="30"/>
    </row>
    <row r="538" spans="13:13" ht="12" customHeight="1">
      <c r="M538" s="30"/>
    </row>
    <row r="539" spans="13:13" ht="12" customHeight="1">
      <c r="M539" s="30"/>
    </row>
    <row r="540" spans="13:13" ht="12" customHeight="1">
      <c r="M540" s="30"/>
    </row>
    <row r="541" spans="13:13" ht="12" customHeight="1">
      <c r="M541" s="30"/>
    </row>
    <row r="542" spans="13:13" ht="12" customHeight="1">
      <c r="M542" s="30"/>
    </row>
    <row r="543" spans="13:13" ht="12" customHeight="1">
      <c r="M543" s="30"/>
    </row>
    <row r="544" spans="13:13" ht="12" customHeight="1">
      <c r="M544" s="30"/>
    </row>
    <row r="545" spans="13:13" ht="12" customHeight="1">
      <c r="M545" s="30"/>
    </row>
    <row r="546" spans="13:13" ht="12" customHeight="1">
      <c r="M546" s="30"/>
    </row>
    <row r="547" spans="13:13" ht="12" customHeight="1">
      <c r="M547" s="30"/>
    </row>
    <row r="548" spans="13:13" ht="12" customHeight="1">
      <c r="M548" s="30"/>
    </row>
    <row r="549" spans="13:13" ht="12" customHeight="1">
      <c r="M549" s="30"/>
    </row>
    <row r="550" spans="13:13" ht="12" customHeight="1">
      <c r="M550" s="30"/>
    </row>
    <row r="551" spans="13:13" ht="12" customHeight="1">
      <c r="M551" s="30"/>
    </row>
    <row r="552" spans="13:13" ht="12" customHeight="1">
      <c r="M552" s="30"/>
    </row>
    <row r="553" spans="13:13" ht="12" customHeight="1">
      <c r="M553" s="30"/>
    </row>
    <row r="554" spans="13:13" ht="12" customHeight="1">
      <c r="M554" s="30"/>
    </row>
    <row r="555" spans="13:13" ht="12" customHeight="1">
      <c r="M555" s="30"/>
    </row>
    <row r="556" spans="13:13" ht="12" customHeight="1">
      <c r="M556" s="30"/>
    </row>
    <row r="557" spans="13:13" ht="12" customHeight="1">
      <c r="M557" s="30"/>
    </row>
    <row r="558" spans="13:13" ht="12" customHeight="1">
      <c r="M558" s="30"/>
    </row>
    <row r="559" spans="13:13" ht="12" customHeight="1">
      <c r="M559" s="30"/>
    </row>
    <row r="560" spans="13:13" ht="12" customHeight="1">
      <c r="M560" s="30"/>
    </row>
    <row r="561" spans="13:13" ht="12" customHeight="1">
      <c r="M561" s="30"/>
    </row>
    <row r="562" spans="13:13" ht="12" customHeight="1">
      <c r="M562" s="30"/>
    </row>
    <row r="563" spans="13:13" ht="12" customHeight="1">
      <c r="M563" s="30"/>
    </row>
    <row r="564" spans="13:13" ht="12" customHeight="1">
      <c r="M564" s="30"/>
    </row>
    <row r="565" spans="13:13" ht="12" customHeight="1">
      <c r="M565" s="30"/>
    </row>
    <row r="566" spans="13:13" ht="12" customHeight="1">
      <c r="M566" s="30"/>
    </row>
    <row r="567" spans="13:13" ht="12" customHeight="1">
      <c r="M567" s="30"/>
    </row>
    <row r="568" spans="13:13" ht="12" customHeight="1">
      <c r="M568" s="30"/>
    </row>
    <row r="569" spans="13:13" ht="12" customHeight="1">
      <c r="M569" s="30"/>
    </row>
    <row r="570" spans="13:13" ht="12" customHeight="1">
      <c r="M570" s="30"/>
    </row>
    <row r="571" spans="13:13" ht="12" customHeight="1">
      <c r="M571" s="30"/>
    </row>
    <row r="572" spans="13:13" ht="12" customHeight="1">
      <c r="M572" s="30"/>
    </row>
    <row r="573" spans="13:13" ht="12" customHeight="1">
      <c r="M573" s="30"/>
    </row>
    <row r="574" spans="13:13" ht="12" customHeight="1">
      <c r="M574" s="30"/>
    </row>
    <row r="575" spans="13:13" ht="12" customHeight="1">
      <c r="M575" s="30"/>
    </row>
    <row r="576" spans="13:13" ht="12" customHeight="1">
      <c r="M576" s="30"/>
    </row>
    <row r="577" spans="13:13" ht="12" customHeight="1">
      <c r="M577" s="30"/>
    </row>
    <row r="578" spans="13:13" ht="12" customHeight="1">
      <c r="M578" s="30"/>
    </row>
    <row r="579" spans="13:13" ht="12" customHeight="1">
      <c r="M579" s="30"/>
    </row>
    <row r="580" spans="13:13" ht="12" customHeight="1">
      <c r="M580" s="30"/>
    </row>
    <row r="581" spans="13:13" ht="12" customHeight="1">
      <c r="M581" s="30"/>
    </row>
    <row r="582" spans="13:13" ht="12" customHeight="1">
      <c r="M582" s="30"/>
    </row>
    <row r="583" spans="13:13" ht="12" customHeight="1">
      <c r="M583" s="30"/>
    </row>
    <row r="584" spans="13:13" ht="12" customHeight="1">
      <c r="M584" s="30"/>
    </row>
    <row r="585" spans="13:13" ht="12" customHeight="1">
      <c r="M585" s="30"/>
    </row>
    <row r="586" spans="13:13" ht="12" customHeight="1">
      <c r="M586" s="30"/>
    </row>
    <row r="587" spans="13:13" ht="12" customHeight="1">
      <c r="M587" s="30"/>
    </row>
    <row r="588" spans="13:13" ht="12" customHeight="1">
      <c r="M588" s="30"/>
    </row>
    <row r="589" spans="13:13" ht="12" customHeight="1">
      <c r="M589" s="30"/>
    </row>
    <row r="590" spans="13:13" ht="12" customHeight="1">
      <c r="M590" s="30"/>
    </row>
    <row r="591" spans="13:13" ht="12" customHeight="1">
      <c r="M591" s="30"/>
    </row>
    <row r="592" spans="13:13" ht="12" customHeight="1">
      <c r="M592" s="30"/>
    </row>
    <row r="593" spans="13:13" ht="12" customHeight="1">
      <c r="M593" s="30"/>
    </row>
    <row r="594" spans="13:13" ht="12" customHeight="1">
      <c r="M594" s="30"/>
    </row>
    <row r="595" spans="13:13" ht="12" customHeight="1">
      <c r="M595" s="30"/>
    </row>
    <row r="596" spans="13:13" ht="12" customHeight="1">
      <c r="M596" s="30"/>
    </row>
    <row r="597" spans="13:13" ht="12" customHeight="1">
      <c r="M597" s="30"/>
    </row>
    <row r="598" spans="13:13" ht="12" customHeight="1">
      <c r="M598" s="30"/>
    </row>
    <row r="599" spans="13:13" ht="12" customHeight="1">
      <c r="M599" s="30"/>
    </row>
    <row r="600" spans="13:13" ht="12" customHeight="1">
      <c r="M600" s="30"/>
    </row>
    <row r="601" spans="13:13" ht="12" customHeight="1">
      <c r="M601" s="30"/>
    </row>
    <row r="602" spans="13:13" ht="12" customHeight="1">
      <c r="M602" s="30"/>
    </row>
    <row r="603" spans="13:13" ht="12" customHeight="1">
      <c r="M603" s="30"/>
    </row>
    <row r="604" spans="13:13" ht="12" customHeight="1">
      <c r="M604" s="30"/>
    </row>
    <row r="605" spans="13:13" ht="12" customHeight="1">
      <c r="M605" s="30"/>
    </row>
    <row r="606" spans="13:13" ht="12" customHeight="1">
      <c r="M606" s="30"/>
    </row>
    <row r="607" spans="13:13" ht="12" customHeight="1">
      <c r="M607" s="30"/>
    </row>
    <row r="608" spans="13:13" ht="12" customHeight="1">
      <c r="M608" s="30"/>
    </row>
    <row r="609" spans="13:13" ht="12" customHeight="1">
      <c r="M609" s="30"/>
    </row>
    <row r="610" spans="13:13" ht="12" customHeight="1">
      <c r="M610" s="30"/>
    </row>
    <row r="611" spans="13:13" ht="12" customHeight="1">
      <c r="M611" s="30"/>
    </row>
    <row r="612" spans="13:13" ht="12" customHeight="1">
      <c r="M612" s="30"/>
    </row>
    <row r="613" spans="13:13" ht="12" customHeight="1">
      <c r="M613" s="30"/>
    </row>
    <row r="614" spans="13:13" ht="12" customHeight="1">
      <c r="M614" s="30"/>
    </row>
    <row r="615" spans="13:13" ht="12" customHeight="1">
      <c r="M615" s="30"/>
    </row>
    <row r="616" spans="13:13" ht="12" customHeight="1">
      <c r="M616" s="30"/>
    </row>
    <row r="617" spans="13:13" ht="12" customHeight="1">
      <c r="M617" s="30"/>
    </row>
    <row r="618" spans="13:13" ht="12" customHeight="1">
      <c r="M618" s="30"/>
    </row>
    <row r="619" spans="13:13" ht="12" customHeight="1">
      <c r="M619" s="30"/>
    </row>
    <row r="620" spans="13:13" ht="12" customHeight="1">
      <c r="M620" s="30"/>
    </row>
    <row r="621" spans="13:13" ht="12" customHeight="1">
      <c r="M621" s="30"/>
    </row>
    <row r="622" spans="13:13" ht="12" customHeight="1">
      <c r="M622" s="30"/>
    </row>
    <row r="623" spans="13:13" ht="12" customHeight="1">
      <c r="M623" s="30"/>
    </row>
    <row r="624" spans="13:13" ht="12" customHeight="1">
      <c r="M624" s="30"/>
    </row>
    <row r="625" spans="13:13" ht="12" customHeight="1">
      <c r="M625" s="30"/>
    </row>
    <row r="626" spans="13:13" ht="12" customHeight="1">
      <c r="M626" s="30"/>
    </row>
    <row r="627" spans="13:13" ht="12" customHeight="1">
      <c r="M627" s="30"/>
    </row>
    <row r="628" spans="13:13" ht="12" customHeight="1">
      <c r="M628" s="30"/>
    </row>
    <row r="629" spans="13:13" ht="12" customHeight="1">
      <c r="M629" s="30"/>
    </row>
    <row r="630" spans="13:13" ht="12" customHeight="1">
      <c r="M630" s="30"/>
    </row>
    <row r="631" spans="13:13" ht="12" customHeight="1">
      <c r="M631" s="30"/>
    </row>
    <row r="632" spans="13:13" ht="12" customHeight="1">
      <c r="M632" s="30"/>
    </row>
    <row r="633" spans="13:13" ht="12" customHeight="1">
      <c r="M633" s="30"/>
    </row>
    <row r="634" spans="13:13" ht="12" customHeight="1">
      <c r="M634" s="30"/>
    </row>
    <row r="635" spans="13:13" ht="12" customHeight="1">
      <c r="M635" s="30"/>
    </row>
    <row r="636" spans="13:13" ht="12" customHeight="1">
      <c r="M636" s="30"/>
    </row>
    <row r="637" spans="13:13" ht="12" customHeight="1">
      <c r="M637" s="30"/>
    </row>
    <row r="638" spans="13:13" ht="12" customHeight="1">
      <c r="M638" s="30"/>
    </row>
    <row r="639" spans="13:13" ht="12" customHeight="1">
      <c r="M639" s="30"/>
    </row>
    <row r="640" spans="13:13" ht="12" customHeight="1">
      <c r="M640" s="30"/>
    </row>
    <row r="641" spans="13:13" ht="12" customHeight="1">
      <c r="M641" s="30"/>
    </row>
    <row r="642" spans="13:13" ht="12" customHeight="1">
      <c r="M642" s="30"/>
    </row>
    <row r="643" spans="13:13" ht="12" customHeight="1">
      <c r="M643" s="30"/>
    </row>
    <row r="644" spans="13:13" ht="12" customHeight="1">
      <c r="M644" s="30"/>
    </row>
    <row r="645" spans="13:13" ht="12" customHeight="1">
      <c r="M645" s="30"/>
    </row>
    <row r="646" spans="13:13" ht="12" customHeight="1">
      <c r="M646" s="30"/>
    </row>
    <row r="647" spans="13:13" ht="12" customHeight="1">
      <c r="M647" s="30"/>
    </row>
    <row r="648" spans="13:13" ht="12" customHeight="1">
      <c r="M648" s="30"/>
    </row>
    <row r="649" spans="13:13" ht="12" customHeight="1">
      <c r="M649" s="30"/>
    </row>
    <row r="650" spans="13:13" ht="12" customHeight="1">
      <c r="M650" s="30"/>
    </row>
    <row r="651" spans="13:13" ht="12" customHeight="1">
      <c r="M651" s="30"/>
    </row>
    <row r="652" spans="13:13" ht="12" customHeight="1">
      <c r="M652" s="30"/>
    </row>
    <row r="653" spans="13:13" ht="12" customHeight="1">
      <c r="M653" s="30"/>
    </row>
    <row r="654" spans="13:13" ht="12" customHeight="1">
      <c r="M654" s="30"/>
    </row>
    <row r="655" spans="13:13" ht="12" customHeight="1">
      <c r="M655" s="30"/>
    </row>
    <row r="656" spans="13:13" ht="12" customHeight="1">
      <c r="M656" s="30"/>
    </row>
    <row r="657" spans="13:13" ht="12" customHeight="1">
      <c r="M657" s="30"/>
    </row>
    <row r="658" spans="13:13" ht="12" customHeight="1">
      <c r="M658" s="30"/>
    </row>
    <row r="659" spans="13:13" ht="12" customHeight="1">
      <c r="M659" s="30"/>
    </row>
    <row r="660" spans="13:13" ht="12" customHeight="1">
      <c r="M660" s="30"/>
    </row>
    <row r="661" spans="13:13" ht="12" customHeight="1">
      <c r="M661" s="30"/>
    </row>
    <row r="662" spans="13:13" ht="12" customHeight="1">
      <c r="M662" s="30"/>
    </row>
    <row r="663" spans="13:13" ht="12" customHeight="1">
      <c r="M663" s="30"/>
    </row>
    <row r="664" spans="13:13" ht="12" customHeight="1">
      <c r="M664" s="30"/>
    </row>
    <row r="665" spans="13:13" ht="12" customHeight="1">
      <c r="M665" s="30"/>
    </row>
    <row r="666" spans="13:13" ht="12" customHeight="1">
      <c r="M666" s="30"/>
    </row>
    <row r="667" spans="13:13" ht="12" customHeight="1">
      <c r="M667" s="30"/>
    </row>
    <row r="668" spans="13:13" ht="12" customHeight="1">
      <c r="M668" s="30"/>
    </row>
    <row r="669" spans="13:13" ht="12" customHeight="1">
      <c r="M669" s="30"/>
    </row>
    <row r="670" spans="13:13" ht="12" customHeight="1">
      <c r="M670" s="30"/>
    </row>
    <row r="671" spans="13:13" ht="12" customHeight="1">
      <c r="M671" s="30"/>
    </row>
    <row r="672" spans="13:13" ht="12" customHeight="1">
      <c r="M672" s="30"/>
    </row>
    <row r="673" spans="13:13" ht="12" customHeight="1">
      <c r="M673" s="30"/>
    </row>
    <row r="674" spans="13:13" ht="12" customHeight="1">
      <c r="M674" s="30"/>
    </row>
    <row r="675" spans="13:13" ht="12" customHeight="1">
      <c r="M675" s="30"/>
    </row>
    <row r="676" spans="13:13" ht="12" customHeight="1">
      <c r="M676" s="30"/>
    </row>
    <row r="677" spans="13:13" ht="12" customHeight="1">
      <c r="M677" s="30"/>
    </row>
    <row r="678" spans="13:13" ht="12" customHeight="1">
      <c r="M678" s="30"/>
    </row>
    <row r="679" spans="13:13" ht="12" customHeight="1">
      <c r="M679" s="30"/>
    </row>
    <row r="680" spans="13:13" ht="12" customHeight="1">
      <c r="M680" s="30"/>
    </row>
    <row r="681" spans="13:13" ht="12" customHeight="1">
      <c r="M681" s="30"/>
    </row>
    <row r="682" spans="13:13" ht="12" customHeight="1">
      <c r="M682" s="30"/>
    </row>
    <row r="683" spans="13:13" ht="12" customHeight="1">
      <c r="M683" s="30"/>
    </row>
    <row r="684" spans="13:13" ht="12" customHeight="1">
      <c r="M684" s="30"/>
    </row>
    <row r="685" spans="13:13" ht="12" customHeight="1">
      <c r="M685" s="30"/>
    </row>
    <row r="686" spans="13:13" ht="12" customHeight="1">
      <c r="M686" s="30"/>
    </row>
    <row r="687" spans="13:13" ht="12" customHeight="1">
      <c r="M687" s="30"/>
    </row>
    <row r="688" spans="13:13" ht="12" customHeight="1">
      <c r="M688" s="30"/>
    </row>
    <row r="689" spans="13:13" ht="12" customHeight="1">
      <c r="M689" s="30"/>
    </row>
    <row r="690" spans="13:13" ht="12" customHeight="1">
      <c r="M690" s="30"/>
    </row>
    <row r="691" spans="13:13" ht="12" customHeight="1">
      <c r="M691" s="30"/>
    </row>
    <row r="692" spans="13:13" ht="12" customHeight="1">
      <c r="M692" s="30"/>
    </row>
    <row r="693" spans="13:13" ht="12" customHeight="1">
      <c r="M693" s="30"/>
    </row>
    <row r="694" spans="13:13" ht="12" customHeight="1">
      <c r="M694" s="30"/>
    </row>
    <row r="695" spans="13:13" ht="12" customHeight="1">
      <c r="M695" s="30"/>
    </row>
    <row r="696" spans="13:13" ht="12" customHeight="1">
      <c r="M696" s="30"/>
    </row>
    <row r="697" spans="13:13" ht="12" customHeight="1">
      <c r="M697" s="30"/>
    </row>
    <row r="698" spans="13:13" ht="12" customHeight="1">
      <c r="M698" s="30"/>
    </row>
    <row r="699" spans="13:13" ht="12" customHeight="1">
      <c r="M699" s="30"/>
    </row>
    <row r="700" spans="13:13" ht="12" customHeight="1">
      <c r="M700" s="30"/>
    </row>
    <row r="701" spans="13:13" ht="12" customHeight="1">
      <c r="M701" s="30"/>
    </row>
    <row r="702" spans="13:13" ht="12" customHeight="1">
      <c r="M702" s="30"/>
    </row>
    <row r="703" spans="13:13" ht="12" customHeight="1">
      <c r="M703" s="30"/>
    </row>
    <row r="704" spans="13:13" ht="12" customHeight="1">
      <c r="M704" s="30"/>
    </row>
    <row r="705" spans="13:13" ht="12" customHeight="1">
      <c r="M705" s="30"/>
    </row>
    <row r="706" spans="13:13" ht="12" customHeight="1">
      <c r="M706" s="30"/>
    </row>
    <row r="707" spans="13:13" ht="12" customHeight="1">
      <c r="M707" s="30"/>
    </row>
    <row r="708" spans="13:13" ht="12" customHeight="1">
      <c r="M708" s="30"/>
    </row>
    <row r="709" spans="13:13" ht="12" customHeight="1">
      <c r="M709" s="30"/>
    </row>
    <row r="710" spans="13:13" ht="12" customHeight="1">
      <c r="M710" s="30"/>
    </row>
    <row r="711" spans="13:13" ht="12" customHeight="1">
      <c r="M711" s="30"/>
    </row>
    <row r="712" spans="13:13" ht="12" customHeight="1">
      <c r="M712" s="30"/>
    </row>
    <row r="713" spans="13:13" ht="12" customHeight="1">
      <c r="M713" s="30"/>
    </row>
    <row r="714" spans="13:13" ht="12" customHeight="1">
      <c r="M714" s="30"/>
    </row>
    <row r="715" spans="13:13" ht="12" customHeight="1">
      <c r="M715" s="30"/>
    </row>
    <row r="716" spans="13:13" ht="12" customHeight="1">
      <c r="M716" s="30"/>
    </row>
    <row r="717" spans="13:13" ht="12" customHeight="1">
      <c r="M717" s="30"/>
    </row>
    <row r="718" spans="13:13" ht="12" customHeight="1">
      <c r="M718" s="30"/>
    </row>
    <row r="719" spans="13:13" ht="12" customHeight="1">
      <c r="M719" s="30"/>
    </row>
    <row r="720" spans="13:13" ht="12" customHeight="1">
      <c r="M720" s="30"/>
    </row>
    <row r="721" spans="13:13" ht="12" customHeight="1">
      <c r="M721" s="30"/>
    </row>
    <row r="722" spans="13:13" ht="12" customHeight="1">
      <c r="M722" s="30"/>
    </row>
    <row r="723" spans="13:13" ht="12" customHeight="1">
      <c r="M723" s="30"/>
    </row>
    <row r="724" spans="13:13" ht="12" customHeight="1">
      <c r="M724" s="30"/>
    </row>
    <row r="725" spans="13:13" ht="12" customHeight="1">
      <c r="M725" s="30"/>
    </row>
    <row r="726" spans="13:13" ht="12" customHeight="1">
      <c r="M726" s="30"/>
    </row>
    <row r="727" spans="13:13" ht="12" customHeight="1">
      <c r="M727" s="30"/>
    </row>
    <row r="728" spans="13:13" ht="12" customHeight="1">
      <c r="M728" s="30"/>
    </row>
    <row r="729" spans="13:13" ht="12" customHeight="1">
      <c r="M729" s="30"/>
    </row>
    <row r="730" spans="13:13" ht="12" customHeight="1">
      <c r="M730" s="30"/>
    </row>
    <row r="731" spans="13:13" ht="12" customHeight="1">
      <c r="M731" s="30"/>
    </row>
    <row r="732" spans="13:13" ht="12" customHeight="1">
      <c r="M732" s="30"/>
    </row>
    <row r="733" spans="13:13" ht="12" customHeight="1">
      <c r="M733" s="30"/>
    </row>
    <row r="734" spans="13:13" ht="12" customHeight="1">
      <c r="M734" s="30"/>
    </row>
    <row r="735" spans="13:13" ht="12" customHeight="1">
      <c r="M735" s="30"/>
    </row>
    <row r="736" spans="13:13" ht="12" customHeight="1">
      <c r="M736" s="30"/>
    </row>
    <row r="737" spans="13:13" ht="12" customHeight="1">
      <c r="M737" s="30"/>
    </row>
    <row r="738" spans="13:13" ht="12" customHeight="1">
      <c r="M738" s="30"/>
    </row>
    <row r="739" spans="13:13" ht="12" customHeight="1">
      <c r="M739" s="30"/>
    </row>
    <row r="740" spans="13:13" ht="12" customHeight="1">
      <c r="M740" s="30"/>
    </row>
    <row r="741" spans="13:13" ht="12" customHeight="1">
      <c r="M741" s="30"/>
    </row>
    <row r="742" spans="13:13" ht="12" customHeight="1">
      <c r="M742" s="30"/>
    </row>
    <row r="743" spans="13:13" ht="12" customHeight="1">
      <c r="M743" s="30"/>
    </row>
    <row r="744" spans="13:13" ht="12" customHeight="1">
      <c r="M744" s="30"/>
    </row>
    <row r="745" spans="13:13" ht="12" customHeight="1">
      <c r="M745" s="30"/>
    </row>
    <row r="746" spans="13:13" ht="12" customHeight="1">
      <c r="M746" s="30"/>
    </row>
    <row r="747" spans="13:13" ht="12" customHeight="1">
      <c r="M747" s="30"/>
    </row>
    <row r="748" spans="13:13" ht="12" customHeight="1">
      <c r="M748" s="30"/>
    </row>
    <row r="749" spans="13:13" ht="12" customHeight="1">
      <c r="M749" s="30"/>
    </row>
    <row r="750" spans="13:13" ht="12" customHeight="1">
      <c r="M750" s="30"/>
    </row>
    <row r="751" spans="13:13" ht="12" customHeight="1">
      <c r="M751" s="30"/>
    </row>
    <row r="752" spans="13:13" ht="12" customHeight="1">
      <c r="M752" s="30"/>
    </row>
    <row r="753" spans="13:13" ht="12" customHeight="1">
      <c r="M753" s="30"/>
    </row>
    <row r="754" spans="13:13" ht="12" customHeight="1">
      <c r="M754" s="30"/>
    </row>
    <row r="755" spans="13:13" ht="12" customHeight="1">
      <c r="M755" s="30"/>
    </row>
    <row r="756" spans="13:13" ht="12" customHeight="1">
      <c r="M756" s="30"/>
    </row>
    <row r="757" spans="13:13" ht="12" customHeight="1">
      <c r="M757" s="30"/>
    </row>
    <row r="758" spans="13:13" ht="12" customHeight="1">
      <c r="M758" s="30"/>
    </row>
    <row r="759" spans="13:13" ht="12" customHeight="1">
      <c r="M759" s="30"/>
    </row>
    <row r="760" spans="13:13" ht="12" customHeight="1">
      <c r="M760" s="30"/>
    </row>
    <row r="761" spans="13:13" ht="12" customHeight="1">
      <c r="M761" s="30"/>
    </row>
    <row r="762" spans="13:13" ht="12" customHeight="1">
      <c r="M762" s="30"/>
    </row>
    <row r="763" spans="13:13" ht="12" customHeight="1">
      <c r="M763" s="30"/>
    </row>
    <row r="764" spans="13:13" ht="12" customHeight="1">
      <c r="M764" s="30"/>
    </row>
    <row r="765" spans="13:13" ht="12" customHeight="1">
      <c r="M765" s="30"/>
    </row>
    <row r="766" spans="13:13" ht="12" customHeight="1">
      <c r="M766" s="30"/>
    </row>
    <row r="767" spans="13:13" ht="12" customHeight="1">
      <c r="M767" s="30"/>
    </row>
    <row r="768" spans="13:13" ht="12" customHeight="1">
      <c r="M768" s="30"/>
    </row>
    <row r="769" spans="13:13" ht="12" customHeight="1">
      <c r="M769" s="30"/>
    </row>
    <row r="770" spans="13:13" ht="12" customHeight="1">
      <c r="M770" s="30"/>
    </row>
    <row r="771" spans="13:13" ht="12" customHeight="1">
      <c r="M771" s="30"/>
    </row>
    <row r="772" spans="13:13" ht="12" customHeight="1">
      <c r="M772" s="30"/>
    </row>
    <row r="773" spans="13:13" ht="12" customHeight="1">
      <c r="M773" s="30"/>
    </row>
    <row r="774" spans="13:13" ht="12" customHeight="1">
      <c r="M774" s="30"/>
    </row>
    <row r="775" spans="13:13" ht="12" customHeight="1">
      <c r="M775" s="30"/>
    </row>
    <row r="776" spans="13:13" ht="12" customHeight="1">
      <c r="M776" s="30"/>
    </row>
    <row r="777" spans="13:13" ht="12" customHeight="1">
      <c r="M777" s="30"/>
    </row>
    <row r="778" spans="13:13" ht="12" customHeight="1">
      <c r="M778" s="30"/>
    </row>
    <row r="779" spans="13:13" ht="12" customHeight="1">
      <c r="M779" s="30"/>
    </row>
    <row r="780" spans="13:13" ht="12" customHeight="1">
      <c r="M780" s="30"/>
    </row>
    <row r="781" spans="13:13" ht="12" customHeight="1">
      <c r="M781" s="30"/>
    </row>
    <row r="782" spans="13:13" ht="12" customHeight="1">
      <c r="M782" s="30"/>
    </row>
    <row r="783" spans="13:13" ht="12" customHeight="1">
      <c r="M783" s="30"/>
    </row>
    <row r="784" spans="13:13" ht="12" customHeight="1">
      <c r="M784" s="30"/>
    </row>
    <row r="785" spans="13:13" ht="12" customHeight="1">
      <c r="M785" s="30"/>
    </row>
    <row r="786" spans="13:13" ht="12" customHeight="1">
      <c r="M786" s="30"/>
    </row>
    <row r="787" spans="13:13" ht="12" customHeight="1">
      <c r="M787" s="30"/>
    </row>
    <row r="788" spans="13:13" ht="12" customHeight="1">
      <c r="M788" s="30"/>
    </row>
    <row r="789" spans="13:13" ht="12" customHeight="1">
      <c r="M789" s="30"/>
    </row>
    <row r="790" spans="13:13" ht="12" customHeight="1">
      <c r="M790" s="30"/>
    </row>
    <row r="791" spans="13:13" ht="12" customHeight="1">
      <c r="M791" s="30"/>
    </row>
    <row r="792" spans="13:13" ht="12" customHeight="1">
      <c r="M792" s="30"/>
    </row>
    <row r="793" spans="13:13" ht="12" customHeight="1">
      <c r="M793" s="30"/>
    </row>
    <row r="794" spans="13:13" ht="12" customHeight="1">
      <c r="M794" s="30"/>
    </row>
    <row r="795" spans="13:13" ht="12" customHeight="1">
      <c r="M795" s="30"/>
    </row>
    <row r="796" spans="13:13" ht="12" customHeight="1">
      <c r="M796" s="30"/>
    </row>
    <row r="797" spans="13:13" ht="12" customHeight="1">
      <c r="M797" s="30"/>
    </row>
    <row r="798" spans="13:13" ht="12" customHeight="1">
      <c r="M798" s="30"/>
    </row>
    <row r="799" spans="13:13" ht="12" customHeight="1">
      <c r="M799" s="30"/>
    </row>
    <row r="800" spans="13:13" ht="12" customHeight="1">
      <c r="M800" s="30"/>
    </row>
    <row r="801" spans="13:13" ht="12" customHeight="1">
      <c r="M801" s="30"/>
    </row>
    <row r="802" spans="13:13" ht="12" customHeight="1">
      <c r="M802" s="30"/>
    </row>
    <row r="803" spans="13:13" ht="12" customHeight="1">
      <c r="M803" s="30"/>
    </row>
    <row r="804" spans="13:13" ht="12" customHeight="1">
      <c r="M804" s="30"/>
    </row>
    <row r="805" spans="13:13" ht="12" customHeight="1">
      <c r="M805" s="30"/>
    </row>
    <row r="806" spans="13:13" ht="12" customHeight="1">
      <c r="M806" s="30"/>
    </row>
    <row r="807" spans="13:13" ht="12" customHeight="1">
      <c r="M807" s="30"/>
    </row>
    <row r="808" spans="13:13" ht="12" customHeight="1">
      <c r="M808" s="30"/>
    </row>
    <row r="809" spans="13:13" ht="12" customHeight="1">
      <c r="M809" s="30"/>
    </row>
    <row r="810" spans="13:13" ht="12" customHeight="1">
      <c r="M810" s="30"/>
    </row>
    <row r="811" spans="13:13" ht="12" customHeight="1">
      <c r="M811" s="30"/>
    </row>
    <row r="812" spans="13:13" ht="12" customHeight="1">
      <c r="M812" s="30"/>
    </row>
    <row r="813" spans="13:13" ht="12" customHeight="1">
      <c r="M813" s="30"/>
    </row>
    <row r="814" spans="13:13" ht="12" customHeight="1">
      <c r="M814" s="30"/>
    </row>
    <row r="815" spans="13:13" ht="12" customHeight="1">
      <c r="M815" s="30"/>
    </row>
    <row r="816" spans="13:13" ht="12" customHeight="1">
      <c r="M816" s="30"/>
    </row>
    <row r="817" spans="13:13" ht="12" customHeight="1">
      <c r="M817" s="30"/>
    </row>
    <row r="818" spans="13:13" ht="12" customHeight="1">
      <c r="M818" s="30"/>
    </row>
    <row r="819" spans="13:13" ht="12" customHeight="1">
      <c r="M819" s="30"/>
    </row>
    <row r="820" spans="13:13" ht="12" customHeight="1">
      <c r="M820" s="30"/>
    </row>
    <row r="821" spans="13:13" ht="12" customHeight="1">
      <c r="M821" s="30"/>
    </row>
    <row r="822" spans="13:13" ht="12" customHeight="1">
      <c r="M822" s="30"/>
    </row>
    <row r="823" spans="13:13" ht="12" customHeight="1">
      <c r="M823" s="30"/>
    </row>
    <row r="824" spans="13:13" ht="12" customHeight="1">
      <c r="M824" s="30"/>
    </row>
    <row r="825" spans="13:13" ht="12" customHeight="1">
      <c r="M825" s="30"/>
    </row>
    <row r="826" spans="13:13" ht="12" customHeight="1">
      <c r="M826" s="30"/>
    </row>
    <row r="827" spans="13:13" ht="12" customHeight="1">
      <c r="M827" s="30"/>
    </row>
    <row r="828" spans="13:13" ht="12" customHeight="1">
      <c r="M828" s="30"/>
    </row>
    <row r="829" spans="13:13" ht="12" customHeight="1">
      <c r="M829" s="30"/>
    </row>
    <row r="830" spans="13:13" ht="12" customHeight="1">
      <c r="M830" s="30"/>
    </row>
    <row r="831" spans="13:13" ht="12" customHeight="1">
      <c r="M831" s="30"/>
    </row>
    <row r="832" spans="13:13" ht="12" customHeight="1">
      <c r="M832" s="30"/>
    </row>
    <row r="833" spans="13:13" ht="12" customHeight="1">
      <c r="M833" s="30"/>
    </row>
    <row r="834" spans="13:13" ht="12" customHeight="1">
      <c r="M834" s="30"/>
    </row>
    <row r="835" spans="13:13" ht="12" customHeight="1">
      <c r="M835" s="30"/>
    </row>
    <row r="836" spans="13:13" ht="12" customHeight="1">
      <c r="M836" s="30"/>
    </row>
    <row r="837" spans="13:13" ht="12" customHeight="1">
      <c r="M837" s="30"/>
    </row>
    <row r="838" spans="13:13" ht="12" customHeight="1">
      <c r="M838" s="30"/>
    </row>
    <row r="839" spans="13:13" ht="12" customHeight="1">
      <c r="M839" s="30"/>
    </row>
    <row r="840" spans="13:13" ht="12" customHeight="1">
      <c r="M840" s="30"/>
    </row>
    <row r="841" spans="13:13" ht="12" customHeight="1">
      <c r="M841" s="30"/>
    </row>
    <row r="842" spans="13:13" ht="12" customHeight="1">
      <c r="M842" s="30"/>
    </row>
    <row r="843" spans="13:13" ht="12" customHeight="1">
      <c r="M843" s="30"/>
    </row>
    <row r="844" spans="13:13" ht="12" customHeight="1">
      <c r="M844" s="30"/>
    </row>
    <row r="845" spans="13:13" ht="12" customHeight="1">
      <c r="M845" s="30"/>
    </row>
    <row r="846" spans="13:13" ht="12" customHeight="1">
      <c r="M846" s="30"/>
    </row>
    <row r="847" spans="13:13" ht="12" customHeight="1">
      <c r="M847" s="30"/>
    </row>
    <row r="848" spans="13:13" ht="12" customHeight="1">
      <c r="M848" s="30"/>
    </row>
    <row r="849" spans="13:13" ht="12" customHeight="1">
      <c r="M849" s="30"/>
    </row>
    <row r="850" spans="13:13" ht="12" customHeight="1">
      <c r="M850" s="30"/>
    </row>
    <row r="851" spans="13:13" ht="12" customHeight="1">
      <c r="M851" s="30"/>
    </row>
    <row r="852" spans="13:13" ht="12" customHeight="1">
      <c r="M852" s="30"/>
    </row>
    <row r="853" spans="13:13" ht="12" customHeight="1">
      <c r="M853" s="30"/>
    </row>
    <row r="854" spans="13:13" ht="12" customHeight="1">
      <c r="M854" s="30"/>
    </row>
    <row r="855" spans="13:13" ht="12" customHeight="1">
      <c r="M855" s="30"/>
    </row>
    <row r="856" spans="13:13" ht="12" customHeight="1">
      <c r="M856" s="30"/>
    </row>
    <row r="857" spans="13:13" ht="12" customHeight="1">
      <c r="M857" s="30"/>
    </row>
    <row r="858" spans="13:13" ht="12" customHeight="1">
      <c r="M858" s="30"/>
    </row>
    <row r="859" spans="13:13" ht="12" customHeight="1">
      <c r="M859" s="30"/>
    </row>
    <row r="860" spans="13:13" ht="12" customHeight="1">
      <c r="M860" s="30"/>
    </row>
    <row r="861" spans="13:13" ht="12" customHeight="1">
      <c r="M861" s="30"/>
    </row>
    <row r="862" spans="13:13" ht="12" customHeight="1">
      <c r="M862" s="30"/>
    </row>
    <row r="863" spans="13:13" ht="12" customHeight="1">
      <c r="M863" s="30"/>
    </row>
    <row r="864" spans="13:13" ht="12" customHeight="1">
      <c r="M864" s="30"/>
    </row>
    <row r="865" spans="13:13" ht="12" customHeight="1">
      <c r="M865" s="30"/>
    </row>
    <row r="866" spans="13:13" ht="12" customHeight="1">
      <c r="M866" s="30"/>
    </row>
    <row r="867" spans="13:13" ht="12" customHeight="1">
      <c r="M867" s="30"/>
    </row>
    <row r="868" spans="13:13" ht="12" customHeight="1">
      <c r="M868" s="30"/>
    </row>
    <row r="869" spans="13:13" ht="12" customHeight="1">
      <c r="M869" s="30"/>
    </row>
    <row r="870" spans="13:13" ht="12" customHeight="1">
      <c r="M870" s="30"/>
    </row>
    <row r="871" spans="13:13" ht="12" customHeight="1">
      <c r="M871" s="30"/>
    </row>
    <row r="872" spans="13:13" ht="12" customHeight="1">
      <c r="M872" s="30"/>
    </row>
    <row r="873" spans="13:13" ht="12" customHeight="1">
      <c r="M873" s="30"/>
    </row>
    <row r="874" spans="13:13" ht="12" customHeight="1">
      <c r="M874" s="30"/>
    </row>
    <row r="875" spans="13:13" ht="12" customHeight="1">
      <c r="M875" s="30"/>
    </row>
    <row r="876" spans="13:13" ht="12" customHeight="1">
      <c r="M876" s="30"/>
    </row>
    <row r="877" spans="13:13" ht="12" customHeight="1">
      <c r="M877" s="30"/>
    </row>
    <row r="878" spans="13:13" ht="12" customHeight="1">
      <c r="M878" s="30"/>
    </row>
    <row r="879" spans="13:13" ht="12" customHeight="1">
      <c r="M879" s="30"/>
    </row>
    <row r="880" spans="13:13" ht="12" customHeight="1">
      <c r="M880" s="30"/>
    </row>
    <row r="881" spans="13:13" ht="12" customHeight="1">
      <c r="M881" s="30"/>
    </row>
    <row r="882" spans="13:13" ht="12" customHeight="1">
      <c r="M882" s="30"/>
    </row>
    <row r="883" spans="13:13" ht="12" customHeight="1">
      <c r="M883" s="30"/>
    </row>
    <row r="884" spans="13:13" ht="12" customHeight="1">
      <c r="M884" s="30"/>
    </row>
    <row r="885" spans="13:13" ht="12" customHeight="1">
      <c r="M885" s="30"/>
    </row>
    <row r="886" spans="13:13" ht="12" customHeight="1">
      <c r="M886" s="30"/>
    </row>
    <row r="887" spans="13:13" ht="12" customHeight="1">
      <c r="M887" s="30"/>
    </row>
    <row r="888" spans="13:13" ht="12" customHeight="1">
      <c r="M888" s="30"/>
    </row>
    <row r="889" spans="13:13" ht="12" customHeight="1">
      <c r="M889" s="30"/>
    </row>
    <row r="890" spans="13:13" ht="12" customHeight="1">
      <c r="M890" s="30"/>
    </row>
    <row r="891" spans="13:13" ht="12" customHeight="1">
      <c r="M891" s="30"/>
    </row>
    <row r="892" spans="13:13" ht="12" customHeight="1">
      <c r="M892" s="30"/>
    </row>
    <row r="893" spans="13:13" ht="12" customHeight="1">
      <c r="M893" s="30"/>
    </row>
    <row r="894" spans="13:13" ht="12" customHeight="1">
      <c r="M894" s="30"/>
    </row>
    <row r="895" spans="13:13" ht="12" customHeight="1">
      <c r="M895" s="30"/>
    </row>
    <row r="896" spans="13:13" ht="12" customHeight="1">
      <c r="M896" s="30"/>
    </row>
    <row r="897" spans="13:13" ht="12" customHeight="1">
      <c r="M897" s="30"/>
    </row>
    <row r="898" spans="13:13" ht="12" customHeight="1">
      <c r="M898" s="30"/>
    </row>
    <row r="899" spans="13:13" ht="12" customHeight="1">
      <c r="M899" s="30"/>
    </row>
    <row r="900" spans="13:13" ht="12" customHeight="1">
      <c r="M900" s="30"/>
    </row>
    <row r="901" spans="13:13" ht="12" customHeight="1">
      <c r="M901" s="30"/>
    </row>
    <row r="902" spans="13:13" ht="12" customHeight="1">
      <c r="M902" s="30"/>
    </row>
    <row r="903" spans="13:13" ht="12" customHeight="1">
      <c r="M903" s="30"/>
    </row>
    <row r="904" spans="13:13" ht="12" customHeight="1">
      <c r="M904" s="30"/>
    </row>
    <row r="905" spans="13:13" ht="12" customHeight="1">
      <c r="M905" s="30"/>
    </row>
    <row r="906" spans="13:13" ht="12" customHeight="1">
      <c r="M906" s="30"/>
    </row>
    <row r="907" spans="13:13" ht="12" customHeight="1">
      <c r="M907" s="30"/>
    </row>
    <row r="908" spans="13:13" ht="12" customHeight="1">
      <c r="M908" s="30"/>
    </row>
    <row r="909" spans="13:13" ht="12" customHeight="1">
      <c r="M909" s="30"/>
    </row>
    <row r="910" spans="13:13" ht="12" customHeight="1">
      <c r="M910" s="30"/>
    </row>
    <row r="911" spans="13:13" ht="12" customHeight="1">
      <c r="M911" s="30"/>
    </row>
    <row r="912" spans="13:13" ht="12" customHeight="1">
      <c r="M912" s="30"/>
    </row>
    <row r="913" spans="13:13" ht="12" customHeight="1">
      <c r="M913" s="30"/>
    </row>
    <row r="914" spans="13:13" ht="12" customHeight="1">
      <c r="M914" s="30"/>
    </row>
    <row r="915" spans="13:13" ht="12" customHeight="1">
      <c r="M915" s="30"/>
    </row>
    <row r="916" spans="13:13" ht="12" customHeight="1">
      <c r="M916" s="30"/>
    </row>
    <row r="917" spans="13:13" ht="12" customHeight="1">
      <c r="M917" s="30"/>
    </row>
    <row r="918" spans="13:13" ht="12" customHeight="1">
      <c r="M918" s="30"/>
    </row>
    <row r="919" spans="13:13" ht="12" customHeight="1">
      <c r="M919" s="30"/>
    </row>
    <row r="920" spans="13:13" ht="12" customHeight="1">
      <c r="M920" s="30"/>
    </row>
    <row r="921" spans="13:13" ht="12" customHeight="1">
      <c r="M921" s="30"/>
    </row>
    <row r="922" spans="13:13" ht="12" customHeight="1">
      <c r="M922" s="30"/>
    </row>
    <row r="923" spans="13:13" ht="12" customHeight="1">
      <c r="M923" s="30"/>
    </row>
    <row r="924" spans="13:13" ht="12" customHeight="1">
      <c r="M924" s="30"/>
    </row>
    <row r="925" spans="13:13" ht="12" customHeight="1">
      <c r="M925" s="30"/>
    </row>
    <row r="926" spans="13:13" ht="12" customHeight="1">
      <c r="M926" s="30"/>
    </row>
    <row r="927" spans="13:13" ht="12" customHeight="1">
      <c r="M927" s="30"/>
    </row>
    <row r="928" spans="13:13" ht="12" customHeight="1">
      <c r="M928" s="30"/>
    </row>
    <row r="929" spans="13:13" ht="12" customHeight="1">
      <c r="M929" s="30"/>
    </row>
    <row r="930" spans="13:13" ht="12" customHeight="1">
      <c r="M930" s="30"/>
    </row>
    <row r="931" spans="13:13" ht="12" customHeight="1">
      <c r="M931" s="30"/>
    </row>
    <row r="932" spans="13:13" ht="12" customHeight="1">
      <c r="M932" s="30"/>
    </row>
    <row r="933" spans="13:13" ht="12" customHeight="1">
      <c r="M933" s="30"/>
    </row>
    <row r="934" spans="13:13" ht="12" customHeight="1">
      <c r="M934" s="30"/>
    </row>
    <row r="935" spans="13:13" ht="12" customHeight="1">
      <c r="M935" s="30"/>
    </row>
    <row r="936" spans="13:13" ht="12" customHeight="1">
      <c r="M936" s="30"/>
    </row>
    <row r="937" spans="13:13" ht="12" customHeight="1">
      <c r="M937" s="30"/>
    </row>
    <row r="938" spans="13:13" ht="12" customHeight="1">
      <c r="M938" s="30"/>
    </row>
    <row r="939" spans="13:13" ht="12" customHeight="1">
      <c r="M939" s="30"/>
    </row>
    <row r="940" spans="13:13" ht="12" customHeight="1">
      <c r="M940" s="30"/>
    </row>
    <row r="941" spans="13:13" ht="12" customHeight="1">
      <c r="M941" s="30"/>
    </row>
    <row r="942" spans="13:13" ht="12" customHeight="1">
      <c r="M942" s="30"/>
    </row>
    <row r="943" spans="13:13" ht="12" customHeight="1">
      <c r="M943" s="30"/>
    </row>
    <row r="944" spans="13:13" ht="12" customHeight="1">
      <c r="M944" s="30"/>
    </row>
    <row r="945" spans="13:13" ht="12" customHeight="1">
      <c r="M945" s="30"/>
    </row>
    <row r="946" spans="13:13" ht="12" customHeight="1">
      <c r="M946" s="30"/>
    </row>
    <row r="947" spans="13:13" ht="12" customHeight="1">
      <c r="M947" s="30"/>
    </row>
    <row r="948" spans="13:13" ht="12" customHeight="1">
      <c r="M948" s="30"/>
    </row>
    <row r="949" spans="13:13" ht="12" customHeight="1">
      <c r="M949" s="30"/>
    </row>
    <row r="950" spans="13:13" ht="12" customHeight="1">
      <c r="M950" s="30"/>
    </row>
    <row r="951" spans="13:13" ht="12" customHeight="1">
      <c r="M951" s="30"/>
    </row>
    <row r="952" spans="13:13" ht="12" customHeight="1">
      <c r="M952" s="30"/>
    </row>
    <row r="953" spans="13:13" ht="12" customHeight="1">
      <c r="M953" s="30"/>
    </row>
    <row r="954" spans="13:13" ht="12" customHeight="1">
      <c r="M954" s="30"/>
    </row>
    <row r="955" spans="13:13" ht="12" customHeight="1">
      <c r="M955" s="30"/>
    </row>
    <row r="956" spans="13:13" ht="12" customHeight="1">
      <c r="M956" s="30"/>
    </row>
    <row r="957" spans="13:13" ht="12" customHeight="1">
      <c r="M957" s="30"/>
    </row>
    <row r="958" spans="13:13" ht="12" customHeight="1">
      <c r="M958" s="30"/>
    </row>
    <row r="959" spans="13:13" ht="12" customHeight="1">
      <c r="M959" s="30"/>
    </row>
    <row r="960" spans="13:13" ht="12" customHeight="1">
      <c r="M960" s="30"/>
    </row>
    <row r="961" spans="13:13" ht="12" customHeight="1">
      <c r="M961" s="30"/>
    </row>
    <row r="962" spans="13:13" ht="12" customHeight="1">
      <c r="M962" s="30"/>
    </row>
    <row r="963" spans="13:13" ht="12" customHeight="1">
      <c r="M963" s="30"/>
    </row>
    <row r="964" spans="13:13" ht="12" customHeight="1">
      <c r="M964" s="30"/>
    </row>
    <row r="965" spans="13:13" ht="12" customHeight="1">
      <c r="M965" s="30"/>
    </row>
    <row r="966" spans="13:13" ht="12" customHeight="1">
      <c r="M966" s="30"/>
    </row>
    <row r="967" spans="13:13" ht="12" customHeight="1">
      <c r="M967" s="30"/>
    </row>
    <row r="968" spans="13:13" ht="12" customHeight="1">
      <c r="M968" s="30"/>
    </row>
    <row r="969" spans="13:13" ht="12" customHeight="1">
      <c r="M969" s="30"/>
    </row>
    <row r="970" spans="13:13" ht="12" customHeight="1">
      <c r="M970" s="30"/>
    </row>
    <row r="971" spans="13:13" ht="12" customHeight="1">
      <c r="M971" s="30"/>
    </row>
    <row r="972" spans="13:13" ht="12" customHeight="1">
      <c r="M972" s="30"/>
    </row>
    <row r="973" spans="13:13" ht="12" customHeight="1">
      <c r="M973" s="30"/>
    </row>
    <row r="974" spans="13:13" ht="12" customHeight="1">
      <c r="M974" s="30"/>
    </row>
    <row r="975" spans="13:13" ht="12" customHeight="1">
      <c r="M975" s="30"/>
    </row>
    <row r="976" spans="13:13" ht="12" customHeight="1">
      <c r="M976" s="30"/>
    </row>
    <row r="977" spans="13:13" ht="12" customHeight="1">
      <c r="M977" s="30"/>
    </row>
    <row r="978" spans="13:13" ht="12" customHeight="1">
      <c r="M978" s="30"/>
    </row>
    <row r="979" spans="13:13" ht="12" customHeight="1">
      <c r="M979" s="30"/>
    </row>
    <row r="980" spans="13:13" ht="12" customHeight="1">
      <c r="M980" s="30"/>
    </row>
    <row r="981" spans="13:13" ht="12" customHeight="1">
      <c r="M981" s="30"/>
    </row>
    <row r="982" spans="13:13" ht="12" customHeight="1">
      <c r="M982" s="30"/>
    </row>
    <row r="983" spans="13:13" ht="12" customHeight="1">
      <c r="M983" s="30"/>
    </row>
    <row r="984" spans="13:13" ht="12" customHeight="1">
      <c r="M984" s="30"/>
    </row>
    <row r="985" spans="13:13" ht="12" customHeight="1">
      <c r="M985" s="30"/>
    </row>
    <row r="986" spans="13:13" ht="12" customHeight="1">
      <c r="M986" s="30"/>
    </row>
    <row r="987" spans="13:13" ht="12" customHeight="1">
      <c r="M987" s="30"/>
    </row>
    <row r="988" spans="13:13" ht="12" customHeight="1">
      <c r="M988" s="30"/>
    </row>
    <row r="989" spans="13:13" ht="12" customHeight="1">
      <c r="M989" s="30"/>
    </row>
    <row r="990" spans="13:13" ht="12" customHeight="1">
      <c r="M990" s="30"/>
    </row>
    <row r="991" spans="13:13" ht="12" customHeight="1">
      <c r="M991" s="30"/>
    </row>
    <row r="992" spans="13:13" ht="12" customHeight="1">
      <c r="M992" s="30"/>
    </row>
    <row r="993" spans="13:13" ht="12" customHeight="1">
      <c r="M993" s="30"/>
    </row>
    <row r="994" spans="13:13" ht="12" customHeight="1">
      <c r="M994" s="30"/>
    </row>
    <row r="995" spans="13:13" ht="12" customHeight="1">
      <c r="M995" s="30"/>
    </row>
    <row r="996" spans="13:13" ht="12" customHeight="1">
      <c r="M996" s="30"/>
    </row>
    <row r="997" spans="13:13" ht="12" customHeight="1">
      <c r="M997" s="30"/>
    </row>
    <row r="998" spans="13:13" ht="12" customHeight="1">
      <c r="M998" s="30"/>
    </row>
    <row r="999" spans="13:13" ht="12" customHeight="1">
      <c r="M999" s="30"/>
    </row>
    <row r="1000" spans="13:13" ht="12" customHeight="1">
      <c r="M1000" s="30"/>
    </row>
  </sheetData>
  <mergeCells count="1">
    <mergeCell ref="C2:G2"/>
  </mergeCells>
  <pageMargins left="0.75" right="0.75" top="0.72" bottom="0.7"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0080"/>
    <pageSetUpPr fitToPage="1"/>
  </sheetPr>
  <dimension ref="B1:N1000"/>
  <sheetViews>
    <sheetView showGridLines="0" workbookViewId="0">
      <selection activeCell="G102" sqref="G102"/>
    </sheetView>
  </sheetViews>
  <sheetFormatPr defaultColWidth="12.54296875" defaultRowHeight="15" customHeight="1"/>
  <cols>
    <col min="1" max="1" width="4.453125" customWidth="1"/>
    <col min="2" max="2" width="19.1796875" customWidth="1"/>
    <col min="3" max="4" width="8.54296875" customWidth="1"/>
    <col min="5" max="5" width="14.81640625" customWidth="1"/>
    <col min="6" max="7" width="8.54296875" customWidth="1"/>
    <col min="8" max="8" width="12.7265625" customWidth="1"/>
    <col min="9" max="9" width="4.1796875" customWidth="1"/>
    <col min="10" max="26" width="8.54296875" customWidth="1"/>
  </cols>
  <sheetData>
    <row r="1" spans="2:14" ht="12" customHeight="1">
      <c r="B1" s="64" t="s">
        <v>273</v>
      </c>
      <c r="C1" s="63"/>
      <c r="D1" s="63"/>
      <c r="E1" s="63"/>
      <c r="F1" s="63"/>
      <c r="G1" s="63"/>
      <c r="H1" s="63"/>
      <c r="I1" s="63"/>
      <c r="J1" s="63"/>
      <c r="K1" s="63"/>
      <c r="L1" s="63"/>
      <c r="M1" s="63"/>
      <c r="N1" s="63"/>
    </row>
    <row r="2" spans="2:14" ht="12" customHeight="1"/>
    <row r="3" spans="2:14" ht="13">
      <c r="B3" s="3" t="s">
        <v>274</v>
      </c>
      <c r="C3" s="3" t="s">
        <v>275</v>
      </c>
      <c r="D3" s="3" t="s">
        <v>276</v>
      </c>
      <c r="E3" s="3" t="s">
        <v>277</v>
      </c>
      <c r="F3" s="3" t="s">
        <v>278</v>
      </c>
    </row>
    <row r="4" spans="2:14" ht="12" customHeight="1">
      <c r="B4" s="45">
        <v>41547</v>
      </c>
      <c r="C4" s="46" t="str">
        <f>TEXT(B4,"dd")</f>
        <v>30</v>
      </c>
      <c r="D4" s="46" t="str">
        <f>TEXT(B4,"yy")</f>
        <v>13</v>
      </c>
      <c r="E4" s="46" t="str">
        <f>TEXT(B4,"mm")</f>
        <v>09</v>
      </c>
      <c r="F4" s="46">
        <f>ROUNDUP(E4/4,0)</f>
        <v>3</v>
      </c>
    </row>
    <row r="5" spans="2:14" ht="12" customHeight="1">
      <c r="B5" s="45">
        <v>41486</v>
      </c>
      <c r="C5" s="46" t="str">
        <f t="shared" ref="C5:C68" si="0">TEXT(B5,"dd")</f>
        <v>31</v>
      </c>
      <c r="D5" s="46" t="str">
        <f t="shared" ref="D5:D68" si="1">TEXT(B5,"yy")</f>
        <v>13</v>
      </c>
      <c r="E5" s="46" t="str">
        <f t="shared" ref="E5:E68" si="2">TEXT(B5,"mm")</f>
        <v>07</v>
      </c>
      <c r="F5" s="46">
        <f t="shared" ref="F5:F68" si="3">ROUNDUP(E5/4,0)</f>
        <v>2</v>
      </c>
    </row>
    <row r="6" spans="2:14" ht="12" customHeight="1">
      <c r="B6" s="45">
        <v>41608</v>
      </c>
      <c r="C6" s="46" t="str">
        <f t="shared" si="0"/>
        <v>30</v>
      </c>
      <c r="D6" s="46" t="str">
        <f t="shared" si="1"/>
        <v>13</v>
      </c>
      <c r="E6" s="46" t="str">
        <f t="shared" si="2"/>
        <v>11</v>
      </c>
      <c r="F6" s="46">
        <f t="shared" si="3"/>
        <v>3</v>
      </c>
    </row>
    <row r="7" spans="2:14" ht="12" customHeight="1">
      <c r="B7" s="45">
        <v>41547</v>
      </c>
      <c r="C7" s="46" t="str">
        <f t="shared" si="0"/>
        <v>30</v>
      </c>
      <c r="D7" s="46" t="str">
        <f t="shared" si="1"/>
        <v>13</v>
      </c>
      <c r="E7" s="46" t="str">
        <f t="shared" si="2"/>
        <v>09</v>
      </c>
      <c r="F7" s="46">
        <f t="shared" si="3"/>
        <v>3</v>
      </c>
    </row>
    <row r="8" spans="2:14" ht="12" customHeight="1">
      <c r="B8" s="45">
        <v>41820</v>
      </c>
      <c r="C8" s="46" t="str">
        <f t="shared" si="0"/>
        <v>30</v>
      </c>
      <c r="D8" s="46" t="str">
        <f t="shared" si="1"/>
        <v>14</v>
      </c>
      <c r="E8" s="46" t="str">
        <f t="shared" si="2"/>
        <v>06</v>
      </c>
      <c r="F8" s="46">
        <f t="shared" si="3"/>
        <v>2</v>
      </c>
    </row>
    <row r="9" spans="2:14" ht="12" customHeight="1">
      <c r="B9" s="45">
        <v>41729</v>
      </c>
      <c r="C9" s="46" t="str">
        <f t="shared" si="0"/>
        <v>31</v>
      </c>
      <c r="D9" s="46" t="str">
        <f t="shared" si="1"/>
        <v>14</v>
      </c>
      <c r="E9" s="46" t="str">
        <f t="shared" si="2"/>
        <v>03</v>
      </c>
      <c r="F9" s="46">
        <f t="shared" si="3"/>
        <v>1</v>
      </c>
    </row>
    <row r="10" spans="2:14" ht="12" customHeight="1">
      <c r="B10" s="45">
        <v>41820</v>
      </c>
      <c r="C10" s="46" t="str">
        <f t="shared" si="0"/>
        <v>30</v>
      </c>
      <c r="D10" s="46" t="str">
        <f t="shared" si="1"/>
        <v>14</v>
      </c>
      <c r="E10" s="46" t="str">
        <f t="shared" si="2"/>
        <v>06</v>
      </c>
      <c r="F10" s="46">
        <f t="shared" si="3"/>
        <v>2</v>
      </c>
    </row>
    <row r="11" spans="2:14" ht="12" customHeight="1">
      <c r="B11" s="45">
        <v>42155</v>
      </c>
      <c r="C11" s="46" t="str">
        <f t="shared" si="0"/>
        <v>31</v>
      </c>
      <c r="D11" s="46" t="str">
        <f t="shared" si="1"/>
        <v>15</v>
      </c>
      <c r="E11" s="46" t="str">
        <f t="shared" si="2"/>
        <v>05</v>
      </c>
      <c r="F11" s="46">
        <f t="shared" si="3"/>
        <v>2</v>
      </c>
    </row>
    <row r="12" spans="2:14" ht="12" customHeight="1">
      <c r="B12" s="45">
        <v>41578</v>
      </c>
      <c r="C12" s="46" t="str">
        <f t="shared" si="0"/>
        <v>31</v>
      </c>
      <c r="D12" s="46" t="str">
        <f t="shared" si="1"/>
        <v>13</v>
      </c>
      <c r="E12" s="46" t="str">
        <f t="shared" si="2"/>
        <v>10</v>
      </c>
      <c r="F12" s="46">
        <f t="shared" si="3"/>
        <v>3</v>
      </c>
    </row>
    <row r="13" spans="2:14" ht="12" customHeight="1">
      <c r="B13" s="45">
        <v>42155</v>
      </c>
      <c r="C13" s="46" t="str">
        <f t="shared" si="0"/>
        <v>31</v>
      </c>
      <c r="D13" s="46" t="str">
        <f t="shared" si="1"/>
        <v>15</v>
      </c>
      <c r="E13" s="46" t="str">
        <f t="shared" si="2"/>
        <v>05</v>
      </c>
      <c r="F13" s="46">
        <f t="shared" si="3"/>
        <v>2</v>
      </c>
    </row>
    <row r="14" spans="2:14" ht="12" customHeight="1">
      <c r="B14" s="45">
        <v>41729</v>
      </c>
      <c r="C14" s="46" t="str">
        <f t="shared" si="0"/>
        <v>31</v>
      </c>
      <c r="D14" s="46" t="str">
        <f t="shared" si="1"/>
        <v>14</v>
      </c>
      <c r="E14" s="46" t="str">
        <f t="shared" si="2"/>
        <v>03</v>
      </c>
      <c r="F14" s="46">
        <f t="shared" si="3"/>
        <v>1</v>
      </c>
    </row>
    <row r="15" spans="2:14" ht="12" customHeight="1">
      <c r="B15" s="45">
        <v>41851</v>
      </c>
      <c r="C15" s="46" t="str">
        <f t="shared" si="0"/>
        <v>31</v>
      </c>
      <c r="D15" s="46" t="str">
        <f t="shared" si="1"/>
        <v>14</v>
      </c>
      <c r="E15" s="46" t="str">
        <f t="shared" si="2"/>
        <v>07</v>
      </c>
      <c r="F15" s="46">
        <f t="shared" si="3"/>
        <v>2</v>
      </c>
    </row>
    <row r="16" spans="2:14" ht="12" customHeight="1">
      <c r="B16" s="45">
        <v>41639</v>
      </c>
      <c r="C16" s="46" t="str">
        <f t="shared" si="0"/>
        <v>31</v>
      </c>
      <c r="D16" s="46" t="str">
        <f t="shared" si="1"/>
        <v>13</v>
      </c>
      <c r="E16" s="46" t="str">
        <f t="shared" si="2"/>
        <v>12</v>
      </c>
      <c r="F16" s="46">
        <f t="shared" si="3"/>
        <v>3</v>
      </c>
    </row>
    <row r="17" spans="2:6" ht="12" customHeight="1">
      <c r="B17" s="45">
        <v>41851</v>
      </c>
      <c r="C17" s="46" t="str">
        <f t="shared" si="0"/>
        <v>31</v>
      </c>
      <c r="D17" s="46" t="str">
        <f t="shared" si="1"/>
        <v>14</v>
      </c>
      <c r="E17" s="46" t="str">
        <f t="shared" si="2"/>
        <v>07</v>
      </c>
      <c r="F17" s="46">
        <f t="shared" si="3"/>
        <v>2</v>
      </c>
    </row>
    <row r="18" spans="2:6" ht="12" customHeight="1">
      <c r="B18" s="45">
        <v>42338</v>
      </c>
      <c r="C18" s="46" t="str">
        <f t="shared" si="0"/>
        <v>30</v>
      </c>
      <c r="D18" s="46" t="str">
        <f t="shared" si="1"/>
        <v>15</v>
      </c>
      <c r="E18" s="46" t="str">
        <f t="shared" si="2"/>
        <v>11</v>
      </c>
      <c r="F18" s="46">
        <f t="shared" si="3"/>
        <v>3</v>
      </c>
    </row>
    <row r="19" spans="2:6" ht="12" customHeight="1">
      <c r="B19" s="45">
        <v>41729</v>
      </c>
      <c r="C19" s="46" t="str">
        <f t="shared" si="0"/>
        <v>31</v>
      </c>
      <c r="D19" s="46" t="str">
        <f t="shared" si="1"/>
        <v>14</v>
      </c>
      <c r="E19" s="46" t="str">
        <f t="shared" si="2"/>
        <v>03</v>
      </c>
      <c r="F19" s="46">
        <f t="shared" si="3"/>
        <v>1</v>
      </c>
    </row>
    <row r="20" spans="2:6" ht="12" customHeight="1">
      <c r="B20" s="45">
        <v>43008</v>
      </c>
      <c r="C20" s="46" t="str">
        <f t="shared" si="0"/>
        <v>30</v>
      </c>
      <c r="D20" s="46" t="str">
        <f t="shared" si="1"/>
        <v>17</v>
      </c>
      <c r="E20" s="46" t="str">
        <f t="shared" si="2"/>
        <v>09</v>
      </c>
      <c r="F20" s="46">
        <f t="shared" si="3"/>
        <v>3</v>
      </c>
    </row>
    <row r="21" spans="2:6" ht="12" customHeight="1">
      <c r="B21" s="45">
        <v>42551</v>
      </c>
      <c r="C21" s="46" t="str">
        <f t="shared" si="0"/>
        <v>30</v>
      </c>
      <c r="D21" s="46" t="str">
        <f t="shared" si="1"/>
        <v>16</v>
      </c>
      <c r="E21" s="46" t="str">
        <f t="shared" si="2"/>
        <v>06</v>
      </c>
      <c r="F21" s="46">
        <f t="shared" si="3"/>
        <v>2</v>
      </c>
    </row>
    <row r="22" spans="2:6" ht="12" customHeight="1">
      <c r="B22" s="45">
        <v>42185</v>
      </c>
      <c r="C22" s="46" t="str">
        <f t="shared" si="0"/>
        <v>30</v>
      </c>
      <c r="D22" s="46" t="str">
        <f t="shared" si="1"/>
        <v>15</v>
      </c>
      <c r="E22" s="46" t="str">
        <f t="shared" si="2"/>
        <v>06</v>
      </c>
      <c r="F22" s="46">
        <f t="shared" si="3"/>
        <v>2</v>
      </c>
    </row>
    <row r="23" spans="2:6" ht="12" customHeight="1">
      <c r="B23" s="45">
        <v>41882</v>
      </c>
      <c r="C23" s="46" t="str">
        <f t="shared" si="0"/>
        <v>31</v>
      </c>
      <c r="D23" s="46" t="str">
        <f t="shared" si="1"/>
        <v>14</v>
      </c>
      <c r="E23" s="46" t="str">
        <f t="shared" si="2"/>
        <v>08</v>
      </c>
      <c r="F23" s="46">
        <f t="shared" si="3"/>
        <v>2</v>
      </c>
    </row>
    <row r="24" spans="2:6" ht="12" customHeight="1">
      <c r="B24" s="45">
        <v>42063</v>
      </c>
      <c r="C24" s="46" t="str">
        <f t="shared" si="0"/>
        <v>28</v>
      </c>
      <c r="D24" s="46" t="str">
        <f t="shared" si="1"/>
        <v>15</v>
      </c>
      <c r="E24" s="46" t="str">
        <f t="shared" si="2"/>
        <v>02</v>
      </c>
      <c r="F24" s="46">
        <f t="shared" si="3"/>
        <v>1</v>
      </c>
    </row>
    <row r="25" spans="2:6" ht="12" customHeight="1">
      <c r="B25" s="45">
        <v>41882</v>
      </c>
      <c r="C25" s="46" t="str">
        <f t="shared" si="0"/>
        <v>31</v>
      </c>
      <c r="D25" s="46" t="str">
        <f t="shared" si="1"/>
        <v>14</v>
      </c>
      <c r="E25" s="46" t="str">
        <f t="shared" si="2"/>
        <v>08</v>
      </c>
      <c r="F25" s="46">
        <f t="shared" si="3"/>
        <v>2</v>
      </c>
    </row>
    <row r="26" spans="2:6" ht="12" customHeight="1">
      <c r="B26" s="45">
        <v>42369</v>
      </c>
      <c r="C26" s="46" t="str">
        <f t="shared" si="0"/>
        <v>31</v>
      </c>
      <c r="D26" s="46" t="str">
        <f t="shared" si="1"/>
        <v>15</v>
      </c>
      <c r="E26" s="46" t="str">
        <f t="shared" si="2"/>
        <v>12</v>
      </c>
      <c r="F26" s="46">
        <f t="shared" si="3"/>
        <v>3</v>
      </c>
    </row>
    <row r="27" spans="2:6" ht="12" customHeight="1">
      <c r="B27" s="45">
        <v>42369</v>
      </c>
      <c r="C27" s="46" t="str">
        <f t="shared" si="0"/>
        <v>31</v>
      </c>
      <c r="D27" s="46" t="str">
        <f t="shared" si="1"/>
        <v>15</v>
      </c>
      <c r="E27" s="46" t="str">
        <f t="shared" si="2"/>
        <v>12</v>
      </c>
      <c r="F27" s="46">
        <f t="shared" si="3"/>
        <v>3</v>
      </c>
    </row>
    <row r="28" spans="2:6" ht="12" customHeight="1">
      <c r="B28" s="45">
        <v>42429</v>
      </c>
      <c r="C28" s="46" t="str">
        <f t="shared" si="0"/>
        <v>29</v>
      </c>
      <c r="D28" s="46" t="str">
        <f t="shared" si="1"/>
        <v>16</v>
      </c>
      <c r="E28" s="46" t="str">
        <f t="shared" si="2"/>
        <v>02</v>
      </c>
      <c r="F28" s="46">
        <f t="shared" si="3"/>
        <v>1</v>
      </c>
    </row>
    <row r="29" spans="2:6" ht="12" customHeight="1">
      <c r="B29" s="45">
        <v>41729</v>
      </c>
      <c r="C29" s="46" t="str">
        <f t="shared" si="0"/>
        <v>31</v>
      </c>
      <c r="D29" s="46" t="str">
        <f t="shared" si="1"/>
        <v>14</v>
      </c>
      <c r="E29" s="46" t="str">
        <f t="shared" si="2"/>
        <v>03</v>
      </c>
      <c r="F29" s="46">
        <f t="shared" si="3"/>
        <v>1</v>
      </c>
    </row>
    <row r="30" spans="2:6" ht="12" customHeight="1">
      <c r="B30" s="45">
        <v>42429</v>
      </c>
      <c r="C30" s="46" t="str">
        <f t="shared" si="0"/>
        <v>29</v>
      </c>
      <c r="D30" s="46" t="str">
        <f t="shared" si="1"/>
        <v>16</v>
      </c>
      <c r="E30" s="46" t="str">
        <f t="shared" si="2"/>
        <v>02</v>
      </c>
      <c r="F30" s="46">
        <f t="shared" si="3"/>
        <v>1</v>
      </c>
    </row>
    <row r="31" spans="2:6" ht="12" customHeight="1">
      <c r="B31" s="45">
        <v>41851</v>
      </c>
      <c r="C31" s="46" t="str">
        <f t="shared" si="0"/>
        <v>31</v>
      </c>
      <c r="D31" s="46" t="str">
        <f t="shared" si="1"/>
        <v>14</v>
      </c>
      <c r="E31" s="46" t="str">
        <f t="shared" si="2"/>
        <v>07</v>
      </c>
      <c r="F31" s="46">
        <f t="shared" si="3"/>
        <v>2</v>
      </c>
    </row>
    <row r="32" spans="2:6" ht="12" customHeight="1">
      <c r="B32" s="45">
        <v>41851</v>
      </c>
      <c r="C32" s="46" t="str">
        <f t="shared" si="0"/>
        <v>31</v>
      </c>
      <c r="D32" s="46" t="str">
        <f t="shared" si="1"/>
        <v>14</v>
      </c>
      <c r="E32" s="46" t="str">
        <f t="shared" si="2"/>
        <v>07</v>
      </c>
      <c r="F32" s="46">
        <f t="shared" si="3"/>
        <v>2</v>
      </c>
    </row>
    <row r="33" spans="2:7" ht="12" customHeight="1">
      <c r="B33" s="45">
        <v>42338</v>
      </c>
      <c r="C33" s="46" t="str">
        <f t="shared" si="0"/>
        <v>30</v>
      </c>
      <c r="D33" s="46" t="str">
        <f t="shared" si="1"/>
        <v>15</v>
      </c>
      <c r="E33" s="46" t="str">
        <f t="shared" si="2"/>
        <v>11</v>
      </c>
      <c r="F33" s="46">
        <f t="shared" si="3"/>
        <v>3</v>
      </c>
    </row>
    <row r="34" spans="2:7" ht="12" customHeight="1">
      <c r="B34" s="45">
        <v>42155</v>
      </c>
      <c r="C34" s="46" t="str">
        <f t="shared" si="0"/>
        <v>31</v>
      </c>
      <c r="D34" s="46" t="str">
        <f t="shared" si="1"/>
        <v>15</v>
      </c>
      <c r="E34" s="46" t="str">
        <f t="shared" si="2"/>
        <v>05</v>
      </c>
      <c r="F34" s="46">
        <f t="shared" si="3"/>
        <v>2</v>
      </c>
    </row>
    <row r="35" spans="2:7" ht="12" customHeight="1">
      <c r="B35" s="45">
        <v>42400</v>
      </c>
      <c r="C35" s="46" t="str">
        <f t="shared" si="0"/>
        <v>31</v>
      </c>
      <c r="D35" s="46" t="str">
        <f t="shared" si="1"/>
        <v>16</v>
      </c>
      <c r="E35" s="46" t="str">
        <f t="shared" si="2"/>
        <v>01</v>
      </c>
      <c r="F35" s="46">
        <f t="shared" si="3"/>
        <v>1</v>
      </c>
    </row>
    <row r="36" spans="2:7" ht="12" customHeight="1">
      <c r="B36" s="45">
        <v>41608</v>
      </c>
      <c r="C36" s="46" t="str">
        <f t="shared" si="0"/>
        <v>30</v>
      </c>
      <c r="D36" s="46" t="str">
        <f t="shared" si="1"/>
        <v>13</v>
      </c>
      <c r="E36" s="46" t="str">
        <f t="shared" si="2"/>
        <v>11</v>
      </c>
      <c r="F36" s="46">
        <f t="shared" si="3"/>
        <v>3</v>
      </c>
    </row>
    <row r="37" spans="2:7" ht="12" customHeight="1">
      <c r="B37" s="45">
        <v>41608</v>
      </c>
      <c r="C37" s="46" t="str">
        <f t="shared" si="0"/>
        <v>30</v>
      </c>
      <c r="D37" s="46" t="str">
        <f t="shared" si="1"/>
        <v>13</v>
      </c>
      <c r="E37" s="46" t="str">
        <f t="shared" si="2"/>
        <v>11</v>
      </c>
      <c r="F37" s="46">
        <f t="shared" si="3"/>
        <v>3</v>
      </c>
    </row>
    <row r="38" spans="2:7" ht="12" customHeight="1">
      <c r="B38" s="45">
        <v>41578</v>
      </c>
      <c r="C38" s="46" t="str">
        <f t="shared" si="0"/>
        <v>31</v>
      </c>
      <c r="D38" s="46" t="str">
        <f t="shared" si="1"/>
        <v>13</v>
      </c>
      <c r="E38" s="46" t="str">
        <f t="shared" si="2"/>
        <v>10</v>
      </c>
      <c r="F38" s="46">
        <f t="shared" si="3"/>
        <v>3</v>
      </c>
      <c r="G38" s="14"/>
    </row>
    <row r="39" spans="2:7" ht="12" customHeight="1">
      <c r="B39" s="45">
        <v>41759</v>
      </c>
      <c r="C39" s="46" t="str">
        <f t="shared" si="0"/>
        <v>30</v>
      </c>
      <c r="D39" s="46" t="str">
        <f t="shared" si="1"/>
        <v>14</v>
      </c>
      <c r="E39" s="46" t="str">
        <f t="shared" si="2"/>
        <v>04</v>
      </c>
      <c r="F39" s="46">
        <f t="shared" si="3"/>
        <v>1</v>
      </c>
    </row>
    <row r="40" spans="2:7" ht="12" customHeight="1">
      <c r="B40" s="45">
        <v>41547</v>
      </c>
      <c r="C40" s="46" t="str">
        <f t="shared" si="0"/>
        <v>30</v>
      </c>
      <c r="D40" s="46" t="str">
        <f t="shared" si="1"/>
        <v>13</v>
      </c>
      <c r="E40" s="46" t="str">
        <f t="shared" si="2"/>
        <v>09</v>
      </c>
      <c r="F40" s="46">
        <f t="shared" si="3"/>
        <v>3</v>
      </c>
    </row>
    <row r="41" spans="2:7" ht="12" customHeight="1">
      <c r="B41" s="45">
        <v>41608</v>
      </c>
      <c r="C41" s="46" t="str">
        <f t="shared" si="0"/>
        <v>30</v>
      </c>
      <c r="D41" s="46" t="str">
        <f t="shared" si="1"/>
        <v>13</v>
      </c>
      <c r="E41" s="46" t="str">
        <f t="shared" si="2"/>
        <v>11</v>
      </c>
      <c r="F41" s="46">
        <f t="shared" si="3"/>
        <v>3</v>
      </c>
    </row>
    <row r="42" spans="2:7" ht="12" customHeight="1">
      <c r="B42" s="45">
        <v>41608</v>
      </c>
      <c r="C42" s="46" t="str">
        <f t="shared" si="0"/>
        <v>30</v>
      </c>
      <c r="D42" s="46" t="str">
        <f t="shared" si="1"/>
        <v>13</v>
      </c>
      <c r="E42" s="46" t="str">
        <f t="shared" si="2"/>
        <v>11</v>
      </c>
      <c r="F42" s="46">
        <f t="shared" si="3"/>
        <v>3</v>
      </c>
    </row>
    <row r="43" spans="2:7" ht="12" customHeight="1">
      <c r="B43" s="45">
        <v>41729</v>
      </c>
      <c r="C43" s="46" t="str">
        <f t="shared" si="0"/>
        <v>31</v>
      </c>
      <c r="D43" s="46" t="str">
        <f t="shared" si="1"/>
        <v>14</v>
      </c>
      <c r="E43" s="46" t="str">
        <f t="shared" si="2"/>
        <v>03</v>
      </c>
      <c r="F43" s="46">
        <f t="shared" si="3"/>
        <v>1</v>
      </c>
    </row>
    <row r="44" spans="2:7" ht="12" customHeight="1">
      <c r="B44" s="45">
        <v>41820</v>
      </c>
      <c r="C44" s="46" t="str">
        <f t="shared" si="0"/>
        <v>30</v>
      </c>
      <c r="D44" s="46" t="str">
        <f t="shared" si="1"/>
        <v>14</v>
      </c>
      <c r="E44" s="46" t="str">
        <f t="shared" si="2"/>
        <v>06</v>
      </c>
      <c r="F44" s="46">
        <f t="shared" si="3"/>
        <v>2</v>
      </c>
    </row>
    <row r="45" spans="2:7" ht="12" customHeight="1">
      <c r="B45" s="45">
        <v>41547</v>
      </c>
      <c r="C45" s="46" t="str">
        <f t="shared" si="0"/>
        <v>30</v>
      </c>
      <c r="D45" s="46" t="str">
        <f t="shared" si="1"/>
        <v>13</v>
      </c>
      <c r="E45" s="46" t="str">
        <f t="shared" si="2"/>
        <v>09</v>
      </c>
      <c r="F45" s="46">
        <f t="shared" si="3"/>
        <v>3</v>
      </c>
    </row>
    <row r="46" spans="2:7" ht="12" customHeight="1">
      <c r="B46" s="45">
        <v>41912</v>
      </c>
      <c r="C46" s="46" t="str">
        <f t="shared" si="0"/>
        <v>30</v>
      </c>
      <c r="D46" s="46" t="str">
        <f t="shared" si="1"/>
        <v>14</v>
      </c>
      <c r="E46" s="46" t="str">
        <f t="shared" si="2"/>
        <v>09</v>
      </c>
      <c r="F46" s="46">
        <f t="shared" si="3"/>
        <v>3</v>
      </c>
    </row>
    <row r="47" spans="2:7" ht="12" customHeight="1">
      <c r="B47" s="45">
        <v>42369</v>
      </c>
      <c r="C47" s="46" t="str">
        <f t="shared" si="0"/>
        <v>31</v>
      </c>
      <c r="D47" s="46" t="str">
        <f t="shared" si="1"/>
        <v>15</v>
      </c>
      <c r="E47" s="46" t="str">
        <f t="shared" si="2"/>
        <v>12</v>
      </c>
      <c r="F47" s="46">
        <f t="shared" si="3"/>
        <v>3</v>
      </c>
    </row>
    <row r="48" spans="2:7" ht="12" customHeight="1">
      <c r="B48" s="45">
        <v>41729</v>
      </c>
      <c r="C48" s="46" t="str">
        <f t="shared" si="0"/>
        <v>31</v>
      </c>
      <c r="D48" s="46" t="str">
        <f t="shared" si="1"/>
        <v>14</v>
      </c>
      <c r="E48" s="46" t="str">
        <f t="shared" si="2"/>
        <v>03</v>
      </c>
      <c r="F48" s="46">
        <f t="shared" si="3"/>
        <v>1</v>
      </c>
    </row>
    <row r="49" spans="2:6" ht="12" customHeight="1">
      <c r="B49" s="45">
        <v>41820</v>
      </c>
      <c r="C49" s="46" t="str">
        <f t="shared" si="0"/>
        <v>30</v>
      </c>
      <c r="D49" s="46" t="str">
        <f t="shared" si="1"/>
        <v>14</v>
      </c>
      <c r="E49" s="46" t="str">
        <f t="shared" si="2"/>
        <v>06</v>
      </c>
      <c r="F49" s="46">
        <f t="shared" si="3"/>
        <v>2</v>
      </c>
    </row>
    <row r="50" spans="2:6" ht="12" customHeight="1">
      <c r="B50" s="45">
        <v>43281</v>
      </c>
      <c r="C50" s="46" t="str">
        <f t="shared" si="0"/>
        <v>30</v>
      </c>
      <c r="D50" s="46" t="str">
        <f t="shared" si="1"/>
        <v>18</v>
      </c>
      <c r="E50" s="46" t="str">
        <f t="shared" si="2"/>
        <v>06</v>
      </c>
      <c r="F50" s="46">
        <f t="shared" si="3"/>
        <v>2</v>
      </c>
    </row>
    <row r="51" spans="2:6" ht="12" customHeight="1">
      <c r="B51" s="45">
        <v>41578</v>
      </c>
      <c r="C51" s="46" t="str">
        <f t="shared" si="0"/>
        <v>31</v>
      </c>
      <c r="D51" s="46" t="str">
        <f t="shared" si="1"/>
        <v>13</v>
      </c>
      <c r="E51" s="46" t="str">
        <f t="shared" si="2"/>
        <v>10</v>
      </c>
      <c r="F51" s="46">
        <f t="shared" si="3"/>
        <v>3</v>
      </c>
    </row>
    <row r="52" spans="2:6" ht="12" customHeight="1">
      <c r="B52" s="45">
        <v>41608</v>
      </c>
      <c r="C52" s="46" t="str">
        <f t="shared" si="0"/>
        <v>30</v>
      </c>
      <c r="D52" s="46" t="str">
        <f t="shared" si="1"/>
        <v>13</v>
      </c>
      <c r="E52" s="46" t="str">
        <f t="shared" si="2"/>
        <v>11</v>
      </c>
      <c r="F52" s="46">
        <f t="shared" si="3"/>
        <v>3</v>
      </c>
    </row>
    <row r="53" spans="2:6" ht="12" customHeight="1">
      <c r="B53" s="45">
        <v>42462</v>
      </c>
      <c r="C53" s="46" t="str">
        <f t="shared" si="0"/>
        <v>02</v>
      </c>
      <c r="D53" s="46" t="str">
        <f t="shared" si="1"/>
        <v>16</v>
      </c>
      <c r="E53" s="46" t="str">
        <f t="shared" si="2"/>
        <v>04</v>
      </c>
      <c r="F53" s="46">
        <f t="shared" si="3"/>
        <v>1</v>
      </c>
    </row>
    <row r="54" spans="2:6" ht="12" customHeight="1">
      <c r="B54" s="45">
        <v>41820</v>
      </c>
      <c r="C54" s="46" t="str">
        <f t="shared" si="0"/>
        <v>30</v>
      </c>
      <c r="D54" s="46" t="str">
        <f t="shared" si="1"/>
        <v>14</v>
      </c>
      <c r="E54" s="46" t="str">
        <f t="shared" si="2"/>
        <v>06</v>
      </c>
      <c r="F54" s="46">
        <f t="shared" si="3"/>
        <v>2</v>
      </c>
    </row>
    <row r="55" spans="2:6" ht="12" customHeight="1">
      <c r="B55" s="45">
        <v>41851</v>
      </c>
      <c r="C55" s="46" t="str">
        <f t="shared" si="0"/>
        <v>31</v>
      </c>
      <c r="D55" s="46" t="str">
        <f t="shared" si="1"/>
        <v>14</v>
      </c>
      <c r="E55" s="46" t="str">
        <f t="shared" si="2"/>
        <v>07</v>
      </c>
      <c r="F55" s="46">
        <f t="shared" si="3"/>
        <v>2</v>
      </c>
    </row>
    <row r="56" spans="2:6" ht="12" customHeight="1">
      <c r="B56" s="45">
        <v>43008</v>
      </c>
      <c r="C56" s="46" t="str">
        <f t="shared" si="0"/>
        <v>30</v>
      </c>
      <c r="D56" s="46" t="str">
        <f t="shared" si="1"/>
        <v>17</v>
      </c>
      <c r="E56" s="46" t="str">
        <f t="shared" si="2"/>
        <v>09</v>
      </c>
      <c r="F56" s="46">
        <f t="shared" si="3"/>
        <v>3</v>
      </c>
    </row>
    <row r="57" spans="2:6" ht="12" customHeight="1">
      <c r="B57" s="45">
        <v>41729</v>
      </c>
      <c r="C57" s="46" t="str">
        <f t="shared" si="0"/>
        <v>31</v>
      </c>
      <c r="D57" s="46" t="str">
        <f t="shared" si="1"/>
        <v>14</v>
      </c>
      <c r="E57" s="46" t="str">
        <f t="shared" si="2"/>
        <v>03</v>
      </c>
      <c r="F57" s="46">
        <f t="shared" si="3"/>
        <v>1</v>
      </c>
    </row>
    <row r="58" spans="2:6" ht="12" customHeight="1">
      <c r="B58" s="45">
        <v>41729</v>
      </c>
      <c r="C58" s="46" t="str">
        <f t="shared" si="0"/>
        <v>31</v>
      </c>
      <c r="D58" s="46" t="str">
        <f t="shared" si="1"/>
        <v>14</v>
      </c>
      <c r="E58" s="46" t="str">
        <f t="shared" si="2"/>
        <v>03</v>
      </c>
      <c r="F58" s="46">
        <f t="shared" si="3"/>
        <v>1</v>
      </c>
    </row>
    <row r="59" spans="2:6" ht="12" customHeight="1">
      <c r="B59" s="45">
        <v>41517</v>
      </c>
      <c r="C59" s="46" t="str">
        <f t="shared" si="0"/>
        <v>31</v>
      </c>
      <c r="D59" s="46" t="str">
        <f t="shared" si="1"/>
        <v>13</v>
      </c>
      <c r="E59" s="46" t="str">
        <f t="shared" si="2"/>
        <v>08</v>
      </c>
      <c r="F59" s="46">
        <f t="shared" si="3"/>
        <v>2</v>
      </c>
    </row>
    <row r="60" spans="2:6" ht="12" customHeight="1">
      <c r="B60" s="45">
        <v>43008</v>
      </c>
      <c r="C60" s="46" t="str">
        <f t="shared" si="0"/>
        <v>30</v>
      </c>
      <c r="D60" s="46" t="str">
        <f t="shared" si="1"/>
        <v>17</v>
      </c>
      <c r="E60" s="46" t="str">
        <f t="shared" si="2"/>
        <v>09</v>
      </c>
      <c r="F60" s="46">
        <f t="shared" si="3"/>
        <v>3</v>
      </c>
    </row>
    <row r="61" spans="2:6" ht="12" customHeight="1">
      <c r="B61" s="45">
        <v>42429</v>
      </c>
      <c r="C61" s="46" t="str">
        <f t="shared" si="0"/>
        <v>29</v>
      </c>
      <c r="D61" s="46" t="str">
        <f t="shared" si="1"/>
        <v>16</v>
      </c>
      <c r="E61" s="46" t="str">
        <f t="shared" si="2"/>
        <v>02</v>
      </c>
      <c r="F61" s="46">
        <f t="shared" si="3"/>
        <v>1</v>
      </c>
    </row>
    <row r="62" spans="2:6" ht="12" customHeight="1">
      <c r="B62" s="45">
        <v>43008</v>
      </c>
      <c r="C62" s="46" t="str">
        <f t="shared" si="0"/>
        <v>30</v>
      </c>
      <c r="D62" s="46" t="str">
        <f t="shared" si="1"/>
        <v>17</v>
      </c>
      <c r="E62" s="46" t="str">
        <f t="shared" si="2"/>
        <v>09</v>
      </c>
      <c r="F62" s="46">
        <f t="shared" si="3"/>
        <v>3</v>
      </c>
    </row>
    <row r="63" spans="2:6" ht="12" customHeight="1">
      <c r="B63" s="45">
        <v>42369</v>
      </c>
      <c r="C63" s="46" t="str">
        <f t="shared" si="0"/>
        <v>31</v>
      </c>
      <c r="D63" s="46" t="str">
        <f t="shared" si="1"/>
        <v>15</v>
      </c>
      <c r="E63" s="46" t="str">
        <f t="shared" si="2"/>
        <v>12</v>
      </c>
      <c r="F63" s="46">
        <f t="shared" si="3"/>
        <v>3</v>
      </c>
    </row>
    <row r="64" spans="2:6" ht="12" customHeight="1">
      <c r="B64" s="45">
        <v>42155</v>
      </c>
      <c r="C64" s="46" t="str">
        <f t="shared" si="0"/>
        <v>31</v>
      </c>
      <c r="D64" s="46" t="str">
        <f t="shared" si="1"/>
        <v>15</v>
      </c>
      <c r="E64" s="46" t="str">
        <f t="shared" si="2"/>
        <v>05</v>
      </c>
      <c r="F64" s="46">
        <f t="shared" si="3"/>
        <v>2</v>
      </c>
    </row>
    <row r="65" spans="2:6" ht="12" customHeight="1">
      <c r="B65" s="45">
        <v>42155</v>
      </c>
      <c r="C65" s="46" t="str">
        <f t="shared" si="0"/>
        <v>31</v>
      </c>
      <c r="D65" s="46" t="str">
        <f t="shared" si="1"/>
        <v>15</v>
      </c>
      <c r="E65" s="46" t="str">
        <f t="shared" si="2"/>
        <v>05</v>
      </c>
      <c r="F65" s="46">
        <f t="shared" si="3"/>
        <v>2</v>
      </c>
    </row>
    <row r="66" spans="2:6" ht="12" customHeight="1">
      <c r="B66" s="45">
        <v>41547</v>
      </c>
      <c r="C66" s="46" t="str">
        <f t="shared" si="0"/>
        <v>30</v>
      </c>
      <c r="D66" s="46" t="str">
        <f t="shared" si="1"/>
        <v>13</v>
      </c>
      <c r="E66" s="46" t="str">
        <f t="shared" si="2"/>
        <v>09</v>
      </c>
      <c r="F66" s="46">
        <f t="shared" si="3"/>
        <v>3</v>
      </c>
    </row>
    <row r="67" spans="2:6" ht="12" customHeight="1">
      <c r="B67" s="45">
        <v>42277</v>
      </c>
      <c r="C67" s="46" t="str">
        <f t="shared" si="0"/>
        <v>30</v>
      </c>
      <c r="D67" s="46" t="str">
        <f t="shared" si="1"/>
        <v>15</v>
      </c>
      <c r="E67" s="46" t="str">
        <f t="shared" si="2"/>
        <v>09</v>
      </c>
      <c r="F67" s="46">
        <f t="shared" si="3"/>
        <v>3</v>
      </c>
    </row>
    <row r="68" spans="2:6" ht="12" customHeight="1">
      <c r="B68" s="45">
        <v>42490</v>
      </c>
      <c r="C68" s="46" t="str">
        <f t="shared" si="0"/>
        <v>30</v>
      </c>
      <c r="D68" s="46" t="str">
        <f t="shared" si="1"/>
        <v>16</v>
      </c>
      <c r="E68" s="46" t="str">
        <f t="shared" si="2"/>
        <v>04</v>
      </c>
      <c r="F68" s="46">
        <f t="shared" si="3"/>
        <v>1</v>
      </c>
    </row>
    <row r="69" spans="2:6" ht="12" customHeight="1">
      <c r="B69" s="45">
        <v>42490</v>
      </c>
      <c r="C69" s="46" t="str">
        <f t="shared" ref="C69:C105" si="4">TEXT(B69,"dd")</f>
        <v>30</v>
      </c>
      <c r="D69" s="46" t="str">
        <f t="shared" ref="D69:D105" si="5">TEXT(B69,"yy")</f>
        <v>16</v>
      </c>
      <c r="E69" s="46" t="str">
        <f t="shared" ref="E69:E105" si="6">TEXT(B69,"mm")</f>
        <v>04</v>
      </c>
      <c r="F69" s="46">
        <f t="shared" ref="F69:F105" si="7">ROUNDUP(E69/4,0)</f>
        <v>1</v>
      </c>
    </row>
    <row r="70" spans="2:6" ht="12" customHeight="1">
      <c r="B70" s="45">
        <v>41729</v>
      </c>
      <c r="C70" s="46" t="str">
        <f t="shared" si="4"/>
        <v>31</v>
      </c>
      <c r="D70" s="46" t="str">
        <f t="shared" si="5"/>
        <v>14</v>
      </c>
      <c r="E70" s="46" t="str">
        <f t="shared" si="6"/>
        <v>03</v>
      </c>
      <c r="F70" s="46">
        <f t="shared" si="7"/>
        <v>1</v>
      </c>
    </row>
    <row r="71" spans="2:6" ht="12" customHeight="1">
      <c r="B71" s="45">
        <v>41578</v>
      </c>
      <c r="C71" s="46" t="str">
        <f t="shared" si="4"/>
        <v>31</v>
      </c>
      <c r="D71" s="46" t="str">
        <f t="shared" si="5"/>
        <v>13</v>
      </c>
      <c r="E71" s="46" t="str">
        <f t="shared" si="6"/>
        <v>10</v>
      </c>
      <c r="F71" s="46">
        <f t="shared" si="7"/>
        <v>3</v>
      </c>
    </row>
    <row r="72" spans="2:6" ht="12" customHeight="1">
      <c r="B72" s="45">
        <v>42094</v>
      </c>
      <c r="C72" s="46" t="str">
        <f t="shared" si="4"/>
        <v>31</v>
      </c>
      <c r="D72" s="46" t="str">
        <f t="shared" si="5"/>
        <v>15</v>
      </c>
      <c r="E72" s="46" t="str">
        <f t="shared" si="6"/>
        <v>03</v>
      </c>
      <c r="F72" s="46">
        <f t="shared" si="7"/>
        <v>1</v>
      </c>
    </row>
    <row r="73" spans="2:6" ht="12" customHeight="1">
      <c r="B73" s="45">
        <v>41973</v>
      </c>
      <c r="C73" s="46" t="str">
        <f t="shared" si="4"/>
        <v>30</v>
      </c>
      <c r="D73" s="46" t="str">
        <f t="shared" si="5"/>
        <v>14</v>
      </c>
      <c r="E73" s="46" t="str">
        <f t="shared" si="6"/>
        <v>11</v>
      </c>
      <c r="F73" s="46">
        <f t="shared" si="7"/>
        <v>3</v>
      </c>
    </row>
    <row r="74" spans="2:6" ht="12" customHeight="1">
      <c r="B74" s="45">
        <v>41973</v>
      </c>
      <c r="C74" s="46" t="str">
        <f t="shared" si="4"/>
        <v>30</v>
      </c>
      <c r="D74" s="46" t="str">
        <f t="shared" si="5"/>
        <v>14</v>
      </c>
      <c r="E74" s="46" t="str">
        <f t="shared" si="6"/>
        <v>11</v>
      </c>
      <c r="F74" s="46">
        <f t="shared" si="7"/>
        <v>3</v>
      </c>
    </row>
    <row r="75" spans="2:6" ht="12" customHeight="1">
      <c r="B75" s="45">
        <v>41820</v>
      </c>
      <c r="C75" s="46" t="str">
        <f t="shared" si="4"/>
        <v>30</v>
      </c>
      <c r="D75" s="46" t="str">
        <f t="shared" si="5"/>
        <v>14</v>
      </c>
      <c r="E75" s="46" t="str">
        <f t="shared" si="6"/>
        <v>06</v>
      </c>
      <c r="F75" s="46">
        <f t="shared" si="7"/>
        <v>2</v>
      </c>
    </row>
    <row r="76" spans="2:6" ht="12" customHeight="1">
      <c r="B76" s="45">
        <v>41759</v>
      </c>
      <c r="C76" s="46" t="str">
        <f t="shared" si="4"/>
        <v>30</v>
      </c>
      <c r="D76" s="46" t="str">
        <f t="shared" si="5"/>
        <v>14</v>
      </c>
      <c r="E76" s="46" t="str">
        <f t="shared" si="6"/>
        <v>04</v>
      </c>
      <c r="F76" s="46">
        <f t="shared" si="7"/>
        <v>1</v>
      </c>
    </row>
    <row r="77" spans="2:6" ht="12" customHeight="1">
      <c r="B77" s="45">
        <v>42155</v>
      </c>
      <c r="C77" s="46" t="str">
        <f t="shared" si="4"/>
        <v>31</v>
      </c>
      <c r="D77" s="46" t="str">
        <f t="shared" si="5"/>
        <v>15</v>
      </c>
      <c r="E77" s="46" t="str">
        <f t="shared" si="6"/>
        <v>05</v>
      </c>
      <c r="F77" s="46">
        <f t="shared" si="7"/>
        <v>2</v>
      </c>
    </row>
    <row r="78" spans="2:6" ht="12" customHeight="1">
      <c r="B78" s="45">
        <v>42369</v>
      </c>
      <c r="C78" s="46" t="str">
        <f t="shared" si="4"/>
        <v>31</v>
      </c>
      <c r="D78" s="46" t="str">
        <f t="shared" si="5"/>
        <v>15</v>
      </c>
      <c r="E78" s="46" t="str">
        <f t="shared" si="6"/>
        <v>12</v>
      </c>
      <c r="F78" s="46">
        <f t="shared" si="7"/>
        <v>3</v>
      </c>
    </row>
    <row r="79" spans="2:6" ht="12" customHeight="1">
      <c r="B79" s="45">
        <v>41973</v>
      </c>
      <c r="C79" s="46" t="str">
        <f t="shared" si="4"/>
        <v>30</v>
      </c>
      <c r="D79" s="46" t="str">
        <f t="shared" si="5"/>
        <v>14</v>
      </c>
      <c r="E79" s="46" t="str">
        <f t="shared" si="6"/>
        <v>11</v>
      </c>
      <c r="F79" s="46">
        <f t="shared" si="7"/>
        <v>3</v>
      </c>
    </row>
    <row r="80" spans="2:6" ht="12" customHeight="1">
      <c r="B80" s="45">
        <v>41973</v>
      </c>
      <c r="C80" s="46" t="str">
        <f t="shared" si="4"/>
        <v>30</v>
      </c>
      <c r="D80" s="46" t="str">
        <f t="shared" si="5"/>
        <v>14</v>
      </c>
      <c r="E80" s="46" t="str">
        <f t="shared" si="6"/>
        <v>11</v>
      </c>
      <c r="F80" s="46">
        <f t="shared" si="7"/>
        <v>3</v>
      </c>
    </row>
    <row r="81" spans="2:6" ht="12" customHeight="1">
      <c r="B81" s="45">
        <v>41729</v>
      </c>
      <c r="C81" s="46" t="str">
        <f t="shared" si="4"/>
        <v>31</v>
      </c>
      <c r="D81" s="46" t="str">
        <f t="shared" si="5"/>
        <v>14</v>
      </c>
      <c r="E81" s="46" t="str">
        <f t="shared" si="6"/>
        <v>03</v>
      </c>
      <c r="F81" s="46">
        <f t="shared" si="7"/>
        <v>1</v>
      </c>
    </row>
    <row r="82" spans="2:6" ht="12" customHeight="1">
      <c r="B82" s="45">
        <v>42462</v>
      </c>
      <c r="C82" s="46" t="str">
        <f t="shared" si="4"/>
        <v>02</v>
      </c>
      <c r="D82" s="46" t="str">
        <f t="shared" si="5"/>
        <v>16</v>
      </c>
      <c r="E82" s="46" t="str">
        <f t="shared" si="6"/>
        <v>04</v>
      </c>
      <c r="F82" s="46">
        <f t="shared" si="7"/>
        <v>1</v>
      </c>
    </row>
    <row r="83" spans="2:6" ht="12" customHeight="1">
      <c r="B83" s="45">
        <v>41882</v>
      </c>
      <c r="C83" s="46" t="str">
        <f t="shared" si="4"/>
        <v>31</v>
      </c>
      <c r="D83" s="46" t="str">
        <f t="shared" si="5"/>
        <v>14</v>
      </c>
      <c r="E83" s="46" t="str">
        <f t="shared" si="6"/>
        <v>08</v>
      </c>
      <c r="F83" s="46">
        <f t="shared" si="7"/>
        <v>2</v>
      </c>
    </row>
    <row r="84" spans="2:6" ht="12" customHeight="1">
      <c r="B84" s="45">
        <v>41729</v>
      </c>
      <c r="C84" s="46" t="str">
        <f t="shared" si="4"/>
        <v>31</v>
      </c>
      <c r="D84" s="46" t="str">
        <f t="shared" si="5"/>
        <v>14</v>
      </c>
      <c r="E84" s="46" t="str">
        <f t="shared" si="6"/>
        <v>03</v>
      </c>
      <c r="F84" s="46">
        <f t="shared" si="7"/>
        <v>1</v>
      </c>
    </row>
    <row r="85" spans="2:6" ht="12" customHeight="1">
      <c r="B85" s="45">
        <v>41547</v>
      </c>
      <c r="C85" s="46" t="str">
        <f t="shared" si="4"/>
        <v>30</v>
      </c>
      <c r="D85" s="46" t="str">
        <f t="shared" si="5"/>
        <v>13</v>
      </c>
      <c r="E85" s="46" t="str">
        <f t="shared" si="6"/>
        <v>09</v>
      </c>
      <c r="F85" s="46">
        <f t="shared" si="7"/>
        <v>3</v>
      </c>
    </row>
    <row r="86" spans="2:6" ht="12" customHeight="1">
      <c r="B86" s="45">
        <v>41639</v>
      </c>
      <c r="C86" s="46" t="str">
        <f t="shared" si="4"/>
        <v>31</v>
      </c>
      <c r="D86" s="46" t="str">
        <f t="shared" si="5"/>
        <v>13</v>
      </c>
      <c r="E86" s="46" t="str">
        <f t="shared" si="6"/>
        <v>12</v>
      </c>
      <c r="F86" s="46">
        <f t="shared" si="7"/>
        <v>3</v>
      </c>
    </row>
    <row r="87" spans="2:6" ht="12" customHeight="1">
      <c r="B87" s="45">
        <v>41729</v>
      </c>
      <c r="C87" s="46" t="str">
        <f t="shared" si="4"/>
        <v>31</v>
      </c>
      <c r="D87" s="46" t="str">
        <f t="shared" si="5"/>
        <v>14</v>
      </c>
      <c r="E87" s="46" t="str">
        <f t="shared" si="6"/>
        <v>03</v>
      </c>
      <c r="F87" s="46">
        <f t="shared" si="7"/>
        <v>1</v>
      </c>
    </row>
    <row r="88" spans="2:6" ht="12" customHeight="1">
      <c r="B88" s="45">
        <v>43008</v>
      </c>
      <c r="C88" s="46" t="str">
        <f t="shared" si="4"/>
        <v>30</v>
      </c>
      <c r="D88" s="46" t="str">
        <f t="shared" si="5"/>
        <v>17</v>
      </c>
      <c r="E88" s="46" t="str">
        <f t="shared" si="6"/>
        <v>09</v>
      </c>
      <c r="F88" s="46">
        <f t="shared" si="7"/>
        <v>3</v>
      </c>
    </row>
    <row r="89" spans="2:6" ht="12" customHeight="1">
      <c r="B89" s="45">
        <v>41643</v>
      </c>
      <c r="C89" s="46" t="str">
        <f t="shared" si="4"/>
        <v>04</v>
      </c>
      <c r="D89" s="46" t="str">
        <f t="shared" si="5"/>
        <v>14</v>
      </c>
      <c r="E89" s="46" t="str">
        <f t="shared" si="6"/>
        <v>01</v>
      </c>
      <c r="F89" s="46">
        <f t="shared" si="7"/>
        <v>1</v>
      </c>
    </row>
    <row r="90" spans="2:6" ht="12" customHeight="1">
      <c r="B90" s="45">
        <v>43008</v>
      </c>
      <c r="C90" s="46" t="str">
        <f t="shared" si="4"/>
        <v>30</v>
      </c>
      <c r="D90" s="46" t="str">
        <f t="shared" si="5"/>
        <v>17</v>
      </c>
      <c r="E90" s="46" t="str">
        <f t="shared" si="6"/>
        <v>09</v>
      </c>
      <c r="F90" s="46">
        <f t="shared" si="7"/>
        <v>3</v>
      </c>
    </row>
    <row r="91" spans="2:6" ht="12" customHeight="1">
      <c r="B91" s="45">
        <v>41729</v>
      </c>
      <c r="C91" s="46" t="str">
        <f t="shared" si="4"/>
        <v>31</v>
      </c>
      <c r="D91" s="46" t="str">
        <f t="shared" si="5"/>
        <v>14</v>
      </c>
      <c r="E91" s="46" t="str">
        <f t="shared" si="6"/>
        <v>03</v>
      </c>
      <c r="F91" s="46">
        <f t="shared" si="7"/>
        <v>1</v>
      </c>
    </row>
    <row r="92" spans="2:6" ht="12" customHeight="1">
      <c r="B92" s="45">
        <v>42277</v>
      </c>
      <c r="C92" s="46" t="str">
        <f t="shared" si="4"/>
        <v>30</v>
      </c>
      <c r="D92" s="46" t="str">
        <f t="shared" si="5"/>
        <v>15</v>
      </c>
      <c r="E92" s="46" t="str">
        <f t="shared" si="6"/>
        <v>09</v>
      </c>
      <c r="F92" s="46">
        <f t="shared" si="7"/>
        <v>3</v>
      </c>
    </row>
    <row r="93" spans="2:6" ht="12" customHeight="1">
      <c r="B93" s="45">
        <v>41578</v>
      </c>
      <c r="C93" s="46" t="str">
        <f t="shared" si="4"/>
        <v>31</v>
      </c>
      <c r="D93" s="46" t="str">
        <f t="shared" si="5"/>
        <v>13</v>
      </c>
      <c r="E93" s="46" t="str">
        <f t="shared" si="6"/>
        <v>10</v>
      </c>
      <c r="F93" s="46">
        <f t="shared" si="7"/>
        <v>3</v>
      </c>
    </row>
    <row r="94" spans="2:6" ht="12" customHeight="1">
      <c r="B94" s="45">
        <v>42735</v>
      </c>
      <c r="C94" s="46" t="str">
        <f t="shared" si="4"/>
        <v>31</v>
      </c>
      <c r="D94" s="46" t="str">
        <f t="shared" si="5"/>
        <v>16</v>
      </c>
      <c r="E94" s="46" t="str">
        <f t="shared" si="6"/>
        <v>12</v>
      </c>
      <c r="F94" s="46">
        <f t="shared" si="7"/>
        <v>3</v>
      </c>
    </row>
    <row r="95" spans="2:6" ht="12" customHeight="1">
      <c r="B95" s="45">
        <v>41882</v>
      </c>
      <c r="C95" s="46" t="str">
        <f t="shared" si="4"/>
        <v>31</v>
      </c>
      <c r="D95" s="46" t="str">
        <f t="shared" si="5"/>
        <v>14</v>
      </c>
      <c r="E95" s="46" t="str">
        <f t="shared" si="6"/>
        <v>08</v>
      </c>
      <c r="F95" s="46">
        <f t="shared" si="7"/>
        <v>2</v>
      </c>
    </row>
    <row r="96" spans="2:6" ht="12" customHeight="1">
      <c r="B96" s="45">
        <v>41639</v>
      </c>
      <c r="C96" s="46" t="str">
        <f t="shared" si="4"/>
        <v>31</v>
      </c>
      <c r="D96" s="46" t="str">
        <f t="shared" si="5"/>
        <v>13</v>
      </c>
      <c r="E96" s="46" t="str">
        <f t="shared" si="6"/>
        <v>12</v>
      </c>
      <c r="F96" s="46">
        <f t="shared" si="7"/>
        <v>3</v>
      </c>
    </row>
    <row r="97" spans="2:6" ht="12" customHeight="1">
      <c r="B97" s="45">
        <v>42462</v>
      </c>
      <c r="C97" s="46" t="str">
        <f t="shared" si="4"/>
        <v>02</v>
      </c>
      <c r="D97" s="46" t="str">
        <f t="shared" si="5"/>
        <v>16</v>
      </c>
      <c r="E97" s="46" t="str">
        <f t="shared" si="6"/>
        <v>04</v>
      </c>
      <c r="F97" s="46">
        <f t="shared" si="7"/>
        <v>1</v>
      </c>
    </row>
    <row r="98" spans="2:6" ht="12" customHeight="1">
      <c r="B98" s="45">
        <v>41547</v>
      </c>
      <c r="C98" s="46" t="str">
        <f t="shared" si="4"/>
        <v>30</v>
      </c>
      <c r="D98" s="46" t="str">
        <f t="shared" si="5"/>
        <v>13</v>
      </c>
      <c r="E98" s="46" t="str">
        <f t="shared" si="6"/>
        <v>09</v>
      </c>
      <c r="F98" s="46">
        <f t="shared" si="7"/>
        <v>3</v>
      </c>
    </row>
    <row r="99" spans="2:6" ht="12" customHeight="1">
      <c r="B99" s="45">
        <v>43008</v>
      </c>
      <c r="C99" s="46" t="str">
        <f t="shared" si="4"/>
        <v>30</v>
      </c>
      <c r="D99" s="46" t="str">
        <f t="shared" si="5"/>
        <v>17</v>
      </c>
      <c r="E99" s="46" t="str">
        <f t="shared" si="6"/>
        <v>09</v>
      </c>
      <c r="F99" s="46">
        <f t="shared" si="7"/>
        <v>3</v>
      </c>
    </row>
    <row r="100" spans="2:6" ht="12" customHeight="1">
      <c r="B100" s="45">
        <v>41639</v>
      </c>
      <c r="C100" s="46" t="str">
        <f t="shared" si="4"/>
        <v>31</v>
      </c>
      <c r="D100" s="46" t="str">
        <f t="shared" si="5"/>
        <v>13</v>
      </c>
      <c r="E100" s="46" t="str">
        <f t="shared" si="6"/>
        <v>12</v>
      </c>
      <c r="F100" s="46">
        <f t="shared" si="7"/>
        <v>3</v>
      </c>
    </row>
    <row r="101" spans="2:6" ht="12" customHeight="1">
      <c r="B101" s="45">
        <v>42369</v>
      </c>
      <c r="C101" s="46" t="str">
        <f t="shared" si="4"/>
        <v>31</v>
      </c>
      <c r="D101" s="46" t="str">
        <f t="shared" si="5"/>
        <v>15</v>
      </c>
      <c r="E101" s="46" t="str">
        <f t="shared" si="6"/>
        <v>12</v>
      </c>
      <c r="F101" s="46">
        <f t="shared" si="7"/>
        <v>3</v>
      </c>
    </row>
    <row r="102" spans="2:6" ht="12" customHeight="1">
      <c r="B102" s="45">
        <v>42522</v>
      </c>
      <c r="C102" s="46" t="str">
        <f t="shared" si="4"/>
        <v>01</v>
      </c>
      <c r="D102" s="46" t="str">
        <f t="shared" si="5"/>
        <v>16</v>
      </c>
      <c r="E102" s="46" t="str">
        <f t="shared" si="6"/>
        <v>06</v>
      </c>
      <c r="F102" s="46">
        <f t="shared" si="7"/>
        <v>2</v>
      </c>
    </row>
    <row r="103" spans="2:6" ht="12" customHeight="1">
      <c r="B103" s="45">
        <v>42094</v>
      </c>
      <c r="C103" s="46" t="str">
        <f t="shared" si="4"/>
        <v>31</v>
      </c>
      <c r="D103" s="46" t="str">
        <f t="shared" si="5"/>
        <v>15</v>
      </c>
      <c r="E103" s="46" t="str">
        <f t="shared" si="6"/>
        <v>03</v>
      </c>
      <c r="F103" s="46">
        <f t="shared" si="7"/>
        <v>1</v>
      </c>
    </row>
    <row r="104" spans="2:6" ht="12" customHeight="1">
      <c r="B104" s="45">
        <v>42369</v>
      </c>
      <c r="C104" s="46" t="str">
        <f t="shared" si="4"/>
        <v>31</v>
      </c>
      <c r="D104" s="46" t="str">
        <f t="shared" si="5"/>
        <v>15</v>
      </c>
      <c r="E104" s="46" t="str">
        <f t="shared" si="6"/>
        <v>12</v>
      </c>
      <c r="F104" s="46">
        <f t="shared" si="7"/>
        <v>3</v>
      </c>
    </row>
    <row r="105" spans="2:6" ht="12" customHeight="1">
      <c r="B105" s="45">
        <v>41547</v>
      </c>
      <c r="C105" s="46" t="str">
        <f t="shared" si="4"/>
        <v>30</v>
      </c>
      <c r="D105" s="46" t="str">
        <f t="shared" si="5"/>
        <v>13</v>
      </c>
      <c r="E105" s="46" t="str">
        <f t="shared" si="6"/>
        <v>09</v>
      </c>
      <c r="F105" s="46">
        <f t="shared" si="7"/>
        <v>3</v>
      </c>
    </row>
    <row r="106" spans="2:6" ht="12" customHeight="1"/>
    <row r="107" spans="2:6" ht="12" customHeight="1"/>
    <row r="108" spans="2:6" ht="12" customHeight="1"/>
    <row r="109" spans="2:6" ht="12" customHeight="1"/>
    <row r="110" spans="2:6" ht="12" customHeight="1"/>
    <row r="111" spans="2:6" ht="12" customHeight="1"/>
    <row r="112" spans="2:6"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B1:N1"/>
  </mergeCells>
  <pageMargins left="0.75" right="0.75" top="1" bottom="1" header="0" footer="0"/>
  <pageSetup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3C046-3981-4027-A50E-44B291762738}">
  <dimension ref="A1:B22"/>
  <sheetViews>
    <sheetView workbookViewId="0"/>
  </sheetViews>
  <sheetFormatPr defaultRowHeight="12.5"/>
  <cols>
    <col min="1" max="1" width="13" bestFit="1" customWidth="1"/>
    <col min="2" max="2" width="10.54296875" bestFit="1" customWidth="1"/>
  </cols>
  <sheetData>
    <row r="1" spans="1:2">
      <c r="A1" s="68" t="s">
        <v>482</v>
      </c>
      <c r="B1" t="s">
        <v>481</v>
      </c>
    </row>
    <row r="2" spans="1:2">
      <c r="A2" s="69" t="s">
        <v>487</v>
      </c>
      <c r="B2" s="67">
        <v>8</v>
      </c>
    </row>
    <row r="3" spans="1:2">
      <c r="A3" s="69" t="s">
        <v>488</v>
      </c>
      <c r="B3" s="67">
        <v>8</v>
      </c>
    </row>
    <row r="4" spans="1:2">
      <c r="A4" s="69" t="s">
        <v>489</v>
      </c>
      <c r="B4" s="67">
        <v>7</v>
      </c>
    </row>
    <row r="5" spans="1:2">
      <c r="A5" s="69" t="s">
        <v>490</v>
      </c>
      <c r="B5" s="67">
        <v>8</v>
      </c>
    </row>
    <row r="6" spans="1:2">
      <c r="A6" s="69" t="s">
        <v>491</v>
      </c>
      <c r="B6" s="67">
        <v>5</v>
      </c>
    </row>
    <row r="7" spans="1:2">
      <c r="A7" s="69" t="s">
        <v>461</v>
      </c>
      <c r="B7" s="67">
        <v>4</v>
      </c>
    </row>
    <row r="8" spans="1:2">
      <c r="A8" s="69" t="s">
        <v>492</v>
      </c>
      <c r="B8" s="67">
        <v>4</v>
      </c>
    </row>
    <row r="9" spans="1:2">
      <c r="A9" s="69" t="s">
        <v>493</v>
      </c>
      <c r="B9" s="67">
        <v>2</v>
      </c>
    </row>
    <row r="10" spans="1:2">
      <c r="A10" s="69" t="s">
        <v>494</v>
      </c>
      <c r="B10" s="67">
        <v>1</v>
      </c>
    </row>
    <row r="11" spans="1:2">
      <c r="A11" s="69" t="s">
        <v>495</v>
      </c>
      <c r="B11" s="67">
        <v>1</v>
      </c>
    </row>
    <row r="12" spans="1:2">
      <c r="A12" s="69" t="s">
        <v>496</v>
      </c>
      <c r="B12" s="67">
        <v>18</v>
      </c>
    </row>
    <row r="13" spans="1:2">
      <c r="A13" s="69" t="s">
        <v>497</v>
      </c>
      <c r="B13" s="67">
        <v>27</v>
      </c>
    </row>
    <row r="14" spans="1:2">
      <c r="A14" s="69" t="s">
        <v>498</v>
      </c>
      <c r="B14" s="67">
        <v>20</v>
      </c>
    </row>
    <row r="15" spans="1:2">
      <c r="A15" s="69" t="s">
        <v>499</v>
      </c>
      <c r="B15" s="67">
        <v>17</v>
      </c>
    </row>
    <row r="16" spans="1:2">
      <c r="A16" s="69" t="s">
        <v>500</v>
      </c>
      <c r="B16" s="67">
        <v>16</v>
      </c>
    </row>
    <row r="17" spans="1:2">
      <c r="A17" s="69" t="s">
        <v>501</v>
      </c>
      <c r="B17" s="67">
        <v>17</v>
      </c>
    </row>
    <row r="18" spans="1:2">
      <c r="A18" s="69" t="s">
        <v>502</v>
      </c>
      <c r="B18" s="67">
        <v>4</v>
      </c>
    </row>
    <row r="19" spans="1:2">
      <c r="A19" s="69" t="s">
        <v>503</v>
      </c>
      <c r="B19" s="67">
        <v>22</v>
      </c>
    </row>
    <row r="20" spans="1:2">
      <c r="A20" s="69" t="s">
        <v>504</v>
      </c>
      <c r="B20" s="67">
        <v>16</v>
      </c>
    </row>
    <row r="21" spans="1:2">
      <c r="A21" s="69" t="s">
        <v>505</v>
      </c>
      <c r="B21" s="67">
        <v>8</v>
      </c>
    </row>
    <row r="22" spans="1:2">
      <c r="A22" s="69" t="s">
        <v>483</v>
      </c>
      <c r="B22" s="67">
        <v>213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C00"/>
  </sheetPr>
  <dimension ref="A1:I1000"/>
  <sheetViews>
    <sheetView workbookViewId="0">
      <selection activeCell="A8" sqref="A8"/>
    </sheetView>
  </sheetViews>
  <sheetFormatPr defaultColWidth="12.54296875" defaultRowHeight="15" customHeight="1"/>
  <cols>
    <col min="1" max="1" width="8.54296875" customWidth="1"/>
    <col min="2" max="2" width="11.453125" customWidth="1"/>
    <col min="3" max="3" width="22.26953125" customWidth="1"/>
    <col min="4" max="4" width="15.1796875" customWidth="1"/>
    <col min="5" max="5" width="11" customWidth="1"/>
    <col min="6" max="6" width="8.54296875" customWidth="1"/>
    <col min="7" max="7" width="10.1796875" customWidth="1"/>
    <col min="8" max="8" width="13.26953125" customWidth="1"/>
    <col min="9" max="9" width="8.54296875" customWidth="1"/>
    <col min="10" max="10" width="11.26953125" customWidth="1"/>
    <col min="11" max="11" width="10.7265625" customWidth="1"/>
    <col min="12" max="26" width="8.54296875" customWidth="1"/>
  </cols>
  <sheetData>
    <row r="1" spans="1:9" ht="12" customHeight="1">
      <c r="A1" s="62" t="s">
        <v>279</v>
      </c>
      <c r="B1" s="63"/>
      <c r="C1" s="63"/>
      <c r="D1" s="63"/>
      <c r="E1" s="63"/>
    </row>
    <row r="2" spans="1:9" ht="12" customHeight="1">
      <c r="B2" s="4"/>
      <c r="D2" s="47"/>
    </row>
    <row r="3" spans="1:9" ht="13">
      <c r="A3" s="48" t="s">
        <v>2</v>
      </c>
      <c r="B3" s="3" t="s">
        <v>3</v>
      </c>
      <c r="C3" s="3" t="s">
        <v>4</v>
      </c>
      <c r="D3" s="3" t="s">
        <v>5</v>
      </c>
      <c r="E3" s="3" t="s">
        <v>6</v>
      </c>
      <c r="F3" s="3" t="s">
        <v>7</v>
      </c>
      <c r="G3" s="3" t="s">
        <v>8</v>
      </c>
      <c r="H3" s="3" t="s">
        <v>9</v>
      </c>
      <c r="I3" s="71" t="s">
        <v>486</v>
      </c>
    </row>
    <row r="4" spans="1:9" ht="12" customHeight="1">
      <c r="A4" s="49">
        <v>311587</v>
      </c>
      <c r="B4" s="7">
        <v>0</v>
      </c>
      <c r="C4" s="6" t="s">
        <v>11</v>
      </c>
      <c r="D4" s="6" t="s">
        <v>12</v>
      </c>
      <c r="E4" s="6" t="s">
        <v>13</v>
      </c>
      <c r="F4" s="8">
        <v>2</v>
      </c>
      <c r="G4" s="9">
        <v>40528</v>
      </c>
      <c r="H4" s="6" t="s">
        <v>14</v>
      </c>
      <c r="I4" t="str">
        <f>TEXT(G4,"dd")</f>
        <v>16</v>
      </c>
    </row>
    <row r="5" spans="1:9" ht="12" customHeight="1">
      <c r="A5" s="49">
        <v>645109</v>
      </c>
      <c r="B5" s="7">
        <v>0</v>
      </c>
      <c r="C5" s="6" t="s">
        <v>15</v>
      </c>
      <c r="D5" s="6" t="s">
        <v>16</v>
      </c>
      <c r="E5" s="6" t="s">
        <v>13</v>
      </c>
      <c r="F5" s="8">
        <v>8</v>
      </c>
      <c r="G5" s="9">
        <v>40527</v>
      </c>
      <c r="H5" s="6" t="s">
        <v>17</v>
      </c>
      <c r="I5" t="str">
        <f t="shared" ref="I5:I68" si="0">TEXT(G5,"dd")</f>
        <v>15</v>
      </c>
    </row>
    <row r="6" spans="1:9" ht="12" customHeight="1">
      <c r="A6" s="49">
        <v>645109</v>
      </c>
      <c r="B6" s="7">
        <v>0</v>
      </c>
      <c r="C6" s="6" t="s">
        <v>15</v>
      </c>
      <c r="D6" s="6" t="s">
        <v>16</v>
      </c>
      <c r="E6" s="6" t="s">
        <v>13</v>
      </c>
      <c r="F6" s="8">
        <v>8</v>
      </c>
      <c r="G6" s="9">
        <v>40528</v>
      </c>
      <c r="H6" s="6" t="s">
        <v>14</v>
      </c>
      <c r="I6" t="str">
        <f t="shared" si="0"/>
        <v>16</v>
      </c>
    </row>
    <row r="7" spans="1:9" ht="12" customHeight="1">
      <c r="A7" s="49">
        <v>835119</v>
      </c>
      <c r="B7" s="7">
        <v>0</v>
      </c>
      <c r="C7" s="6" t="s">
        <v>19</v>
      </c>
      <c r="D7" s="6" t="s">
        <v>18</v>
      </c>
      <c r="E7" s="6" t="s">
        <v>13</v>
      </c>
      <c r="F7" s="8">
        <v>5</v>
      </c>
      <c r="G7" s="9">
        <v>40527</v>
      </c>
      <c r="H7" s="6" t="s">
        <v>17</v>
      </c>
      <c r="I7" t="str">
        <f t="shared" si="0"/>
        <v>15</v>
      </c>
    </row>
    <row r="8" spans="1:9" ht="12" customHeight="1">
      <c r="A8" s="49">
        <v>921565</v>
      </c>
      <c r="B8" s="7">
        <v>0</v>
      </c>
      <c r="C8" s="6" t="s">
        <v>21</v>
      </c>
      <c r="D8" s="6" t="s">
        <v>20</v>
      </c>
      <c r="E8" s="6" t="s">
        <v>13</v>
      </c>
      <c r="F8" s="8">
        <v>8</v>
      </c>
      <c r="G8" s="9">
        <v>40528</v>
      </c>
      <c r="H8" s="6" t="s">
        <v>14</v>
      </c>
      <c r="I8" t="str">
        <f t="shared" si="0"/>
        <v>16</v>
      </c>
    </row>
    <row r="9" spans="1:9" ht="12" customHeight="1">
      <c r="A9" s="49">
        <v>904174</v>
      </c>
      <c r="B9" s="7">
        <v>0</v>
      </c>
      <c r="C9" s="6" t="s">
        <v>23</v>
      </c>
      <c r="D9" s="6" t="s">
        <v>12</v>
      </c>
      <c r="E9" s="6" t="s">
        <v>13</v>
      </c>
      <c r="F9" s="8">
        <v>4</v>
      </c>
      <c r="G9" s="9">
        <v>40528</v>
      </c>
      <c r="H9" s="6" t="s">
        <v>14</v>
      </c>
      <c r="I9" t="str">
        <f t="shared" si="0"/>
        <v>16</v>
      </c>
    </row>
    <row r="10" spans="1:9" ht="12" customHeight="1">
      <c r="A10" s="49">
        <v>108501</v>
      </c>
      <c r="B10" s="7">
        <v>0</v>
      </c>
      <c r="C10" s="6" t="s">
        <v>24</v>
      </c>
      <c r="D10" s="6" t="s">
        <v>18</v>
      </c>
      <c r="E10" s="6" t="s">
        <v>13</v>
      </c>
      <c r="F10" s="8">
        <v>3.5</v>
      </c>
      <c r="G10" s="9">
        <v>40527</v>
      </c>
      <c r="H10" s="6" t="s">
        <v>17</v>
      </c>
      <c r="I10" t="str">
        <f t="shared" si="0"/>
        <v>15</v>
      </c>
    </row>
    <row r="11" spans="1:9" ht="12" customHeight="1">
      <c r="A11" s="49">
        <v>806984</v>
      </c>
      <c r="B11" s="7">
        <v>0</v>
      </c>
      <c r="C11" s="6" t="s">
        <v>25</v>
      </c>
      <c r="D11" s="6" t="s">
        <v>22</v>
      </c>
      <c r="E11" s="6" t="s">
        <v>13</v>
      </c>
      <c r="F11" s="8">
        <v>8</v>
      </c>
      <c r="G11" s="9">
        <v>40528</v>
      </c>
      <c r="H11" s="6" t="s">
        <v>14</v>
      </c>
      <c r="I11" t="str">
        <f t="shared" si="0"/>
        <v>16</v>
      </c>
    </row>
    <row r="12" spans="1:9" ht="12" customHeight="1">
      <c r="A12" s="49">
        <v>605544</v>
      </c>
      <c r="B12" s="7">
        <v>0</v>
      </c>
      <c r="C12" s="6" t="s">
        <v>26</v>
      </c>
      <c r="D12" s="6" t="s">
        <v>16</v>
      </c>
      <c r="E12" s="6" t="s">
        <v>13</v>
      </c>
      <c r="F12" s="8">
        <v>8</v>
      </c>
      <c r="G12" s="9">
        <v>40527</v>
      </c>
      <c r="H12" s="6" t="s">
        <v>17</v>
      </c>
      <c r="I12" t="str">
        <f t="shared" si="0"/>
        <v>15</v>
      </c>
    </row>
    <row r="13" spans="1:9" ht="12" customHeight="1">
      <c r="A13" s="49">
        <v>261528</v>
      </c>
      <c r="B13" s="7">
        <v>0</v>
      </c>
      <c r="C13" s="6" t="s">
        <v>27</v>
      </c>
      <c r="D13" s="6" t="s">
        <v>22</v>
      </c>
      <c r="E13" s="6" t="s">
        <v>13</v>
      </c>
      <c r="F13" s="8">
        <v>8</v>
      </c>
      <c r="G13" s="9">
        <v>40527</v>
      </c>
      <c r="H13" s="6" t="s">
        <v>17</v>
      </c>
      <c r="I13" t="str">
        <f t="shared" si="0"/>
        <v>15</v>
      </c>
    </row>
    <row r="14" spans="1:9" ht="12" customHeight="1">
      <c r="A14" s="49">
        <v>261528</v>
      </c>
      <c r="B14" s="7">
        <v>0</v>
      </c>
      <c r="C14" s="6" t="s">
        <v>27</v>
      </c>
      <c r="D14" s="6" t="s">
        <v>22</v>
      </c>
      <c r="E14" s="6" t="s">
        <v>13</v>
      </c>
      <c r="F14" s="8">
        <v>8</v>
      </c>
      <c r="G14" s="9">
        <v>40528</v>
      </c>
      <c r="H14" s="6" t="s">
        <v>14</v>
      </c>
      <c r="I14" t="str">
        <f t="shared" si="0"/>
        <v>16</v>
      </c>
    </row>
    <row r="15" spans="1:9" ht="12" customHeight="1">
      <c r="A15" s="49">
        <v>682726</v>
      </c>
      <c r="B15" s="7">
        <v>0</v>
      </c>
      <c r="C15" s="6" t="s">
        <v>30</v>
      </c>
      <c r="D15" s="6" t="s">
        <v>12</v>
      </c>
      <c r="E15" s="6" t="s">
        <v>13</v>
      </c>
      <c r="F15" s="8">
        <v>1</v>
      </c>
      <c r="G15" s="9">
        <v>40527</v>
      </c>
      <c r="H15" s="6" t="s">
        <v>17</v>
      </c>
      <c r="I15" t="str">
        <f t="shared" si="0"/>
        <v>15</v>
      </c>
    </row>
    <row r="16" spans="1:9" ht="12" customHeight="1">
      <c r="A16" s="49">
        <v>682726</v>
      </c>
      <c r="B16" s="7">
        <v>0</v>
      </c>
      <c r="C16" s="6" t="s">
        <v>30</v>
      </c>
      <c r="D16" s="6" t="s">
        <v>12</v>
      </c>
      <c r="E16" s="6" t="s">
        <v>13</v>
      </c>
      <c r="F16" s="8">
        <v>1.5</v>
      </c>
      <c r="G16" s="9">
        <v>40528</v>
      </c>
      <c r="H16" s="6" t="s">
        <v>14</v>
      </c>
      <c r="I16" t="str">
        <f t="shared" si="0"/>
        <v>16</v>
      </c>
    </row>
    <row r="17" spans="1:9" ht="12" customHeight="1">
      <c r="A17" s="49">
        <v>268234</v>
      </c>
      <c r="B17" s="7">
        <v>0</v>
      </c>
      <c r="C17" s="6" t="s">
        <v>31</v>
      </c>
      <c r="D17" s="6" t="s">
        <v>12</v>
      </c>
      <c r="E17" s="6" t="s">
        <v>13</v>
      </c>
      <c r="F17" s="8">
        <v>1.5</v>
      </c>
      <c r="G17" s="9">
        <v>40527</v>
      </c>
      <c r="H17" s="6" t="s">
        <v>17</v>
      </c>
      <c r="I17" t="str">
        <f t="shared" si="0"/>
        <v>15</v>
      </c>
    </row>
    <row r="18" spans="1:9" ht="12" customHeight="1">
      <c r="A18" s="49">
        <v>537900</v>
      </c>
      <c r="B18" s="7">
        <v>0</v>
      </c>
      <c r="C18" s="6" t="s">
        <v>33</v>
      </c>
      <c r="D18" s="6" t="s">
        <v>12</v>
      </c>
      <c r="E18" s="6" t="s">
        <v>13</v>
      </c>
      <c r="F18" s="8">
        <v>2</v>
      </c>
      <c r="G18" s="9">
        <v>40527</v>
      </c>
      <c r="H18" s="6" t="s">
        <v>17</v>
      </c>
      <c r="I18" t="str">
        <f t="shared" si="0"/>
        <v>15</v>
      </c>
    </row>
    <row r="19" spans="1:9" ht="12" customHeight="1">
      <c r="A19" s="49">
        <v>935382</v>
      </c>
      <c r="B19" s="7">
        <v>0</v>
      </c>
      <c r="C19" s="6" t="s">
        <v>34</v>
      </c>
      <c r="D19" s="6" t="s">
        <v>12</v>
      </c>
      <c r="E19" s="6" t="s">
        <v>13</v>
      </c>
      <c r="F19" s="8">
        <v>3.5</v>
      </c>
      <c r="G19" s="9">
        <v>40527</v>
      </c>
      <c r="H19" s="6" t="s">
        <v>17</v>
      </c>
      <c r="I19" t="str">
        <f t="shared" si="0"/>
        <v>15</v>
      </c>
    </row>
    <row r="20" spans="1:9" ht="12" customHeight="1">
      <c r="A20" s="49">
        <v>602526</v>
      </c>
      <c r="B20" s="7">
        <v>0</v>
      </c>
      <c r="C20" s="6" t="s">
        <v>35</v>
      </c>
      <c r="D20" s="6" t="s">
        <v>12</v>
      </c>
      <c r="E20" s="6" t="s">
        <v>13</v>
      </c>
      <c r="F20" s="8">
        <v>2</v>
      </c>
      <c r="G20" s="9">
        <v>40527</v>
      </c>
      <c r="H20" s="6" t="s">
        <v>17</v>
      </c>
      <c r="I20" t="str">
        <f t="shared" si="0"/>
        <v>15</v>
      </c>
    </row>
    <row r="21" spans="1:9" ht="12" customHeight="1">
      <c r="A21" s="49">
        <v>624084</v>
      </c>
      <c r="B21" s="7">
        <v>0</v>
      </c>
      <c r="C21" s="6" t="s">
        <v>37</v>
      </c>
      <c r="D21" s="6" t="s">
        <v>12</v>
      </c>
      <c r="E21" s="6" t="s">
        <v>13</v>
      </c>
      <c r="F21" s="8">
        <v>1.25</v>
      </c>
      <c r="G21" s="9">
        <v>40528</v>
      </c>
      <c r="H21" s="6" t="s">
        <v>14</v>
      </c>
      <c r="I21" t="str">
        <f t="shared" si="0"/>
        <v>16</v>
      </c>
    </row>
    <row r="22" spans="1:9" ht="12" customHeight="1">
      <c r="A22" s="49">
        <v>341458</v>
      </c>
      <c r="B22" s="7">
        <v>0</v>
      </c>
      <c r="C22" s="6" t="s">
        <v>38</v>
      </c>
      <c r="D22" s="6" t="s">
        <v>22</v>
      </c>
      <c r="E22" s="6" t="s">
        <v>13</v>
      </c>
      <c r="F22" s="8">
        <v>8</v>
      </c>
      <c r="G22" s="9">
        <v>40528</v>
      </c>
      <c r="H22" s="6" t="s">
        <v>14</v>
      </c>
      <c r="I22" t="str">
        <f t="shared" si="0"/>
        <v>16</v>
      </c>
    </row>
    <row r="23" spans="1:9" ht="12" customHeight="1">
      <c r="A23" s="49">
        <v>674630</v>
      </c>
      <c r="B23" s="7">
        <v>0</v>
      </c>
      <c r="C23" s="6" t="s">
        <v>39</v>
      </c>
      <c r="D23" s="6" t="s">
        <v>12</v>
      </c>
      <c r="E23" s="6" t="s">
        <v>13</v>
      </c>
      <c r="F23" s="8">
        <v>2.75</v>
      </c>
      <c r="G23" s="9">
        <v>40528</v>
      </c>
      <c r="H23" s="6" t="s">
        <v>14</v>
      </c>
      <c r="I23" t="str">
        <f t="shared" si="0"/>
        <v>16</v>
      </c>
    </row>
    <row r="24" spans="1:9" ht="12" customHeight="1">
      <c r="A24" s="49">
        <v>674630</v>
      </c>
      <c r="B24" s="7">
        <v>0</v>
      </c>
      <c r="C24" s="6" t="s">
        <v>39</v>
      </c>
      <c r="D24" s="6" t="s">
        <v>18</v>
      </c>
      <c r="E24" s="6" t="s">
        <v>13</v>
      </c>
      <c r="F24" s="8">
        <v>1</v>
      </c>
      <c r="G24" s="9">
        <v>40528</v>
      </c>
      <c r="H24" s="6" t="s">
        <v>14</v>
      </c>
      <c r="I24" t="str">
        <f t="shared" si="0"/>
        <v>16</v>
      </c>
    </row>
    <row r="25" spans="1:9" ht="12" customHeight="1">
      <c r="A25" s="49">
        <v>752850</v>
      </c>
      <c r="B25" s="7">
        <v>0</v>
      </c>
      <c r="C25" s="6" t="s">
        <v>40</v>
      </c>
      <c r="D25" s="6" t="s">
        <v>18</v>
      </c>
      <c r="E25" s="6" t="s">
        <v>13</v>
      </c>
      <c r="F25" s="8">
        <v>1.25</v>
      </c>
      <c r="G25" s="9">
        <v>40527</v>
      </c>
      <c r="H25" s="6" t="s">
        <v>17</v>
      </c>
      <c r="I25" t="str">
        <f t="shared" si="0"/>
        <v>15</v>
      </c>
    </row>
    <row r="26" spans="1:9" ht="12" customHeight="1">
      <c r="A26" s="49">
        <v>951321</v>
      </c>
      <c r="B26" s="7">
        <v>1</v>
      </c>
      <c r="C26" s="6" t="s">
        <v>41</v>
      </c>
      <c r="D26" s="6" t="s">
        <v>12</v>
      </c>
      <c r="E26" s="6" t="s">
        <v>13</v>
      </c>
      <c r="F26" s="8">
        <v>8.75</v>
      </c>
      <c r="G26" s="9">
        <v>40529</v>
      </c>
      <c r="H26" s="6" t="s">
        <v>32</v>
      </c>
      <c r="I26" t="str">
        <f t="shared" si="0"/>
        <v>17</v>
      </c>
    </row>
    <row r="27" spans="1:9" ht="12" customHeight="1">
      <c r="A27" s="49">
        <v>311587</v>
      </c>
      <c r="B27" s="7">
        <v>0</v>
      </c>
      <c r="C27" s="6" t="s">
        <v>11</v>
      </c>
      <c r="D27" s="6" t="s">
        <v>20</v>
      </c>
      <c r="E27" s="6" t="s">
        <v>13</v>
      </c>
      <c r="F27" s="8">
        <v>4</v>
      </c>
      <c r="G27" s="9">
        <v>40529</v>
      </c>
      <c r="H27" s="6" t="s">
        <v>32</v>
      </c>
      <c r="I27" t="str">
        <f t="shared" si="0"/>
        <v>17</v>
      </c>
    </row>
    <row r="28" spans="1:9" ht="12" customHeight="1">
      <c r="A28" s="49">
        <v>140990</v>
      </c>
      <c r="B28" s="7">
        <v>0</v>
      </c>
      <c r="C28" s="6" t="s">
        <v>42</v>
      </c>
      <c r="D28" s="6" t="s">
        <v>12</v>
      </c>
      <c r="E28" s="6" t="s">
        <v>13</v>
      </c>
      <c r="F28" s="8">
        <v>2</v>
      </c>
      <c r="G28" s="9">
        <v>40540</v>
      </c>
      <c r="H28" s="6" t="s">
        <v>29</v>
      </c>
      <c r="I28" t="str">
        <f t="shared" si="0"/>
        <v>28</v>
      </c>
    </row>
    <row r="29" spans="1:9" ht="12" customHeight="1">
      <c r="A29" s="49">
        <v>883669</v>
      </c>
      <c r="B29" s="7">
        <v>0</v>
      </c>
      <c r="C29" s="6" t="s">
        <v>43</v>
      </c>
      <c r="D29" s="6" t="s">
        <v>22</v>
      </c>
      <c r="E29" s="6" t="s">
        <v>13</v>
      </c>
      <c r="F29" s="8">
        <v>4.75</v>
      </c>
      <c r="G29" s="9">
        <v>40534</v>
      </c>
      <c r="H29" s="6" t="s">
        <v>17</v>
      </c>
      <c r="I29" t="str">
        <f t="shared" si="0"/>
        <v>22</v>
      </c>
    </row>
    <row r="30" spans="1:9" ht="12" customHeight="1">
      <c r="A30" s="49">
        <v>733760</v>
      </c>
      <c r="B30" s="7">
        <v>0</v>
      </c>
      <c r="C30" s="6" t="s">
        <v>44</v>
      </c>
      <c r="D30" s="6" t="s">
        <v>12</v>
      </c>
      <c r="E30" s="6" t="s">
        <v>13</v>
      </c>
      <c r="F30" s="8">
        <v>3.5</v>
      </c>
      <c r="G30" s="9">
        <v>40532</v>
      </c>
      <c r="H30" s="6" t="s">
        <v>28</v>
      </c>
      <c r="I30" t="str">
        <f t="shared" si="0"/>
        <v>20</v>
      </c>
    </row>
    <row r="31" spans="1:9" ht="12" customHeight="1">
      <c r="A31" s="49">
        <v>474941</v>
      </c>
      <c r="B31" s="7">
        <v>0</v>
      </c>
      <c r="C31" s="6" t="s">
        <v>45</v>
      </c>
      <c r="D31" s="6" t="s">
        <v>12</v>
      </c>
      <c r="E31" s="6" t="s">
        <v>13</v>
      </c>
      <c r="F31" s="8">
        <v>2.5</v>
      </c>
      <c r="G31" s="9">
        <v>40534</v>
      </c>
      <c r="H31" s="6" t="s">
        <v>17</v>
      </c>
      <c r="I31" t="str">
        <f t="shared" si="0"/>
        <v>22</v>
      </c>
    </row>
    <row r="32" spans="1:9" ht="12" customHeight="1">
      <c r="A32" s="49">
        <v>474941</v>
      </c>
      <c r="B32" s="7">
        <v>0</v>
      </c>
      <c r="C32" s="6" t="s">
        <v>45</v>
      </c>
      <c r="D32" s="6" t="s">
        <v>12</v>
      </c>
      <c r="E32" s="6" t="s">
        <v>13</v>
      </c>
      <c r="F32" s="8">
        <v>1.5</v>
      </c>
      <c r="G32" s="9">
        <v>40540</v>
      </c>
      <c r="H32" s="6" t="s">
        <v>29</v>
      </c>
      <c r="I32" t="str">
        <f t="shared" si="0"/>
        <v>28</v>
      </c>
    </row>
    <row r="33" spans="1:9" ht="12" customHeight="1">
      <c r="A33" s="49">
        <v>615307</v>
      </c>
      <c r="B33" s="7">
        <v>0</v>
      </c>
      <c r="C33" s="6" t="s">
        <v>46</v>
      </c>
      <c r="D33" s="6" t="s">
        <v>12</v>
      </c>
      <c r="E33" s="6" t="s">
        <v>13</v>
      </c>
      <c r="F33" s="8">
        <v>4</v>
      </c>
      <c r="G33" s="9">
        <v>40529</v>
      </c>
      <c r="H33" s="6" t="s">
        <v>32</v>
      </c>
      <c r="I33" t="str">
        <f t="shared" si="0"/>
        <v>17</v>
      </c>
    </row>
    <row r="34" spans="1:9" ht="12" customHeight="1">
      <c r="A34" s="49">
        <v>144775</v>
      </c>
      <c r="B34" s="7">
        <v>0</v>
      </c>
      <c r="C34" s="6" t="s">
        <v>47</v>
      </c>
      <c r="D34" s="6" t="s">
        <v>12</v>
      </c>
      <c r="E34" s="6" t="s">
        <v>13</v>
      </c>
      <c r="F34" s="8">
        <v>2</v>
      </c>
      <c r="G34" s="9">
        <v>40540</v>
      </c>
      <c r="H34" s="6" t="s">
        <v>29</v>
      </c>
      <c r="I34" t="str">
        <f t="shared" si="0"/>
        <v>28</v>
      </c>
    </row>
    <row r="35" spans="1:9" ht="12" customHeight="1">
      <c r="A35" s="49">
        <v>54857</v>
      </c>
      <c r="B35" s="7">
        <v>0</v>
      </c>
      <c r="C35" s="6" t="s">
        <v>48</v>
      </c>
      <c r="D35" s="6" t="s">
        <v>12</v>
      </c>
      <c r="E35" s="6" t="s">
        <v>13</v>
      </c>
      <c r="F35" s="8">
        <v>1</v>
      </c>
      <c r="G35" s="9">
        <v>40533</v>
      </c>
      <c r="H35" s="6" t="s">
        <v>29</v>
      </c>
      <c r="I35" t="str">
        <f t="shared" si="0"/>
        <v>21</v>
      </c>
    </row>
    <row r="36" spans="1:9" ht="12" customHeight="1">
      <c r="A36" s="49">
        <v>969490</v>
      </c>
      <c r="B36" s="7">
        <v>0</v>
      </c>
      <c r="C36" s="6" t="s">
        <v>49</v>
      </c>
      <c r="D36" s="6" t="s">
        <v>18</v>
      </c>
      <c r="E36" s="6" t="s">
        <v>13</v>
      </c>
      <c r="F36" s="8">
        <v>3</v>
      </c>
      <c r="G36" s="9">
        <v>40533</v>
      </c>
      <c r="H36" s="6" t="s">
        <v>29</v>
      </c>
      <c r="I36" t="str">
        <f t="shared" si="0"/>
        <v>21</v>
      </c>
    </row>
    <row r="37" spans="1:9" ht="12" customHeight="1">
      <c r="A37" s="49">
        <v>969490</v>
      </c>
      <c r="B37" s="7">
        <v>0</v>
      </c>
      <c r="C37" s="6" t="s">
        <v>49</v>
      </c>
      <c r="D37" s="6" t="s">
        <v>22</v>
      </c>
      <c r="E37" s="6" t="s">
        <v>13</v>
      </c>
      <c r="F37" s="8">
        <v>8</v>
      </c>
      <c r="G37" s="9">
        <v>40534</v>
      </c>
      <c r="H37" s="6" t="s">
        <v>17</v>
      </c>
      <c r="I37" t="str">
        <f t="shared" si="0"/>
        <v>22</v>
      </c>
    </row>
    <row r="38" spans="1:9" ht="12" customHeight="1">
      <c r="A38" s="49">
        <v>579919</v>
      </c>
      <c r="B38" s="7">
        <v>0</v>
      </c>
      <c r="C38" s="6" t="s">
        <v>50</v>
      </c>
      <c r="D38" s="6" t="s">
        <v>22</v>
      </c>
      <c r="E38" s="6" t="s">
        <v>13</v>
      </c>
      <c r="F38" s="8">
        <v>2</v>
      </c>
      <c r="G38" s="9">
        <v>40534</v>
      </c>
      <c r="H38" s="6" t="s">
        <v>17</v>
      </c>
      <c r="I38" t="str">
        <f t="shared" si="0"/>
        <v>22</v>
      </c>
    </row>
    <row r="39" spans="1:9" ht="12" customHeight="1">
      <c r="A39" s="49">
        <v>599675</v>
      </c>
      <c r="B39" s="7">
        <v>0</v>
      </c>
      <c r="C39" s="6" t="s">
        <v>51</v>
      </c>
      <c r="D39" s="6" t="s">
        <v>12</v>
      </c>
      <c r="E39" s="6" t="s">
        <v>13</v>
      </c>
      <c r="F39" s="8">
        <v>2</v>
      </c>
      <c r="G39" s="9">
        <v>40534</v>
      </c>
      <c r="H39" s="6" t="s">
        <v>17</v>
      </c>
      <c r="I39" t="str">
        <f t="shared" si="0"/>
        <v>22</v>
      </c>
    </row>
    <row r="40" spans="1:9" ht="12" customHeight="1">
      <c r="A40" s="49">
        <v>625135</v>
      </c>
      <c r="B40" s="7">
        <v>0</v>
      </c>
      <c r="C40" s="6" t="s">
        <v>52</v>
      </c>
      <c r="D40" s="6" t="s">
        <v>12</v>
      </c>
      <c r="E40" s="6" t="s">
        <v>13</v>
      </c>
      <c r="F40" s="8">
        <v>1</v>
      </c>
      <c r="G40" s="9">
        <v>40540</v>
      </c>
      <c r="H40" s="6" t="s">
        <v>29</v>
      </c>
      <c r="I40" t="str">
        <f t="shared" si="0"/>
        <v>28</v>
      </c>
    </row>
    <row r="41" spans="1:9" ht="12" customHeight="1">
      <c r="A41" s="49">
        <v>664825</v>
      </c>
      <c r="B41" s="7">
        <v>0</v>
      </c>
      <c r="C41" s="6" t="s">
        <v>53</v>
      </c>
      <c r="D41" s="6" t="s">
        <v>22</v>
      </c>
      <c r="E41" s="6" t="s">
        <v>13</v>
      </c>
      <c r="F41" s="8">
        <v>8</v>
      </c>
      <c r="G41" s="9">
        <v>40542</v>
      </c>
      <c r="H41" s="6" t="s">
        <v>14</v>
      </c>
      <c r="I41" t="str">
        <f t="shared" si="0"/>
        <v>30</v>
      </c>
    </row>
    <row r="42" spans="1:9" ht="12" customHeight="1">
      <c r="A42" s="49">
        <v>664825</v>
      </c>
      <c r="B42" s="7">
        <v>0</v>
      </c>
      <c r="C42" s="6" t="s">
        <v>53</v>
      </c>
      <c r="D42" s="6" t="s">
        <v>22</v>
      </c>
      <c r="E42" s="6" t="s">
        <v>13</v>
      </c>
      <c r="F42" s="8">
        <v>6</v>
      </c>
      <c r="G42" s="9">
        <v>40541</v>
      </c>
      <c r="H42" s="6" t="s">
        <v>17</v>
      </c>
      <c r="I42" t="str">
        <f t="shared" si="0"/>
        <v>29</v>
      </c>
    </row>
    <row r="43" spans="1:9" ht="12" customHeight="1">
      <c r="A43" s="49">
        <v>459949</v>
      </c>
      <c r="B43" s="7">
        <v>0</v>
      </c>
      <c r="C43" s="6" t="s">
        <v>54</v>
      </c>
      <c r="D43" s="6" t="s">
        <v>12</v>
      </c>
      <c r="E43" s="6" t="s">
        <v>13</v>
      </c>
      <c r="F43" s="8">
        <v>2</v>
      </c>
      <c r="G43" s="9">
        <v>40529</v>
      </c>
      <c r="H43" s="6" t="s">
        <v>32</v>
      </c>
      <c r="I43" t="str">
        <f t="shared" si="0"/>
        <v>17</v>
      </c>
    </row>
    <row r="44" spans="1:9" ht="12" customHeight="1">
      <c r="A44" s="49">
        <v>375792</v>
      </c>
      <c r="B44" s="7">
        <v>0</v>
      </c>
      <c r="C44" s="6" t="s">
        <v>55</v>
      </c>
      <c r="D44" s="6" t="s">
        <v>20</v>
      </c>
      <c r="E44" s="6" t="s">
        <v>13</v>
      </c>
      <c r="F44" s="8">
        <v>4</v>
      </c>
      <c r="G44" s="9">
        <v>40532</v>
      </c>
      <c r="H44" s="6" t="s">
        <v>28</v>
      </c>
      <c r="I44" t="str">
        <f t="shared" si="0"/>
        <v>20</v>
      </c>
    </row>
    <row r="45" spans="1:9" ht="12" customHeight="1">
      <c r="A45" s="49">
        <v>459949</v>
      </c>
      <c r="B45" s="7">
        <v>0</v>
      </c>
      <c r="C45" s="6" t="s">
        <v>54</v>
      </c>
      <c r="D45" s="6" t="s">
        <v>18</v>
      </c>
      <c r="E45" s="6" t="s">
        <v>13</v>
      </c>
      <c r="F45" s="8">
        <v>8</v>
      </c>
      <c r="G45" s="9">
        <v>40546</v>
      </c>
      <c r="H45" s="6" t="s">
        <v>28</v>
      </c>
      <c r="I45" t="str">
        <f t="shared" si="0"/>
        <v>03</v>
      </c>
    </row>
    <row r="46" spans="1:9" ht="12" customHeight="1">
      <c r="A46" s="49">
        <v>459949</v>
      </c>
      <c r="B46" s="7">
        <v>0</v>
      </c>
      <c r="C46" s="6" t="s">
        <v>54</v>
      </c>
      <c r="D46" s="6" t="s">
        <v>18</v>
      </c>
      <c r="E46" s="6" t="s">
        <v>13</v>
      </c>
      <c r="F46" s="8">
        <v>4</v>
      </c>
      <c r="G46" s="9">
        <v>40547</v>
      </c>
      <c r="H46" s="6" t="s">
        <v>29</v>
      </c>
      <c r="I46" t="str">
        <f t="shared" si="0"/>
        <v>04</v>
      </c>
    </row>
    <row r="47" spans="1:9" ht="12" customHeight="1">
      <c r="A47" s="49">
        <v>869277</v>
      </c>
      <c r="B47" s="7">
        <v>0</v>
      </c>
      <c r="C47" s="6" t="s">
        <v>56</v>
      </c>
      <c r="D47" s="6" t="s">
        <v>22</v>
      </c>
      <c r="E47" s="6" t="s">
        <v>13</v>
      </c>
      <c r="F47" s="8">
        <v>8</v>
      </c>
      <c r="G47" s="9">
        <v>40541</v>
      </c>
      <c r="H47" s="6" t="s">
        <v>17</v>
      </c>
      <c r="I47" t="str">
        <f t="shared" si="0"/>
        <v>29</v>
      </c>
    </row>
    <row r="48" spans="1:9" ht="12" customHeight="1">
      <c r="A48" s="49">
        <v>389844</v>
      </c>
      <c r="B48" s="7">
        <v>0</v>
      </c>
      <c r="C48" s="6" t="s">
        <v>57</v>
      </c>
      <c r="D48" s="6" t="s">
        <v>22</v>
      </c>
      <c r="E48" s="6" t="s">
        <v>13</v>
      </c>
      <c r="F48" s="8">
        <v>2</v>
      </c>
      <c r="G48" s="9">
        <v>40534</v>
      </c>
      <c r="H48" s="6" t="s">
        <v>17</v>
      </c>
      <c r="I48" t="str">
        <f t="shared" si="0"/>
        <v>22</v>
      </c>
    </row>
    <row r="49" spans="1:9" ht="12" customHeight="1">
      <c r="A49" s="49">
        <v>389844</v>
      </c>
      <c r="B49" s="7">
        <v>0</v>
      </c>
      <c r="C49" s="6" t="s">
        <v>57</v>
      </c>
      <c r="D49" s="6" t="s">
        <v>22</v>
      </c>
      <c r="E49" s="6" t="s">
        <v>13</v>
      </c>
      <c r="F49" s="8">
        <v>8</v>
      </c>
      <c r="G49" s="9">
        <v>40535</v>
      </c>
      <c r="H49" s="6" t="s">
        <v>14</v>
      </c>
      <c r="I49" t="str">
        <f t="shared" si="0"/>
        <v>23</v>
      </c>
    </row>
    <row r="50" spans="1:9" ht="12" customHeight="1">
      <c r="A50" s="49">
        <v>873164</v>
      </c>
      <c r="B50" s="7">
        <v>0</v>
      </c>
      <c r="C50" s="6" t="s">
        <v>58</v>
      </c>
      <c r="D50" s="6" t="s">
        <v>22</v>
      </c>
      <c r="E50" s="6" t="s">
        <v>13</v>
      </c>
      <c r="F50" s="8">
        <v>3</v>
      </c>
      <c r="G50" s="9">
        <v>40540</v>
      </c>
      <c r="H50" s="6" t="s">
        <v>29</v>
      </c>
      <c r="I50" t="str">
        <f t="shared" si="0"/>
        <v>28</v>
      </c>
    </row>
    <row r="51" spans="1:9" ht="12" customHeight="1">
      <c r="A51" s="49">
        <v>935382</v>
      </c>
      <c r="B51" s="7">
        <v>0</v>
      </c>
      <c r="C51" s="6" t="s">
        <v>34</v>
      </c>
      <c r="D51" s="6" t="s">
        <v>22</v>
      </c>
      <c r="E51" s="6" t="s">
        <v>13</v>
      </c>
      <c r="F51" s="8">
        <v>8</v>
      </c>
      <c r="G51" s="9">
        <v>40542</v>
      </c>
      <c r="H51" s="6" t="s">
        <v>14</v>
      </c>
      <c r="I51" t="str">
        <f t="shared" si="0"/>
        <v>30</v>
      </c>
    </row>
    <row r="52" spans="1:9" ht="12" customHeight="1">
      <c r="A52" s="49">
        <v>935382</v>
      </c>
      <c r="B52" s="7">
        <v>0</v>
      </c>
      <c r="C52" s="6" t="s">
        <v>34</v>
      </c>
      <c r="D52" s="6" t="s">
        <v>22</v>
      </c>
      <c r="E52" s="6" t="s">
        <v>13</v>
      </c>
      <c r="F52" s="8">
        <v>8</v>
      </c>
      <c r="G52" s="9">
        <v>40541</v>
      </c>
      <c r="H52" s="6" t="s">
        <v>17</v>
      </c>
      <c r="I52" t="str">
        <f t="shared" si="0"/>
        <v>29</v>
      </c>
    </row>
    <row r="53" spans="1:9" ht="12" customHeight="1">
      <c r="A53" s="49">
        <v>555166</v>
      </c>
      <c r="B53" s="7">
        <v>0</v>
      </c>
      <c r="C53" s="6" t="s">
        <v>59</v>
      </c>
      <c r="D53" s="6" t="s">
        <v>22</v>
      </c>
      <c r="E53" s="6" t="s">
        <v>13</v>
      </c>
      <c r="F53" s="8">
        <v>8</v>
      </c>
      <c r="G53" s="9">
        <v>40534</v>
      </c>
      <c r="H53" s="6" t="s">
        <v>17</v>
      </c>
      <c r="I53" t="str">
        <f t="shared" si="0"/>
        <v>22</v>
      </c>
    </row>
    <row r="54" spans="1:9" ht="12" customHeight="1">
      <c r="A54" s="49">
        <v>555166</v>
      </c>
      <c r="B54" s="7">
        <v>0</v>
      </c>
      <c r="C54" s="6" t="s">
        <v>59</v>
      </c>
      <c r="D54" s="6" t="s">
        <v>22</v>
      </c>
      <c r="E54" s="6" t="s">
        <v>13</v>
      </c>
      <c r="F54" s="8">
        <v>6.25</v>
      </c>
      <c r="G54" s="9">
        <v>40533</v>
      </c>
      <c r="H54" s="6" t="s">
        <v>29</v>
      </c>
      <c r="I54" t="str">
        <f t="shared" si="0"/>
        <v>21</v>
      </c>
    </row>
    <row r="55" spans="1:9" ht="12" customHeight="1">
      <c r="A55" s="49">
        <v>555166</v>
      </c>
      <c r="B55" s="7">
        <v>0</v>
      </c>
      <c r="C55" s="6" t="s">
        <v>59</v>
      </c>
      <c r="D55" s="6" t="s">
        <v>20</v>
      </c>
      <c r="E55" s="6" t="s">
        <v>13</v>
      </c>
      <c r="F55" s="8">
        <v>4</v>
      </c>
      <c r="G55" s="9">
        <v>40529</v>
      </c>
      <c r="H55" s="6" t="s">
        <v>32</v>
      </c>
      <c r="I55" t="str">
        <f t="shared" si="0"/>
        <v>17</v>
      </c>
    </row>
    <row r="56" spans="1:9" ht="12" customHeight="1">
      <c r="A56" s="49">
        <v>503495</v>
      </c>
      <c r="B56" s="7">
        <v>0</v>
      </c>
      <c r="C56" s="6" t="s">
        <v>60</v>
      </c>
      <c r="D56" s="6" t="s">
        <v>12</v>
      </c>
      <c r="E56" s="6" t="s">
        <v>13</v>
      </c>
      <c r="F56" s="8">
        <v>2</v>
      </c>
      <c r="G56" s="9">
        <v>40532</v>
      </c>
      <c r="H56" s="6" t="s">
        <v>28</v>
      </c>
      <c r="I56" t="str">
        <f t="shared" si="0"/>
        <v>20</v>
      </c>
    </row>
    <row r="57" spans="1:9" ht="12" customHeight="1">
      <c r="A57" s="49">
        <v>503495</v>
      </c>
      <c r="B57" s="7">
        <v>0</v>
      </c>
      <c r="C57" s="6" t="s">
        <v>60</v>
      </c>
      <c r="D57" s="6" t="s">
        <v>12</v>
      </c>
      <c r="E57" s="6" t="s">
        <v>13</v>
      </c>
      <c r="F57" s="8">
        <v>8</v>
      </c>
      <c r="G57" s="9">
        <v>40534</v>
      </c>
      <c r="H57" s="6" t="s">
        <v>17</v>
      </c>
      <c r="I57" t="str">
        <f t="shared" si="0"/>
        <v>22</v>
      </c>
    </row>
    <row r="58" spans="1:9" ht="12" customHeight="1">
      <c r="A58" s="49">
        <v>935382</v>
      </c>
      <c r="B58" s="7">
        <v>0</v>
      </c>
      <c r="C58" s="6" t="s">
        <v>34</v>
      </c>
      <c r="D58" s="6" t="s">
        <v>22</v>
      </c>
      <c r="E58" s="6" t="s">
        <v>13</v>
      </c>
      <c r="F58" s="8">
        <v>8</v>
      </c>
      <c r="G58" s="9">
        <v>40540</v>
      </c>
      <c r="H58" s="6" t="s">
        <v>29</v>
      </c>
      <c r="I58" t="str">
        <f t="shared" si="0"/>
        <v>28</v>
      </c>
    </row>
    <row r="59" spans="1:9" ht="12" customHeight="1">
      <c r="A59" s="49">
        <v>35938</v>
      </c>
      <c r="B59" s="7">
        <v>0</v>
      </c>
      <c r="C59" s="6" t="s">
        <v>61</v>
      </c>
      <c r="D59" s="6" t="s">
        <v>12</v>
      </c>
      <c r="E59" s="6" t="s">
        <v>13</v>
      </c>
      <c r="F59" s="8">
        <v>2</v>
      </c>
      <c r="G59" s="9">
        <v>40529</v>
      </c>
      <c r="H59" s="6" t="s">
        <v>32</v>
      </c>
      <c r="I59" t="str">
        <f t="shared" si="0"/>
        <v>17</v>
      </c>
    </row>
    <row r="60" spans="1:9" ht="12" customHeight="1">
      <c r="A60" s="49">
        <v>162126</v>
      </c>
      <c r="B60" s="7">
        <v>0</v>
      </c>
      <c r="C60" s="6" t="s">
        <v>62</v>
      </c>
      <c r="D60" s="6" t="s">
        <v>12</v>
      </c>
      <c r="E60" s="6" t="s">
        <v>13</v>
      </c>
      <c r="F60" s="8">
        <v>3</v>
      </c>
      <c r="G60" s="9">
        <v>40532</v>
      </c>
      <c r="H60" s="6" t="s">
        <v>28</v>
      </c>
      <c r="I60" t="str">
        <f t="shared" si="0"/>
        <v>20</v>
      </c>
    </row>
    <row r="61" spans="1:9" ht="12" customHeight="1">
      <c r="A61" s="49">
        <v>453743</v>
      </c>
      <c r="B61" s="7">
        <v>0</v>
      </c>
      <c r="C61" s="6" t="s">
        <v>63</v>
      </c>
      <c r="D61" s="6" t="s">
        <v>18</v>
      </c>
      <c r="E61" s="6" t="s">
        <v>13</v>
      </c>
      <c r="F61" s="8">
        <v>3.25</v>
      </c>
      <c r="G61" s="9">
        <v>40532</v>
      </c>
      <c r="H61" s="6" t="s">
        <v>28</v>
      </c>
      <c r="I61" t="str">
        <f t="shared" si="0"/>
        <v>20</v>
      </c>
    </row>
    <row r="62" spans="1:9" ht="12" customHeight="1">
      <c r="A62" s="49">
        <v>674630</v>
      </c>
      <c r="B62" s="7">
        <v>0</v>
      </c>
      <c r="C62" s="6" t="s">
        <v>39</v>
      </c>
      <c r="D62" s="6" t="s">
        <v>22</v>
      </c>
      <c r="E62" s="6" t="s">
        <v>13</v>
      </c>
      <c r="F62" s="8">
        <v>8</v>
      </c>
      <c r="G62" s="9">
        <v>40532</v>
      </c>
      <c r="H62" s="6" t="s">
        <v>28</v>
      </c>
      <c r="I62" t="str">
        <f t="shared" si="0"/>
        <v>20</v>
      </c>
    </row>
    <row r="63" spans="1:9" ht="12" customHeight="1">
      <c r="A63" s="49">
        <v>422727</v>
      </c>
      <c r="B63" s="7">
        <v>0</v>
      </c>
      <c r="C63" s="6" t="s">
        <v>64</v>
      </c>
      <c r="D63" s="6" t="s">
        <v>20</v>
      </c>
      <c r="E63" s="6" t="s">
        <v>13</v>
      </c>
      <c r="F63" s="8">
        <v>8</v>
      </c>
      <c r="G63" s="9">
        <v>40533</v>
      </c>
      <c r="H63" s="6" t="s">
        <v>29</v>
      </c>
      <c r="I63" t="str">
        <f t="shared" si="0"/>
        <v>21</v>
      </c>
    </row>
    <row r="64" spans="1:9" ht="12" customHeight="1">
      <c r="A64" s="49">
        <v>820836</v>
      </c>
      <c r="B64" s="7">
        <v>0</v>
      </c>
      <c r="C64" s="6" t="s">
        <v>65</v>
      </c>
      <c r="D64" s="6" t="s">
        <v>20</v>
      </c>
      <c r="E64" s="6" t="s">
        <v>13</v>
      </c>
      <c r="F64" s="8">
        <v>4</v>
      </c>
      <c r="G64" s="9">
        <v>40529</v>
      </c>
      <c r="H64" s="6" t="s">
        <v>32</v>
      </c>
      <c r="I64" t="str">
        <f t="shared" si="0"/>
        <v>17</v>
      </c>
    </row>
    <row r="65" spans="1:9" ht="12" customHeight="1">
      <c r="A65" s="49">
        <v>647912</v>
      </c>
      <c r="B65" s="7">
        <v>0</v>
      </c>
      <c r="C65" s="6" t="s">
        <v>66</v>
      </c>
      <c r="D65" s="6" t="s">
        <v>12</v>
      </c>
      <c r="E65" s="6" t="s">
        <v>13</v>
      </c>
      <c r="F65" s="8">
        <v>2.5</v>
      </c>
      <c r="G65" s="9">
        <v>40529</v>
      </c>
      <c r="H65" s="6" t="s">
        <v>32</v>
      </c>
      <c r="I65" t="str">
        <f t="shared" si="0"/>
        <v>17</v>
      </c>
    </row>
    <row r="66" spans="1:9" ht="12" customHeight="1">
      <c r="A66" s="49">
        <v>363618</v>
      </c>
      <c r="B66" s="7">
        <v>0</v>
      </c>
      <c r="C66" s="6" t="s">
        <v>67</v>
      </c>
      <c r="D66" s="6" t="s">
        <v>12</v>
      </c>
      <c r="E66" s="6" t="s">
        <v>13</v>
      </c>
      <c r="F66" s="8">
        <v>1</v>
      </c>
      <c r="G66" s="9">
        <v>40533</v>
      </c>
      <c r="H66" s="6" t="s">
        <v>29</v>
      </c>
      <c r="I66" t="str">
        <f t="shared" si="0"/>
        <v>21</v>
      </c>
    </row>
    <row r="67" spans="1:9" ht="12" customHeight="1">
      <c r="A67" s="49">
        <v>309284</v>
      </c>
      <c r="B67" s="7">
        <v>0</v>
      </c>
      <c r="C67" s="6" t="s">
        <v>68</v>
      </c>
      <c r="D67" s="6" t="s">
        <v>12</v>
      </c>
      <c r="E67" s="6" t="s">
        <v>13</v>
      </c>
      <c r="F67" s="8">
        <v>8</v>
      </c>
      <c r="G67" s="9">
        <v>40532</v>
      </c>
      <c r="H67" s="6" t="s">
        <v>28</v>
      </c>
      <c r="I67" t="str">
        <f t="shared" si="0"/>
        <v>20</v>
      </c>
    </row>
    <row r="68" spans="1:9" ht="12" customHeight="1">
      <c r="A68" s="49">
        <v>694606</v>
      </c>
      <c r="B68" s="7">
        <v>0</v>
      </c>
      <c r="C68" s="6" t="s">
        <v>69</v>
      </c>
      <c r="D68" s="6" t="s">
        <v>12</v>
      </c>
      <c r="E68" s="6" t="s">
        <v>13</v>
      </c>
      <c r="F68" s="8">
        <v>0.75</v>
      </c>
      <c r="G68" s="9">
        <v>40532</v>
      </c>
      <c r="H68" s="6" t="s">
        <v>28</v>
      </c>
      <c r="I68" t="str">
        <f t="shared" si="0"/>
        <v>20</v>
      </c>
    </row>
    <row r="69" spans="1:9" ht="12" customHeight="1">
      <c r="A69" s="49">
        <v>694606</v>
      </c>
      <c r="B69" s="7">
        <v>0</v>
      </c>
      <c r="C69" s="6" t="s">
        <v>69</v>
      </c>
      <c r="D69" s="6" t="s">
        <v>12</v>
      </c>
      <c r="E69" s="6" t="s">
        <v>13</v>
      </c>
      <c r="F69" s="8">
        <v>0.5</v>
      </c>
      <c r="G69" s="9">
        <v>40541</v>
      </c>
      <c r="H69" s="6" t="s">
        <v>17</v>
      </c>
      <c r="I69" t="str">
        <f t="shared" ref="I69:I132" si="1">TEXT(G69,"dd")</f>
        <v>29</v>
      </c>
    </row>
    <row r="70" spans="1:9" ht="12" customHeight="1">
      <c r="A70" s="49">
        <v>942722</v>
      </c>
      <c r="B70" s="7">
        <v>0</v>
      </c>
      <c r="C70" s="6" t="s">
        <v>70</v>
      </c>
      <c r="D70" s="6" t="s">
        <v>12</v>
      </c>
      <c r="E70" s="6" t="s">
        <v>13</v>
      </c>
      <c r="F70" s="8">
        <v>1</v>
      </c>
      <c r="G70" s="9">
        <v>40533</v>
      </c>
      <c r="H70" s="6" t="s">
        <v>29</v>
      </c>
      <c r="I70" t="str">
        <f t="shared" si="1"/>
        <v>21</v>
      </c>
    </row>
    <row r="71" spans="1:9" ht="12" customHeight="1">
      <c r="A71" s="49">
        <v>689783</v>
      </c>
      <c r="B71" s="7">
        <v>0</v>
      </c>
      <c r="C71" s="6" t="s">
        <v>71</v>
      </c>
      <c r="D71" s="6" t="s">
        <v>12</v>
      </c>
      <c r="E71" s="6" t="s">
        <v>13</v>
      </c>
      <c r="F71" s="8">
        <v>3</v>
      </c>
      <c r="G71" s="9">
        <v>40541</v>
      </c>
      <c r="H71" s="6" t="s">
        <v>17</v>
      </c>
      <c r="I71" t="str">
        <f t="shared" si="1"/>
        <v>29</v>
      </c>
    </row>
    <row r="72" spans="1:9" ht="12" customHeight="1">
      <c r="A72" s="49">
        <v>572634</v>
      </c>
      <c r="B72" s="7">
        <v>0</v>
      </c>
      <c r="C72" s="6" t="s">
        <v>72</v>
      </c>
      <c r="D72" s="6" t="s">
        <v>18</v>
      </c>
      <c r="E72" s="6" t="s">
        <v>13</v>
      </c>
      <c r="F72" s="8">
        <v>8</v>
      </c>
      <c r="G72" s="9">
        <v>40529</v>
      </c>
      <c r="H72" s="6" t="s">
        <v>32</v>
      </c>
      <c r="I72" t="str">
        <f t="shared" si="1"/>
        <v>17</v>
      </c>
    </row>
    <row r="73" spans="1:9" ht="12" customHeight="1">
      <c r="A73" s="49">
        <v>572634</v>
      </c>
      <c r="B73" s="7">
        <v>0</v>
      </c>
      <c r="C73" s="6" t="s">
        <v>72</v>
      </c>
      <c r="D73" s="6" t="s">
        <v>16</v>
      </c>
      <c r="E73" s="6" t="s">
        <v>13</v>
      </c>
      <c r="F73" s="8">
        <v>8</v>
      </c>
      <c r="G73" s="9">
        <v>40532</v>
      </c>
      <c r="H73" s="6" t="s">
        <v>28</v>
      </c>
      <c r="I73" t="str">
        <f t="shared" si="1"/>
        <v>20</v>
      </c>
    </row>
    <row r="74" spans="1:9" ht="12" customHeight="1">
      <c r="A74" s="49">
        <v>572634</v>
      </c>
      <c r="B74" s="7">
        <v>0</v>
      </c>
      <c r="C74" s="6" t="s">
        <v>72</v>
      </c>
      <c r="D74" s="6" t="s">
        <v>16</v>
      </c>
      <c r="E74" s="6" t="s">
        <v>13</v>
      </c>
      <c r="F74" s="8">
        <v>8</v>
      </c>
      <c r="G74" s="9">
        <v>40533</v>
      </c>
      <c r="H74" s="6" t="s">
        <v>29</v>
      </c>
      <c r="I74" t="str">
        <f t="shared" si="1"/>
        <v>21</v>
      </c>
    </row>
    <row r="75" spans="1:9" ht="12" customHeight="1">
      <c r="A75" s="49">
        <v>572634</v>
      </c>
      <c r="B75" s="7">
        <v>0</v>
      </c>
      <c r="C75" s="6" t="s">
        <v>72</v>
      </c>
      <c r="D75" s="6" t="s">
        <v>16</v>
      </c>
      <c r="E75" s="6" t="s">
        <v>13</v>
      </c>
      <c r="F75" s="8">
        <v>8</v>
      </c>
      <c r="G75" s="9">
        <v>40534</v>
      </c>
      <c r="H75" s="6" t="s">
        <v>17</v>
      </c>
      <c r="I75" t="str">
        <f t="shared" si="1"/>
        <v>22</v>
      </c>
    </row>
    <row r="76" spans="1:9" ht="12" customHeight="1">
      <c r="A76" s="49">
        <v>53568</v>
      </c>
      <c r="B76" s="7">
        <v>0</v>
      </c>
      <c r="C76" s="6" t="s">
        <v>73</v>
      </c>
      <c r="D76" s="6" t="s">
        <v>22</v>
      </c>
      <c r="E76" s="6" t="s">
        <v>13</v>
      </c>
      <c r="F76" s="8">
        <v>8</v>
      </c>
      <c r="G76" s="9">
        <v>40542</v>
      </c>
      <c r="H76" s="6" t="s">
        <v>14</v>
      </c>
      <c r="I76" t="str">
        <f t="shared" si="1"/>
        <v>30</v>
      </c>
    </row>
    <row r="77" spans="1:9" ht="12" customHeight="1">
      <c r="A77" s="49">
        <v>341458</v>
      </c>
      <c r="B77" s="7">
        <v>0</v>
      </c>
      <c r="C77" s="6" t="s">
        <v>38</v>
      </c>
      <c r="D77" s="6" t="s">
        <v>22</v>
      </c>
      <c r="E77" s="6" t="s">
        <v>13</v>
      </c>
      <c r="F77" s="8">
        <v>8</v>
      </c>
      <c r="G77" s="9">
        <v>40542</v>
      </c>
      <c r="H77" s="6" t="s">
        <v>14</v>
      </c>
      <c r="I77" t="str">
        <f t="shared" si="1"/>
        <v>30</v>
      </c>
    </row>
    <row r="78" spans="1:9" ht="12" customHeight="1">
      <c r="A78" s="49">
        <v>645109</v>
      </c>
      <c r="B78" s="7">
        <v>0</v>
      </c>
      <c r="C78" s="6" t="s">
        <v>15</v>
      </c>
      <c r="D78" s="6" t="s">
        <v>22</v>
      </c>
      <c r="E78" s="6" t="s">
        <v>13</v>
      </c>
      <c r="F78" s="8">
        <v>4</v>
      </c>
      <c r="G78" s="9">
        <v>40533</v>
      </c>
      <c r="H78" s="6" t="s">
        <v>29</v>
      </c>
      <c r="I78" t="str">
        <f t="shared" si="1"/>
        <v>21</v>
      </c>
    </row>
    <row r="79" spans="1:9" ht="12" customHeight="1">
      <c r="A79" s="49">
        <v>645109</v>
      </c>
      <c r="B79" s="7">
        <v>0</v>
      </c>
      <c r="C79" s="6" t="s">
        <v>15</v>
      </c>
      <c r="D79" s="6" t="s">
        <v>22</v>
      </c>
      <c r="E79" s="6" t="s">
        <v>13</v>
      </c>
      <c r="F79" s="8">
        <v>8</v>
      </c>
      <c r="G79" s="9">
        <v>40534</v>
      </c>
      <c r="H79" s="6" t="s">
        <v>17</v>
      </c>
      <c r="I79" t="str">
        <f t="shared" si="1"/>
        <v>22</v>
      </c>
    </row>
    <row r="80" spans="1:9" ht="12" customHeight="1">
      <c r="A80" s="49">
        <v>645109</v>
      </c>
      <c r="B80" s="7">
        <v>0</v>
      </c>
      <c r="C80" s="6" t="s">
        <v>15</v>
      </c>
      <c r="D80" s="6" t="s">
        <v>22</v>
      </c>
      <c r="E80" s="6" t="s">
        <v>13</v>
      </c>
      <c r="F80" s="8">
        <v>8</v>
      </c>
      <c r="G80" s="9">
        <v>40535</v>
      </c>
      <c r="H80" s="6" t="s">
        <v>14</v>
      </c>
      <c r="I80" t="str">
        <f t="shared" si="1"/>
        <v>23</v>
      </c>
    </row>
    <row r="81" spans="1:9" ht="12" customHeight="1">
      <c r="A81" s="49">
        <v>309793</v>
      </c>
      <c r="B81" s="7">
        <v>0</v>
      </c>
      <c r="C81" s="6" t="s">
        <v>74</v>
      </c>
      <c r="D81" s="6" t="s">
        <v>20</v>
      </c>
      <c r="E81" s="6" t="s">
        <v>13</v>
      </c>
      <c r="F81" s="8">
        <v>2</v>
      </c>
      <c r="G81" s="9">
        <v>40534</v>
      </c>
      <c r="H81" s="6" t="s">
        <v>17</v>
      </c>
      <c r="I81" t="str">
        <f t="shared" si="1"/>
        <v>22</v>
      </c>
    </row>
    <row r="82" spans="1:9" ht="12" customHeight="1">
      <c r="A82" s="49">
        <v>689074</v>
      </c>
      <c r="B82" s="7">
        <v>0</v>
      </c>
      <c r="C82" s="6" t="s">
        <v>75</v>
      </c>
      <c r="D82" s="6" t="s">
        <v>22</v>
      </c>
      <c r="E82" s="6" t="s">
        <v>13</v>
      </c>
      <c r="F82" s="8">
        <v>8</v>
      </c>
      <c r="G82" s="9">
        <v>40540</v>
      </c>
      <c r="H82" s="6" t="s">
        <v>29</v>
      </c>
      <c r="I82" t="str">
        <f t="shared" si="1"/>
        <v>28</v>
      </c>
    </row>
    <row r="83" spans="1:9" ht="12" customHeight="1">
      <c r="A83" s="49">
        <v>689074</v>
      </c>
      <c r="B83" s="7">
        <v>0</v>
      </c>
      <c r="C83" s="6" t="s">
        <v>75</v>
      </c>
      <c r="D83" s="6" t="s">
        <v>22</v>
      </c>
      <c r="E83" s="6" t="s">
        <v>13</v>
      </c>
      <c r="F83" s="8">
        <v>8</v>
      </c>
      <c r="G83" s="9">
        <v>40541</v>
      </c>
      <c r="H83" s="6" t="s">
        <v>17</v>
      </c>
      <c r="I83" t="str">
        <f t="shared" si="1"/>
        <v>29</v>
      </c>
    </row>
    <row r="84" spans="1:9" ht="12" customHeight="1">
      <c r="A84" s="49">
        <v>689074</v>
      </c>
      <c r="B84" s="7">
        <v>0</v>
      </c>
      <c r="C84" s="6" t="s">
        <v>75</v>
      </c>
      <c r="D84" s="6" t="s">
        <v>22</v>
      </c>
      <c r="E84" s="6" t="s">
        <v>13</v>
      </c>
      <c r="F84" s="8">
        <v>8</v>
      </c>
      <c r="G84" s="9">
        <v>40542</v>
      </c>
      <c r="H84" s="6" t="s">
        <v>14</v>
      </c>
      <c r="I84" t="str">
        <f t="shared" si="1"/>
        <v>30</v>
      </c>
    </row>
    <row r="85" spans="1:9" ht="12" customHeight="1">
      <c r="A85" s="49">
        <v>609303</v>
      </c>
      <c r="B85" s="7">
        <v>1</v>
      </c>
      <c r="C85" s="6" t="s">
        <v>76</v>
      </c>
      <c r="D85" s="6" t="s">
        <v>22</v>
      </c>
      <c r="E85" s="6" t="s">
        <v>13</v>
      </c>
      <c r="F85" s="8">
        <v>8</v>
      </c>
      <c r="G85" s="9">
        <v>40540</v>
      </c>
      <c r="H85" s="6" t="s">
        <v>29</v>
      </c>
      <c r="I85" t="str">
        <f t="shared" si="1"/>
        <v>28</v>
      </c>
    </row>
    <row r="86" spans="1:9" ht="12" customHeight="1">
      <c r="A86" s="49">
        <v>185450</v>
      </c>
      <c r="B86" s="7">
        <v>0</v>
      </c>
      <c r="C86" s="6" t="s">
        <v>77</v>
      </c>
      <c r="D86" s="6" t="s">
        <v>22</v>
      </c>
      <c r="E86" s="6" t="s">
        <v>13</v>
      </c>
      <c r="F86" s="8">
        <v>4</v>
      </c>
      <c r="G86" s="9">
        <v>40533</v>
      </c>
      <c r="H86" s="6" t="s">
        <v>29</v>
      </c>
      <c r="I86" t="str">
        <f t="shared" si="1"/>
        <v>21</v>
      </c>
    </row>
    <row r="87" spans="1:9" ht="12" customHeight="1">
      <c r="A87" s="49">
        <v>525099</v>
      </c>
      <c r="B87" s="7">
        <v>0</v>
      </c>
      <c r="C87" s="6" t="s">
        <v>78</v>
      </c>
      <c r="D87" s="6" t="s">
        <v>22</v>
      </c>
      <c r="E87" s="6" t="s">
        <v>13</v>
      </c>
      <c r="F87" s="8">
        <v>8</v>
      </c>
      <c r="G87" s="9">
        <v>40532</v>
      </c>
      <c r="H87" s="6" t="s">
        <v>28</v>
      </c>
      <c r="I87" t="str">
        <f t="shared" si="1"/>
        <v>20</v>
      </c>
    </row>
    <row r="88" spans="1:9" ht="12" customHeight="1">
      <c r="A88" s="49">
        <v>217327</v>
      </c>
      <c r="B88" s="7">
        <v>0</v>
      </c>
      <c r="C88" s="6" t="s">
        <v>79</v>
      </c>
      <c r="D88" s="6" t="s">
        <v>22</v>
      </c>
      <c r="E88" s="6" t="s">
        <v>13</v>
      </c>
      <c r="F88" s="8">
        <v>8</v>
      </c>
      <c r="G88" s="9">
        <v>40529</v>
      </c>
      <c r="H88" s="6" t="s">
        <v>32</v>
      </c>
      <c r="I88" t="str">
        <f t="shared" si="1"/>
        <v>17</v>
      </c>
    </row>
    <row r="89" spans="1:9" ht="12" customHeight="1">
      <c r="A89" s="49">
        <v>585545</v>
      </c>
      <c r="B89" s="7">
        <v>0</v>
      </c>
      <c r="C89" s="6" t="s">
        <v>80</v>
      </c>
      <c r="D89" s="6" t="s">
        <v>22</v>
      </c>
      <c r="E89" s="6" t="s">
        <v>13</v>
      </c>
      <c r="F89" s="8">
        <v>8</v>
      </c>
      <c r="G89" s="9">
        <v>40540</v>
      </c>
      <c r="H89" s="6" t="s">
        <v>29</v>
      </c>
      <c r="I89" t="str">
        <f t="shared" si="1"/>
        <v>28</v>
      </c>
    </row>
    <row r="90" spans="1:9" ht="12" customHeight="1">
      <c r="A90" s="49">
        <v>853351</v>
      </c>
      <c r="B90" s="7">
        <v>0</v>
      </c>
      <c r="C90" s="6" t="s">
        <v>81</v>
      </c>
      <c r="D90" s="6" t="s">
        <v>12</v>
      </c>
      <c r="E90" s="6" t="s">
        <v>13</v>
      </c>
      <c r="F90" s="8">
        <v>2</v>
      </c>
      <c r="G90" s="9">
        <v>40532</v>
      </c>
      <c r="H90" s="6" t="s">
        <v>28</v>
      </c>
      <c r="I90" t="str">
        <f t="shared" si="1"/>
        <v>20</v>
      </c>
    </row>
    <row r="91" spans="1:9" ht="12" customHeight="1">
      <c r="A91" s="49">
        <v>853351</v>
      </c>
      <c r="B91" s="7">
        <v>0</v>
      </c>
      <c r="C91" s="6" t="s">
        <v>81</v>
      </c>
      <c r="D91" s="6" t="s">
        <v>12</v>
      </c>
      <c r="E91" s="6" t="s">
        <v>13</v>
      </c>
      <c r="F91" s="8">
        <v>4</v>
      </c>
      <c r="G91" s="9">
        <v>40529</v>
      </c>
      <c r="H91" s="6" t="s">
        <v>32</v>
      </c>
      <c r="I91" t="str">
        <f t="shared" si="1"/>
        <v>17</v>
      </c>
    </row>
    <row r="92" spans="1:9" ht="12" customHeight="1">
      <c r="A92" s="49">
        <v>853351</v>
      </c>
      <c r="B92" s="7">
        <v>0</v>
      </c>
      <c r="C92" s="6" t="s">
        <v>81</v>
      </c>
      <c r="D92" s="6" t="s">
        <v>22</v>
      </c>
      <c r="E92" s="6" t="s">
        <v>13</v>
      </c>
      <c r="F92" s="8">
        <v>8</v>
      </c>
      <c r="G92" s="9">
        <v>40533</v>
      </c>
      <c r="H92" s="6" t="s">
        <v>29</v>
      </c>
      <c r="I92" t="str">
        <f t="shared" si="1"/>
        <v>21</v>
      </c>
    </row>
    <row r="93" spans="1:9" ht="12" customHeight="1">
      <c r="A93" s="49">
        <v>972886</v>
      </c>
      <c r="B93" s="7">
        <v>0</v>
      </c>
      <c r="C93" s="6" t="s">
        <v>82</v>
      </c>
      <c r="D93" s="6" t="s">
        <v>12</v>
      </c>
      <c r="E93" s="6" t="s">
        <v>13</v>
      </c>
      <c r="F93" s="8">
        <v>1</v>
      </c>
      <c r="G93" s="9">
        <v>40532</v>
      </c>
      <c r="H93" s="6" t="s">
        <v>28</v>
      </c>
      <c r="I93" t="str">
        <f t="shared" si="1"/>
        <v>20</v>
      </c>
    </row>
    <row r="94" spans="1:9" ht="12" customHeight="1">
      <c r="A94" s="49">
        <v>934035</v>
      </c>
      <c r="B94" s="7">
        <v>0</v>
      </c>
      <c r="C94" s="6" t="s">
        <v>83</v>
      </c>
      <c r="D94" s="6" t="s">
        <v>18</v>
      </c>
      <c r="E94" s="6" t="s">
        <v>13</v>
      </c>
      <c r="F94" s="8">
        <v>4</v>
      </c>
      <c r="G94" s="9">
        <v>40547</v>
      </c>
      <c r="H94" s="6" t="s">
        <v>29</v>
      </c>
      <c r="I94" t="str">
        <f t="shared" si="1"/>
        <v>04</v>
      </c>
    </row>
    <row r="95" spans="1:9" ht="12" customHeight="1">
      <c r="A95" s="49">
        <v>459949</v>
      </c>
      <c r="B95" s="7">
        <v>0</v>
      </c>
      <c r="C95" s="6" t="s">
        <v>54</v>
      </c>
      <c r="D95" s="6" t="s">
        <v>18</v>
      </c>
      <c r="E95" s="6" t="s">
        <v>13</v>
      </c>
      <c r="F95" s="8">
        <v>5</v>
      </c>
      <c r="G95" s="9">
        <v>40547</v>
      </c>
      <c r="H95" s="6" t="s">
        <v>29</v>
      </c>
      <c r="I95" t="str">
        <f t="shared" si="1"/>
        <v>04</v>
      </c>
    </row>
    <row r="96" spans="1:9" ht="12" customHeight="1">
      <c r="A96" s="49">
        <v>459949</v>
      </c>
      <c r="B96" s="7">
        <v>0</v>
      </c>
      <c r="C96" s="6" t="s">
        <v>54</v>
      </c>
      <c r="D96" s="6" t="s">
        <v>18</v>
      </c>
      <c r="E96" s="6" t="s">
        <v>13</v>
      </c>
      <c r="F96" s="8">
        <v>-4</v>
      </c>
      <c r="G96" s="9">
        <v>40547</v>
      </c>
      <c r="H96" s="6" t="s">
        <v>29</v>
      </c>
      <c r="I96" t="str">
        <f t="shared" si="1"/>
        <v>04</v>
      </c>
    </row>
    <row r="97" spans="1:9" ht="12" customHeight="1">
      <c r="A97" s="49">
        <v>459949</v>
      </c>
      <c r="B97" s="7">
        <v>0</v>
      </c>
      <c r="C97" s="6" t="s">
        <v>54</v>
      </c>
      <c r="D97" s="6" t="s">
        <v>18</v>
      </c>
      <c r="E97" s="6" t="s">
        <v>13</v>
      </c>
      <c r="F97" s="8">
        <v>3</v>
      </c>
      <c r="G97" s="9">
        <v>40548</v>
      </c>
      <c r="H97" s="6" t="s">
        <v>17</v>
      </c>
      <c r="I97" t="str">
        <f t="shared" si="1"/>
        <v>05</v>
      </c>
    </row>
    <row r="98" spans="1:9" ht="12" customHeight="1">
      <c r="A98" s="49">
        <v>377203</v>
      </c>
      <c r="B98" s="7">
        <v>0</v>
      </c>
      <c r="C98" s="6" t="s">
        <v>84</v>
      </c>
      <c r="D98" s="6" t="s">
        <v>12</v>
      </c>
      <c r="E98" s="6" t="s">
        <v>13</v>
      </c>
      <c r="F98" s="8">
        <v>1</v>
      </c>
      <c r="G98" s="9">
        <v>40546</v>
      </c>
      <c r="H98" s="6" t="s">
        <v>28</v>
      </c>
      <c r="I98" t="str">
        <f t="shared" si="1"/>
        <v>03</v>
      </c>
    </row>
    <row r="99" spans="1:9" ht="12" customHeight="1">
      <c r="A99" s="49">
        <v>728279</v>
      </c>
      <c r="B99" s="7">
        <v>0</v>
      </c>
      <c r="C99" s="6" t="s">
        <v>85</v>
      </c>
      <c r="D99" s="6" t="s">
        <v>22</v>
      </c>
      <c r="E99" s="6" t="s">
        <v>13</v>
      </c>
      <c r="F99" s="8">
        <v>7</v>
      </c>
      <c r="G99" s="9">
        <v>40549</v>
      </c>
      <c r="H99" s="6" t="s">
        <v>14</v>
      </c>
      <c r="I99" t="str">
        <f t="shared" si="1"/>
        <v>06</v>
      </c>
    </row>
    <row r="100" spans="1:9" ht="12" customHeight="1">
      <c r="A100" s="49">
        <v>642295</v>
      </c>
      <c r="B100" s="7">
        <v>0</v>
      </c>
      <c r="C100" s="6" t="s">
        <v>86</v>
      </c>
      <c r="D100" s="6" t="s">
        <v>18</v>
      </c>
      <c r="E100" s="6" t="s">
        <v>13</v>
      </c>
      <c r="F100" s="8">
        <v>8</v>
      </c>
      <c r="G100" s="9">
        <v>40550</v>
      </c>
      <c r="H100" s="6" t="s">
        <v>32</v>
      </c>
      <c r="I100" t="str">
        <f t="shared" si="1"/>
        <v>07</v>
      </c>
    </row>
    <row r="101" spans="1:9" ht="12" customHeight="1">
      <c r="A101" s="49">
        <v>624084</v>
      </c>
      <c r="B101" s="7">
        <v>0</v>
      </c>
      <c r="C101" s="6" t="s">
        <v>37</v>
      </c>
      <c r="D101" s="6" t="s">
        <v>12</v>
      </c>
      <c r="E101" s="6" t="s">
        <v>13</v>
      </c>
      <c r="F101" s="8">
        <v>-1.25</v>
      </c>
      <c r="G101" s="9">
        <v>40528</v>
      </c>
      <c r="H101" s="6" t="s">
        <v>14</v>
      </c>
      <c r="I101" t="str">
        <f t="shared" si="1"/>
        <v>16</v>
      </c>
    </row>
    <row r="102" spans="1:9" ht="12" customHeight="1">
      <c r="A102" s="49">
        <v>624084</v>
      </c>
      <c r="B102" s="7">
        <v>0</v>
      </c>
      <c r="C102" s="6" t="s">
        <v>37</v>
      </c>
      <c r="D102" s="6" t="s">
        <v>12</v>
      </c>
      <c r="E102" s="6" t="s">
        <v>13</v>
      </c>
      <c r="F102" s="8">
        <v>1.75</v>
      </c>
      <c r="G102" s="9">
        <v>40528</v>
      </c>
      <c r="H102" s="6" t="s">
        <v>14</v>
      </c>
      <c r="I102" t="str">
        <f t="shared" si="1"/>
        <v>16</v>
      </c>
    </row>
    <row r="103" spans="1:9" ht="12" customHeight="1">
      <c r="A103" s="49">
        <v>728279</v>
      </c>
      <c r="B103" s="7">
        <v>0</v>
      </c>
      <c r="C103" s="6" t="s">
        <v>85</v>
      </c>
      <c r="D103" s="6" t="s">
        <v>12</v>
      </c>
      <c r="E103" s="6" t="s">
        <v>13</v>
      </c>
      <c r="F103" s="8">
        <v>2</v>
      </c>
      <c r="G103" s="9">
        <v>40528</v>
      </c>
      <c r="H103" s="6" t="s">
        <v>14</v>
      </c>
      <c r="I103" t="str">
        <f t="shared" si="1"/>
        <v>16</v>
      </c>
    </row>
    <row r="104" spans="1:9" ht="12" customHeight="1">
      <c r="A104" s="49">
        <v>140990</v>
      </c>
      <c r="B104" s="7">
        <v>0</v>
      </c>
      <c r="C104" s="6" t="s">
        <v>42</v>
      </c>
      <c r="D104" s="6" t="s">
        <v>12</v>
      </c>
      <c r="E104" s="6" t="s">
        <v>13</v>
      </c>
      <c r="F104" s="8">
        <v>3</v>
      </c>
      <c r="G104" s="9">
        <v>40528</v>
      </c>
      <c r="H104" s="6" t="s">
        <v>14</v>
      </c>
      <c r="I104" t="str">
        <f t="shared" si="1"/>
        <v>16</v>
      </c>
    </row>
    <row r="105" spans="1:9" ht="12" customHeight="1">
      <c r="A105" s="49">
        <v>198333</v>
      </c>
      <c r="B105" s="7">
        <v>1</v>
      </c>
      <c r="C105" s="6" t="s">
        <v>87</v>
      </c>
      <c r="D105" s="6" t="s">
        <v>22</v>
      </c>
      <c r="E105" s="6" t="s">
        <v>13</v>
      </c>
      <c r="F105" s="8">
        <v>4</v>
      </c>
      <c r="G105" s="9">
        <v>40528</v>
      </c>
      <c r="H105" s="6" t="s">
        <v>14</v>
      </c>
      <c r="I105" t="str">
        <f t="shared" si="1"/>
        <v>16</v>
      </c>
    </row>
    <row r="106" spans="1:9" ht="12" customHeight="1">
      <c r="A106" s="49">
        <v>44371</v>
      </c>
      <c r="B106" s="7">
        <v>0</v>
      </c>
      <c r="C106" s="6" t="s">
        <v>88</v>
      </c>
      <c r="D106" s="6" t="s">
        <v>22</v>
      </c>
      <c r="E106" s="6" t="s">
        <v>13</v>
      </c>
      <c r="F106" s="8">
        <v>3</v>
      </c>
      <c r="G106" s="9">
        <v>40527</v>
      </c>
      <c r="H106" s="6" t="s">
        <v>17</v>
      </c>
      <c r="I106" t="str">
        <f t="shared" si="1"/>
        <v>15</v>
      </c>
    </row>
    <row r="107" spans="1:9" ht="12" customHeight="1">
      <c r="A107" s="49">
        <v>44371</v>
      </c>
      <c r="B107" s="7">
        <v>0</v>
      </c>
      <c r="C107" s="6" t="s">
        <v>88</v>
      </c>
      <c r="D107" s="6" t="s">
        <v>22</v>
      </c>
      <c r="E107" s="6" t="s">
        <v>13</v>
      </c>
      <c r="F107" s="8">
        <v>8</v>
      </c>
      <c r="G107" s="9">
        <v>40528</v>
      </c>
      <c r="H107" s="6" t="s">
        <v>14</v>
      </c>
      <c r="I107" t="str">
        <f t="shared" si="1"/>
        <v>16</v>
      </c>
    </row>
    <row r="108" spans="1:9" ht="12" customHeight="1">
      <c r="A108" s="49">
        <v>988116</v>
      </c>
      <c r="B108" s="7">
        <v>0</v>
      </c>
      <c r="C108" s="6" t="s">
        <v>89</v>
      </c>
      <c r="D108" s="6" t="s">
        <v>22</v>
      </c>
      <c r="E108" s="6" t="s">
        <v>13</v>
      </c>
      <c r="F108" s="8">
        <v>7</v>
      </c>
      <c r="G108" s="9">
        <v>40527</v>
      </c>
      <c r="H108" s="6" t="s">
        <v>17</v>
      </c>
      <c r="I108" t="str">
        <f t="shared" si="1"/>
        <v>15</v>
      </c>
    </row>
    <row r="109" spans="1:9" ht="12" customHeight="1">
      <c r="A109" s="49">
        <v>500684</v>
      </c>
      <c r="B109" s="7">
        <v>0</v>
      </c>
      <c r="C109" s="6" t="s">
        <v>90</v>
      </c>
      <c r="D109" s="6" t="s">
        <v>12</v>
      </c>
      <c r="E109" s="6" t="s">
        <v>13</v>
      </c>
      <c r="F109" s="8">
        <v>1</v>
      </c>
      <c r="G109" s="9">
        <v>40528</v>
      </c>
      <c r="H109" s="6" t="s">
        <v>14</v>
      </c>
      <c r="I109" t="str">
        <f t="shared" si="1"/>
        <v>16</v>
      </c>
    </row>
    <row r="110" spans="1:9" ht="12" customHeight="1">
      <c r="A110" s="49">
        <v>429643</v>
      </c>
      <c r="B110" s="7">
        <v>0</v>
      </c>
      <c r="C110" s="6" t="s">
        <v>91</v>
      </c>
      <c r="D110" s="6" t="s">
        <v>22</v>
      </c>
      <c r="E110" s="6" t="s">
        <v>13</v>
      </c>
      <c r="F110" s="8">
        <v>8</v>
      </c>
      <c r="G110" s="9">
        <v>40527</v>
      </c>
      <c r="H110" s="6" t="s">
        <v>17</v>
      </c>
      <c r="I110" t="str">
        <f t="shared" si="1"/>
        <v>15</v>
      </c>
    </row>
    <row r="111" spans="1:9" ht="12" customHeight="1">
      <c r="A111" s="49">
        <v>429643</v>
      </c>
      <c r="B111" s="7">
        <v>0</v>
      </c>
      <c r="C111" s="6" t="s">
        <v>91</v>
      </c>
      <c r="D111" s="6" t="s">
        <v>12</v>
      </c>
      <c r="E111" s="6" t="s">
        <v>13</v>
      </c>
      <c r="F111" s="8">
        <v>2.75</v>
      </c>
      <c r="G111" s="9">
        <v>40528</v>
      </c>
      <c r="H111" s="6" t="s">
        <v>14</v>
      </c>
      <c r="I111" t="str">
        <f t="shared" si="1"/>
        <v>16</v>
      </c>
    </row>
    <row r="112" spans="1:9" ht="12" customHeight="1">
      <c r="A112" s="49">
        <v>738503</v>
      </c>
      <c r="B112" s="7">
        <v>0</v>
      </c>
      <c r="C112" s="6" t="s">
        <v>92</v>
      </c>
      <c r="D112" s="6" t="s">
        <v>12</v>
      </c>
      <c r="E112" s="6" t="s">
        <v>13</v>
      </c>
      <c r="F112" s="8">
        <v>1.25</v>
      </c>
      <c r="G112" s="9">
        <v>40528</v>
      </c>
      <c r="H112" s="6" t="s">
        <v>14</v>
      </c>
      <c r="I112" t="str">
        <f t="shared" si="1"/>
        <v>16</v>
      </c>
    </row>
    <row r="113" spans="1:9" ht="12" customHeight="1">
      <c r="A113" s="49">
        <v>55381</v>
      </c>
      <c r="B113" s="7">
        <v>0</v>
      </c>
      <c r="C113" s="6" t="s">
        <v>93</v>
      </c>
      <c r="D113" s="6" t="s">
        <v>12</v>
      </c>
      <c r="E113" s="6" t="s">
        <v>13</v>
      </c>
      <c r="F113" s="8">
        <v>8</v>
      </c>
      <c r="G113" s="9">
        <v>40527</v>
      </c>
      <c r="H113" s="6" t="s">
        <v>17</v>
      </c>
      <c r="I113" t="str">
        <f t="shared" si="1"/>
        <v>15</v>
      </c>
    </row>
    <row r="114" spans="1:9" ht="12" customHeight="1">
      <c r="A114" s="49">
        <v>115195</v>
      </c>
      <c r="B114" s="7">
        <v>0</v>
      </c>
      <c r="C114" s="6" t="s">
        <v>94</v>
      </c>
      <c r="D114" s="6" t="s">
        <v>12</v>
      </c>
      <c r="E114" s="6" t="s">
        <v>13</v>
      </c>
      <c r="F114" s="8">
        <v>1.5</v>
      </c>
      <c r="G114" s="9">
        <v>40527</v>
      </c>
      <c r="H114" s="6" t="s">
        <v>17</v>
      </c>
      <c r="I114" t="str">
        <f t="shared" si="1"/>
        <v>15</v>
      </c>
    </row>
    <row r="115" spans="1:9" ht="12" customHeight="1">
      <c r="A115" s="49">
        <v>545521</v>
      </c>
      <c r="B115" s="7">
        <v>0</v>
      </c>
      <c r="C115" s="6" t="s">
        <v>95</v>
      </c>
      <c r="D115" s="6" t="s">
        <v>22</v>
      </c>
      <c r="E115" s="6" t="s">
        <v>13</v>
      </c>
      <c r="F115" s="8">
        <v>2.25</v>
      </c>
      <c r="G115" s="9">
        <v>40528</v>
      </c>
      <c r="H115" s="6" t="s">
        <v>14</v>
      </c>
      <c r="I115" t="str">
        <f t="shared" si="1"/>
        <v>16</v>
      </c>
    </row>
    <row r="116" spans="1:9" ht="12" customHeight="1">
      <c r="A116" s="49">
        <v>775444</v>
      </c>
      <c r="B116" s="7">
        <v>0</v>
      </c>
      <c r="C116" s="6" t="s">
        <v>96</v>
      </c>
      <c r="D116" s="6" t="s">
        <v>12</v>
      </c>
      <c r="E116" s="6" t="s">
        <v>13</v>
      </c>
      <c r="F116" s="8">
        <v>1</v>
      </c>
      <c r="G116" s="9">
        <v>40528</v>
      </c>
      <c r="H116" s="6" t="s">
        <v>14</v>
      </c>
      <c r="I116" t="str">
        <f t="shared" si="1"/>
        <v>16</v>
      </c>
    </row>
    <row r="117" spans="1:9" ht="12" customHeight="1">
      <c r="A117" s="49">
        <v>856465</v>
      </c>
      <c r="B117" s="7">
        <v>0</v>
      </c>
      <c r="C117" s="6" t="s">
        <v>97</v>
      </c>
      <c r="D117" s="6" t="s">
        <v>12</v>
      </c>
      <c r="E117" s="6" t="s">
        <v>13</v>
      </c>
      <c r="F117" s="8">
        <v>6</v>
      </c>
      <c r="G117" s="9">
        <v>40527</v>
      </c>
      <c r="H117" s="6" t="s">
        <v>17</v>
      </c>
      <c r="I117" t="str">
        <f t="shared" si="1"/>
        <v>15</v>
      </c>
    </row>
    <row r="118" spans="1:9" ht="12" customHeight="1">
      <c r="A118" s="49">
        <v>555242</v>
      </c>
      <c r="B118" s="7">
        <v>0</v>
      </c>
      <c r="C118" s="6" t="s">
        <v>98</v>
      </c>
      <c r="D118" s="6" t="s">
        <v>12</v>
      </c>
      <c r="E118" s="6" t="s">
        <v>13</v>
      </c>
      <c r="F118" s="8">
        <v>3.5</v>
      </c>
      <c r="G118" s="9">
        <v>40528</v>
      </c>
      <c r="H118" s="6" t="s">
        <v>14</v>
      </c>
      <c r="I118" t="str">
        <f t="shared" si="1"/>
        <v>16</v>
      </c>
    </row>
    <row r="119" spans="1:9" ht="12" customHeight="1">
      <c r="A119" s="49">
        <v>251999</v>
      </c>
      <c r="B119" s="7">
        <v>0</v>
      </c>
      <c r="C119" s="6" t="s">
        <v>99</v>
      </c>
      <c r="D119" s="6" t="s">
        <v>22</v>
      </c>
      <c r="E119" s="6" t="s">
        <v>13</v>
      </c>
      <c r="F119" s="8">
        <v>1.5</v>
      </c>
      <c r="G119" s="9">
        <v>40528</v>
      </c>
      <c r="H119" s="6" t="s">
        <v>14</v>
      </c>
      <c r="I119" t="str">
        <f t="shared" si="1"/>
        <v>16</v>
      </c>
    </row>
    <row r="120" spans="1:9" ht="12" customHeight="1">
      <c r="A120" s="49">
        <v>99193</v>
      </c>
      <c r="B120" s="7">
        <v>0</v>
      </c>
      <c r="C120" s="6" t="s">
        <v>100</v>
      </c>
      <c r="D120" s="6" t="s">
        <v>22</v>
      </c>
      <c r="E120" s="6" t="s">
        <v>13</v>
      </c>
      <c r="F120" s="8">
        <v>4</v>
      </c>
      <c r="G120" s="9">
        <v>40527</v>
      </c>
      <c r="H120" s="6" t="s">
        <v>17</v>
      </c>
      <c r="I120" t="str">
        <f t="shared" si="1"/>
        <v>15</v>
      </c>
    </row>
    <row r="121" spans="1:9" ht="12" customHeight="1">
      <c r="A121" s="49">
        <v>99193</v>
      </c>
      <c r="B121" s="7">
        <v>0</v>
      </c>
      <c r="C121" s="6" t="s">
        <v>100</v>
      </c>
      <c r="D121" s="6" t="s">
        <v>22</v>
      </c>
      <c r="E121" s="6" t="s">
        <v>13</v>
      </c>
      <c r="F121" s="8">
        <v>8</v>
      </c>
      <c r="G121" s="9">
        <v>40528</v>
      </c>
      <c r="H121" s="6" t="s">
        <v>14</v>
      </c>
      <c r="I121" t="str">
        <f t="shared" si="1"/>
        <v>16</v>
      </c>
    </row>
    <row r="122" spans="1:9" ht="12" customHeight="1">
      <c r="A122" s="49">
        <v>392062</v>
      </c>
      <c r="B122" s="7">
        <v>0</v>
      </c>
      <c r="C122" s="6" t="s">
        <v>101</v>
      </c>
      <c r="D122" s="6" t="s">
        <v>22</v>
      </c>
      <c r="E122" s="6" t="s">
        <v>13</v>
      </c>
      <c r="F122" s="8">
        <v>8</v>
      </c>
      <c r="G122" s="9">
        <v>40528</v>
      </c>
      <c r="H122" s="6" t="s">
        <v>14</v>
      </c>
      <c r="I122" t="str">
        <f t="shared" si="1"/>
        <v>16</v>
      </c>
    </row>
    <row r="123" spans="1:9" ht="12" customHeight="1">
      <c r="A123" s="49">
        <v>422727</v>
      </c>
      <c r="B123" s="7">
        <v>0</v>
      </c>
      <c r="C123" s="6" t="s">
        <v>64</v>
      </c>
      <c r="D123" s="6" t="s">
        <v>20</v>
      </c>
      <c r="E123" s="6" t="s">
        <v>13</v>
      </c>
      <c r="F123" s="8">
        <v>2</v>
      </c>
      <c r="G123" s="9">
        <v>40528</v>
      </c>
      <c r="H123" s="6" t="s">
        <v>14</v>
      </c>
      <c r="I123" t="str">
        <f t="shared" si="1"/>
        <v>16</v>
      </c>
    </row>
    <row r="124" spans="1:9" ht="12" customHeight="1">
      <c r="A124" s="49">
        <v>377203</v>
      </c>
      <c r="B124" s="7">
        <v>0</v>
      </c>
      <c r="C124" s="6" t="s">
        <v>84</v>
      </c>
      <c r="D124" s="6" t="s">
        <v>12</v>
      </c>
      <c r="E124" s="6" t="s">
        <v>13</v>
      </c>
      <c r="F124" s="8">
        <v>1</v>
      </c>
      <c r="G124" s="9">
        <v>40534</v>
      </c>
      <c r="H124" s="6" t="s">
        <v>17</v>
      </c>
      <c r="I124" t="str">
        <f t="shared" si="1"/>
        <v>22</v>
      </c>
    </row>
    <row r="125" spans="1:9" ht="12" customHeight="1">
      <c r="A125" s="49">
        <v>654062</v>
      </c>
      <c r="B125" s="7">
        <v>0</v>
      </c>
      <c r="C125" s="6" t="s">
        <v>102</v>
      </c>
      <c r="D125" s="6" t="s">
        <v>22</v>
      </c>
      <c r="E125" s="6" t="s">
        <v>13</v>
      </c>
      <c r="F125" s="8">
        <v>8</v>
      </c>
      <c r="G125" s="9">
        <v>40533</v>
      </c>
      <c r="H125" s="6" t="s">
        <v>29</v>
      </c>
      <c r="I125" t="str">
        <f t="shared" si="1"/>
        <v>21</v>
      </c>
    </row>
    <row r="126" spans="1:9" ht="12" customHeight="1">
      <c r="A126" s="49">
        <v>755355</v>
      </c>
      <c r="B126" s="7">
        <v>0</v>
      </c>
      <c r="C126" s="6" t="s">
        <v>103</v>
      </c>
      <c r="D126" s="6" t="s">
        <v>22</v>
      </c>
      <c r="E126" s="6" t="s">
        <v>13</v>
      </c>
      <c r="F126" s="8">
        <v>8</v>
      </c>
      <c r="G126" s="9">
        <v>40533</v>
      </c>
      <c r="H126" s="6" t="s">
        <v>29</v>
      </c>
      <c r="I126" t="str">
        <f t="shared" si="1"/>
        <v>21</v>
      </c>
    </row>
    <row r="127" spans="1:9" ht="12" customHeight="1">
      <c r="A127" s="49">
        <v>555862</v>
      </c>
      <c r="B127" s="7">
        <v>0</v>
      </c>
      <c r="C127" s="6" t="s">
        <v>104</v>
      </c>
      <c r="D127" s="6" t="s">
        <v>12</v>
      </c>
      <c r="E127" s="6" t="s">
        <v>13</v>
      </c>
      <c r="F127" s="8">
        <v>2</v>
      </c>
      <c r="G127" s="9">
        <v>40529</v>
      </c>
      <c r="H127" s="6" t="s">
        <v>32</v>
      </c>
      <c r="I127" t="str">
        <f t="shared" si="1"/>
        <v>17</v>
      </c>
    </row>
    <row r="128" spans="1:9" ht="12" customHeight="1">
      <c r="A128" s="49">
        <v>338561</v>
      </c>
      <c r="B128" s="7">
        <v>0</v>
      </c>
      <c r="C128" s="6" t="s">
        <v>105</v>
      </c>
      <c r="D128" s="6" t="s">
        <v>12</v>
      </c>
      <c r="E128" s="6" t="s">
        <v>13</v>
      </c>
      <c r="F128" s="8">
        <v>1</v>
      </c>
      <c r="G128" s="9">
        <v>40540</v>
      </c>
      <c r="H128" s="6" t="s">
        <v>29</v>
      </c>
      <c r="I128" t="str">
        <f t="shared" si="1"/>
        <v>28</v>
      </c>
    </row>
    <row r="129" spans="1:9" ht="12" customHeight="1">
      <c r="A129" s="49">
        <v>226479</v>
      </c>
      <c r="B129" s="7">
        <v>0</v>
      </c>
      <c r="C129" s="6" t="s">
        <v>106</v>
      </c>
      <c r="D129" s="6" t="s">
        <v>12</v>
      </c>
      <c r="E129" s="6" t="s">
        <v>13</v>
      </c>
      <c r="F129" s="8">
        <v>1</v>
      </c>
      <c r="G129" s="9">
        <v>40532</v>
      </c>
      <c r="H129" s="6" t="s">
        <v>28</v>
      </c>
      <c r="I129" t="str">
        <f t="shared" si="1"/>
        <v>20</v>
      </c>
    </row>
    <row r="130" spans="1:9" ht="12" customHeight="1">
      <c r="A130" s="49">
        <v>226479</v>
      </c>
      <c r="B130" s="7">
        <v>0</v>
      </c>
      <c r="C130" s="6" t="s">
        <v>106</v>
      </c>
      <c r="D130" s="6" t="s">
        <v>12</v>
      </c>
      <c r="E130" s="6" t="s">
        <v>13</v>
      </c>
      <c r="F130" s="8">
        <v>2</v>
      </c>
      <c r="G130" s="9">
        <v>40535</v>
      </c>
      <c r="H130" s="6" t="s">
        <v>14</v>
      </c>
      <c r="I130" t="str">
        <f t="shared" si="1"/>
        <v>23</v>
      </c>
    </row>
    <row r="131" spans="1:9" ht="12" customHeight="1">
      <c r="A131" s="49">
        <v>500684</v>
      </c>
      <c r="B131" s="7">
        <v>0</v>
      </c>
      <c r="C131" s="6" t="s">
        <v>90</v>
      </c>
      <c r="D131" s="6" t="s">
        <v>20</v>
      </c>
      <c r="E131" s="6" t="s">
        <v>13</v>
      </c>
      <c r="F131" s="8">
        <v>3</v>
      </c>
      <c r="G131" s="9">
        <v>40532</v>
      </c>
      <c r="H131" s="6" t="s">
        <v>28</v>
      </c>
      <c r="I131" t="str">
        <f t="shared" si="1"/>
        <v>20</v>
      </c>
    </row>
    <row r="132" spans="1:9" ht="12" customHeight="1">
      <c r="A132" s="49">
        <v>462639</v>
      </c>
      <c r="B132" s="7">
        <v>0</v>
      </c>
      <c r="C132" s="6" t="s">
        <v>107</v>
      </c>
      <c r="D132" s="6" t="s">
        <v>22</v>
      </c>
      <c r="E132" s="6" t="s">
        <v>13</v>
      </c>
      <c r="F132" s="8">
        <v>5</v>
      </c>
      <c r="G132" s="9">
        <v>40541</v>
      </c>
      <c r="H132" s="6" t="s">
        <v>17</v>
      </c>
      <c r="I132" t="str">
        <f t="shared" si="1"/>
        <v>29</v>
      </c>
    </row>
    <row r="133" spans="1:9" ht="12" customHeight="1">
      <c r="A133" s="49">
        <v>793716</v>
      </c>
      <c r="B133" s="7">
        <v>0</v>
      </c>
      <c r="C133" s="6" t="s">
        <v>108</v>
      </c>
      <c r="D133" s="6" t="s">
        <v>12</v>
      </c>
      <c r="E133" s="6" t="s">
        <v>13</v>
      </c>
      <c r="F133" s="8">
        <v>1</v>
      </c>
      <c r="G133" s="9">
        <v>40529</v>
      </c>
      <c r="H133" s="6" t="s">
        <v>32</v>
      </c>
      <c r="I133" t="str">
        <f t="shared" ref="I133:I196" si="2">TEXT(G133,"dd")</f>
        <v>17</v>
      </c>
    </row>
    <row r="134" spans="1:9" ht="12" customHeight="1">
      <c r="A134" s="49">
        <v>301384</v>
      </c>
      <c r="B134" s="7">
        <v>0</v>
      </c>
      <c r="C134" s="6" t="s">
        <v>109</v>
      </c>
      <c r="D134" s="6" t="s">
        <v>12</v>
      </c>
      <c r="E134" s="6" t="s">
        <v>13</v>
      </c>
      <c r="F134" s="8">
        <v>4</v>
      </c>
      <c r="G134" s="9">
        <v>40540</v>
      </c>
      <c r="H134" s="6" t="s">
        <v>29</v>
      </c>
      <c r="I134" t="str">
        <f t="shared" si="2"/>
        <v>28</v>
      </c>
    </row>
    <row r="135" spans="1:9" ht="12" customHeight="1">
      <c r="A135" s="49">
        <v>113347</v>
      </c>
      <c r="B135" s="7">
        <v>0</v>
      </c>
      <c r="C135" s="6" t="s">
        <v>110</v>
      </c>
      <c r="D135" s="6" t="s">
        <v>12</v>
      </c>
      <c r="E135" s="6" t="s">
        <v>13</v>
      </c>
      <c r="F135" s="8">
        <v>2</v>
      </c>
      <c r="G135" s="9">
        <v>40529</v>
      </c>
      <c r="H135" s="6" t="s">
        <v>32</v>
      </c>
      <c r="I135" t="str">
        <f t="shared" si="2"/>
        <v>17</v>
      </c>
    </row>
    <row r="136" spans="1:9" ht="12" customHeight="1">
      <c r="A136" s="49">
        <v>398541</v>
      </c>
      <c r="B136" s="7">
        <v>0</v>
      </c>
      <c r="C136" s="6" t="s">
        <v>111</v>
      </c>
      <c r="D136" s="6" t="s">
        <v>22</v>
      </c>
      <c r="E136" s="6" t="s">
        <v>13</v>
      </c>
      <c r="F136" s="8">
        <v>8</v>
      </c>
      <c r="G136" s="9">
        <v>40540</v>
      </c>
      <c r="H136" s="6" t="s">
        <v>29</v>
      </c>
      <c r="I136" t="str">
        <f t="shared" si="2"/>
        <v>28</v>
      </c>
    </row>
    <row r="137" spans="1:9" ht="12" customHeight="1">
      <c r="A137" s="49">
        <v>288928</v>
      </c>
      <c r="B137" s="7">
        <v>0</v>
      </c>
      <c r="C137" s="6" t="s">
        <v>112</v>
      </c>
      <c r="D137" s="6" t="s">
        <v>18</v>
      </c>
      <c r="E137" s="6" t="s">
        <v>13</v>
      </c>
      <c r="F137" s="8">
        <v>6</v>
      </c>
      <c r="G137" s="9">
        <v>40529</v>
      </c>
      <c r="H137" s="6" t="s">
        <v>32</v>
      </c>
      <c r="I137" t="str">
        <f t="shared" si="2"/>
        <v>17</v>
      </c>
    </row>
    <row r="138" spans="1:9" ht="12" customHeight="1">
      <c r="A138" s="49">
        <v>775167</v>
      </c>
      <c r="B138" s="7">
        <v>0</v>
      </c>
      <c r="C138" s="6" t="s">
        <v>113</v>
      </c>
      <c r="D138" s="6" t="s">
        <v>22</v>
      </c>
      <c r="E138" s="6" t="s">
        <v>13</v>
      </c>
      <c r="F138" s="8">
        <v>3</v>
      </c>
      <c r="G138" s="9">
        <v>40532</v>
      </c>
      <c r="H138" s="6" t="s">
        <v>28</v>
      </c>
      <c r="I138" t="str">
        <f t="shared" si="2"/>
        <v>20</v>
      </c>
    </row>
    <row r="139" spans="1:9" ht="12" customHeight="1">
      <c r="A139" s="49">
        <v>775167</v>
      </c>
      <c r="B139" s="7">
        <v>0</v>
      </c>
      <c r="C139" s="6" t="s">
        <v>113</v>
      </c>
      <c r="D139" s="6" t="s">
        <v>22</v>
      </c>
      <c r="E139" s="6" t="s">
        <v>13</v>
      </c>
      <c r="F139" s="8">
        <v>3</v>
      </c>
      <c r="G139" s="9">
        <v>40529</v>
      </c>
      <c r="H139" s="6" t="s">
        <v>32</v>
      </c>
      <c r="I139" t="str">
        <f t="shared" si="2"/>
        <v>17</v>
      </c>
    </row>
    <row r="140" spans="1:9" ht="12" customHeight="1">
      <c r="A140" s="49">
        <v>775444</v>
      </c>
      <c r="B140" s="7">
        <v>0</v>
      </c>
      <c r="C140" s="6" t="s">
        <v>96</v>
      </c>
      <c r="D140" s="6" t="s">
        <v>22</v>
      </c>
      <c r="E140" s="6" t="s">
        <v>13</v>
      </c>
      <c r="F140" s="8">
        <v>8</v>
      </c>
      <c r="G140" s="9">
        <v>40541</v>
      </c>
      <c r="H140" s="6" t="s">
        <v>17</v>
      </c>
      <c r="I140" t="str">
        <f t="shared" si="2"/>
        <v>29</v>
      </c>
    </row>
    <row r="141" spans="1:9" ht="12" customHeight="1">
      <c r="A141" s="49">
        <v>775167</v>
      </c>
      <c r="B141" s="7">
        <v>0</v>
      </c>
      <c r="C141" s="6" t="s">
        <v>113</v>
      </c>
      <c r="D141" s="6" t="s">
        <v>22</v>
      </c>
      <c r="E141" s="6" t="s">
        <v>13</v>
      </c>
      <c r="F141" s="8">
        <v>8</v>
      </c>
      <c r="G141" s="9">
        <v>40533</v>
      </c>
      <c r="H141" s="6" t="s">
        <v>29</v>
      </c>
      <c r="I141" t="str">
        <f t="shared" si="2"/>
        <v>21</v>
      </c>
    </row>
    <row r="142" spans="1:9" ht="12" customHeight="1">
      <c r="A142" s="49">
        <v>775167</v>
      </c>
      <c r="B142" s="7">
        <v>0</v>
      </c>
      <c r="C142" s="6" t="s">
        <v>113</v>
      </c>
      <c r="D142" s="6" t="s">
        <v>22</v>
      </c>
      <c r="E142" s="6" t="s">
        <v>13</v>
      </c>
      <c r="F142" s="8">
        <v>3</v>
      </c>
      <c r="G142" s="9">
        <v>40534</v>
      </c>
      <c r="H142" s="6" t="s">
        <v>17</v>
      </c>
      <c r="I142" t="str">
        <f t="shared" si="2"/>
        <v>22</v>
      </c>
    </row>
    <row r="143" spans="1:9" ht="12" customHeight="1">
      <c r="A143" s="49">
        <v>775167</v>
      </c>
      <c r="B143" s="7">
        <v>0</v>
      </c>
      <c r="C143" s="6" t="s">
        <v>113</v>
      </c>
      <c r="D143" s="6" t="s">
        <v>22</v>
      </c>
      <c r="E143" s="6" t="s">
        <v>13</v>
      </c>
      <c r="F143" s="8">
        <v>3</v>
      </c>
      <c r="G143" s="9">
        <v>40540</v>
      </c>
      <c r="H143" s="6" t="s">
        <v>29</v>
      </c>
      <c r="I143" t="str">
        <f t="shared" si="2"/>
        <v>28</v>
      </c>
    </row>
    <row r="144" spans="1:9" ht="12" customHeight="1">
      <c r="A144" s="49">
        <v>775167</v>
      </c>
      <c r="B144" s="7">
        <v>0</v>
      </c>
      <c r="C144" s="6" t="s">
        <v>113</v>
      </c>
      <c r="D144" s="6" t="s">
        <v>22</v>
      </c>
      <c r="E144" s="6" t="s">
        <v>13</v>
      </c>
      <c r="F144" s="8">
        <v>3</v>
      </c>
      <c r="G144" s="9">
        <v>40541</v>
      </c>
      <c r="H144" s="6" t="s">
        <v>17</v>
      </c>
      <c r="I144" t="str">
        <f t="shared" si="2"/>
        <v>29</v>
      </c>
    </row>
    <row r="145" spans="1:9" ht="12" customHeight="1">
      <c r="A145" s="49">
        <v>130559</v>
      </c>
      <c r="B145" s="7">
        <v>0</v>
      </c>
      <c r="C145" s="6" t="s">
        <v>114</v>
      </c>
      <c r="D145" s="6" t="s">
        <v>12</v>
      </c>
      <c r="E145" s="6" t="s">
        <v>13</v>
      </c>
      <c r="F145" s="8">
        <v>2</v>
      </c>
      <c r="G145" s="9">
        <v>40534</v>
      </c>
      <c r="H145" s="6" t="s">
        <v>17</v>
      </c>
      <c r="I145" t="str">
        <f t="shared" si="2"/>
        <v>22</v>
      </c>
    </row>
    <row r="146" spans="1:9" ht="12" customHeight="1">
      <c r="A146" s="49">
        <v>437881</v>
      </c>
      <c r="B146" s="7">
        <v>0</v>
      </c>
      <c r="C146" s="6" t="s">
        <v>115</v>
      </c>
      <c r="D146" s="6" t="s">
        <v>12</v>
      </c>
      <c r="E146" s="6" t="s">
        <v>13</v>
      </c>
      <c r="F146" s="8">
        <v>3.5</v>
      </c>
      <c r="G146" s="9">
        <v>40532</v>
      </c>
      <c r="H146" s="6" t="s">
        <v>28</v>
      </c>
      <c r="I146" t="str">
        <f t="shared" si="2"/>
        <v>20</v>
      </c>
    </row>
    <row r="147" spans="1:9" ht="12" customHeight="1">
      <c r="A147" s="49">
        <v>641295</v>
      </c>
      <c r="B147" s="7">
        <v>0</v>
      </c>
      <c r="C147" s="6" t="s">
        <v>116</v>
      </c>
      <c r="D147" s="6" t="s">
        <v>12</v>
      </c>
      <c r="E147" s="6" t="s">
        <v>13</v>
      </c>
      <c r="F147" s="8">
        <v>3</v>
      </c>
      <c r="G147" s="9">
        <v>40529</v>
      </c>
      <c r="H147" s="6" t="s">
        <v>32</v>
      </c>
      <c r="I147" t="str">
        <f t="shared" si="2"/>
        <v>17</v>
      </c>
    </row>
    <row r="148" spans="1:9" ht="12" customHeight="1">
      <c r="A148" s="49">
        <v>371859</v>
      </c>
      <c r="B148" s="7">
        <v>0</v>
      </c>
      <c r="C148" s="6" t="s">
        <v>117</v>
      </c>
      <c r="D148" s="6" t="s">
        <v>22</v>
      </c>
      <c r="E148" s="6" t="s">
        <v>13</v>
      </c>
      <c r="F148" s="8">
        <v>4</v>
      </c>
      <c r="G148" s="9">
        <v>40533</v>
      </c>
      <c r="H148" s="6" t="s">
        <v>29</v>
      </c>
      <c r="I148" t="str">
        <f t="shared" si="2"/>
        <v>21</v>
      </c>
    </row>
    <row r="149" spans="1:9" ht="12" customHeight="1">
      <c r="A149" s="49">
        <v>371859</v>
      </c>
      <c r="B149" s="7">
        <v>0</v>
      </c>
      <c r="C149" s="6" t="s">
        <v>117</v>
      </c>
      <c r="D149" s="6" t="s">
        <v>22</v>
      </c>
      <c r="E149" s="6" t="s">
        <v>13</v>
      </c>
      <c r="F149" s="8">
        <v>2</v>
      </c>
      <c r="G149" s="9">
        <v>40534</v>
      </c>
      <c r="H149" s="6" t="s">
        <v>17</v>
      </c>
      <c r="I149" t="str">
        <f t="shared" si="2"/>
        <v>22</v>
      </c>
    </row>
    <row r="150" spans="1:9" ht="12" customHeight="1">
      <c r="A150" s="49">
        <v>245734</v>
      </c>
      <c r="B150" s="7">
        <v>0</v>
      </c>
      <c r="C150" s="6" t="s">
        <v>118</v>
      </c>
      <c r="D150" s="6" t="s">
        <v>22</v>
      </c>
      <c r="E150" s="6" t="s">
        <v>13</v>
      </c>
      <c r="F150" s="8">
        <v>8</v>
      </c>
      <c r="G150" s="9">
        <v>40541</v>
      </c>
      <c r="H150" s="6" t="s">
        <v>17</v>
      </c>
      <c r="I150" t="str">
        <f t="shared" si="2"/>
        <v>29</v>
      </c>
    </row>
    <row r="151" spans="1:9" ht="12" customHeight="1">
      <c r="A151" s="49">
        <v>569961</v>
      </c>
      <c r="B151" s="7">
        <v>0</v>
      </c>
      <c r="C151" s="6" t="s">
        <v>119</v>
      </c>
      <c r="D151" s="6" t="s">
        <v>12</v>
      </c>
      <c r="E151" s="6" t="s">
        <v>13</v>
      </c>
      <c r="F151" s="8">
        <v>1</v>
      </c>
      <c r="G151" s="9">
        <v>40546</v>
      </c>
      <c r="H151" s="6" t="s">
        <v>28</v>
      </c>
      <c r="I151" t="str">
        <f t="shared" si="2"/>
        <v>03</v>
      </c>
    </row>
    <row r="152" spans="1:9" ht="12" customHeight="1">
      <c r="A152" s="49">
        <v>245734</v>
      </c>
      <c r="B152" s="7">
        <v>0</v>
      </c>
      <c r="C152" s="6" t="s">
        <v>118</v>
      </c>
      <c r="D152" s="6" t="s">
        <v>22</v>
      </c>
      <c r="E152" s="6" t="s">
        <v>13</v>
      </c>
      <c r="F152" s="8">
        <v>8</v>
      </c>
      <c r="G152" s="9">
        <v>40540</v>
      </c>
      <c r="H152" s="6" t="s">
        <v>29</v>
      </c>
      <c r="I152" t="str">
        <f t="shared" si="2"/>
        <v>28</v>
      </c>
    </row>
    <row r="153" spans="1:9" ht="12" customHeight="1">
      <c r="A153" s="49">
        <v>545521</v>
      </c>
      <c r="B153" s="7">
        <v>0</v>
      </c>
      <c r="C153" s="6" t="s">
        <v>95</v>
      </c>
      <c r="D153" s="6" t="s">
        <v>22</v>
      </c>
      <c r="E153" s="6" t="s">
        <v>13</v>
      </c>
      <c r="F153" s="8">
        <v>2</v>
      </c>
      <c r="G153" s="9">
        <v>40540</v>
      </c>
      <c r="H153" s="6" t="s">
        <v>29</v>
      </c>
      <c r="I153" t="str">
        <f t="shared" si="2"/>
        <v>28</v>
      </c>
    </row>
    <row r="154" spans="1:9" ht="12" customHeight="1">
      <c r="A154" s="49">
        <v>115195</v>
      </c>
      <c r="B154" s="7">
        <v>0</v>
      </c>
      <c r="C154" s="6" t="s">
        <v>94</v>
      </c>
      <c r="D154" s="6" t="s">
        <v>12</v>
      </c>
      <c r="E154" s="6" t="s">
        <v>13</v>
      </c>
      <c r="F154" s="8">
        <v>0.5</v>
      </c>
      <c r="G154" s="9">
        <v>40541</v>
      </c>
      <c r="H154" s="6" t="s">
        <v>17</v>
      </c>
      <c r="I154" t="str">
        <f t="shared" si="2"/>
        <v>29</v>
      </c>
    </row>
    <row r="155" spans="1:9" ht="12" customHeight="1">
      <c r="A155" s="49">
        <v>798649</v>
      </c>
      <c r="B155" s="7">
        <v>0</v>
      </c>
      <c r="C155" s="6" t="s">
        <v>120</v>
      </c>
      <c r="D155" s="6" t="s">
        <v>12</v>
      </c>
      <c r="E155" s="6" t="s">
        <v>13</v>
      </c>
      <c r="F155" s="8">
        <v>3.5</v>
      </c>
      <c r="G155" s="9">
        <v>40529</v>
      </c>
      <c r="H155" s="6" t="s">
        <v>32</v>
      </c>
      <c r="I155" t="str">
        <f t="shared" si="2"/>
        <v>17</v>
      </c>
    </row>
    <row r="156" spans="1:9" ht="12" customHeight="1">
      <c r="A156" s="49">
        <v>747126</v>
      </c>
      <c r="B156" s="7">
        <v>0</v>
      </c>
      <c r="C156" s="6" t="s">
        <v>121</v>
      </c>
      <c r="D156" s="6" t="s">
        <v>18</v>
      </c>
      <c r="E156" s="6" t="s">
        <v>13</v>
      </c>
      <c r="F156" s="8">
        <v>8</v>
      </c>
      <c r="G156" s="9">
        <v>40540</v>
      </c>
      <c r="H156" s="6" t="s">
        <v>29</v>
      </c>
      <c r="I156" t="str">
        <f t="shared" si="2"/>
        <v>28</v>
      </c>
    </row>
    <row r="157" spans="1:9" ht="12" customHeight="1">
      <c r="A157" s="49">
        <v>739647</v>
      </c>
      <c r="B157" s="7">
        <v>0</v>
      </c>
      <c r="C157" s="6" t="s">
        <v>122</v>
      </c>
      <c r="D157" s="6" t="s">
        <v>12</v>
      </c>
      <c r="E157" s="6" t="s">
        <v>13</v>
      </c>
      <c r="F157" s="8">
        <v>2</v>
      </c>
      <c r="G157" s="9">
        <v>40541</v>
      </c>
      <c r="H157" s="6" t="s">
        <v>17</v>
      </c>
      <c r="I157" t="str">
        <f t="shared" si="2"/>
        <v>29</v>
      </c>
    </row>
    <row r="158" spans="1:9" ht="12" customHeight="1">
      <c r="A158" s="49">
        <v>292456</v>
      </c>
      <c r="B158" s="7">
        <v>0</v>
      </c>
      <c r="C158" s="6" t="s">
        <v>123</v>
      </c>
      <c r="D158" s="6" t="s">
        <v>18</v>
      </c>
      <c r="E158" s="6" t="s">
        <v>13</v>
      </c>
      <c r="F158" s="8">
        <v>0.5</v>
      </c>
      <c r="G158" s="9">
        <v>40534</v>
      </c>
      <c r="H158" s="6" t="s">
        <v>17</v>
      </c>
      <c r="I158" t="str">
        <f t="shared" si="2"/>
        <v>22</v>
      </c>
    </row>
    <row r="159" spans="1:9" ht="12" customHeight="1">
      <c r="A159" s="49">
        <v>425584</v>
      </c>
      <c r="B159" s="7">
        <v>0</v>
      </c>
      <c r="C159" s="6" t="s">
        <v>124</v>
      </c>
      <c r="D159" s="6" t="s">
        <v>12</v>
      </c>
      <c r="E159" s="6" t="s">
        <v>13</v>
      </c>
      <c r="F159" s="8">
        <v>8</v>
      </c>
      <c r="G159" s="9">
        <v>40540</v>
      </c>
      <c r="H159" s="6" t="s">
        <v>29</v>
      </c>
      <c r="I159" t="str">
        <f t="shared" si="2"/>
        <v>28</v>
      </c>
    </row>
    <row r="160" spans="1:9" ht="12" customHeight="1">
      <c r="A160" s="49">
        <v>872321</v>
      </c>
      <c r="B160" s="7">
        <v>0</v>
      </c>
      <c r="C160" s="6" t="s">
        <v>125</v>
      </c>
      <c r="D160" s="6" t="s">
        <v>12</v>
      </c>
      <c r="E160" s="6" t="s">
        <v>13</v>
      </c>
      <c r="F160" s="8">
        <v>1.75</v>
      </c>
      <c r="G160" s="9">
        <v>40534</v>
      </c>
      <c r="H160" s="6" t="s">
        <v>17</v>
      </c>
      <c r="I160" t="str">
        <f t="shared" si="2"/>
        <v>22</v>
      </c>
    </row>
    <row r="161" spans="1:9" ht="12" customHeight="1">
      <c r="A161" s="49">
        <v>261528</v>
      </c>
      <c r="B161" s="7">
        <v>0</v>
      </c>
      <c r="C161" s="6" t="s">
        <v>27</v>
      </c>
      <c r="D161" s="6" t="s">
        <v>22</v>
      </c>
      <c r="E161" s="6" t="s">
        <v>13</v>
      </c>
      <c r="F161" s="8">
        <v>8</v>
      </c>
      <c r="G161" s="9">
        <v>40529</v>
      </c>
      <c r="H161" s="6" t="s">
        <v>32</v>
      </c>
      <c r="I161" t="str">
        <f t="shared" si="2"/>
        <v>17</v>
      </c>
    </row>
    <row r="162" spans="1:9" ht="12" customHeight="1">
      <c r="A162" s="49">
        <v>280348</v>
      </c>
      <c r="B162" s="7">
        <v>0</v>
      </c>
      <c r="C162" s="6" t="s">
        <v>126</v>
      </c>
      <c r="D162" s="6" t="s">
        <v>22</v>
      </c>
      <c r="E162" s="6" t="s">
        <v>13</v>
      </c>
      <c r="F162" s="8">
        <v>8</v>
      </c>
      <c r="G162" s="9">
        <v>40533</v>
      </c>
      <c r="H162" s="6" t="s">
        <v>29</v>
      </c>
      <c r="I162" t="str">
        <f t="shared" si="2"/>
        <v>21</v>
      </c>
    </row>
    <row r="163" spans="1:9" ht="12" customHeight="1">
      <c r="A163" s="49">
        <v>515931</v>
      </c>
      <c r="B163" s="7">
        <v>0</v>
      </c>
      <c r="C163" s="6" t="s">
        <v>127</v>
      </c>
      <c r="D163" s="6" t="s">
        <v>22</v>
      </c>
      <c r="E163" s="6" t="s">
        <v>13</v>
      </c>
      <c r="F163" s="8">
        <v>8</v>
      </c>
      <c r="G163" s="9">
        <v>40535</v>
      </c>
      <c r="H163" s="6" t="s">
        <v>14</v>
      </c>
      <c r="I163" t="str">
        <f t="shared" si="2"/>
        <v>23</v>
      </c>
    </row>
    <row r="164" spans="1:9" ht="12" customHeight="1">
      <c r="A164" s="49">
        <v>515931</v>
      </c>
      <c r="B164" s="7">
        <v>0</v>
      </c>
      <c r="C164" s="6" t="s">
        <v>127</v>
      </c>
      <c r="D164" s="6" t="s">
        <v>22</v>
      </c>
      <c r="E164" s="6" t="s">
        <v>13</v>
      </c>
      <c r="F164" s="8">
        <v>8</v>
      </c>
      <c r="G164" s="9">
        <v>40540</v>
      </c>
      <c r="H164" s="6" t="s">
        <v>29</v>
      </c>
      <c r="I164" t="str">
        <f t="shared" si="2"/>
        <v>28</v>
      </c>
    </row>
    <row r="165" spans="1:9" ht="12" customHeight="1">
      <c r="A165" s="49">
        <v>515931</v>
      </c>
      <c r="B165" s="7">
        <v>0</v>
      </c>
      <c r="C165" s="6" t="s">
        <v>127</v>
      </c>
      <c r="D165" s="6" t="s">
        <v>22</v>
      </c>
      <c r="E165" s="6" t="s">
        <v>13</v>
      </c>
      <c r="F165" s="8">
        <v>8</v>
      </c>
      <c r="G165" s="9">
        <v>40541</v>
      </c>
      <c r="H165" s="6" t="s">
        <v>17</v>
      </c>
      <c r="I165" t="str">
        <f t="shared" si="2"/>
        <v>29</v>
      </c>
    </row>
    <row r="166" spans="1:9" ht="12" customHeight="1">
      <c r="A166" s="49">
        <v>515931</v>
      </c>
      <c r="B166" s="7">
        <v>0</v>
      </c>
      <c r="C166" s="6" t="s">
        <v>127</v>
      </c>
      <c r="D166" s="6" t="s">
        <v>22</v>
      </c>
      <c r="E166" s="6" t="s">
        <v>13</v>
      </c>
      <c r="F166" s="8">
        <v>8</v>
      </c>
      <c r="G166" s="9">
        <v>40542</v>
      </c>
      <c r="H166" s="6" t="s">
        <v>14</v>
      </c>
      <c r="I166" t="str">
        <f t="shared" si="2"/>
        <v>30</v>
      </c>
    </row>
    <row r="167" spans="1:9" ht="12" customHeight="1">
      <c r="A167" s="49">
        <v>170542</v>
      </c>
      <c r="B167" s="7">
        <v>0</v>
      </c>
      <c r="C167" s="6" t="s">
        <v>128</v>
      </c>
      <c r="D167" s="6" t="s">
        <v>22</v>
      </c>
      <c r="E167" s="6" t="s">
        <v>13</v>
      </c>
      <c r="F167" s="8">
        <v>8</v>
      </c>
      <c r="G167" s="9">
        <v>40533</v>
      </c>
      <c r="H167" s="6" t="s">
        <v>29</v>
      </c>
      <c r="I167" t="str">
        <f t="shared" si="2"/>
        <v>21</v>
      </c>
    </row>
    <row r="168" spans="1:9" ht="12" customHeight="1">
      <c r="A168" s="49">
        <v>170542</v>
      </c>
      <c r="B168" s="7">
        <v>0</v>
      </c>
      <c r="C168" s="6" t="s">
        <v>128</v>
      </c>
      <c r="D168" s="6" t="s">
        <v>22</v>
      </c>
      <c r="E168" s="6" t="s">
        <v>13</v>
      </c>
      <c r="F168" s="8">
        <v>4</v>
      </c>
      <c r="G168" s="9">
        <v>40532</v>
      </c>
      <c r="H168" s="6" t="s">
        <v>28</v>
      </c>
      <c r="I168" t="str">
        <f t="shared" si="2"/>
        <v>20</v>
      </c>
    </row>
    <row r="169" spans="1:9" ht="12" customHeight="1">
      <c r="A169" s="49">
        <v>99193</v>
      </c>
      <c r="B169" s="7">
        <v>0</v>
      </c>
      <c r="C169" s="6" t="s">
        <v>100</v>
      </c>
      <c r="D169" s="6" t="s">
        <v>22</v>
      </c>
      <c r="E169" s="6" t="s">
        <v>13</v>
      </c>
      <c r="F169" s="8">
        <v>6.75</v>
      </c>
      <c r="G169" s="9">
        <v>40529</v>
      </c>
      <c r="H169" s="6" t="s">
        <v>32</v>
      </c>
      <c r="I169" t="str">
        <f t="shared" si="2"/>
        <v>17</v>
      </c>
    </row>
    <row r="170" spans="1:9" ht="12" customHeight="1">
      <c r="A170" s="49">
        <v>682726</v>
      </c>
      <c r="B170" s="7">
        <v>0</v>
      </c>
      <c r="C170" s="6" t="s">
        <v>30</v>
      </c>
      <c r="D170" s="6" t="s">
        <v>12</v>
      </c>
      <c r="E170" s="6" t="s">
        <v>13</v>
      </c>
      <c r="F170" s="8">
        <v>2</v>
      </c>
      <c r="G170" s="9">
        <v>40541</v>
      </c>
      <c r="H170" s="6" t="s">
        <v>17</v>
      </c>
      <c r="I170" t="str">
        <f t="shared" si="2"/>
        <v>29</v>
      </c>
    </row>
    <row r="171" spans="1:9" ht="12" customHeight="1">
      <c r="A171" s="49">
        <v>689074</v>
      </c>
      <c r="B171" s="7">
        <v>0</v>
      </c>
      <c r="C171" s="6" t="s">
        <v>75</v>
      </c>
      <c r="D171" s="6" t="s">
        <v>22</v>
      </c>
      <c r="E171" s="6" t="s">
        <v>13</v>
      </c>
      <c r="F171" s="8">
        <v>-8</v>
      </c>
      <c r="G171" s="9">
        <v>40540</v>
      </c>
      <c r="H171" s="6" t="s">
        <v>29</v>
      </c>
      <c r="I171" t="str">
        <f t="shared" si="2"/>
        <v>28</v>
      </c>
    </row>
    <row r="172" spans="1:9" ht="12" customHeight="1">
      <c r="A172" s="49">
        <v>689074</v>
      </c>
      <c r="B172" s="7">
        <v>0</v>
      </c>
      <c r="C172" s="6" t="s">
        <v>75</v>
      </c>
      <c r="D172" s="6" t="s">
        <v>22</v>
      </c>
      <c r="E172" s="6" t="s">
        <v>13</v>
      </c>
      <c r="F172" s="8">
        <v>8</v>
      </c>
      <c r="G172" s="9">
        <v>40540</v>
      </c>
      <c r="H172" s="6" t="s">
        <v>29</v>
      </c>
      <c r="I172" t="str">
        <f t="shared" si="2"/>
        <v>28</v>
      </c>
    </row>
    <row r="173" spans="1:9" ht="12" customHeight="1">
      <c r="A173" s="49">
        <v>689074</v>
      </c>
      <c r="B173" s="7">
        <v>0</v>
      </c>
      <c r="C173" s="6" t="s">
        <v>75</v>
      </c>
      <c r="D173" s="6" t="s">
        <v>22</v>
      </c>
      <c r="E173" s="6" t="s">
        <v>13</v>
      </c>
      <c r="F173" s="8">
        <v>-8</v>
      </c>
      <c r="G173" s="9">
        <v>40541</v>
      </c>
      <c r="H173" s="6" t="s">
        <v>17</v>
      </c>
      <c r="I173" t="str">
        <f t="shared" si="2"/>
        <v>29</v>
      </c>
    </row>
    <row r="174" spans="1:9" ht="12" customHeight="1">
      <c r="A174" s="49">
        <v>689074</v>
      </c>
      <c r="B174" s="7">
        <v>0</v>
      </c>
      <c r="C174" s="6" t="s">
        <v>75</v>
      </c>
      <c r="D174" s="6" t="s">
        <v>22</v>
      </c>
      <c r="E174" s="6" t="s">
        <v>13</v>
      </c>
      <c r="F174" s="8">
        <v>8</v>
      </c>
      <c r="G174" s="9">
        <v>40541</v>
      </c>
      <c r="H174" s="6" t="s">
        <v>17</v>
      </c>
      <c r="I174" t="str">
        <f t="shared" si="2"/>
        <v>29</v>
      </c>
    </row>
    <row r="175" spans="1:9" ht="12" customHeight="1">
      <c r="A175" s="49">
        <v>689074</v>
      </c>
      <c r="B175" s="7">
        <v>0</v>
      </c>
      <c r="C175" s="6" t="s">
        <v>75</v>
      </c>
      <c r="D175" s="6" t="s">
        <v>22</v>
      </c>
      <c r="E175" s="6" t="s">
        <v>13</v>
      </c>
      <c r="F175" s="8">
        <v>-8</v>
      </c>
      <c r="G175" s="9">
        <v>40542</v>
      </c>
      <c r="H175" s="6" t="s">
        <v>14</v>
      </c>
      <c r="I175" t="str">
        <f t="shared" si="2"/>
        <v>30</v>
      </c>
    </row>
    <row r="176" spans="1:9" ht="12" customHeight="1">
      <c r="A176" s="49">
        <v>689074</v>
      </c>
      <c r="B176" s="7">
        <v>0</v>
      </c>
      <c r="C176" s="6" t="s">
        <v>75</v>
      </c>
      <c r="D176" s="6" t="s">
        <v>22</v>
      </c>
      <c r="E176" s="6" t="s">
        <v>13</v>
      </c>
      <c r="F176" s="8">
        <v>8</v>
      </c>
      <c r="G176" s="9">
        <v>40542</v>
      </c>
      <c r="H176" s="6" t="s">
        <v>14</v>
      </c>
      <c r="I176" t="str">
        <f t="shared" si="2"/>
        <v>30</v>
      </c>
    </row>
    <row r="177" spans="1:9" ht="12" customHeight="1">
      <c r="A177" s="49">
        <v>609303</v>
      </c>
      <c r="B177" s="7">
        <v>1</v>
      </c>
      <c r="C177" s="6" t="s">
        <v>76</v>
      </c>
      <c r="D177" s="6" t="s">
        <v>22</v>
      </c>
      <c r="E177" s="6" t="s">
        <v>13</v>
      </c>
      <c r="F177" s="8">
        <v>8</v>
      </c>
      <c r="G177" s="9">
        <v>40540</v>
      </c>
      <c r="H177" s="6" t="s">
        <v>29</v>
      </c>
      <c r="I177" t="str">
        <f t="shared" si="2"/>
        <v>28</v>
      </c>
    </row>
    <row r="178" spans="1:9" ht="12" customHeight="1">
      <c r="A178" s="49">
        <v>609303</v>
      </c>
      <c r="B178" s="7">
        <v>1</v>
      </c>
      <c r="C178" s="6" t="s">
        <v>76</v>
      </c>
      <c r="D178" s="6" t="s">
        <v>22</v>
      </c>
      <c r="E178" s="6" t="s">
        <v>13</v>
      </c>
      <c r="F178" s="8">
        <v>-8</v>
      </c>
      <c r="G178" s="9">
        <v>40540</v>
      </c>
      <c r="H178" s="6" t="s">
        <v>29</v>
      </c>
      <c r="I178" t="str">
        <f t="shared" si="2"/>
        <v>28</v>
      </c>
    </row>
    <row r="179" spans="1:9" ht="12" customHeight="1">
      <c r="A179" s="49">
        <v>112940</v>
      </c>
      <c r="B179" s="7">
        <v>0</v>
      </c>
      <c r="C179" s="6" t="s">
        <v>129</v>
      </c>
      <c r="D179" s="6" t="s">
        <v>22</v>
      </c>
      <c r="E179" s="6" t="s">
        <v>13</v>
      </c>
      <c r="F179" s="8">
        <v>8</v>
      </c>
      <c r="G179" s="9">
        <v>40548</v>
      </c>
      <c r="H179" s="6" t="s">
        <v>17</v>
      </c>
      <c r="I179" t="str">
        <f t="shared" si="2"/>
        <v>05</v>
      </c>
    </row>
    <row r="180" spans="1:9" ht="12" customHeight="1">
      <c r="A180" s="49">
        <v>112940</v>
      </c>
      <c r="B180" s="7">
        <v>0</v>
      </c>
      <c r="C180" s="6" t="s">
        <v>129</v>
      </c>
      <c r="D180" s="6" t="s">
        <v>12</v>
      </c>
      <c r="E180" s="6" t="s">
        <v>13</v>
      </c>
      <c r="F180" s="8">
        <v>3.5</v>
      </c>
      <c r="G180" s="9">
        <v>40550</v>
      </c>
      <c r="H180" s="6" t="s">
        <v>32</v>
      </c>
      <c r="I180" t="str">
        <f t="shared" si="2"/>
        <v>07</v>
      </c>
    </row>
    <row r="181" spans="1:9" ht="12" customHeight="1">
      <c r="A181" s="49">
        <v>389844</v>
      </c>
      <c r="B181" s="7">
        <v>0</v>
      </c>
      <c r="C181" s="6" t="s">
        <v>57</v>
      </c>
      <c r="D181" s="6" t="s">
        <v>12</v>
      </c>
      <c r="E181" s="6" t="s">
        <v>13</v>
      </c>
      <c r="F181" s="8">
        <v>1.75</v>
      </c>
      <c r="G181" s="9">
        <v>40555</v>
      </c>
      <c r="H181" s="6" t="s">
        <v>17</v>
      </c>
      <c r="I181" t="str">
        <f t="shared" si="2"/>
        <v>12</v>
      </c>
    </row>
    <row r="182" spans="1:9" ht="12" customHeight="1">
      <c r="A182" s="49">
        <v>389844</v>
      </c>
      <c r="B182" s="7">
        <v>0</v>
      </c>
      <c r="C182" s="6" t="s">
        <v>57</v>
      </c>
      <c r="D182" s="6" t="s">
        <v>12</v>
      </c>
      <c r="E182" s="6" t="s">
        <v>13</v>
      </c>
      <c r="F182" s="8">
        <v>2</v>
      </c>
      <c r="G182" s="9">
        <v>40557</v>
      </c>
      <c r="H182" s="6" t="s">
        <v>32</v>
      </c>
      <c r="I182" t="str">
        <f t="shared" si="2"/>
        <v>14</v>
      </c>
    </row>
    <row r="183" spans="1:9" ht="12" customHeight="1">
      <c r="A183" s="49">
        <v>389844</v>
      </c>
      <c r="B183" s="7">
        <v>0</v>
      </c>
      <c r="C183" s="6" t="s">
        <v>57</v>
      </c>
      <c r="D183" s="6" t="s">
        <v>12</v>
      </c>
      <c r="E183" s="6" t="s">
        <v>13</v>
      </c>
      <c r="F183" s="8">
        <v>2</v>
      </c>
      <c r="G183" s="9">
        <v>40548</v>
      </c>
      <c r="H183" s="6" t="s">
        <v>17</v>
      </c>
      <c r="I183" t="str">
        <f t="shared" si="2"/>
        <v>05</v>
      </c>
    </row>
    <row r="184" spans="1:9" ht="12" customHeight="1">
      <c r="A184" s="49">
        <v>112940</v>
      </c>
      <c r="B184" s="7">
        <v>0</v>
      </c>
      <c r="C184" s="6" t="s">
        <v>129</v>
      </c>
      <c r="D184" s="6" t="s">
        <v>22</v>
      </c>
      <c r="E184" s="6" t="s">
        <v>13</v>
      </c>
      <c r="F184" s="8">
        <v>8</v>
      </c>
      <c r="G184" s="9">
        <v>40546</v>
      </c>
      <c r="H184" s="6" t="s">
        <v>28</v>
      </c>
      <c r="I184" t="str">
        <f t="shared" si="2"/>
        <v>03</v>
      </c>
    </row>
    <row r="185" spans="1:9" ht="12" customHeight="1">
      <c r="A185" s="49">
        <v>112940</v>
      </c>
      <c r="B185" s="7">
        <v>0</v>
      </c>
      <c r="C185" s="6" t="s">
        <v>129</v>
      </c>
      <c r="D185" s="6" t="s">
        <v>22</v>
      </c>
      <c r="E185" s="6" t="s">
        <v>13</v>
      </c>
      <c r="F185" s="8">
        <v>8</v>
      </c>
      <c r="G185" s="9">
        <v>40547</v>
      </c>
      <c r="H185" s="6" t="s">
        <v>29</v>
      </c>
      <c r="I185" t="str">
        <f t="shared" si="2"/>
        <v>04</v>
      </c>
    </row>
    <row r="186" spans="1:9" ht="12" customHeight="1">
      <c r="A186" s="49">
        <v>402483</v>
      </c>
      <c r="B186" s="7">
        <v>0</v>
      </c>
      <c r="C186" s="6" t="s">
        <v>130</v>
      </c>
      <c r="D186" s="6" t="s">
        <v>12</v>
      </c>
      <c r="E186" s="6" t="s">
        <v>13</v>
      </c>
      <c r="F186" s="8">
        <v>1</v>
      </c>
      <c r="G186" s="9">
        <v>40546</v>
      </c>
      <c r="H186" s="6" t="s">
        <v>28</v>
      </c>
      <c r="I186" t="str">
        <f t="shared" si="2"/>
        <v>03</v>
      </c>
    </row>
    <row r="187" spans="1:9" ht="12" customHeight="1">
      <c r="A187" s="49">
        <v>625135</v>
      </c>
      <c r="B187" s="7">
        <v>0</v>
      </c>
      <c r="C187" s="6" t="s">
        <v>52</v>
      </c>
      <c r="D187" s="6" t="s">
        <v>12</v>
      </c>
      <c r="E187" s="6" t="s">
        <v>13</v>
      </c>
      <c r="F187" s="8">
        <v>8</v>
      </c>
      <c r="G187" s="9">
        <v>40548</v>
      </c>
      <c r="H187" s="6" t="s">
        <v>17</v>
      </c>
      <c r="I187" t="str">
        <f t="shared" si="2"/>
        <v>05</v>
      </c>
    </row>
    <row r="188" spans="1:9" ht="12" customHeight="1">
      <c r="A188" s="49">
        <v>5435</v>
      </c>
      <c r="B188" s="7">
        <v>0</v>
      </c>
      <c r="C188" s="6" t="s">
        <v>131</v>
      </c>
      <c r="D188" s="6" t="s">
        <v>18</v>
      </c>
      <c r="E188" s="6" t="s">
        <v>13</v>
      </c>
      <c r="F188" s="8">
        <v>2.5</v>
      </c>
      <c r="G188" s="9">
        <v>40549</v>
      </c>
      <c r="H188" s="6" t="s">
        <v>14</v>
      </c>
      <c r="I188" t="str">
        <f t="shared" si="2"/>
        <v>06</v>
      </c>
    </row>
    <row r="189" spans="1:9" ht="12" customHeight="1">
      <c r="A189" s="49">
        <v>798649</v>
      </c>
      <c r="B189" s="7">
        <v>0</v>
      </c>
      <c r="C189" s="6" t="s">
        <v>120</v>
      </c>
      <c r="D189" s="6" t="s">
        <v>18</v>
      </c>
      <c r="E189" s="6" t="s">
        <v>13</v>
      </c>
      <c r="F189" s="8">
        <v>1.5</v>
      </c>
      <c r="G189" s="9">
        <v>40549</v>
      </c>
      <c r="H189" s="6" t="s">
        <v>14</v>
      </c>
      <c r="I189" t="str">
        <f t="shared" si="2"/>
        <v>06</v>
      </c>
    </row>
    <row r="190" spans="1:9" ht="12" customHeight="1">
      <c r="A190" s="49">
        <v>113347</v>
      </c>
      <c r="B190" s="7">
        <v>0</v>
      </c>
      <c r="C190" s="6" t="s">
        <v>110</v>
      </c>
      <c r="D190" s="6" t="s">
        <v>18</v>
      </c>
      <c r="E190" s="6" t="s">
        <v>13</v>
      </c>
      <c r="F190" s="8">
        <v>1.5</v>
      </c>
      <c r="G190" s="9">
        <v>40548</v>
      </c>
      <c r="H190" s="6" t="s">
        <v>17</v>
      </c>
      <c r="I190" t="str">
        <f t="shared" si="2"/>
        <v>05</v>
      </c>
    </row>
    <row r="191" spans="1:9" ht="12" customHeight="1">
      <c r="A191" s="49">
        <v>596745</v>
      </c>
      <c r="B191" s="7">
        <v>0</v>
      </c>
      <c r="C191" s="6" t="s">
        <v>132</v>
      </c>
      <c r="D191" s="6" t="s">
        <v>22</v>
      </c>
      <c r="E191" s="6" t="s">
        <v>13</v>
      </c>
      <c r="F191" s="8">
        <v>8</v>
      </c>
      <c r="G191" s="9">
        <v>40548</v>
      </c>
      <c r="H191" s="6" t="s">
        <v>17</v>
      </c>
      <c r="I191" t="str">
        <f t="shared" si="2"/>
        <v>05</v>
      </c>
    </row>
    <row r="192" spans="1:9" ht="12" customHeight="1">
      <c r="A192" s="49">
        <v>596745</v>
      </c>
      <c r="B192" s="7">
        <v>0</v>
      </c>
      <c r="C192" s="6" t="s">
        <v>132</v>
      </c>
      <c r="D192" s="6" t="s">
        <v>12</v>
      </c>
      <c r="E192" s="6" t="s">
        <v>13</v>
      </c>
      <c r="F192" s="8">
        <v>0.75</v>
      </c>
      <c r="G192" s="9">
        <v>40556</v>
      </c>
      <c r="H192" s="6" t="s">
        <v>14</v>
      </c>
      <c r="I192" t="str">
        <f t="shared" si="2"/>
        <v>13</v>
      </c>
    </row>
    <row r="193" spans="1:9" ht="12" customHeight="1">
      <c r="A193" s="49">
        <v>846953</v>
      </c>
      <c r="B193" s="7">
        <v>0</v>
      </c>
      <c r="C193" s="6" t="s">
        <v>133</v>
      </c>
      <c r="D193" s="6" t="s">
        <v>22</v>
      </c>
      <c r="E193" s="6" t="s">
        <v>13</v>
      </c>
      <c r="F193" s="8">
        <v>3</v>
      </c>
      <c r="G193" s="9">
        <v>40553</v>
      </c>
      <c r="H193" s="6" t="s">
        <v>28</v>
      </c>
      <c r="I193" t="str">
        <f t="shared" si="2"/>
        <v>10</v>
      </c>
    </row>
    <row r="194" spans="1:9" ht="12" customHeight="1">
      <c r="A194" s="49">
        <v>138199</v>
      </c>
      <c r="B194" s="7">
        <v>0</v>
      </c>
      <c r="C194" s="6" t="s">
        <v>134</v>
      </c>
      <c r="D194" s="6" t="s">
        <v>18</v>
      </c>
      <c r="E194" s="6" t="s">
        <v>13</v>
      </c>
      <c r="F194" s="8">
        <v>8</v>
      </c>
      <c r="G194" s="9">
        <v>40546</v>
      </c>
      <c r="H194" s="6" t="s">
        <v>28</v>
      </c>
      <c r="I194" t="str">
        <f t="shared" si="2"/>
        <v>03</v>
      </c>
    </row>
    <row r="195" spans="1:9" ht="12" customHeight="1">
      <c r="A195" s="49">
        <v>138199</v>
      </c>
      <c r="B195" s="7">
        <v>0</v>
      </c>
      <c r="C195" s="6" t="s">
        <v>134</v>
      </c>
      <c r="D195" s="6" t="s">
        <v>12</v>
      </c>
      <c r="E195" s="6" t="s">
        <v>13</v>
      </c>
      <c r="F195" s="8">
        <v>1</v>
      </c>
      <c r="G195" s="9">
        <v>40549</v>
      </c>
      <c r="H195" s="6" t="s">
        <v>14</v>
      </c>
      <c r="I195" t="str">
        <f t="shared" si="2"/>
        <v>06</v>
      </c>
    </row>
    <row r="196" spans="1:9" ht="12" customHeight="1">
      <c r="A196" s="49">
        <v>138199</v>
      </c>
      <c r="B196" s="7">
        <v>0</v>
      </c>
      <c r="C196" s="6" t="s">
        <v>134</v>
      </c>
      <c r="D196" s="6" t="s">
        <v>12</v>
      </c>
      <c r="E196" s="6" t="s">
        <v>13</v>
      </c>
      <c r="F196" s="8">
        <v>0.75</v>
      </c>
      <c r="G196" s="9">
        <v>40553</v>
      </c>
      <c r="H196" s="6" t="s">
        <v>28</v>
      </c>
      <c r="I196" t="str">
        <f t="shared" si="2"/>
        <v>10</v>
      </c>
    </row>
    <row r="197" spans="1:9" ht="12" customHeight="1">
      <c r="A197" s="49">
        <v>747126</v>
      </c>
      <c r="B197" s="7">
        <v>0</v>
      </c>
      <c r="C197" s="6" t="s">
        <v>121</v>
      </c>
      <c r="D197" s="6" t="s">
        <v>12</v>
      </c>
      <c r="E197" s="6" t="s">
        <v>13</v>
      </c>
      <c r="F197" s="8">
        <v>2</v>
      </c>
      <c r="G197" s="9">
        <v>40554</v>
      </c>
      <c r="H197" s="6" t="s">
        <v>29</v>
      </c>
      <c r="I197" t="str">
        <f t="shared" ref="I197:I216" si="3">TEXT(G197,"dd")</f>
        <v>11</v>
      </c>
    </row>
    <row r="198" spans="1:9" ht="12" customHeight="1">
      <c r="A198" s="49">
        <v>375792</v>
      </c>
      <c r="B198" s="7">
        <v>0</v>
      </c>
      <c r="C198" s="6" t="s">
        <v>55</v>
      </c>
      <c r="D198" s="6" t="s">
        <v>12</v>
      </c>
      <c r="E198" s="6" t="s">
        <v>13</v>
      </c>
      <c r="F198" s="8">
        <v>2</v>
      </c>
      <c r="G198" s="9">
        <v>40550</v>
      </c>
      <c r="H198" s="6" t="s">
        <v>32</v>
      </c>
      <c r="I198" t="str">
        <f t="shared" si="3"/>
        <v>07</v>
      </c>
    </row>
    <row r="199" spans="1:9" ht="12" customHeight="1">
      <c r="A199" s="49">
        <v>471981</v>
      </c>
      <c r="B199" s="7">
        <v>0</v>
      </c>
      <c r="C199" s="6" t="s">
        <v>135</v>
      </c>
      <c r="D199" s="6" t="s">
        <v>12</v>
      </c>
      <c r="E199" s="6" t="s">
        <v>13</v>
      </c>
      <c r="F199" s="8">
        <v>3.5</v>
      </c>
      <c r="G199" s="9">
        <v>40553</v>
      </c>
      <c r="H199" s="6" t="s">
        <v>28</v>
      </c>
      <c r="I199" t="str">
        <f t="shared" si="3"/>
        <v>10</v>
      </c>
    </row>
    <row r="200" spans="1:9" ht="12" customHeight="1">
      <c r="A200" s="49">
        <v>942722</v>
      </c>
      <c r="B200" s="7">
        <v>0</v>
      </c>
      <c r="C200" s="6" t="s">
        <v>70</v>
      </c>
      <c r="D200" s="6" t="s">
        <v>22</v>
      </c>
      <c r="E200" s="6" t="s">
        <v>13</v>
      </c>
      <c r="F200" s="8">
        <v>8</v>
      </c>
      <c r="G200" s="9">
        <v>40546</v>
      </c>
      <c r="H200" s="6" t="s">
        <v>28</v>
      </c>
      <c r="I200" t="str">
        <f t="shared" si="3"/>
        <v>03</v>
      </c>
    </row>
    <row r="201" spans="1:9" ht="12" customHeight="1">
      <c r="A201" s="49">
        <v>942722</v>
      </c>
      <c r="B201" s="7">
        <v>0</v>
      </c>
      <c r="C201" s="6" t="s">
        <v>70</v>
      </c>
      <c r="D201" s="6" t="s">
        <v>22</v>
      </c>
      <c r="E201" s="6" t="s">
        <v>13</v>
      </c>
      <c r="F201" s="8">
        <v>8</v>
      </c>
      <c r="G201" s="9">
        <v>40547</v>
      </c>
      <c r="H201" s="6" t="s">
        <v>29</v>
      </c>
      <c r="I201" t="str">
        <f t="shared" si="3"/>
        <v>04</v>
      </c>
    </row>
    <row r="202" spans="1:9" ht="12" customHeight="1">
      <c r="A202" s="49">
        <v>942722</v>
      </c>
      <c r="B202" s="7">
        <v>0</v>
      </c>
      <c r="C202" s="6" t="s">
        <v>70</v>
      </c>
      <c r="D202" s="6" t="s">
        <v>22</v>
      </c>
      <c r="E202" s="6" t="s">
        <v>13</v>
      </c>
      <c r="F202" s="8">
        <v>8</v>
      </c>
      <c r="G202" s="9">
        <v>40548</v>
      </c>
      <c r="H202" s="6" t="s">
        <v>17</v>
      </c>
      <c r="I202" t="str">
        <f t="shared" si="3"/>
        <v>05</v>
      </c>
    </row>
    <row r="203" spans="1:9" ht="12" customHeight="1">
      <c r="A203" s="49">
        <v>942722</v>
      </c>
      <c r="B203" s="7">
        <v>0</v>
      </c>
      <c r="C203" s="6" t="s">
        <v>70</v>
      </c>
      <c r="D203" s="6" t="s">
        <v>22</v>
      </c>
      <c r="E203" s="6" t="s">
        <v>13</v>
      </c>
      <c r="F203" s="8">
        <v>8</v>
      </c>
      <c r="G203" s="9">
        <v>40549</v>
      </c>
      <c r="H203" s="6" t="s">
        <v>14</v>
      </c>
      <c r="I203" t="str">
        <f t="shared" si="3"/>
        <v>06</v>
      </c>
    </row>
    <row r="204" spans="1:9" ht="12" customHeight="1">
      <c r="A204" s="49">
        <v>942722</v>
      </c>
      <c r="B204" s="7">
        <v>0</v>
      </c>
      <c r="C204" s="6" t="s">
        <v>70</v>
      </c>
      <c r="D204" s="6" t="s">
        <v>22</v>
      </c>
      <c r="E204" s="6" t="s">
        <v>13</v>
      </c>
      <c r="F204" s="8">
        <v>8</v>
      </c>
      <c r="G204" s="9">
        <v>40550</v>
      </c>
      <c r="H204" s="6" t="s">
        <v>32</v>
      </c>
      <c r="I204" t="str">
        <f t="shared" si="3"/>
        <v>07</v>
      </c>
    </row>
    <row r="205" spans="1:9" ht="12" customHeight="1">
      <c r="A205" s="49">
        <v>544430</v>
      </c>
      <c r="B205" s="7">
        <v>0</v>
      </c>
      <c r="C205" s="6" t="s">
        <v>136</v>
      </c>
      <c r="D205" s="6" t="s">
        <v>22</v>
      </c>
      <c r="E205" s="6" t="s">
        <v>13</v>
      </c>
      <c r="F205" s="8">
        <v>1.5</v>
      </c>
      <c r="G205" s="9">
        <v>40553</v>
      </c>
      <c r="H205" s="6" t="s">
        <v>28</v>
      </c>
      <c r="I205" t="str">
        <f t="shared" si="3"/>
        <v>10</v>
      </c>
    </row>
    <row r="206" spans="1:9" ht="12" customHeight="1">
      <c r="A206" s="49">
        <v>904174</v>
      </c>
      <c r="B206" s="7">
        <v>0</v>
      </c>
      <c r="C206" s="6" t="s">
        <v>23</v>
      </c>
      <c r="D206" s="6" t="s">
        <v>12</v>
      </c>
      <c r="E206" s="6" t="s">
        <v>13</v>
      </c>
      <c r="F206" s="8">
        <v>4</v>
      </c>
      <c r="G206" s="9">
        <v>40547</v>
      </c>
      <c r="H206" s="6" t="s">
        <v>29</v>
      </c>
      <c r="I206" t="str">
        <f t="shared" si="3"/>
        <v>04</v>
      </c>
    </row>
    <row r="207" spans="1:9" ht="12" customHeight="1">
      <c r="A207" s="49">
        <v>904174</v>
      </c>
      <c r="B207" s="7">
        <v>0</v>
      </c>
      <c r="C207" s="6" t="s">
        <v>23</v>
      </c>
      <c r="D207" s="6" t="s">
        <v>12</v>
      </c>
      <c r="E207" s="6" t="s">
        <v>13</v>
      </c>
      <c r="F207" s="8">
        <v>4</v>
      </c>
      <c r="G207" s="9">
        <v>40554</v>
      </c>
      <c r="H207" s="6" t="s">
        <v>29</v>
      </c>
      <c r="I207" t="str">
        <f t="shared" si="3"/>
        <v>11</v>
      </c>
    </row>
    <row r="208" spans="1:9" ht="12" customHeight="1">
      <c r="A208" s="49">
        <v>268234</v>
      </c>
      <c r="B208" s="7">
        <v>0</v>
      </c>
      <c r="C208" s="6" t="s">
        <v>31</v>
      </c>
      <c r="D208" s="6" t="s">
        <v>12</v>
      </c>
      <c r="E208" s="6" t="s">
        <v>13</v>
      </c>
      <c r="F208" s="8">
        <v>1.5</v>
      </c>
      <c r="G208" s="9">
        <v>40549</v>
      </c>
      <c r="H208" s="6" t="s">
        <v>14</v>
      </c>
      <c r="I208" t="str">
        <f t="shared" si="3"/>
        <v>06</v>
      </c>
    </row>
    <row r="209" spans="1:9" ht="12" customHeight="1">
      <c r="A209" s="49">
        <v>66388</v>
      </c>
      <c r="B209" s="7">
        <v>0</v>
      </c>
      <c r="C209" s="6" t="s">
        <v>137</v>
      </c>
      <c r="D209" s="6" t="s">
        <v>22</v>
      </c>
      <c r="E209" s="6" t="s">
        <v>13</v>
      </c>
      <c r="F209" s="8">
        <v>8</v>
      </c>
      <c r="G209" s="9">
        <v>40550</v>
      </c>
      <c r="H209" s="6" t="s">
        <v>32</v>
      </c>
      <c r="I209" t="str">
        <f t="shared" si="3"/>
        <v>07</v>
      </c>
    </row>
    <row r="210" spans="1:9" ht="12" customHeight="1">
      <c r="A210" s="49">
        <v>209328</v>
      </c>
      <c r="B210" s="7">
        <v>0</v>
      </c>
      <c r="C210" s="6" t="s">
        <v>138</v>
      </c>
      <c r="D210" s="6" t="s">
        <v>12</v>
      </c>
      <c r="E210" s="6" t="s">
        <v>13</v>
      </c>
      <c r="F210" s="8">
        <v>1.75</v>
      </c>
      <c r="G210" s="9">
        <v>40546</v>
      </c>
      <c r="H210" s="6" t="s">
        <v>28</v>
      </c>
      <c r="I210" t="str">
        <f t="shared" si="3"/>
        <v>03</v>
      </c>
    </row>
    <row r="211" spans="1:9" ht="12" customHeight="1">
      <c r="A211" s="49">
        <v>27178</v>
      </c>
      <c r="B211" s="7">
        <v>0</v>
      </c>
      <c r="C211" s="6" t="s">
        <v>139</v>
      </c>
      <c r="D211" s="6" t="s">
        <v>12</v>
      </c>
      <c r="E211" s="6" t="s">
        <v>13</v>
      </c>
      <c r="F211" s="8">
        <v>8</v>
      </c>
      <c r="G211" s="9">
        <v>40554</v>
      </c>
      <c r="H211" s="6" t="s">
        <v>29</v>
      </c>
      <c r="I211" t="str">
        <f t="shared" si="3"/>
        <v>11</v>
      </c>
    </row>
    <row r="212" spans="1:9" ht="12" customHeight="1">
      <c r="A212" s="49">
        <v>129044</v>
      </c>
      <c r="B212" s="7">
        <v>0</v>
      </c>
      <c r="C212" s="6" t="s">
        <v>140</v>
      </c>
      <c r="D212" s="6" t="s">
        <v>12</v>
      </c>
      <c r="E212" s="6" t="s">
        <v>13</v>
      </c>
      <c r="F212" s="8">
        <v>1</v>
      </c>
      <c r="G212" s="9">
        <v>40554</v>
      </c>
      <c r="H212" s="6" t="s">
        <v>29</v>
      </c>
      <c r="I212" t="str">
        <f t="shared" si="3"/>
        <v>11</v>
      </c>
    </row>
    <row r="213" spans="1:9" ht="12" customHeight="1">
      <c r="A213" s="49">
        <v>560101</v>
      </c>
      <c r="B213" s="7">
        <v>0</v>
      </c>
      <c r="C213" s="6" t="s">
        <v>141</v>
      </c>
      <c r="D213" s="6" t="s">
        <v>12</v>
      </c>
      <c r="E213" s="6" t="s">
        <v>13</v>
      </c>
      <c r="F213" s="8">
        <v>1.5</v>
      </c>
      <c r="G213" s="9">
        <v>40549</v>
      </c>
      <c r="H213" s="6" t="s">
        <v>14</v>
      </c>
      <c r="I213" t="str">
        <f t="shared" si="3"/>
        <v>06</v>
      </c>
    </row>
    <row r="214" spans="1:9" ht="12" customHeight="1">
      <c r="A214" s="49">
        <v>162126</v>
      </c>
      <c r="B214" s="7">
        <v>0</v>
      </c>
      <c r="C214" s="6" t="s">
        <v>62</v>
      </c>
      <c r="D214" s="6" t="s">
        <v>12</v>
      </c>
      <c r="E214" s="6" t="s">
        <v>13</v>
      </c>
      <c r="F214" s="8">
        <v>3</v>
      </c>
      <c r="G214" s="9">
        <v>40549</v>
      </c>
      <c r="H214" s="6" t="s">
        <v>14</v>
      </c>
      <c r="I214" t="str">
        <f t="shared" si="3"/>
        <v>06</v>
      </c>
    </row>
    <row r="215" spans="1:9" ht="12" customHeight="1">
      <c r="A215" s="49">
        <v>694606</v>
      </c>
      <c r="B215" s="7">
        <v>0</v>
      </c>
      <c r="C215" s="6" t="s">
        <v>69</v>
      </c>
      <c r="D215" s="6" t="s">
        <v>12</v>
      </c>
      <c r="E215" s="6" t="s">
        <v>13</v>
      </c>
      <c r="F215" s="8">
        <v>2</v>
      </c>
      <c r="G215" s="9">
        <v>40547</v>
      </c>
      <c r="H215" s="6" t="s">
        <v>29</v>
      </c>
      <c r="I215" t="str">
        <f t="shared" si="3"/>
        <v>04</v>
      </c>
    </row>
    <row r="216" spans="1:9" ht="12" customHeight="1">
      <c r="A216" s="49">
        <v>968003</v>
      </c>
      <c r="B216" s="7">
        <v>0</v>
      </c>
      <c r="C216" s="6" t="s">
        <v>142</v>
      </c>
      <c r="D216" s="6" t="s">
        <v>12</v>
      </c>
      <c r="E216" s="6" t="s">
        <v>13</v>
      </c>
      <c r="F216" s="8">
        <v>3</v>
      </c>
      <c r="G216" s="9">
        <v>40555</v>
      </c>
      <c r="H216" s="6" t="s">
        <v>17</v>
      </c>
      <c r="I216" t="str">
        <f t="shared" si="3"/>
        <v>12</v>
      </c>
    </row>
    <row r="217" spans="1:9" ht="12" customHeight="1"/>
    <row r="218" spans="1:9" ht="12" customHeight="1"/>
    <row r="219" spans="1:9" ht="12" customHeight="1"/>
    <row r="220" spans="1:9" ht="12" customHeight="1"/>
    <row r="221" spans="1:9" ht="12" customHeight="1"/>
    <row r="222" spans="1:9" ht="12" customHeight="1"/>
    <row r="223" spans="1:9" ht="12" customHeight="1"/>
    <row r="224" spans="1:9"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A1:E1"/>
  </mergeCells>
  <pageMargins left="0.75" right="0.75" top="1" bottom="1"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069C2-F9C7-484A-B193-D9C98034C7F3}">
  <dimension ref="A3:D253"/>
  <sheetViews>
    <sheetView zoomScale="10" zoomScaleNormal="10" workbookViewId="0">
      <selection activeCell="A5" sqref="A5 A8 A11 A14 A17 A20 A23 A28 A33 A36 A39 A44 A49 A52 A55 A60 A63 A68 A73 A76 A83 A86 A89 A94 A97 A102 A105 A111 A116 A119 A125 A128 A135 A141 A144 A147 A150 A153 A158 A161 A164 A170 A175 A178 A181 A184 A187 A192 A195 A198 A201 A207 A214 A220 A223 A229 A232 A237 A240 A245 A251"/>
    </sheetView>
  </sheetViews>
  <sheetFormatPr defaultRowHeight="12.5"/>
  <cols>
    <col min="1" max="1" width="40.54296875" bestFit="1" customWidth="1"/>
    <col min="2" max="2" width="17.453125" bestFit="1" customWidth="1"/>
    <col min="3" max="3" width="22.08984375" bestFit="1" customWidth="1"/>
    <col min="4" max="4" width="11.81640625" bestFit="1" customWidth="1"/>
  </cols>
  <sheetData>
    <row r="3" spans="1:4">
      <c r="A3" s="68" t="s">
        <v>482</v>
      </c>
      <c r="B3" t="s">
        <v>509</v>
      </c>
      <c r="C3" t="s">
        <v>510</v>
      </c>
      <c r="D3" t="s">
        <v>511</v>
      </c>
    </row>
    <row r="4" spans="1:4">
      <c r="A4" s="69" t="s">
        <v>413</v>
      </c>
      <c r="B4" s="67">
        <v>139386</v>
      </c>
      <c r="C4" s="67">
        <v>139386</v>
      </c>
      <c r="D4" s="67">
        <v>13033</v>
      </c>
    </row>
    <row r="5" spans="1:4">
      <c r="A5" s="70" t="s">
        <v>293</v>
      </c>
      <c r="B5" s="67">
        <v>139386</v>
      </c>
      <c r="C5" s="67">
        <v>139386</v>
      </c>
      <c r="D5" s="67">
        <v>13033</v>
      </c>
    </row>
    <row r="6" spans="1:4">
      <c r="A6" s="72" t="s">
        <v>508</v>
      </c>
      <c r="B6" s="67">
        <v>139386</v>
      </c>
      <c r="C6" s="67">
        <v>139386</v>
      </c>
      <c r="D6" s="67">
        <v>13033</v>
      </c>
    </row>
    <row r="7" spans="1:4">
      <c r="A7" s="69" t="s">
        <v>437</v>
      </c>
      <c r="B7" s="67">
        <v>672.32</v>
      </c>
      <c r="C7" s="67">
        <v>0</v>
      </c>
      <c r="D7" s="67">
        <v>26066</v>
      </c>
    </row>
    <row r="8" spans="1:4">
      <c r="A8" s="70" t="s">
        <v>293</v>
      </c>
      <c r="B8" s="67">
        <v>672.32</v>
      </c>
      <c r="C8" s="67">
        <v>0</v>
      </c>
      <c r="D8" s="67">
        <v>26066</v>
      </c>
    </row>
    <row r="9" spans="1:4">
      <c r="A9" s="72" t="s">
        <v>508</v>
      </c>
      <c r="B9" s="67">
        <v>672.32</v>
      </c>
      <c r="C9" s="67">
        <v>0</v>
      </c>
      <c r="D9" s="67">
        <v>26066</v>
      </c>
    </row>
    <row r="10" spans="1:4">
      <c r="A10" s="69" t="s">
        <v>432</v>
      </c>
      <c r="B10" s="67">
        <v>76.23</v>
      </c>
      <c r="C10" s="67">
        <v>76.23</v>
      </c>
      <c r="D10" s="67">
        <v>12062</v>
      </c>
    </row>
    <row r="11" spans="1:4">
      <c r="A11" s="70" t="s">
        <v>293</v>
      </c>
      <c r="B11" s="67">
        <v>76.23</v>
      </c>
      <c r="C11" s="67">
        <v>76.23</v>
      </c>
      <c r="D11" s="67">
        <v>12062</v>
      </c>
    </row>
    <row r="12" spans="1:4">
      <c r="A12" s="72" t="s">
        <v>508</v>
      </c>
      <c r="B12" s="67">
        <v>76.23</v>
      </c>
      <c r="C12" s="67">
        <v>76.23</v>
      </c>
      <c r="D12" s="67">
        <v>12062</v>
      </c>
    </row>
    <row r="13" spans="1:4">
      <c r="A13" s="69" t="s">
        <v>387</v>
      </c>
      <c r="B13" s="67">
        <v>636</v>
      </c>
      <c r="C13" s="67">
        <v>0</v>
      </c>
      <c r="D13" s="67">
        <v>21009</v>
      </c>
    </row>
    <row r="14" spans="1:4">
      <c r="A14" s="70" t="s">
        <v>293</v>
      </c>
      <c r="B14" s="67">
        <v>636</v>
      </c>
      <c r="C14" s="67">
        <v>0</v>
      </c>
      <c r="D14" s="67">
        <v>21009</v>
      </c>
    </row>
    <row r="15" spans="1:4">
      <c r="A15" s="72" t="s">
        <v>508</v>
      </c>
      <c r="B15" s="67">
        <v>636</v>
      </c>
      <c r="C15" s="67">
        <v>0</v>
      </c>
      <c r="D15" s="67">
        <v>21009</v>
      </c>
    </row>
    <row r="16" spans="1:4">
      <c r="A16" s="69" t="s">
        <v>407</v>
      </c>
      <c r="B16" s="67">
        <v>285</v>
      </c>
      <c r="C16" s="67">
        <v>285</v>
      </c>
      <c r="D16" s="67">
        <v>13033</v>
      </c>
    </row>
    <row r="17" spans="1:4">
      <c r="A17" s="70" t="s">
        <v>293</v>
      </c>
      <c r="B17" s="67">
        <v>285</v>
      </c>
      <c r="C17" s="67">
        <v>285</v>
      </c>
      <c r="D17" s="67">
        <v>13033</v>
      </c>
    </row>
    <row r="18" spans="1:4">
      <c r="A18" s="72" t="s">
        <v>508</v>
      </c>
      <c r="B18" s="67">
        <v>285</v>
      </c>
      <c r="C18" s="67">
        <v>285</v>
      </c>
      <c r="D18" s="67">
        <v>13033</v>
      </c>
    </row>
    <row r="19" spans="1:4">
      <c r="A19" s="69" t="s">
        <v>306</v>
      </c>
      <c r="B19" s="67">
        <v>53.9</v>
      </c>
      <c r="C19" s="67">
        <v>53.9</v>
      </c>
      <c r="D19" s="67">
        <v>12001</v>
      </c>
    </row>
    <row r="20" spans="1:4">
      <c r="A20" s="70" t="s">
        <v>293</v>
      </c>
      <c r="B20" s="67">
        <v>53.9</v>
      </c>
      <c r="C20" s="67">
        <v>53.9</v>
      </c>
      <c r="D20" s="67">
        <v>12001</v>
      </c>
    </row>
    <row r="21" spans="1:4">
      <c r="A21" s="72" t="s">
        <v>508</v>
      </c>
      <c r="B21" s="67">
        <v>53.9</v>
      </c>
      <c r="C21" s="67">
        <v>53.9</v>
      </c>
      <c r="D21" s="67">
        <v>12001</v>
      </c>
    </row>
    <row r="22" spans="1:4">
      <c r="A22" s="69" t="s">
        <v>376</v>
      </c>
      <c r="B22" s="67">
        <v>1750</v>
      </c>
      <c r="C22" s="67">
        <v>1750</v>
      </c>
      <c r="D22" s="67">
        <v>13033</v>
      </c>
    </row>
    <row r="23" spans="1:4">
      <c r="A23" s="70" t="s">
        <v>293</v>
      </c>
      <c r="B23" s="67">
        <v>1750</v>
      </c>
      <c r="C23" s="67">
        <v>1750</v>
      </c>
      <c r="D23" s="67">
        <v>13033</v>
      </c>
    </row>
    <row r="24" spans="1:4">
      <c r="A24" s="72" t="s">
        <v>506</v>
      </c>
      <c r="B24" s="67">
        <v>1750</v>
      </c>
      <c r="C24" s="67">
        <v>1750</v>
      </c>
      <c r="D24" s="67">
        <v>13033</v>
      </c>
    </row>
    <row r="25" spans="1:4">
      <c r="A25" s="73" t="s">
        <v>484</v>
      </c>
      <c r="B25" s="67">
        <v>1750</v>
      </c>
      <c r="C25" s="67">
        <v>1750</v>
      </c>
      <c r="D25" s="67">
        <v>13033</v>
      </c>
    </row>
    <row r="26" spans="1:4">
      <c r="A26" s="74" t="s">
        <v>507</v>
      </c>
      <c r="B26" s="67">
        <v>1750</v>
      </c>
      <c r="C26" s="67">
        <v>1750</v>
      </c>
      <c r="D26" s="67">
        <v>13033</v>
      </c>
    </row>
    <row r="27" spans="1:4">
      <c r="A27" s="69" t="s">
        <v>341</v>
      </c>
      <c r="B27" s="67">
        <v>116</v>
      </c>
      <c r="C27" s="67">
        <v>116</v>
      </c>
      <c r="D27" s="67">
        <v>12001</v>
      </c>
    </row>
    <row r="28" spans="1:4">
      <c r="A28" s="70" t="s">
        <v>293</v>
      </c>
      <c r="B28" s="67">
        <v>116</v>
      </c>
      <c r="C28" s="67">
        <v>116</v>
      </c>
      <c r="D28" s="67">
        <v>12001</v>
      </c>
    </row>
    <row r="29" spans="1:4">
      <c r="A29" s="72" t="s">
        <v>506</v>
      </c>
      <c r="B29" s="67">
        <v>116</v>
      </c>
      <c r="C29" s="67">
        <v>116</v>
      </c>
      <c r="D29" s="67">
        <v>12001</v>
      </c>
    </row>
    <row r="30" spans="1:4">
      <c r="A30" s="73" t="s">
        <v>484</v>
      </c>
      <c r="B30" s="67">
        <v>116</v>
      </c>
      <c r="C30" s="67">
        <v>116</v>
      </c>
      <c r="D30" s="67">
        <v>12001</v>
      </c>
    </row>
    <row r="31" spans="1:4">
      <c r="A31" s="74" t="s">
        <v>485</v>
      </c>
      <c r="B31" s="67">
        <v>116</v>
      </c>
      <c r="C31" s="67">
        <v>116</v>
      </c>
      <c r="D31" s="67">
        <v>12001</v>
      </c>
    </row>
    <row r="32" spans="1:4">
      <c r="A32" s="69" t="s">
        <v>391</v>
      </c>
      <c r="B32" s="67">
        <v>2736</v>
      </c>
      <c r="C32" s="67">
        <v>0</v>
      </c>
      <c r="D32" s="67">
        <v>52132</v>
      </c>
    </row>
    <row r="33" spans="1:4">
      <c r="A33" s="70" t="s">
        <v>293</v>
      </c>
      <c r="B33" s="67">
        <v>2736</v>
      </c>
      <c r="C33" s="67">
        <v>0</v>
      </c>
      <c r="D33" s="67">
        <v>52132</v>
      </c>
    </row>
    <row r="34" spans="1:4">
      <c r="A34" s="72" t="s">
        <v>508</v>
      </c>
      <c r="B34" s="67">
        <v>2736</v>
      </c>
      <c r="C34" s="67">
        <v>0</v>
      </c>
      <c r="D34" s="67">
        <v>52132</v>
      </c>
    </row>
    <row r="35" spans="1:4">
      <c r="A35" s="69" t="s">
        <v>397</v>
      </c>
      <c r="B35" s="67">
        <v>38055</v>
      </c>
      <c r="C35" s="67">
        <v>5685</v>
      </c>
      <c r="D35" s="67">
        <v>231099</v>
      </c>
    </row>
    <row r="36" spans="1:4">
      <c r="A36" s="70" t="s">
        <v>293</v>
      </c>
      <c r="B36" s="67">
        <v>38055</v>
      </c>
      <c r="C36" s="67">
        <v>5685</v>
      </c>
      <c r="D36" s="67">
        <v>231099</v>
      </c>
    </row>
    <row r="37" spans="1:4">
      <c r="A37" s="72" t="s">
        <v>508</v>
      </c>
      <c r="B37" s="67">
        <v>38055</v>
      </c>
      <c r="C37" s="67">
        <v>5685</v>
      </c>
      <c r="D37" s="67">
        <v>231099</v>
      </c>
    </row>
    <row r="38" spans="1:4">
      <c r="A38" s="69" t="s">
        <v>360</v>
      </c>
      <c r="B38" s="67">
        <v>55.17</v>
      </c>
      <c r="C38" s="67">
        <v>0</v>
      </c>
      <c r="D38" s="67">
        <v>12001</v>
      </c>
    </row>
    <row r="39" spans="1:4">
      <c r="A39" s="70" t="s">
        <v>293</v>
      </c>
      <c r="B39" s="67">
        <v>55.17</v>
      </c>
      <c r="C39" s="67">
        <v>0</v>
      </c>
      <c r="D39" s="67">
        <v>12001</v>
      </c>
    </row>
    <row r="40" spans="1:4">
      <c r="A40" s="72" t="s">
        <v>506</v>
      </c>
      <c r="B40" s="67">
        <v>55.17</v>
      </c>
      <c r="C40" s="67">
        <v>0</v>
      </c>
      <c r="D40" s="67">
        <v>12001</v>
      </c>
    </row>
    <row r="41" spans="1:4">
      <c r="A41" s="73" t="s">
        <v>484</v>
      </c>
      <c r="B41" s="67">
        <v>55.17</v>
      </c>
      <c r="C41" s="67">
        <v>0</v>
      </c>
      <c r="D41" s="67">
        <v>12001</v>
      </c>
    </row>
    <row r="42" spans="1:4">
      <c r="A42" s="74" t="s">
        <v>507</v>
      </c>
      <c r="B42" s="67">
        <v>55.17</v>
      </c>
      <c r="C42" s="67">
        <v>0</v>
      </c>
      <c r="D42" s="67">
        <v>12001</v>
      </c>
    </row>
    <row r="43" spans="1:4">
      <c r="A43" s="69" t="s">
        <v>343</v>
      </c>
      <c r="B43" s="67">
        <v>54.33</v>
      </c>
      <c r="C43" s="67">
        <v>54.33</v>
      </c>
      <c r="D43" s="67">
        <v>12001</v>
      </c>
    </row>
    <row r="44" spans="1:4">
      <c r="A44" s="70" t="s">
        <v>293</v>
      </c>
      <c r="B44" s="67">
        <v>54.33</v>
      </c>
      <c r="C44" s="67">
        <v>54.33</v>
      </c>
      <c r="D44" s="67">
        <v>12001</v>
      </c>
    </row>
    <row r="45" spans="1:4">
      <c r="A45" s="72" t="s">
        <v>506</v>
      </c>
      <c r="B45" s="67">
        <v>54.33</v>
      </c>
      <c r="C45" s="67">
        <v>54.33</v>
      </c>
      <c r="D45" s="67">
        <v>12001</v>
      </c>
    </row>
    <row r="46" spans="1:4">
      <c r="A46" s="73" t="s">
        <v>484</v>
      </c>
      <c r="B46" s="67">
        <v>54.33</v>
      </c>
      <c r="C46" s="67">
        <v>54.33</v>
      </c>
      <c r="D46" s="67">
        <v>12001</v>
      </c>
    </row>
    <row r="47" spans="1:4">
      <c r="A47" s="74" t="s">
        <v>485</v>
      </c>
      <c r="B47" s="67">
        <v>54.33</v>
      </c>
      <c r="C47" s="67">
        <v>54.33</v>
      </c>
      <c r="D47" s="67">
        <v>12001</v>
      </c>
    </row>
    <row r="48" spans="1:4">
      <c r="A48" s="69" t="s">
        <v>310</v>
      </c>
      <c r="B48" s="67">
        <v>670.26</v>
      </c>
      <c r="C48" s="67">
        <v>670.26</v>
      </c>
      <c r="D48" s="67">
        <v>12001</v>
      </c>
    </row>
    <row r="49" spans="1:4">
      <c r="A49" s="70" t="s">
        <v>293</v>
      </c>
      <c r="B49" s="67">
        <v>670.26</v>
      </c>
      <c r="C49" s="67">
        <v>670.26</v>
      </c>
      <c r="D49" s="67">
        <v>12001</v>
      </c>
    </row>
    <row r="50" spans="1:4">
      <c r="A50" s="72" t="s">
        <v>508</v>
      </c>
      <c r="B50" s="67">
        <v>670.26</v>
      </c>
      <c r="C50" s="67">
        <v>670.26</v>
      </c>
      <c r="D50" s="67">
        <v>12001</v>
      </c>
    </row>
    <row r="51" spans="1:4">
      <c r="A51" s="69" t="s">
        <v>430</v>
      </c>
      <c r="B51" s="67">
        <v>0</v>
      </c>
      <c r="C51" s="67">
        <v>0</v>
      </c>
      <c r="D51" s="67">
        <v>12062</v>
      </c>
    </row>
    <row r="52" spans="1:4">
      <c r="A52" s="70" t="s">
        <v>293</v>
      </c>
      <c r="B52" s="67">
        <v>0</v>
      </c>
      <c r="C52" s="67">
        <v>0</v>
      </c>
      <c r="D52" s="67">
        <v>12062</v>
      </c>
    </row>
    <row r="53" spans="1:4">
      <c r="A53" s="72" t="s">
        <v>508</v>
      </c>
      <c r="B53" s="67">
        <v>0</v>
      </c>
      <c r="C53" s="67">
        <v>0</v>
      </c>
      <c r="D53" s="67">
        <v>12062</v>
      </c>
    </row>
    <row r="54" spans="1:4">
      <c r="A54" s="69" t="s">
        <v>364</v>
      </c>
      <c r="B54" s="67">
        <v>1008486.3600000003</v>
      </c>
      <c r="C54" s="67">
        <v>284004.28000000003</v>
      </c>
      <c r="D54" s="67">
        <v>120010</v>
      </c>
    </row>
    <row r="55" spans="1:4">
      <c r="A55" s="70" t="s">
        <v>293</v>
      </c>
      <c r="B55" s="67">
        <v>1008486.3600000003</v>
      </c>
      <c r="C55" s="67">
        <v>284004.28000000003</v>
      </c>
      <c r="D55" s="67">
        <v>120010</v>
      </c>
    </row>
    <row r="56" spans="1:4">
      <c r="A56" s="72" t="s">
        <v>506</v>
      </c>
      <c r="B56" s="67">
        <v>1008486.3600000003</v>
      </c>
      <c r="C56" s="67">
        <v>284004.28000000003</v>
      </c>
      <c r="D56" s="67">
        <v>120010</v>
      </c>
    </row>
    <row r="57" spans="1:4">
      <c r="A57" s="73" t="s">
        <v>484</v>
      </c>
      <c r="B57" s="67">
        <v>1008486.3600000003</v>
      </c>
      <c r="C57" s="67">
        <v>284004.28000000003</v>
      </c>
      <c r="D57" s="67">
        <v>120010</v>
      </c>
    </row>
    <row r="58" spans="1:4">
      <c r="A58" s="74" t="s">
        <v>507</v>
      </c>
      <c r="B58" s="67">
        <v>1008486.3600000003</v>
      </c>
      <c r="C58" s="67">
        <v>284004.28000000003</v>
      </c>
      <c r="D58" s="67">
        <v>120010</v>
      </c>
    </row>
    <row r="59" spans="1:4">
      <c r="A59" s="69" t="s">
        <v>446</v>
      </c>
      <c r="B59" s="67">
        <v>647.78</v>
      </c>
      <c r="C59" s="67">
        <v>647.78</v>
      </c>
      <c r="D59" s="67">
        <v>12062</v>
      </c>
    </row>
    <row r="60" spans="1:4">
      <c r="A60" s="70" t="s">
        <v>293</v>
      </c>
      <c r="B60" s="67">
        <v>647.78</v>
      </c>
      <c r="C60" s="67">
        <v>647.78</v>
      </c>
      <c r="D60" s="67">
        <v>12062</v>
      </c>
    </row>
    <row r="61" spans="1:4">
      <c r="A61" s="72" t="s">
        <v>508</v>
      </c>
      <c r="B61" s="67">
        <v>647.78</v>
      </c>
      <c r="C61" s="67">
        <v>647.78</v>
      </c>
      <c r="D61" s="67">
        <v>12062</v>
      </c>
    </row>
    <row r="62" spans="1:4">
      <c r="A62" s="69" t="s">
        <v>378</v>
      </c>
      <c r="B62" s="67">
        <v>365.03999999999996</v>
      </c>
      <c r="C62" s="67">
        <v>0</v>
      </c>
      <c r="D62" s="67">
        <v>52132</v>
      </c>
    </row>
    <row r="63" spans="1:4">
      <c r="A63" s="70" t="s">
        <v>293</v>
      </c>
      <c r="B63" s="67">
        <v>365.03999999999996</v>
      </c>
      <c r="C63" s="67">
        <v>0</v>
      </c>
      <c r="D63" s="67">
        <v>52132</v>
      </c>
    </row>
    <row r="64" spans="1:4">
      <c r="A64" s="72" t="s">
        <v>506</v>
      </c>
      <c r="B64" s="67">
        <v>365.03999999999996</v>
      </c>
      <c r="C64" s="67">
        <v>0</v>
      </c>
      <c r="D64" s="67">
        <v>52132</v>
      </c>
    </row>
    <row r="65" spans="1:4">
      <c r="A65" s="73" t="s">
        <v>484</v>
      </c>
      <c r="B65" s="67">
        <v>365.03999999999996</v>
      </c>
      <c r="C65" s="67">
        <v>0</v>
      </c>
      <c r="D65" s="67">
        <v>52132</v>
      </c>
    </row>
    <row r="66" spans="1:4">
      <c r="A66" s="74" t="s">
        <v>507</v>
      </c>
      <c r="B66" s="67">
        <v>365.03999999999996</v>
      </c>
      <c r="C66" s="67">
        <v>0</v>
      </c>
      <c r="D66" s="67">
        <v>52132</v>
      </c>
    </row>
    <row r="67" spans="1:4">
      <c r="A67" s="69" t="s">
        <v>328</v>
      </c>
      <c r="B67" s="67">
        <v>52.48</v>
      </c>
      <c r="C67" s="67">
        <v>52.48</v>
      </c>
      <c r="D67" s="67">
        <v>12062</v>
      </c>
    </row>
    <row r="68" spans="1:4">
      <c r="A68" s="70" t="s">
        <v>293</v>
      </c>
      <c r="B68" s="67">
        <v>52.48</v>
      </c>
      <c r="C68" s="67">
        <v>52.48</v>
      </c>
      <c r="D68" s="67">
        <v>12062</v>
      </c>
    </row>
    <row r="69" spans="1:4">
      <c r="A69" s="72" t="s">
        <v>506</v>
      </c>
      <c r="B69" s="67">
        <v>52.48</v>
      </c>
      <c r="C69" s="67">
        <v>52.48</v>
      </c>
      <c r="D69" s="67">
        <v>12062</v>
      </c>
    </row>
    <row r="70" spans="1:4">
      <c r="A70" s="73" t="s">
        <v>484</v>
      </c>
      <c r="B70" s="67">
        <v>52.48</v>
      </c>
      <c r="C70" s="67">
        <v>52.48</v>
      </c>
      <c r="D70" s="67">
        <v>12062</v>
      </c>
    </row>
    <row r="71" spans="1:4">
      <c r="A71" s="74" t="s">
        <v>485</v>
      </c>
      <c r="B71" s="67">
        <v>52.48</v>
      </c>
      <c r="C71" s="67">
        <v>52.48</v>
      </c>
      <c r="D71" s="67">
        <v>12062</v>
      </c>
    </row>
    <row r="72" spans="1:4">
      <c r="A72" s="69" t="s">
        <v>314</v>
      </c>
      <c r="B72" s="67">
        <v>162.24</v>
      </c>
      <c r="C72" s="67">
        <v>162.24</v>
      </c>
      <c r="D72" s="67">
        <v>12001</v>
      </c>
    </row>
    <row r="73" spans="1:4">
      <c r="A73" s="70" t="s">
        <v>293</v>
      </c>
      <c r="B73" s="67">
        <v>162.24</v>
      </c>
      <c r="C73" s="67">
        <v>162.24</v>
      </c>
      <c r="D73" s="67">
        <v>12001</v>
      </c>
    </row>
    <row r="74" spans="1:4">
      <c r="A74" s="72" t="s">
        <v>508</v>
      </c>
      <c r="B74" s="67">
        <v>162.24</v>
      </c>
      <c r="C74" s="67">
        <v>162.24</v>
      </c>
      <c r="D74" s="67">
        <v>12001</v>
      </c>
    </row>
    <row r="75" spans="1:4">
      <c r="A75" s="69" t="s">
        <v>325</v>
      </c>
      <c r="B75" s="67">
        <v>11414.380000000001</v>
      </c>
      <c r="C75" s="67">
        <v>7025.38</v>
      </c>
      <c r="D75" s="67">
        <v>72006</v>
      </c>
    </row>
    <row r="76" spans="1:4">
      <c r="A76" s="70" t="s">
        <v>293</v>
      </c>
      <c r="B76" s="67">
        <v>11414.380000000001</v>
      </c>
      <c r="C76" s="67">
        <v>7025.38</v>
      </c>
      <c r="D76" s="67">
        <v>72006</v>
      </c>
    </row>
    <row r="77" spans="1:4">
      <c r="A77" s="72" t="s">
        <v>506</v>
      </c>
      <c r="B77" s="67">
        <v>7025.38</v>
      </c>
      <c r="C77" s="67">
        <v>7025.38</v>
      </c>
      <c r="D77" s="67">
        <v>60005</v>
      </c>
    </row>
    <row r="78" spans="1:4">
      <c r="A78" s="73" t="s">
        <v>484</v>
      </c>
      <c r="B78" s="67">
        <v>7025.38</v>
      </c>
      <c r="C78" s="67">
        <v>7025.38</v>
      </c>
      <c r="D78" s="67">
        <v>60005</v>
      </c>
    </row>
    <row r="79" spans="1:4">
      <c r="A79" s="74" t="s">
        <v>507</v>
      </c>
      <c r="B79" s="67">
        <v>2032.22</v>
      </c>
      <c r="C79" s="67">
        <v>2032.22</v>
      </c>
      <c r="D79" s="67">
        <v>24002</v>
      </c>
    </row>
    <row r="80" spans="1:4">
      <c r="A80" s="74" t="s">
        <v>485</v>
      </c>
      <c r="B80" s="67">
        <v>4993.16</v>
      </c>
      <c r="C80" s="67">
        <v>4993.16</v>
      </c>
      <c r="D80" s="67">
        <v>36003</v>
      </c>
    </row>
    <row r="81" spans="1:4">
      <c r="A81" s="72" t="s">
        <v>508</v>
      </c>
      <c r="B81" s="67">
        <v>4389</v>
      </c>
      <c r="C81" s="67">
        <v>0</v>
      </c>
      <c r="D81" s="67">
        <v>12001</v>
      </c>
    </row>
    <row r="82" spans="1:4">
      <c r="A82" s="69" t="s">
        <v>434</v>
      </c>
      <c r="B82" s="67">
        <v>2739843</v>
      </c>
      <c r="C82" s="67">
        <v>2739843</v>
      </c>
      <c r="D82" s="67">
        <v>21009</v>
      </c>
    </row>
    <row r="83" spans="1:4">
      <c r="A83" s="70" t="s">
        <v>293</v>
      </c>
      <c r="B83" s="67">
        <v>2739843</v>
      </c>
      <c r="C83" s="67">
        <v>2739843</v>
      </c>
      <c r="D83" s="67">
        <v>21009</v>
      </c>
    </row>
    <row r="84" spans="1:4">
      <c r="A84" s="72" t="s">
        <v>508</v>
      </c>
      <c r="B84" s="67">
        <v>2739843</v>
      </c>
      <c r="C84" s="67">
        <v>2739843</v>
      </c>
      <c r="D84" s="67">
        <v>21009</v>
      </c>
    </row>
    <row r="85" spans="1:4">
      <c r="A85" s="69" t="s">
        <v>389</v>
      </c>
      <c r="B85" s="67">
        <v>250</v>
      </c>
      <c r="C85" s="67">
        <v>250</v>
      </c>
      <c r="D85" s="67">
        <v>12062</v>
      </c>
    </row>
    <row r="86" spans="1:4">
      <c r="A86" s="70" t="s">
        <v>293</v>
      </c>
      <c r="B86" s="67">
        <v>250</v>
      </c>
      <c r="C86" s="67">
        <v>250</v>
      </c>
      <c r="D86" s="67">
        <v>12062</v>
      </c>
    </row>
    <row r="87" spans="1:4">
      <c r="A87" s="72" t="s">
        <v>508</v>
      </c>
      <c r="B87" s="67">
        <v>250</v>
      </c>
      <c r="C87" s="67">
        <v>250</v>
      </c>
      <c r="D87" s="67">
        <v>12062</v>
      </c>
    </row>
    <row r="88" spans="1:4">
      <c r="A88" s="69" t="s">
        <v>362</v>
      </c>
      <c r="B88" s="67">
        <v>976.3</v>
      </c>
      <c r="C88" s="67">
        <v>976.3</v>
      </c>
      <c r="D88" s="67">
        <v>12001</v>
      </c>
    </row>
    <row r="89" spans="1:4">
      <c r="A89" s="70" t="s">
        <v>293</v>
      </c>
      <c r="B89" s="67">
        <v>976.3</v>
      </c>
      <c r="C89" s="67">
        <v>976.3</v>
      </c>
      <c r="D89" s="67">
        <v>12001</v>
      </c>
    </row>
    <row r="90" spans="1:4">
      <c r="A90" s="72" t="s">
        <v>506</v>
      </c>
      <c r="B90" s="67">
        <v>976.3</v>
      </c>
      <c r="C90" s="67">
        <v>976.3</v>
      </c>
      <c r="D90" s="67">
        <v>12001</v>
      </c>
    </row>
    <row r="91" spans="1:4">
      <c r="A91" s="73" t="s">
        <v>484</v>
      </c>
      <c r="B91" s="67">
        <v>976.3</v>
      </c>
      <c r="C91" s="67">
        <v>976.3</v>
      </c>
      <c r="D91" s="67">
        <v>12001</v>
      </c>
    </row>
    <row r="92" spans="1:4">
      <c r="A92" s="74" t="s">
        <v>507</v>
      </c>
      <c r="B92" s="67">
        <v>976.3</v>
      </c>
      <c r="C92" s="67">
        <v>976.3</v>
      </c>
      <c r="D92" s="67">
        <v>12001</v>
      </c>
    </row>
    <row r="93" spans="1:4">
      <c r="A93" s="69" t="s">
        <v>442</v>
      </c>
      <c r="B93" s="67">
        <v>222</v>
      </c>
      <c r="C93" s="67">
        <v>0</v>
      </c>
      <c r="D93" s="67">
        <v>13033</v>
      </c>
    </row>
    <row r="94" spans="1:4">
      <c r="A94" s="70" t="s">
        <v>293</v>
      </c>
      <c r="B94" s="67">
        <v>222</v>
      </c>
      <c r="C94" s="67">
        <v>0</v>
      </c>
      <c r="D94" s="67">
        <v>13033</v>
      </c>
    </row>
    <row r="95" spans="1:4">
      <c r="A95" s="72" t="s">
        <v>508</v>
      </c>
      <c r="B95" s="67">
        <v>222</v>
      </c>
      <c r="C95" s="67">
        <v>0</v>
      </c>
      <c r="D95" s="67">
        <v>13033</v>
      </c>
    </row>
    <row r="96" spans="1:4">
      <c r="A96" s="69" t="s">
        <v>318</v>
      </c>
      <c r="B96" s="67">
        <v>325.41000000000003</v>
      </c>
      <c r="C96" s="67">
        <v>325.41000000000003</v>
      </c>
      <c r="D96" s="67">
        <v>12001</v>
      </c>
    </row>
    <row r="97" spans="1:4">
      <c r="A97" s="70" t="s">
        <v>293</v>
      </c>
      <c r="B97" s="67">
        <v>325.41000000000003</v>
      </c>
      <c r="C97" s="67">
        <v>325.41000000000003</v>
      </c>
      <c r="D97" s="67">
        <v>12001</v>
      </c>
    </row>
    <row r="98" spans="1:4">
      <c r="A98" s="72" t="s">
        <v>506</v>
      </c>
      <c r="B98" s="67">
        <v>325.41000000000003</v>
      </c>
      <c r="C98" s="67">
        <v>325.41000000000003</v>
      </c>
      <c r="D98" s="67">
        <v>12001</v>
      </c>
    </row>
    <row r="99" spans="1:4">
      <c r="A99" s="73" t="s">
        <v>484</v>
      </c>
      <c r="B99" s="67">
        <v>325.41000000000003</v>
      </c>
      <c r="C99" s="67">
        <v>325.41000000000003</v>
      </c>
      <c r="D99" s="67">
        <v>12001</v>
      </c>
    </row>
    <row r="100" spans="1:4">
      <c r="A100" s="74" t="s">
        <v>485</v>
      </c>
      <c r="B100" s="67">
        <v>325.41000000000003</v>
      </c>
      <c r="C100" s="67">
        <v>325.41000000000003</v>
      </c>
      <c r="D100" s="67">
        <v>12001</v>
      </c>
    </row>
    <row r="101" spans="1:4">
      <c r="A101" s="69" t="s">
        <v>451</v>
      </c>
      <c r="B101" s="67">
        <v>5746.9600000000009</v>
      </c>
      <c r="C101" s="67">
        <v>0</v>
      </c>
      <c r="D101" s="67">
        <v>84434</v>
      </c>
    </row>
    <row r="102" spans="1:4">
      <c r="A102" s="70" t="s">
        <v>293</v>
      </c>
      <c r="B102" s="67">
        <v>5746.9600000000009</v>
      </c>
      <c r="C102" s="67">
        <v>0</v>
      </c>
      <c r="D102" s="67">
        <v>84434</v>
      </c>
    </row>
    <row r="103" spans="1:4">
      <c r="A103" s="72" t="s">
        <v>508</v>
      </c>
      <c r="B103" s="67">
        <v>5746.9600000000009</v>
      </c>
      <c r="C103" s="67">
        <v>0</v>
      </c>
      <c r="D103" s="67">
        <v>84434</v>
      </c>
    </row>
    <row r="104" spans="1:4">
      <c r="A104" s="69" t="s">
        <v>339</v>
      </c>
      <c r="B104" s="67">
        <v>278.87</v>
      </c>
      <c r="C104" s="67">
        <v>278.87</v>
      </c>
      <c r="D104" s="67">
        <v>64133</v>
      </c>
    </row>
    <row r="105" spans="1:4">
      <c r="A105" s="70" t="s">
        <v>293</v>
      </c>
      <c r="B105" s="67">
        <v>278.87</v>
      </c>
      <c r="C105" s="67">
        <v>278.87</v>
      </c>
      <c r="D105" s="67">
        <v>64133</v>
      </c>
    </row>
    <row r="106" spans="1:4">
      <c r="A106" s="72" t="s">
        <v>506</v>
      </c>
      <c r="B106" s="67">
        <v>278.87</v>
      </c>
      <c r="C106" s="67">
        <v>278.87</v>
      </c>
      <c r="D106" s="67">
        <v>64133</v>
      </c>
    </row>
    <row r="107" spans="1:4">
      <c r="A107" s="73" t="s">
        <v>484</v>
      </c>
      <c r="B107" s="67">
        <v>278.87</v>
      </c>
      <c r="C107" s="67">
        <v>278.87</v>
      </c>
      <c r="D107" s="67">
        <v>64133</v>
      </c>
    </row>
    <row r="108" spans="1:4">
      <c r="A108" s="74" t="s">
        <v>507</v>
      </c>
      <c r="B108" s="67">
        <v>180.72</v>
      </c>
      <c r="C108" s="67">
        <v>180.72</v>
      </c>
      <c r="D108" s="67">
        <v>52132</v>
      </c>
    </row>
    <row r="109" spans="1:4">
      <c r="A109" s="74" t="s">
        <v>485</v>
      </c>
      <c r="B109" s="67">
        <v>98.15</v>
      </c>
      <c r="C109" s="67">
        <v>98.15</v>
      </c>
      <c r="D109" s="67">
        <v>12001</v>
      </c>
    </row>
    <row r="110" spans="1:4">
      <c r="A110" s="69" t="s">
        <v>371</v>
      </c>
      <c r="B110" s="67">
        <v>1084.8899999999999</v>
      </c>
      <c r="C110" s="67">
        <v>1084.8899999999999</v>
      </c>
      <c r="D110" s="67">
        <v>72067</v>
      </c>
    </row>
    <row r="111" spans="1:4">
      <c r="A111" s="70" t="s">
        <v>293</v>
      </c>
      <c r="B111" s="67">
        <v>1084.8899999999999</v>
      </c>
      <c r="C111" s="67">
        <v>1084.8899999999999</v>
      </c>
      <c r="D111" s="67">
        <v>72067</v>
      </c>
    </row>
    <row r="112" spans="1:4">
      <c r="A112" s="72" t="s">
        <v>506</v>
      </c>
      <c r="B112" s="67">
        <v>1084.8899999999999</v>
      </c>
      <c r="C112" s="67">
        <v>1084.8899999999999</v>
      </c>
      <c r="D112" s="67">
        <v>72067</v>
      </c>
    </row>
    <row r="113" spans="1:4">
      <c r="A113" s="73" t="s">
        <v>484</v>
      </c>
      <c r="B113" s="67">
        <v>1084.8899999999999</v>
      </c>
      <c r="C113" s="67">
        <v>1084.8899999999999</v>
      </c>
      <c r="D113" s="67">
        <v>72067</v>
      </c>
    </row>
    <row r="114" spans="1:4">
      <c r="A114" s="74" t="s">
        <v>507</v>
      </c>
      <c r="B114" s="67">
        <v>1084.8899999999999</v>
      </c>
      <c r="C114" s="67">
        <v>1084.8899999999999</v>
      </c>
      <c r="D114" s="67">
        <v>72067</v>
      </c>
    </row>
    <row r="115" spans="1:4">
      <c r="A115" s="69" t="s">
        <v>312</v>
      </c>
      <c r="B115" s="67">
        <v>518.76</v>
      </c>
      <c r="C115" s="67">
        <v>518.76</v>
      </c>
      <c r="D115" s="67">
        <v>12001</v>
      </c>
    </row>
    <row r="116" spans="1:4">
      <c r="A116" s="70" t="s">
        <v>293</v>
      </c>
      <c r="B116" s="67">
        <v>518.76</v>
      </c>
      <c r="C116" s="67">
        <v>518.76</v>
      </c>
      <c r="D116" s="67">
        <v>12001</v>
      </c>
    </row>
    <row r="117" spans="1:4">
      <c r="A117" s="72" t="s">
        <v>508</v>
      </c>
      <c r="B117" s="67">
        <v>518.76</v>
      </c>
      <c r="C117" s="67">
        <v>518.76</v>
      </c>
      <c r="D117" s="67">
        <v>12001</v>
      </c>
    </row>
    <row r="118" spans="1:4">
      <c r="A118" s="69" t="s">
        <v>295</v>
      </c>
      <c r="B118" s="67">
        <v>4125.3899999999994</v>
      </c>
      <c r="C118" s="67">
        <v>4125.3899999999994</v>
      </c>
      <c r="D118" s="67">
        <v>192016</v>
      </c>
    </row>
    <row r="119" spans="1:4">
      <c r="A119" s="70" t="s">
        <v>293</v>
      </c>
      <c r="B119" s="67">
        <v>4125.3899999999994</v>
      </c>
      <c r="C119" s="67">
        <v>4125.3899999999994</v>
      </c>
      <c r="D119" s="67">
        <v>192016</v>
      </c>
    </row>
    <row r="120" spans="1:4">
      <c r="A120" s="72" t="s">
        <v>506</v>
      </c>
      <c r="B120" s="67">
        <v>4055.9399999999996</v>
      </c>
      <c r="C120" s="67">
        <v>4055.9399999999996</v>
      </c>
      <c r="D120" s="67">
        <v>168014</v>
      </c>
    </row>
    <row r="121" spans="1:4">
      <c r="A121" s="73" t="s">
        <v>484</v>
      </c>
      <c r="B121" s="67">
        <v>4055.9399999999996</v>
      </c>
      <c r="C121" s="67">
        <v>4055.9399999999996</v>
      </c>
      <c r="D121" s="67">
        <v>168014</v>
      </c>
    </row>
    <row r="122" spans="1:4">
      <c r="A122" s="74" t="s">
        <v>485</v>
      </c>
      <c r="B122" s="67">
        <v>4055.9399999999996</v>
      </c>
      <c r="C122" s="67">
        <v>4055.9399999999996</v>
      </c>
      <c r="D122" s="67">
        <v>168014</v>
      </c>
    </row>
    <row r="123" spans="1:4">
      <c r="A123" s="72" t="s">
        <v>508</v>
      </c>
      <c r="B123" s="67">
        <v>69.45</v>
      </c>
      <c r="C123" s="67">
        <v>69.45</v>
      </c>
      <c r="D123" s="67">
        <v>24002</v>
      </c>
    </row>
    <row r="124" spans="1:4">
      <c r="A124" s="69" t="s">
        <v>409</v>
      </c>
      <c r="B124" s="67">
        <v>57.84</v>
      </c>
      <c r="C124" s="67">
        <v>57.84</v>
      </c>
      <c r="D124" s="67">
        <v>13033</v>
      </c>
    </row>
    <row r="125" spans="1:4">
      <c r="A125" s="70" t="s">
        <v>293</v>
      </c>
      <c r="B125" s="67">
        <v>57.84</v>
      </c>
      <c r="C125" s="67">
        <v>57.84</v>
      </c>
      <c r="D125" s="67">
        <v>13033</v>
      </c>
    </row>
    <row r="126" spans="1:4">
      <c r="A126" s="72" t="s">
        <v>508</v>
      </c>
      <c r="B126" s="67">
        <v>57.84</v>
      </c>
      <c r="C126" s="67">
        <v>57.84</v>
      </c>
      <c r="D126" s="67">
        <v>13033</v>
      </c>
    </row>
    <row r="127" spans="1:4">
      <c r="A127" s="69" t="s">
        <v>332</v>
      </c>
      <c r="B127" s="67">
        <v>2747.8900000000003</v>
      </c>
      <c r="C127" s="67">
        <v>1097.74</v>
      </c>
      <c r="D127" s="67">
        <v>367077</v>
      </c>
    </row>
    <row r="128" spans="1:4">
      <c r="A128" s="70" t="s">
        <v>293</v>
      </c>
      <c r="B128" s="67">
        <v>2747.8900000000003</v>
      </c>
      <c r="C128" s="67">
        <v>1097.74</v>
      </c>
      <c r="D128" s="67">
        <v>367077</v>
      </c>
    </row>
    <row r="129" spans="1:4">
      <c r="A129" s="72" t="s">
        <v>506</v>
      </c>
      <c r="B129" s="67">
        <v>1120.54</v>
      </c>
      <c r="C129" s="67">
        <v>1097.74</v>
      </c>
      <c r="D129" s="67">
        <v>96008</v>
      </c>
    </row>
    <row r="130" spans="1:4">
      <c r="A130" s="73" t="s">
        <v>484</v>
      </c>
      <c r="B130" s="67">
        <v>1120.54</v>
      </c>
      <c r="C130" s="67">
        <v>1097.74</v>
      </c>
      <c r="D130" s="67">
        <v>96008</v>
      </c>
    </row>
    <row r="131" spans="1:4">
      <c r="A131" s="74" t="s">
        <v>507</v>
      </c>
      <c r="B131" s="67">
        <v>676.9</v>
      </c>
      <c r="C131" s="67">
        <v>654.1</v>
      </c>
      <c r="D131" s="67">
        <v>84007</v>
      </c>
    </row>
    <row r="132" spans="1:4">
      <c r="A132" s="74" t="s">
        <v>485</v>
      </c>
      <c r="B132" s="67">
        <v>443.64</v>
      </c>
      <c r="C132" s="67">
        <v>443.64</v>
      </c>
      <c r="D132" s="67">
        <v>12001</v>
      </c>
    </row>
    <row r="133" spans="1:4">
      <c r="A133" s="72" t="s">
        <v>508</v>
      </c>
      <c r="B133" s="67">
        <v>1627.3500000000001</v>
      </c>
      <c r="C133" s="67">
        <v>0</v>
      </c>
      <c r="D133" s="67">
        <v>271069</v>
      </c>
    </row>
    <row r="134" spans="1:4">
      <c r="A134" s="69" t="s">
        <v>357</v>
      </c>
      <c r="B134" s="67">
        <v>381.34</v>
      </c>
      <c r="C134" s="67">
        <v>381.34</v>
      </c>
      <c r="D134" s="67">
        <v>222091</v>
      </c>
    </row>
    <row r="135" spans="1:4">
      <c r="A135" s="70" t="s">
        <v>293</v>
      </c>
      <c r="B135" s="67">
        <v>381.34</v>
      </c>
      <c r="C135" s="67">
        <v>381.34</v>
      </c>
      <c r="D135" s="67">
        <v>222091</v>
      </c>
    </row>
    <row r="136" spans="1:4">
      <c r="A136" s="72" t="s">
        <v>506</v>
      </c>
      <c r="B136" s="67">
        <v>321.2</v>
      </c>
      <c r="C136" s="67">
        <v>321.2</v>
      </c>
      <c r="D136" s="67">
        <v>12001</v>
      </c>
    </row>
    <row r="137" spans="1:4">
      <c r="A137" s="73" t="s">
        <v>484</v>
      </c>
      <c r="B137" s="67">
        <v>321.2</v>
      </c>
      <c r="C137" s="67">
        <v>321.2</v>
      </c>
      <c r="D137" s="67">
        <v>12001</v>
      </c>
    </row>
    <row r="138" spans="1:4">
      <c r="A138" s="74" t="s">
        <v>507</v>
      </c>
      <c r="B138" s="67">
        <v>321.2</v>
      </c>
      <c r="C138" s="67">
        <v>321.2</v>
      </c>
      <c r="D138" s="67">
        <v>12001</v>
      </c>
    </row>
    <row r="139" spans="1:4">
      <c r="A139" s="72" t="s">
        <v>508</v>
      </c>
      <c r="B139" s="67">
        <v>60.14</v>
      </c>
      <c r="C139" s="67">
        <v>60.14</v>
      </c>
      <c r="D139" s="67">
        <v>210090</v>
      </c>
    </row>
    <row r="140" spans="1:4">
      <c r="A140" s="69" t="s">
        <v>424</v>
      </c>
      <c r="B140" s="67">
        <v>172.8</v>
      </c>
      <c r="C140" s="67">
        <v>172.8</v>
      </c>
      <c r="D140" s="67">
        <v>12062</v>
      </c>
    </row>
    <row r="141" spans="1:4">
      <c r="A141" s="70" t="s">
        <v>293</v>
      </c>
      <c r="B141" s="67">
        <v>172.8</v>
      </c>
      <c r="C141" s="67">
        <v>172.8</v>
      </c>
      <c r="D141" s="67">
        <v>12062</v>
      </c>
    </row>
    <row r="142" spans="1:4">
      <c r="A142" s="72" t="s">
        <v>508</v>
      </c>
      <c r="B142" s="67">
        <v>172.8</v>
      </c>
      <c r="C142" s="67">
        <v>172.8</v>
      </c>
      <c r="D142" s="67">
        <v>12062</v>
      </c>
    </row>
    <row r="143" spans="1:4">
      <c r="A143" s="69" t="s">
        <v>428</v>
      </c>
      <c r="B143" s="67">
        <v>3784.56</v>
      </c>
      <c r="C143" s="67">
        <v>3784.56</v>
      </c>
      <c r="D143" s="67">
        <v>12062</v>
      </c>
    </row>
    <row r="144" spans="1:4">
      <c r="A144" s="70" t="s">
        <v>293</v>
      </c>
      <c r="B144" s="67">
        <v>3784.56</v>
      </c>
      <c r="C144" s="67">
        <v>3784.56</v>
      </c>
      <c r="D144" s="67">
        <v>12062</v>
      </c>
    </row>
    <row r="145" spans="1:4">
      <c r="A145" s="72" t="s">
        <v>508</v>
      </c>
      <c r="B145" s="67">
        <v>3784.56</v>
      </c>
      <c r="C145" s="67">
        <v>3784.56</v>
      </c>
      <c r="D145" s="67">
        <v>12062</v>
      </c>
    </row>
    <row r="146" spans="1:4">
      <c r="A146" s="69" t="s">
        <v>415</v>
      </c>
      <c r="B146" s="67">
        <v>1274.2</v>
      </c>
      <c r="C146" s="67">
        <v>1274.2</v>
      </c>
      <c r="D146" s="67">
        <v>55051</v>
      </c>
    </row>
    <row r="147" spans="1:4">
      <c r="A147" s="70" t="s">
        <v>293</v>
      </c>
      <c r="B147" s="67">
        <v>1274.2</v>
      </c>
      <c r="C147" s="67">
        <v>1274.2</v>
      </c>
      <c r="D147" s="67">
        <v>55051</v>
      </c>
    </row>
    <row r="148" spans="1:4">
      <c r="A148" s="72" t="s">
        <v>508</v>
      </c>
      <c r="B148" s="67">
        <v>1274.2</v>
      </c>
      <c r="C148" s="67">
        <v>1274.2</v>
      </c>
      <c r="D148" s="67">
        <v>55051</v>
      </c>
    </row>
    <row r="149" spans="1:4">
      <c r="A149" s="69" t="s">
        <v>405</v>
      </c>
      <c r="B149" s="67">
        <v>700</v>
      </c>
      <c r="C149" s="67">
        <v>700</v>
      </c>
      <c r="D149" s="67">
        <v>12062</v>
      </c>
    </row>
    <row r="150" spans="1:4">
      <c r="A150" s="70" t="s">
        <v>293</v>
      </c>
      <c r="B150" s="67">
        <v>700</v>
      </c>
      <c r="C150" s="67">
        <v>700</v>
      </c>
      <c r="D150" s="67">
        <v>12062</v>
      </c>
    </row>
    <row r="151" spans="1:4">
      <c r="A151" s="72" t="s">
        <v>508</v>
      </c>
      <c r="B151" s="67">
        <v>700</v>
      </c>
      <c r="C151" s="67">
        <v>700</v>
      </c>
      <c r="D151" s="67">
        <v>12062</v>
      </c>
    </row>
    <row r="152" spans="1:4">
      <c r="A152" s="69" t="s">
        <v>367</v>
      </c>
      <c r="B152" s="67">
        <v>154471.51999999999</v>
      </c>
      <c r="C152" s="67">
        <v>77235.759999999995</v>
      </c>
      <c r="D152" s="67">
        <v>24002</v>
      </c>
    </row>
    <row r="153" spans="1:4">
      <c r="A153" s="70" t="s">
        <v>293</v>
      </c>
      <c r="B153" s="67">
        <v>154471.51999999999</v>
      </c>
      <c r="C153" s="67">
        <v>77235.759999999995</v>
      </c>
      <c r="D153" s="67">
        <v>24002</v>
      </c>
    </row>
    <row r="154" spans="1:4">
      <c r="A154" s="72" t="s">
        <v>506</v>
      </c>
      <c r="B154" s="67">
        <v>154471.51999999999</v>
      </c>
      <c r="C154" s="67">
        <v>77235.759999999995</v>
      </c>
      <c r="D154" s="67">
        <v>24002</v>
      </c>
    </row>
    <row r="155" spans="1:4">
      <c r="A155" s="73" t="s">
        <v>484</v>
      </c>
      <c r="B155" s="67">
        <v>154471.51999999999</v>
      </c>
      <c r="C155" s="67">
        <v>77235.759999999995</v>
      </c>
      <c r="D155" s="67">
        <v>24002</v>
      </c>
    </row>
    <row r="156" spans="1:4">
      <c r="A156" s="74" t="s">
        <v>507</v>
      </c>
      <c r="B156" s="67">
        <v>154471.51999999999</v>
      </c>
      <c r="C156" s="67">
        <v>77235.759999999995</v>
      </c>
      <c r="D156" s="67">
        <v>24002</v>
      </c>
    </row>
    <row r="157" spans="1:4">
      <c r="A157" s="69" t="s">
        <v>384</v>
      </c>
      <c r="B157" s="67">
        <v>853</v>
      </c>
      <c r="C157" s="67">
        <v>0</v>
      </c>
      <c r="D157" s="67">
        <v>105045</v>
      </c>
    </row>
    <row r="158" spans="1:4">
      <c r="A158" s="70" t="s">
        <v>293</v>
      </c>
      <c r="B158" s="67">
        <v>853</v>
      </c>
      <c r="C158" s="67">
        <v>0</v>
      </c>
      <c r="D158" s="67">
        <v>105045</v>
      </c>
    </row>
    <row r="159" spans="1:4">
      <c r="A159" s="72" t="s">
        <v>508</v>
      </c>
      <c r="B159" s="67">
        <v>853</v>
      </c>
      <c r="C159" s="67">
        <v>0</v>
      </c>
      <c r="D159" s="67">
        <v>105045</v>
      </c>
    </row>
    <row r="160" spans="1:4">
      <c r="A160" s="69" t="s">
        <v>316</v>
      </c>
      <c r="B160" s="67">
        <v>1349.3600000000001</v>
      </c>
      <c r="C160" s="67">
        <v>1349.3600000000001</v>
      </c>
      <c r="D160" s="67">
        <v>24002</v>
      </c>
    </row>
    <row r="161" spans="1:4">
      <c r="A161" s="70" t="s">
        <v>293</v>
      </c>
      <c r="B161" s="67">
        <v>1349.3600000000001</v>
      </c>
      <c r="C161" s="67">
        <v>1349.3600000000001</v>
      </c>
      <c r="D161" s="67">
        <v>24002</v>
      </c>
    </row>
    <row r="162" spans="1:4">
      <c r="A162" s="72" t="s">
        <v>508</v>
      </c>
      <c r="B162" s="67">
        <v>1349.3600000000001</v>
      </c>
      <c r="C162" s="67">
        <v>1349.3600000000001</v>
      </c>
      <c r="D162" s="67">
        <v>24002</v>
      </c>
    </row>
    <row r="163" spans="1:4">
      <c r="A163" s="69" t="s">
        <v>353</v>
      </c>
      <c r="B163" s="67">
        <v>46025</v>
      </c>
      <c r="C163" s="67">
        <v>46025</v>
      </c>
      <c r="D163" s="67">
        <v>38067</v>
      </c>
    </row>
    <row r="164" spans="1:4">
      <c r="A164" s="70" t="s">
        <v>293</v>
      </c>
      <c r="B164" s="67">
        <v>46025</v>
      </c>
      <c r="C164" s="67">
        <v>46025</v>
      </c>
      <c r="D164" s="67">
        <v>38067</v>
      </c>
    </row>
    <row r="165" spans="1:4">
      <c r="A165" s="72" t="s">
        <v>506</v>
      </c>
      <c r="B165" s="67">
        <v>39150</v>
      </c>
      <c r="C165" s="67">
        <v>39150</v>
      </c>
      <c r="D165" s="67">
        <v>12001</v>
      </c>
    </row>
    <row r="166" spans="1:4">
      <c r="A166" s="73" t="s">
        <v>484</v>
      </c>
      <c r="B166" s="67">
        <v>39150</v>
      </c>
      <c r="C166" s="67">
        <v>39150</v>
      </c>
      <c r="D166" s="67">
        <v>12001</v>
      </c>
    </row>
    <row r="167" spans="1:4">
      <c r="A167" s="74" t="s">
        <v>507</v>
      </c>
      <c r="B167" s="67">
        <v>39150</v>
      </c>
      <c r="C167" s="67">
        <v>39150</v>
      </c>
      <c r="D167" s="67">
        <v>12001</v>
      </c>
    </row>
    <row r="168" spans="1:4">
      <c r="A168" s="72" t="s">
        <v>508</v>
      </c>
      <c r="B168" s="67">
        <v>6875</v>
      </c>
      <c r="C168" s="67">
        <v>6875</v>
      </c>
      <c r="D168" s="67">
        <v>26066</v>
      </c>
    </row>
    <row r="169" spans="1:4">
      <c r="A169" s="69" t="s">
        <v>349</v>
      </c>
      <c r="B169" s="67">
        <v>9981.33</v>
      </c>
      <c r="C169" s="67">
        <v>9981.33</v>
      </c>
      <c r="D169" s="67">
        <v>12001</v>
      </c>
    </row>
    <row r="170" spans="1:4">
      <c r="A170" s="70" t="s">
        <v>293</v>
      </c>
      <c r="B170" s="67">
        <v>9981.33</v>
      </c>
      <c r="C170" s="67">
        <v>9981.33</v>
      </c>
      <c r="D170" s="67">
        <v>12001</v>
      </c>
    </row>
    <row r="171" spans="1:4">
      <c r="A171" s="72" t="s">
        <v>506</v>
      </c>
      <c r="B171" s="67">
        <v>9981.33</v>
      </c>
      <c r="C171" s="67">
        <v>9981.33</v>
      </c>
      <c r="D171" s="67">
        <v>12001</v>
      </c>
    </row>
    <row r="172" spans="1:4">
      <c r="A172" s="73" t="s">
        <v>484</v>
      </c>
      <c r="B172" s="67">
        <v>9981.33</v>
      </c>
      <c r="C172" s="67">
        <v>9981.33</v>
      </c>
      <c r="D172" s="67">
        <v>12001</v>
      </c>
    </row>
    <row r="173" spans="1:4">
      <c r="A173" s="74" t="s">
        <v>507</v>
      </c>
      <c r="B173" s="67">
        <v>9981.33</v>
      </c>
      <c r="C173" s="67">
        <v>9981.33</v>
      </c>
      <c r="D173" s="67">
        <v>12001</v>
      </c>
    </row>
    <row r="174" spans="1:4">
      <c r="A174" s="69" t="s">
        <v>403</v>
      </c>
      <c r="B174" s="67">
        <v>1120</v>
      </c>
      <c r="C174" s="67">
        <v>1120</v>
      </c>
      <c r="D174" s="67">
        <v>13033</v>
      </c>
    </row>
    <row r="175" spans="1:4">
      <c r="A175" s="70" t="s">
        <v>293</v>
      </c>
      <c r="B175" s="67">
        <v>1120</v>
      </c>
      <c r="C175" s="67">
        <v>1120</v>
      </c>
      <c r="D175" s="67">
        <v>13033</v>
      </c>
    </row>
    <row r="176" spans="1:4">
      <c r="A176" s="72" t="s">
        <v>508</v>
      </c>
      <c r="B176" s="67">
        <v>1120</v>
      </c>
      <c r="C176" s="67">
        <v>1120</v>
      </c>
      <c r="D176" s="67">
        <v>13033</v>
      </c>
    </row>
    <row r="177" spans="1:4">
      <c r="A177" s="69" t="s">
        <v>411</v>
      </c>
      <c r="B177" s="67">
        <v>175</v>
      </c>
      <c r="C177" s="67">
        <v>175</v>
      </c>
      <c r="D177" s="67">
        <v>13033</v>
      </c>
    </row>
    <row r="178" spans="1:4">
      <c r="A178" s="70" t="s">
        <v>293</v>
      </c>
      <c r="B178" s="67">
        <v>175</v>
      </c>
      <c r="C178" s="67">
        <v>175</v>
      </c>
      <c r="D178" s="67">
        <v>13033</v>
      </c>
    </row>
    <row r="179" spans="1:4">
      <c r="A179" s="72" t="s">
        <v>508</v>
      </c>
      <c r="B179" s="67">
        <v>175</v>
      </c>
      <c r="C179" s="67">
        <v>175</v>
      </c>
      <c r="D179" s="67">
        <v>13033</v>
      </c>
    </row>
    <row r="180" spans="1:4">
      <c r="A180" s="69" t="s">
        <v>399</v>
      </c>
      <c r="B180" s="67">
        <v>940</v>
      </c>
      <c r="C180" s="67">
        <v>0</v>
      </c>
      <c r="D180" s="67">
        <v>105045</v>
      </c>
    </row>
    <row r="181" spans="1:4">
      <c r="A181" s="70" t="s">
        <v>293</v>
      </c>
      <c r="B181" s="67">
        <v>940</v>
      </c>
      <c r="C181" s="67">
        <v>0</v>
      </c>
      <c r="D181" s="67">
        <v>105045</v>
      </c>
    </row>
    <row r="182" spans="1:4">
      <c r="A182" s="72" t="s">
        <v>508</v>
      </c>
      <c r="B182" s="67">
        <v>940</v>
      </c>
      <c r="C182" s="67">
        <v>0</v>
      </c>
      <c r="D182" s="67">
        <v>105045</v>
      </c>
    </row>
    <row r="183" spans="1:4">
      <c r="A183" s="69" t="s">
        <v>297</v>
      </c>
      <c r="B183" s="67">
        <v>1614.65</v>
      </c>
      <c r="C183" s="67">
        <v>1473.6</v>
      </c>
      <c r="D183" s="67">
        <v>96008</v>
      </c>
    </row>
    <row r="184" spans="1:4">
      <c r="A184" s="70" t="s">
        <v>293</v>
      </c>
      <c r="B184" s="67">
        <v>1614.65</v>
      </c>
      <c r="C184" s="67">
        <v>1473.6</v>
      </c>
      <c r="D184" s="67">
        <v>96008</v>
      </c>
    </row>
    <row r="185" spans="1:4">
      <c r="A185" s="72" t="s">
        <v>508</v>
      </c>
      <c r="B185" s="67">
        <v>1614.65</v>
      </c>
      <c r="C185" s="67">
        <v>1473.6</v>
      </c>
      <c r="D185" s="67">
        <v>96008</v>
      </c>
    </row>
    <row r="186" spans="1:4">
      <c r="A186" s="69" t="s">
        <v>345</v>
      </c>
      <c r="B186" s="67">
        <v>1175</v>
      </c>
      <c r="C186" s="67">
        <v>0</v>
      </c>
      <c r="D186" s="67">
        <v>24002</v>
      </c>
    </row>
    <row r="187" spans="1:4">
      <c r="A187" s="70" t="s">
        <v>293</v>
      </c>
      <c r="B187" s="67">
        <v>1175</v>
      </c>
      <c r="C187" s="67">
        <v>0</v>
      </c>
      <c r="D187" s="67">
        <v>24002</v>
      </c>
    </row>
    <row r="188" spans="1:4">
      <c r="A188" s="72" t="s">
        <v>506</v>
      </c>
      <c r="B188" s="67">
        <v>1175</v>
      </c>
      <c r="C188" s="67">
        <v>0</v>
      </c>
      <c r="D188" s="67">
        <v>24002</v>
      </c>
    </row>
    <row r="189" spans="1:4">
      <c r="A189" s="73" t="s">
        <v>484</v>
      </c>
      <c r="B189" s="67">
        <v>1175</v>
      </c>
      <c r="C189" s="67">
        <v>0</v>
      </c>
      <c r="D189" s="67">
        <v>24002</v>
      </c>
    </row>
    <row r="190" spans="1:4">
      <c r="A190" s="74" t="s">
        <v>485</v>
      </c>
      <c r="B190" s="67">
        <v>1175</v>
      </c>
      <c r="C190" s="67">
        <v>0</v>
      </c>
      <c r="D190" s="67">
        <v>24002</v>
      </c>
    </row>
    <row r="191" spans="1:4">
      <c r="A191" s="69" t="s">
        <v>453</v>
      </c>
      <c r="B191" s="67">
        <v>153645.92000000001</v>
      </c>
      <c r="C191" s="67">
        <v>153645.92000000001</v>
      </c>
      <c r="D191" s="67">
        <v>21022</v>
      </c>
    </row>
    <row r="192" spans="1:4">
      <c r="A192" s="70" t="s">
        <v>293</v>
      </c>
      <c r="B192" s="67">
        <v>153645.92000000001</v>
      </c>
      <c r="C192" s="67">
        <v>153645.92000000001</v>
      </c>
      <c r="D192" s="67">
        <v>21022</v>
      </c>
    </row>
    <row r="193" spans="1:4">
      <c r="A193" s="72" t="s">
        <v>508</v>
      </c>
      <c r="B193" s="67">
        <v>153645.92000000001</v>
      </c>
      <c r="C193" s="67">
        <v>153645.92000000001</v>
      </c>
      <c r="D193" s="67">
        <v>21022</v>
      </c>
    </row>
    <row r="194" spans="1:4">
      <c r="A194" s="69" t="s">
        <v>440</v>
      </c>
      <c r="B194" s="67">
        <v>5770</v>
      </c>
      <c r="C194" s="67">
        <v>4315</v>
      </c>
      <c r="D194" s="67">
        <v>78198</v>
      </c>
    </row>
    <row r="195" spans="1:4">
      <c r="A195" s="70" t="s">
        <v>293</v>
      </c>
      <c r="B195" s="67">
        <v>5770</v>
      </c>
      <c r="C195" s="67">
        <v>4315</v>
      </c>
      <c r="D195" s="67">
        <v>78198</v>
      </c>
    </row>
    <row r="196" spans="1:4">
      <c r="A196" s="72" t="s">
        <v>508</v>
      </c>
      <c r="B196" s="67">
        <v>5770</v>
      </c>
      <c r="C196" s="67">
        <v>4315</v>
      </c>
      <c r="D196" s="67">
        <v>78198</v>
      </c>
    </row>
    <row r="197" spans="1:4">
      <c r="A197" s="69" t="s">
        <v>426</v>
      </c>
      <c r="B197" s="67">
        <v>264.95</v>
      </c>
      <c r="C197" s="67">
        <v>0</v>
      </c>
      <c r="D197" s="67">
        <v>12062</v>
      </c>
    </row>
    <row r="198" spans="1:4">
      <c r="A198" s="70" t="s">
        <v>293</v>
      </c>
      <c r="B198" s="67">
        <v>264.95</v>
      </c>
      <c r="C198" s="67">
        <v>0</v>
      </c>
      <c r="D198" s="67">
        <v>12062</v>
      </c>
    </row>
    <row r="199" spans="1:4">
      <c r="A199" s="72" t="s">
        <v>508</v>
      </c>
      <c r="B199" s="67">
        <v>264.95</v>
      </c>
      <c r="C199" s="67">
        <v>0</v>
      </c>
      <c r="D199" s="67">
        <v>12062</v>
      </c>
    </row>
    <row r="200" spans="1:4">
      <c r="A200" s="69" t="s">
        <v>301</v>
      </c>
      <c r="B200" s="67">
        <v>1195.99</v>
      </c>
      <c r="C200" s="67">
        <v>26.35</v>
      </c>
      <c r="D200" s="67">
        <v>48004</v>
      </c>
    </row>
    <row r="201" spans="1:4">
      <c r="A201" s="70" t="s">
        <v>293</v>
      </c>
      <c r="B201" s="67">
        <v>1195.99</v>
      </c>
      <c r="C201" s="67">
        <v>26.35</v>
      </c>
      <c r="D201" s="67">
        <v>48004</v>
      </c>
    </row>
    <row r="202" spans="1:4">
      <c r="A202" s="72" t="s">
        <v>506</v>
      </c>
      <c r="B202" s="67">
        <v>147.30000000000001</v>
      </c>
      <c r="C202" s="67">
        <v>0</v>
      </c>
      <c r="D202" s="67">
        <v>24002</v>
      </c>
    </row>
    <row r="203" spans="1:4">
      <c r="A203" s="73" t="s">
        <v>484</v>
      </c>
      <c r="B203" s="67">
        <v>147.30000000000001</v>
      </c>
      <c r="C203" s="67">
        <v>0</v>
      </c>
      <c r="D203" s="67">
        <v>24002</v>
      </c>
    </row>
    <row r="204" spans="1:4">
      <c r="A204" s="74" t="s">
        <v>485</v>
      </c>
      <c r="B204" s="67">
        <v>147.30000000000001</v>
      </c>
      <c r="C204" s="67">
        <v>0</v>
      </c>
      <c r="D204" s="67">
        <v>24002</v>
      </c>
    </row>
    <row r="205" spans="1:4">
      <c r="A205" s="72" t="s">
        <v>508</v>
      </c>
      <c r="B205" s="67">
        <v>1048.69</v>
      </c>
      <c r="C205" s="67">
        <v>26.35</v>
      </c>
      <c r="D205" s="67">
        <v>24002</v>
      </c>
    </row>
    <row r="206" spans="1:4">
      <c r="A206" s="69" t="s">
        <v>323</v>
      </c>
      <c r="B206" s="67">
        <v>200.11</v>
      </c>
      <c r="C206" s="67">
        <v>200.11</v>
      </c>
      <c r="D206" s="67">
        <v>288082</v>
      </c>
    </row>
    <row r="207" spans="1:4">
      <c r="A207" s="70" t="s">
        <v>293</v>
      </c>
      <c r="B207" s="67">
        <v>200.11</v>
      </c>
      <c r="C207" s="67">
        <v>200.11</v>
      </c>
      <c r="D207" s="67">
        <v>288082</v>
      </c>
    </row>
    <row r="208" spans="1:4">
      <c r="A208" s="72" t="s">
        <v>506</v>
      </c>
      <c r="B208" s="67">
        <v>115.24</v>
      </c>
      <c r="C208" s="67">
        <v>115.24</v>
      </c>
      <c r="D208" s="67">
        <v>168072</v>
      </c>
    </row>
    <row r="209" spans="1:4">
      <c r="A209" s="73" t="s">
        <v>484</v>
      </c>
      <c r="B209" s="67">
        <v>115.24</v>
      </c>
      <c r="C209" s="67">
        <v>115.24</v>
      </c>
      <c r="D209" s="67">
        <v>168072</v>
      </c>
    </row>
    <row r="210" spans="1:4">
      <c r="A210" s="74" t="s">
        <v>507</v>
      </c>
      <c r="B210" s="67">
        <v>79.239999999999995</v>
      </c>
      <c r="C210" s="67">
        <v>79.239999999999995</v>
      </c>
      <c r="D210" s="67">
        <v>126054</v>
      </c>
    </row>
    <row r="211" spans="1:4">
      <c r="A211" s="74" t="s">
        <v>485</v>
      </c>
      <c r="B211" s="67">
        <v>36</v>
      </c>
      <c r="C211" s="67">
        <v>36</v>
      </c>
      <c r="D211" s="67">
        <v>42018</v>
      </c>
    </row>
    <row r="212" spans="1:4">
      <c r="A212" s="72" t="s">
        <v>508</v>
      </c>
      <c r="B212" s="67">
        <v>84.870000000000019</v>
      </c>
      <c r="C212" s="67">
        <v>84.870000000000019</v>
      </c>
      <c r="D212" s="67">
        <v>120010</v>
      </c>
    </row>
    <row r="213" spans="1:4">
      <c r="A213" s="69" t="s">
        <v>347</v>
      </c>
      <c r="B213" s="67">
        <v>1020.1800000000002</v>
      </c>
      <c r="C213" s="67">
        <v>1020.1800000000002</v>
      </c>
      <c r="D213" s="67">
        <v>409649</v>
      </c>
    </row>
    <row r="214" spans="1:4">
      <c r="A214" s="70" t="s">
        <v>293</v>
      </c>
      <c r="B214" s="67">
        <v>1020.1800000000002</v>
      </c>
      <c r="C214" s="67">
        <v>1020.1800000000002</v>
      </c>
      <c r="D214" s="67">
        <v>409649</v>
      </c>
    </row>
    <row r="215" spans="1:4">
      <c r="A215" s="72" t="s">
        <v>506</v>
      </c>
      <c r="B215" s="67">
        <v>36</v>
      </c>
      <c r="C215" s="67">
        <v>36</v>
      </c>
      <c r="D215" s="67">
        <v>12001</v>
      </c>
    </row>
    <row r="216" spans="1:4">
      <c r="A216" s="73" t="s">
        <v>484</v>
      </c>
      <c r="B216" s="67">
        <v>36</v>
      </c>
      <c r="C216" s="67">
        <v>36</v>
      </c>
      <c r="D216" s="67">
        <v>12001</v>
      </c>
    </row>
    <row r="217" spans="1:4">
      <c r="A217" s="74" t="s">
        <v>485</v>
      </c>
      <c r="B217" s="67">
        <v>36</v>
      </c>
      <c r="C217" s="67">
        <v>36</v>
      </c>
      <c r="D217" s="67">
        <v>12001</v>
      </c>
    </row>
    <row r="218" spans="1:4">
      <c r="A218" s="72" t="s">
        <v>508</v>
      </c>
      <c r="B218" s="67">
        <v>984.18000000000018</v>
      </c>
      <c r="C218" s="67">
        <v>984.18000000000018</v>
      </c>
      <c r="D218" s="67">
        <v>397648</v>
      </c>
    </row>
    <row r="219" spans="1:4">
      <c r="A219" s="69" t="s">
        <v>381</v>
      </c>
      <c r="B219" s="67">
        <v>20265</v>
      </c>
      <c r="C219" s="67">
        <v>10132.5</v>
      </c>
      <c r="D219" s="67">
        <v>26066</v>
      </c>
    </row>
    <row r="220" spans="1:4">
      <c r="A220" s="70" t="s">
        <v>293</v>
      </c>
      <c r="B220" s="67">
        <v>20265</v>
      </c>
      <c r="C220" s="67">
        <v>10132.5</v>
      </c>
      <c r="D220" s="67">
        <v>26066</v>
      </c>
    </row>
    <row r="221" spans="1:4">
      <c r="A221" s="72" t="s">
        <v>508</v>
      </c>
      <c r="B221" s="67">
        <v>20265</v>
      </c>
      <c r="C221" s="67">
        <v>10132.5</v>
      </c>
      <c r="D221" s="67">
        <v>26066</v>
      </c>
    </row>
    <row r="222" spans="1:4">
      <c r="A222" s="69" t="s">
        <v>308</v>
      </c>
      <c r="B222" s="67">
        <v>4140.3999999999996</v>
      </c>
      <c r="C222" s="67">
        <v>4140.3999999999996</v>
      </c>
      <c r="D222" s="67">
        <v>36003</v>
      </c>
    </row>
    <row r="223" spans="1:4">
      <c r="A223" s="70" t="s">
        <v>293</v>
      </c>
      <c r="B223" s="67">
        <v>4140.3999999999996</v>
      </c>
      <c r="C223" s="67">
        <v>4140.3999999999996</v>
      </c>
      <c r="D223" s="67">
        <v>36003</v>
      </c>
    </row>
    <row r="224" spans="1:4">
      <c r="A224" s="72" t="s">
        <v>506</v>
      </c>
      <c r="B224" s="67">
        <v>2974</v>
      </c>
      <c r="C224" s="67">
        <v>2974</v>
      </c>
      <c r="D224" s="67">
        <v>24002</v>
      </c>
    </row>
    <row r="225" spans="1:4">
      <c r="A225" s="73" t="s">
        <v>484</v>
      </c>
      <c r="B225" s="67">
        <v>2974</v>
      </c>
      <c r="C225" s="67">
        <v>2974</v>
      </c>
      <c r="D225" s="67">
        <v>24002</v>
      </c>
    </row>
    <row r="226" spans="1:4">
      <c r="A226" s="74" t="s">
        <v>507</v>
      </c>
      <c r="B226" s="67">
        <v>2974</v>
      </c>
      <c r="C226" s="67">
        <v>2974</v>
      </c>
      <c r="D226" s="67">
        <v>24002</v>
      </c>
    </row>
    <row r="227" spans="1:4">
      <c r="A227" s="72" t="s">
        <v>508</v>
      </c>
      <c r="B227" s="67">
        <v>1166.4000000000001</v>
      </c>
      <c r="C227" s="67">
        <v>1166.4000000000001</v>
      </c>
      <c r="D227" s="67">
        <v>12001</v>
      </c>
    </row>
    <row r="228" spans="1:4">
      <c r="A228" s="69" t="s">
        <v>448</v>
      </c>
      <c r="B228" s="67">
        <v>2804.4</v>
      </c>
      <c r="C228" s="67">
        <v>2804.4</v>
      </c>
      <c r="D228" s="67">
        <v>12062</v>
      </c>
    </row>
    <row r="229" spans="1:4">
      <c r="A229" s="70" t="s">
        <v>293</v>
      </c>
      <c r="B229" s="67">
        <v>2804.4</v>
      </c>
      <c r="C229" s="67">
        <v>2804.4</v>
      </c>
      <c r="D229" s="67">
        <v>12062</v>
      </c>
    </row>
    <row r="230" spans="1:4">
      <c r="A230" s="72" t="s">
        <v>508</v>
      </c>
      <c r="B230" s="67">
        <v>2804.4</v>
      </c>
      <c r="C230" s="67">
        <v>2804.4</v>
      </c>
      <c r="D230" s="67">
        <v>12062</v>
      </c>
    </row>
    <row r="231" spans="1:4">
      <c r="A231" s="69" t="s">
        <v>330</v>
      </c>
      <c r="B231" s="67">
        <v>14300</v>
      </c>
      <c r="C231" s="67">
        <v>7150</v>
      </c>
      <c r="D231" s="67">
        <v>52132</v>
      </c>
    </row>
    <row r="232" spans="1:4">
      <c r="A232" s="70" t="s">
        <v>293</v>
      </c>
      <c r="B232" s="67">
        <v>14300</v>
      </c>
      <c r="C232" s="67">
        <v>7150</v>
      </c>
      <c r="D232" s="67">
        <v>52132</v>
      </c>
    </row>
    <row r="233" spans="1:4">
      <c r="A233" s="72" t="s">
        <v>506</v>
      </c>
      <c r="B233" s="67">
        <v>14300</v>
      </c>
      <c r="C233" s="67">
        <v>7150</v>
      </c>
      <c r="D233" s="67">
        <v>52132</v>
      </c>
    </row>
    <row r="234" spans="1:4">
      <c r="A234" s="73" t="s">
        <v>484</v>
      </c>
      <c r="B234" s="67">
        <v>14300</v>
      </c>
      <c r="C234" s="67">
        <v>7150</v>
      </c>
      <c r="D234" s="67">
        <v>52132</v>
      </c>
    </row>
    <row r="235" spans="1:4">
      <c r="A235" s="74" t="s">
        <v>485</v>
      </c>
      <c r="B235" s="67">
        <v>14300</v>
      </c>
      <c r="C235" s="67">
        <v>7150</v>
      </c>
      <c r="D235" s="67">
        <v>52132</v>
      </c>
    </row>
    <row r="236" spans="1:4">
      <c r="A236" s="69" t="s">
        <v>304</v>
      </c>
      <c r="B236" s="67">
        <v>247.89999999999998</v>
      </c>
      <c r="C236" s="67">
        <v>0</v>
      </c>
      <c r="D236" s="67">
        <v>24002</v>
      </c>
    </row>
    <row r="237" spans="1:4">
      <c r="A237" s="70" t="s">
        <v>293</v>
      </c>
      <c r="B237" s="67">
        <v>247.89999999999998</v>
      </c>
      <c r="C237" s="67">
        <v>0</v>
      </c>
      <c r="D237" s="67">
        <v>24002</v>
      </c>
    </row>
    <row r="238" spans="1:4">
      <c r="A238" s="72" t="s">
        <v>508</v>
      </c>
      <c r="B238" s="67">
        <v>247.89999999999998</v>
      </c>
      <c r="C238" s="67">
        <v>0</v>
      </c>
      <c r="D238" s="67">
        <v>24002</v>
      </c>
    </row>
    <row r="239" spans="1:4">
      <c r="A239" s="69" t="s">
        <v>351</v>
      </c>
      <c r="B239" s="67">
        <v>1733.4899999999998</v>
      </c>
      <c r="C239" s="67">
        <v>1733.4899999999998</v>
      </c>
      <c r="D239" s="67">
        <v>36003</v>
      </c>
    </row>
    <row r="240" spans="1:4">
      <c r="A240" s="70" t="s">
        <v>293</v>
      </c>
      <c r="B240" s="67">
        <v>1733.4899999999998</v>
      </c>
      <c r="C240" s="67">
        <v>1733.4899999999998</v>
      </c>
      <c r="D240" s="67">
        <v>36003</v>
      </c>
    </row>
    <row r="241" spans="1:4">
      <c r="A241" s="72" t="s">
        <v>506</v>
      </c>
      <c r="B241" s="67">
        <v>1733.4899999999998</v>
      </c>
      <c r="C241" s="67">
        <v>1733.4899999999998</v>
      </c>
      <c r="D241" s="67">
        <v>36003</v>
      </c>
    </row>
    <row r="242" spans="1:4">
      <c r="A242" s="73" t="s">
        <v>484</v>
      </c>
      <c r="B242" s="67">
        <v>1733.4899999999998</v>
      </c>
      <c r="C242" s="67">
        <v>1733.4899999999998</v>
      </c>
      <c r="D242" s="67">
        <v>36003</v>
      </c>
    </row>
    <row r="243" spans="1:4">
      <c r="A243" s="74" t="s">
        <v>507</v>
      </c>
      <c r="B243" s="67">
        <v>1733.4899999999998</v>
      </c>
      <c r="C243" s="67">
        <v>1733.4899999999998</v>
      </c>
      <c r="D243" s="67">
        <v>36003</v>
      </c>
    </row>
    <row r="244" spans="1:4">
      <c r="A244" s="69" t="s">
        <v>320</v>
      </c>
      <c r="B244" s="67">
        <v>7145.2899999999991</v>
      </c>
      <c r="C244" s="67">
        <v>0</v>
      </c>
      <c r="D244" s="67">
        <v>45011</v>
      </c>
    </row>
    <row r="245" spans="1:4">
      <c r="A245" s="70" t="s">
        <v>293</v>
      </c>
      <c r="B245" s="67">
        <v>7145.2899999999991</v>
      </c>
      <c r="C245" s="67">
        <v>0</v>
      </c>
      <c r="D245" s="67">
        <v>45011</v>
      </c>
    </row>
    <row r="246" spans="1:4">
      <c r="A246" s="72" t="s">
        <v>506</v>
      </c>
      <c r="B246" s="67">
        <v>6020.6799999999994</v>
      </c>
      <c r="C246" s="67">
        <v>0</v>
      </c>
      <c r="D246" s="67">
        <v>24002</v>
      </c>
    </row>
    <row r="247" spans="1:4">
      <c r="A247" s="73" t="s">
        <v>484</v>
      </c>
      <c r="B247" s="67">
        <v>6020.6799999999994</v>
      </c>
      <c r="C247" s="67">
        <v>0</v>
      </c>
      <c r="D247" s="67">
        <v>24002</v>
      </c>
    </row>
    <row r="248" spans="1:4">
      <c r="A248" s="74" t="s">
        <v>485</v>
      </c>
      <c r="B248" s="67">
        <v>6020.6799999999994</v>
      </c>
      <c r="C248" s="67">
        <v>0</v>
      </c>
      <c r="D248" s="67">
        <v>24002</v>
      </c>
    </row>
    <row r="249" spans="1:4">
      <c r="A249" s="72" t="s">
        <v>508</v>
      </c>
      <c r="B249" s="67">
        <v>1124.6099999999999</v>
      </c>
      <c r="C249" s="67">
        <v>0</v>
      </c>
      <c r="D249" s="67">
        <v>21009</v>
      </c>
    </row>
    <row r="250" spans="1:4">
      <c r="A250" s="69" t="s">
        <v>444</v>
      </c>
      <c r="B250" s="67">
        <v>5000</v>
      </c>
      <c r="C250" s="67">
        <v>0</v>
      </c>
      <c r="D250" s="67">
        <v>13033</v>
      </c>
    </row>
    <row r="251" spans="1:4">
      <c r="A251" s="70" t="s">
        <v>293</v>
      </c>
      <c r="B251" s="67">
        <v>5000</v>
      </c>
      <c r="C251" s="67">
        <v>0</v>
      </c>
      <c r="D251" s="67">
        <v>13033</v>
      </c>
    </row>
    <row r="252" spans="1:4">
      <c r="A252" s="72" t="s">
        <v>508</v>
      </c>
      <c r="B252" s="67">
        <v>5000</v>
      </c>
      <c r="C252" s="67">
        <v>0</v>
      </c>
      <c r="D252" s="67">
        <v>13033</v>
      </c>
    </row>
    <row r="253" spans="1:4">
      <c r="A253" s="69" t="s">
        <v>483</v>
      </c>
      <c r="B253" s="67">
        <v>4403603.1900000023</v>
      </c>
      <c r="C253" s="67">
        <v>3517368.3800000008</v>
      </c>
      <c r="D253" s="67">
        <v>3477569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N1000"/>
  <sheetViews>
    <sheetView workbookViewId="0">
      <selection activeCell="A4" sqref="A4"/>
    </sheetView>
  </sheetViews>
  <sheetFormatPr defaultColWidth="12.54296875" defaultRowHeight="15" customHeight="1"/>
  <cols>
    <col min="1" max="1" width="8.54296875" customWidth="1"/>
    <col min="2" max="2" width="11" customWidth="1"/>
    <col min="3" max="3" width="12.81640625" customWidth="1"/>
    <col min="4" max="4" width="39.7265625" customWidth="1"/>
    <col min="5" max="5" width="4.453125" customWidth="1"/>
    <col min="6" max="6" width="8.26953125" customWidth="1"/>
    <col min="7" max="7" width="12.81640625" customWidth="1"/>
    <col min="8" max="8" width="16.1796875" customWidth="1"/>
    <col min="9" max="9" width="11" customWidth="1"/>
    <col min="10" max="12" width="8.54296875" customWidth="1"/>
    <col min="13" max="13" width="10.81640625" customWidth="1"/>
    <col min="14" max="14" width="11.453125" customWidth="1"/>
    <col min="15" max="25" width="8.54296875" customWidth="1"/>
  </cols>
  <sheetData>
    <row r="1" spans="1:14" ht="12" customHeight="1">
      <c r="A1" s="62" t="s">
        <v>280</v>
      </c>
      <c r="B1" s="63"/>
      <c r="C1" s="63"/>
      <c r="D1" s="63"/>
      <c r="E1" s="63"/>
      <c r="F1" s="63"/>
      <c r="G1" s="63"/>
    </row>
    <row r="2" spans="1:14" ht="12" customHeight="1">
      <c r="C2" s="47"/>
    </row>
    <row r="3" spans="1:14" ht="12" customHeight="1">
      <c r="A3" s="7" t="s">
        <v>281</v>
      </c>
      <c r="B3" s="6" t="s">
        <v>282</v>
      </c>
      <c r="C3" s="7" t="s">
        <v>283</v>
      </c>
      <c r="D3" s="7" t="s">
        <v>284</v>
      </c>
      <c r="E3" s="7" t="s">
        <v>285</v>
      </c>
      <c r="F3" s="7" t="s">
        <v>286</v>
      </c>
      <c r="G3" s="4" t="s">
        <v>287</v>
      </c>
      <c r="H3" s="4" t="s">
        <v>288</v>
      </c>
      <c r="I3" s="50" t="s">
        <v>289</v>
      </c>
      <c r="J3" s="7" t="s">
        <v>290</v>
      </c>
      <c r="K3" s="7" t="s">
        <v>145</v>
      </c>
      <c r="L3" s="7" t="s">
        <v>146</v>
      </c>
      <c r="M3" s="7" t="s">
        <v>291</v>
      </c>
      <c r="N3" s="7" t="s">
        <v>292</v>
      </c>
    </row>
    <row r="4" spans="1:14" ht="12" customHeight="1">
      <c r="A4" s="7" t="s">
        <v>293</v>
      </c>
      <c r="B4" s="6" t="s">
        <v>294</v>
      </c>
      <c r="C4" s="9">
        <v>41283</v>
      </c>
      <c r="D4" s="7" t="s">
        <v>295</v>
      </c>
      <c r="E4" s="7">
        <v>2</v>
      </c>
      <c r="F4" s="7">
        <v>1</v>
      </c>
      <c r="G4" s="4">
        <v>38.94</v>
      </c>
      <c r="H4" s="4">
        <v>38.94</v>
      </c>
      <c r="I4" s="50">
        <v>559598</v>
      </c>
      <c r="J4" s="7">
        <v>12001</v>
      </c>
      <c r="K4" s="7">
        <v>53015</v>
      </c>
      <c r="L4" s="7">
        <v>10020</v>
      </c>
      <c r="M4" s="9">
        <v>41316</v>
      </c>
      <c r="N4" s="9">
        <v>41324</v>
      </c>
    </row>
    <row r="5" spans="1:14" ht="12" customHeight="1">
      <c r="A5" s="7" t="s">
        <v>293</v>
      </c>
      <c r="B5" s="6" t="s">
        <v>294</v>
      </c>
      <c r="C5" s="9">
        <v>41283</v>
      </c>
      <c r="D5" s="7" t="s">
        <v>295</v>
      </c>
      <c r="E5" s="7">
        <v>1</v>
      </c>
      <c r="F5" s="7">
        <v>1</v>
      </c>
      <c r="G5" s="4">
        <v>30.51</v>
      </c>
      <c r="H5" s="4">
        <v>30.51</v>
      </c>
      <c r="I5" s="50">
        <v>559598</v>
      </c>
      <c r="J5" s="7">
        <v>12001</v>
      </c>
      <c r="K5" s="7">
        <v>53015</v>
      </c>
      <c r="L5" s="7">
        <v>10020</v>
      </c>
      <c r="M5" s="9">
        <v>41316</v>
      </c>
      <c r="N5" s="9">
        <v>41324</v>
      </c>
    </row>
    <row r="6" spans="1:14" ht="12" customHeight="1">
      <c r="A6" s="7" t="s">
        <v>293</v>
      </c>
      <c r="B6" s="6" t="s">
        <v>296</v>
      </c>
      <c r="C6" s="9">
        <v>41283</v>
      </c>
      <c r="D6" s="7" t="s">
        <v>297</v>
      </c>
      <c r="E6" s="7">
        <v>1</v>
      </c>
      <c r="F6" s="7">
        <v>1</v>
      </c>
      <c r="G6" s="4">
        <v>568.32000000000005</v>
      </c>
      <c r="H6" s="4">
        <v>568.32000000000005</v>
      </c>
      <c r="I6" s="50">
        <v>559050</v>
      </c>
      <c r="J6" s="7">
        <v>12001</v>
      </c>
      <c r="K6" s="7">
        <v>53015</v>
      </c>
      <c r="L6" s="7">
        <v>10020</v>
      </c>
      <c r="M6" s="9">
        <v>41317</v>
      </c>
      <c r="N6" s="9">
        <v>41320</v>
      </c>
    </row>
    <row r="7" spans="1:14" ht="12" customHeight="1">
      <c r="A7" s="7" t="s">
        <v>293</v>
      </c>
      <c r="B7" s="6" t="s">
        <v>296</v>
      </c>
      <c r="C7" s="9">
        <v>41283</v>
      </c>
      <c r="D7" s="7" t="s">
        <v>297</v>
      </c>
      <c r="E7" s="7">
        <v>2</v>
      </c>
      <c r="F7" s="7">
        <v>1</v>
      </c>
      <c r="G7" s="4">
        <v>128.9</v>
      </c>
      <c r="H7" s="4">
        <v>128.9</v>
      </c>
      <c r="I7" s="50">
        <v>559050</v>
      </c>
      <c r="J7" s="7">
        <v>12001</v>
      </c>
      <c r="K7" s="7">
        <v>53015</v>
      </c>
      <c r="L7" s="7">
        <v>10020</v>
      </c>
      <c r="M7" s="9">
        <v>41317</v>
      </c>
      <c r="N7" s="9">
        <v>41320</v>
      </c>
    </row>
    <row r="8" spans="1:14" ht="12" customHeight="1">
      <c r="A8" s="7" t="s">
        <v>293</v>
      </c>
      <c r="B8" s="6" t="s">
        <v>298</v>
      </c>
      <c r="C8" s="9">
        <v>41283</v>
      </c>
      <c r="D8" s="7" t="s">
        <v>297</v>
      </c>
      <c r="E8" s="7">
        <v>1</v>
      </c>
      <c r="F8" s="7">
        <v>1</v>
      </c>
      <c r="G8" s="4">
        <v>12.6</v>
      </c>
      <c r="H8" s="4">
        <v>0</v>
      </c>
      <c r="I8" s="50"/>
      <c r="J8" s="7">
        <v>12001</v>
      </c>
      <c r="K8" s="7">
        <v>53015</v>
      </c>
      <c r="L8" s="7">
        <v>10020</v>
      </c>
      <c r="M8" s="9">
        <v>41311</v>
      </c>
    </row>
    <row r="9" spans="1:14" ht="12" customHeight="1">
      <c r="A9" s="7" t="s">
        <v>293</v>
      </c>
      <c r="B9" s="6" t="s">
        <v>298</v>
      </c>
      <c r="C9" s="9">
        <v>41283</v>
      </c>
      <c r="D9" s="7" t="s">
        <v>297</v>
      </c>
      <c r="E9" s="7">
        <v>3</v>
      </c>
      <c r="F9" s="7">
        <v>1</v>
      </c>
      <c r="G9" s="4">
        <v>7.8</v>
      </c>
      <c r="H9" s="4">
        <v>0</v>
      </c>
      <c r="I9" s="50"/>
      <c r="J9" s="7">
        <v>12001</v>
      </c>
      <c r="K9" s="7">
        <v>53015</v>
      </c>
      <c r="L9" s="7">
        <v>10020</v>
      </c>
      <c r="M9" s="9">
        <v>41311</v>
      </c>
    </row>
    <row r="10" spans="1:14" ht="12" customHeight="1">
      <c r="A10" s="7" t="s">
        <v>293</v>
      </c>
      <c r="B10" s="6" t="s">
        <v>298</v>
      </c>
      <c r="C10" s="9">
        <v>41283</v>
      </c>
      <c r="D10" s="7" t="s">
        <v>297</v>
      </c>
      <c r="E10" s="7">
        <v>5</v>
      </c>
      <c r="F10" s="7">
        <v>1</v>
      </c>
      <c r="G10" s="4">
        <v>0</v>
      </c>
      <c r="H10" s="4">
        <v>0</v>
      </c>
      <c r="I10" s="50"/>
      <c r="J10" s="7">
        <v>12001</v>
      </c>
      <c r="K10" s="7">
        <v>53015</v>
      </c>
      <c r="L10" s="7">
        <v>10020</v>
      </c>
      <c r="M10" s="9">
        <v>41311</v>
      </c>
    </row>
    <row r="11" spans="1:14" ht="12" customHeight="1">
      <c r="A11" s="7" t="s">
        <v>293</v>
      </c>
      <c r="B11" s="6" t="s">
        <v>298</v>
      </c>
      <c r="C11" s="9">
        <v>41283</v>
      </c>
      <c r="D11" s="7" t="s">
        <v>297</v>
      </c>
      <c r="E11" s="7">
        <v>2</v>
      </c>
      <c r="F11" s="7">
        <v>1</v>
      </c>
      <c r="G11" s="4">
        <v>88.15</v>
      </c>
      <c r="H11" s="4">
        <v>0</v>
      </c>
      <c r="I11" s="50"/>
      <c r="J11" s="7">
        <v>12001</v>
      </c>
      <c r="K11" s="7">
        <v>53015</v>
      </c>
      <c r="L11" s="7">
        <v>10020</v>
      </c>
      <c r="M11" s="9">
        <v>41311</v>
      </c>
    </row>
    <row r="12" spans="1:14" ht="12" customHeight="1">
      <c r="A12" s="7" t="s">
        <v>293</v>
      </c>
      <c r="B12" s="6" t="s">
        <v>298</v>
      </c>
      <c r="C12" s="9">
        <v>41283</v>
      </c>
      <c r="D12" s="7" t="s">
        <v>297</v>
      </c>
      <c r="E12" s="7">
        <v>4</v>
      </c>
      <c r="F12" s="7">
        <v>1</v>
      </c>
      <c r="G12" s="4">
        <v>32.5</v>
      </c>
      <c r="H12" s="4">
        <v>0</v>
      </c>
      <c r="I12" s="50"/>
      <c r="J12" s="7">
        <v>12001</v>
      </c>
      <c r="K12" s="7">
        <v>53015</v>
      </c>
      <c r="L12" s="7">
        <v>10020</v>
      </c>
      <c r="M12" s="9">
        <v>41311</v>
      </c>
    </row>
    <row r="13" spans="1:14" ht="12" customHeight="1">
      <c r="A13" s="7" t="s">
        <v>293</v>
      </c>
      <c r="B13" s="6" t="s">
        <v>299</v>
      </c>
      <c r="C13" s="9">
        <v>41283</v>
      </c>
      <c r="D13" s="7" t="s">
        <v>297</v>
      </c>
      <c r="E13" s="7">
        <v>1</v>
      </c>
      <c r="F13" s="7">
        <v>1</v>
      </c>
      <c r="G13" s="4">
        <v>776.38</v>
      </c>
      <c r="H13" s="4">
        <v>776.38</v>
      </c>
      <c r="I13" s="50">
        <v>559010</v>
      </c>
      <c r="J13" s="7">
        <v>12001</v>
      </c>
      <c r="K13" s="7">
        <v>53015</v>
      </c>
      <c r="L13" s="7">
        <v>10020</v>
      </c>
      <c r="M13" s="9">
        <v>41312</v>
      </c>
      <c r="N13" s="9">
        <v>41319</v>
      </c>
    </row>
    <row r="14" spans="1:14" ht="12" customHeight="1">
      <c r="A14" s="7" t="s">
        <v>293</v>
      </c>
      <c r="B14" s="6" t="s">
        <v>300</v>
      </c>
      <c r="C14" s="9">
        <v>41283</v>
      </c>
      <c r="D14" s="7" t="s">
        <v>301</v>
      </c>
      <c r="E14" s="7">
        <v>1</v>
      </c>
      <c r="F14" s="7">
        <v>1</v>
      </c>
      <c r="G14" s="4">
        <v>1022.34</v>
      </c>
      <c r="H14" s="4">
        <v>0</v>
      </c>
      <c r="I14" s="50"/>
      <c r="J14" s="7">
        <v>12001</v>
      </c>
      <c r="K14" s="7">
        <v>53015</v>
      </c>
      <c r="L14" s="7">
        <v>10020</v>
      </c>
      <c r="M14" s="9">
        <v>41316</v>
      </c>
    </row>
    <row r="15" spans="1:14" ht="12" customHeight="1">
      <c r="A15" s="7" t="s">
        <v>293</v>
      </c>
      <c r="B15" s="6" t="s">
        <v>302</v>
      </c>
      <c r="C15" s="9">
        <v>41283</v>
      </c>
      <c r="D15" s="7" t="s">
        <v>301</v>
      </c>
      <c r="E15" s="7">
        <v>1</v>
      </c>
      <c r="F15" s="7">
        <v>1</v>
      </c>
      <c r="G15" s="4">
        <v>26.35</v>
      </c>
      <c r="H15" s="4">
        <v>26.35</v>
      </c>
      <c r="I15" s="50">
        <v>560369</v>
      </c>
      <c r="J15" s="7">
        <v>12001</v>
      </c>
      <c r="K15" s="7">
        <v>53015</v>
      </c>
      <c r="L15" s="7">
        <v>10020</v>
      </c>
      <c r="M15" s="9">
        <v>41312</v>
      </c>
      <c r="N15" s="9">
        <v>41326</v>
      </c>
    </row>
    <row r="16" spans="1:14" ht="12" customHeight="1">
      <c r="A16" s="7" t="s">
        <v>293</v>
      </c>
      <c r="B16" s="6" t="s">
        <v>303</v>
      </c>
      <c r="C16" s="9">
        <v>41283</v>
      </c>
      <c r="D16" s="7" t="s">
        <v>304</v>
      </c>
      <c r="E16" s="7">
        <v>1</v>
      </c>
      <c r="F16" s="7">
        <v>1</v>
      </c>
      <c r="G16" s="4">
        <v>92.92</v>
      </c>
      <c r="H16" s="4">
        <v>0</v>
      </c>
      <c r="I16" s="50"/>
      <c r="J16" s="7">
        <v>12001</v>
      </c>
      <c r="K16" s="7">
        <v>53015</v>
      </c>
      <c r="L16" s="7">
        <v>10020</v>
      </c>
      <c r="M16" s="9">
        <v>41310</v>
      </c>
    </row>
    <row r="17" spans="1:14" ht="12" customHeight="1">
      <c r="A17" s="7" t="s">
        <v>293</v>
      </c>
      <c r="B17" s="6" t="s">
        <v>303</v>
      </c>
      <c r="C17" s="9">
        <v>41283</v>
      </c>
      <c r="D17" s="7" t="s">
        <v>304</v>
      </c>
      <c r="E17" s="7">
        <v>2</v>
      </c>
      <c r="F17" s="7">
        <v>1</v>
      </c>
      <c r="G17" s="4">
        <v>154.97999999999999</v>
      </c>
      <c r="H17" s="4">
        <v>0</v>
      </c>
      <c r="I17" s="50"/>
      <c r="J17" s="7">
        <v>12001</v>
      </c>
      <c r="K17" s="7">
        <v>53015</v>
      </c>
      <c r="L17" s="7">
        <v>10020</v>
      </c>
      <c r="M17" s="9">
        <v>41310</v>
      </c>
    </row>
    <row r="18" spans="1:14" ht="12" customHeight="1">
      <c r="A18" s="7" t="s">
        <v>293</v>
      </c>
      <c r="B18" s="6" t="s">
        <v>305</v>
      </c>
      <c r="C18" s="9">
        <v>41283</v>
      </c>
      <c r="D18" s="7" t="s">
        <v>306</v>
      </c>
      <c r="E18" s="7">
        <v>1</v>
      </c>
      <c r="F18" s="7">
        <v>1</v>
      </c>
      <c r="G18" s="4">
        <v>53.9</v>
      </c>
      <c r="H18" s="4">
        <v>53.9</v>
      </c>
      <c r="I18" s="50">
        <v>560153</v>
      </c>
      <c r="J18" s="7">
        <v>12001</v>
      </c>
      <c r="K18" s="7">
        <v>54100</v>
      </c>
      <c r="L18" s="7">
        <v>10020</v>
      </c>
      <c r="M18" s="9">
        <v>41311</v>
      </c>
      <c r="N18" s="9">
        <v>41325</v>
      </c>
    </row>
    <row r="19" spans="1:14" ht="12" customHeight="1">
      <c r="A19" s="7" t="s">
        <v>293</v>
      </c>
      <c r="B19" s="6" t="s">
        <v>307</v>
      </c>
      <c r="C19" s="9">
        <v>41283</v>
      </c>
      <c r="D19" s="7" t="s">
        <v>308</v>
      </c>
      <c r="E19" s="7">
        <v>1</v>
      </c>
      <c r="F19" s="7">
        <v>1</v>
      </c>
      <c r="G19" s="4">
        <v>1166.4000000000001</v>
      </c>
      <c r="H19" s="4">
        <v>1166.4000000000001</v>
      </c>
      <c r="I19" s="50">
        <v>558405</v>
      </c>
      <c r="J19" s="7">
        <v>12001</v>
      </c>
      <c r="K19" s="7">
        <v>53015</v>
      </c>
      <c r="L19" s="7">
        <v>10020</v>
      </c>
      <c r="M19" s="9">
        <v>41306</v>
      </c>
      <c r="N19" s="9">
        <v>41318</v>
      </c>
    </row>
    <row r="20" spans="1:14" ht="12" customHeight="1">
      <c r="A20" s="7" t="s">
        <v>293</v>
      </c>
      <c r="B20" s="6" t="s">
        <v>309</v>
      </c>
      <c r="C20" s="9">
        <v>41283</v>
      </c>
      <c r="D20" s="7" t="s">
        <v>310</v>
      </c>
      <c r="E20" s="7">
        <v>1</v>
      </c>
      <c r="F20" s="7">
        <v>1</v>
      </c>
      <c r="G20" s="4">
        <v>670.26</v>
      </c>
      <c r="H20" s="4">
        <v>670.26</v>
      </c>
      <c r="I20" s="50">
        <v>559795</v>
      </c>
      <c r="J20" s="7">
        <v>12001</v>
      </c>
      <c r="K20" s="7">
        <v>53015</v>
      </c>
      <c r="L20" s="7">
        <v>10020</v>
      </c>
      <c r="M20" s="9">
        <v>41313</v>
      </c>
      <c r="N20" s="9">
        <v>41324</v>
      </c>
    </row>
    <row r="21" spans="1:14" ht="12" customHeight="1">
      <c r="A21" s="7" t="s">
        <v>293</v>
      </c>
      <c r="B21" s="6" t="s">
        <v>311</v>
      </c>
      <c r="C21" s="9">
        <v>41283</v>
      </c>
      <c r="D21" s="7" t="s">
        <v>312</v>
      </c>
      <c r="E21" s="7">
        <v>1</v>
      </c>
      <c r="F21" s="7">
        <v>1</v>
      </c>
      <c r="G21" s="4">
        <v>518.76</v>
      </c>
      <c r="H21" s="4">
        <v>518.76</v>
      </c>
      <c r="I21" s="50">
        <v>560519</v>
      </c>
      <c r="J21" s="7">
        <v>12001</v>
      </c>
      <c r="K21" s="7">
        <v>54070</v>
      </c>
      <c r="L21" s="7">
        <v>10020</v>
      </c>
      <c r="M21" s="9">
        <v>41310</v>
      </c>
      <c r="N21" s="9">
        <v>41326</v>
      </c>
    </row>
    <row r="22" spans="1:14" ht="12" customHeight="1">
      <c r="A22" s="7" t="s">
        <v>293</v>
      </c>
      <c r="B22" s="6" t="s">
        <v>313</v>
      </c>
      <c r="C22" s="9">
        <v>41283</v>
      </c>
      <c r="D22" s="7" t="s">
        <v>314</v>
      </c>
      <c r="E22" s="7">
        <v>1</v>
      </c>
      <c r="F22" s="7">
        <v>1</v>
      </c>
      <c r="G22" s="4">
        <v>162.24</v>
      </c>
      <c r="H22" s="4">
        <v>162.24</v>
      </c>
      <c r="I22" s="50">
        <v>560917</v>
      </c>
      <c r="J22" s="7">
        <v>12001</v>
      </c>
      <c r="K22" s="7">
        <v>53015</v>
      </c>
      <c r="L22" s="7">
        <v>10020</v>
      </c>
      <c r="M22" s="9">
        <v>41326</v>
      </c>
      <c r="N22" s="9">
        <v>41327</v>
      </c>
    </row>
    <row r="23" spans="1:14" ht="12" customHeight="1">
      <c r="A23" s="7" t="s">
        <v>293</v>
      </c>
      <c r="B23" s="6" t="s">
        <v>315</v>
      </c>
      <c r="C23" s="9">
        <v>41283</v>
      </c>
      <c r="D23" s="7" t="s">
        <v>316</v>
      </c>
      <c r="E23" s="7">
        <v>1</v>
      </c>
      <c r="F23" s="7">
        <v>1</v>
      </c>
      <c r="G23" s="4">
        <v>1072.5</v>
      </c>
      <c r="H23" s="4">
        <v>1072.5</v>
      </c>
      <c r="I23" s="50">
        <v>560787</v>
      </c>
      <c r="J23" s="7">
        <v>12001</v>
      </c>
      <c r="K23" s="7">
        <v>53012</v>
      </c>
      <c r="L23" s="7">
        <v>10020</v>
      </c>
      <c r="M23" s="9">
        <v>41305</v>
      </c>
      <c r="N23" s="9">
        <v>41326</v>
      </c>
    </row>
    <row r="24" spans="1:14" ht="12" customHeight="1">
      <c r="A24" s="7" t="s">
        <v>293</v>
      </c>
      <c r="B24" s="6" t="s">
        <v>315</v>
      </c>
      <c r="C24" s="9">
        <v>41283</v>
      </c>
      <c r="D24" s="7" t="s">
        <v>316</v>
      </c>
      <c r="E24" s="7">
        <v>2</v>
      </c>
      <c r="F24" s="7">
        <v>1</v>
      </c>
      <c r="G24" s="4">
        <v>276.86</v>
      </c>
      <c r="H24" s="4">
        <v>276.86</v>
      </c>
      <c r="I24" s="50">
        <v>560787</v>
      </c>
      <c r="J24" s="7">
        <v>12001</v>
      </c>
      <c r="K24" s="7">
        <v>53015</v>
      </c>
      <c r="L24" s="7">
        <v>10020</v>
      </c>
      <c r="M24" s="9">
        <v>41305</v>
      </c>
      <c r="N24" s="9">
        <v>41326</v>
      </c>
    </row>
    <row r="25" spans="1:14" ht="12" customHeight="1">
      <c r="A25" s="7" t="s">
        <v>293</v>
      </c>
      <c r="B25" s="6" t="s">
        <v>317</v>
      </c>
      <c r="C25" s="9">
        <v>41264</v>
      </c>
      <c r="D25" s="7" t="s">
        <v>318</v>
      </c>
      <c r="E25" s="7">
        <v>1</v>
      </c>
      <c r="F25" s="7">
        <v>1</v>
      </c>
      <c r="G25" s="4">
        <v>325.41000000000003</v>
      </c>
      <c r="H25" s="4">
        <v>325.41000000000003</v>
      </c>
      <c r="I25" s="50">
        <v>558246</v>
      </c>
      <c r="J25" s="7">
        <v>12001</v>
      </c>
      <c r="K25" s="7">
        <v>51580</v>
      </c>
      <c r="L25" s="7">
        <v>10020</v>
      </c>
      <c r="M25" s="9">
        <v>41305</v>
      </c>
      <c r="N25" s="9">
        <v>41312</v>
      </c>
    </row>
    <row r="26" spans="1:14" ht="12" customHeight="1">
      <c r="A26" s="7" t="s">
        <v>293</v>
      </c>
      <c r="B26" s="6" t="s">
        <v>319</v>
      </c>
      <c r="C26" s="9">
        <v>41264</v>
      </c>
      <c r="D26" s="7" t="s">
        <v>320</v>
      </c>
      <c r="E26" s="7">
        <v>1</v>
      </c>
      <c r="F26" s="7">
        <v>1</v>
      </c>
      <c r="G26" s="4">
        <v>5858.48</v>
      </c>
      <c r="H26" s="4">
        <v>0</v>
      </c>
      <c r="I26" s="50"/>
      <c r="J26" s="7">
        <v>12001</v>
      </c>
      <c r="K26" s="7">
        <v>53015</v>
      </c>
      <c r="L26" s="7">
        <v>10020</v>
      </c>
      <c r="M26" s="9">
        <v>41322</v>
      </c>
    </row>
    <row r="27" spans="1:14" ht="12" customHeight="1">
      <c r="A27" s="7" t="s">
        <v>293</v>
      </c>
      <c r="B27" s="6" t="s">
        <v>321</v>
      </c>
      <c r="C27" s="9">
        <v>41264</v>
      </c>
      <c r="D27" s="7" t="s">
        <v>320</v>
      </c>
      <c r="E27" s="7">
        <v>1</v>
      </c>
      <c r="F27" s="7">
        <v>1</v>
      </c>
      <c r="G27" s="4">
        <v>162.19999999999999</v>
      </c>
      <c r="H27" s="4">
        <v>0</v>
      </c>
      <c r="I27" s="50"/>
      <c r="J27" s="7">
        <v>12001</v>
      </c>
      <c r="K27" s="7">
        <v>53015</v>
      </c>
      <c r="L27" s="7">
        <v>10020</v>
      </c>
      <c r="M27" s="9">
        <v>41322</v>
      </c>
    </row>
    <row r="28" spans="1:14" ht="12" customHeight="1">
      <c r="A28" s="7" t="s">
        <v>293</v>
      </c>
      <c r="B28" s="6" t="s">
        <v>322</v>
      </c>
      <c r="C28" s="9">
        <v>41264</v>
      </c>
      <c r="D28" s="7" t="s">
        <v>323</v>
      </c>
      <c r="E28" s="7">
        <v>1</v>
      </c>
      <c r="F28" s="7">
        <v>1</v>
      </c>
      <c r="G28" s="4">
        <v>16.559999999999999</v>
      </c>
      <c r="H28" s="4">
        <v>16.559999999999999</v>
      </c>
      <c r="I28" s="50">
        <v>559788</v>
      </c>
      <c r="J28" s="7">
        <v>21009</v>
      </c>
      <c r="K28" s="7">
        <v>54070</v>
      </c>
      <c r="L28" s="7">
        <v>40001</v>
      </c>
      <c r="M28" s="9">
        <v>41306</v>
      </c>
      <c r="N28" s="9">
        <v>41324</v>
      </c>
    </row>
    <row r="29" spans="1:14" ht="12" customHeight="1">
      <c r="A29" s="7" t="s">
        <v>293</v>
      </c>
      <c r="B29" s="6" t="s">
        <v>322</v>
      </c>
      <c r="C29" s="9">
        <v>41264</v>
      </c>
      <c r="D29" s="7" t="s">
        <v>323</v>
      </c>
      <c r="E29" s="7">
        <v>2</v>
      </c>
      <c r="F29" s="7">
        <v>1</v>
      </c>
      <c r="G29" s="4">
        <v>19.440000000000001</v>
      </c>
      <c r="H29" s="4">
        <v>19.440000000000001</v>
      </c>
      <c r="I29" s="50">
        <v>559788</v>
      </c>
      <c r="J29" s="7">
        <v>21009</v>
      </c>
      <c r="K29" s="7">
        <v>54070</v>
      </c>
      <c r="L29" s="7">
        <v>40001</v>
      </c>
      <c r="M29" s="9">
        <v>41306</v>
      </c>
      <c r="N29" s="9">
        <v>41324</v>
      </c>
    </row>
    <row r="30" spans="1:14" ht="12" customHeight="1">
      <c r="A30" s="7" t="s">
        <v>293</v>
      </c>
      <c r="B30" s="6" t="s">
        <v>324</v>
      </c>
      <c r="C30" s="9">
        <v>41264</v>
      </c>
      <c r="D30" s="7" t="s">
        <v>325</v>
      </c>
      <c r="E30" s="7">
        <v>1</v>
      </c>
      <c r="F30" s="7">
        <v>1</v>
      </c>
      <c r="G30" s="4">
        <v>1733.28</v>
      </c>
      <c r="H30" s="4">
        <v>1733.28</v>
      </c>
      <c r="I30" s="50">
        <v>560130</v>
      </c>
      <c r="J30" s="7">
        <v>12001</v>
      </c>
      <c r="K30" s="7">
        <v>53015</v>
      </c>
      <c r="L30" s="7">
        <v>10020</v>
      </c>
      <c r="M30" s="9">
        <v>41314</v>
      </c>
      <c r="N30" s="9">
        <v>41325</v>
      </c>
    </row>
    <row r="31" spans="1:14" ht="12" customHeight="1">
      <c r="A31" s="7" t="s">
        <v>293</v>
      </c>
      <c r="B31" s="6" t="s">
        <v>326</v>
      </c>
      <c r="C31" s="9">
        <v>41264</v>
      </c>
      <c r="D31" s="7" t="s">
        <v>325</v>
      </c>
      <c r="E31" s="7">
        <v>1</v>
      </c>
      <c r="F31" s="7">
        <v>1</v>
      </c>
      <c r="G31" s="4">
        <v>3031.6</v>
      </c>
      <c r="H31" s="4">
        <v>3031.6</v>
      </c>
      <c r="I31" s="50">
        <v>560479</v>
      </c>
      <c r="J31" s="7">
        <v>12001</v>
      </c>
      <c r="K31" s="7">
        <v>53015</v>
      </c>
      <c r="L31" s="7">
        <v>10020</v>
      </c>
      <c r="M31" s="9">
        <v>41314</v>
      </c>
      <c r="N31" s="9">
        <v>41326</v>
      </c>
    </row>
    <row r="32" spans="1:14" ht="12" customHeight="1">
      <c r="A32" s="7" t="s">
        <v>293</v>
      </c>
      <c r="B32" s="6" t="s">
        <v>326</v>
      </c>
      <c r="C32" s="9">
        <v>41264</v>
      </c>
      <c r="D32" s="7" t="s">
        <v>325</v>
      </c>
      <c r="E32" s="7">
        <v>2</v>
      </c>
      <c r="F32" s="7">
        <v>1</v>
      </c>
      <c r="G32" s="4">
        <v>228.28</v>
      </c>
      <c r="H32" s="4">
        <v>228.28</v>
      </c>
      <c r="I32" s="50">
        <v>560479</v>
      </c>
      <c r="J32" s="7">
        <v>12001</v>
      </c>
      <c r="K32" s="7">
        <v>53015</v>
      </c>
      <c r="L32" s="7">
        <v>10020</v>
      </c>
      <c r="M32" s="9">
        <v>41312</v>
      </c>
      <c r="N32" s="9">
        <v>41326</v>
      </c>
    </row>
    <row r="33" spans="1:14" ht="12" customHeight="1">
      <c r="A33" s="7" t="s">
        <v>293</v>
      </c>
      <c r="B33" s="6" t="s">
        <v>327</v>
      </c>
      <c r="C33" s="9">
        <v>41264</v>
      </c>
      <c r="D33" s="7" t="s">
        <v>328</v>
      </c>
      <c r="E33" s="7">
        <v>1</v>
      </c>
      <c r="F33" s="7">
        <v>1</v>
      </c>
      <c r="G33" s="4">
        <v>52.48</v>
      </c>
      <c r="H33" s="4">
        <v>52.48</v>
      </c>
      <c r="I33" s="50">
        <v>559004</v>
      </c>
      <c r="J33" s="7">
        <v>12062</v>
      </c>
      <c r="K33" s="7">
        <v>55050</v>
      </c>
      <c r="L33" s="7">
        <v>20559</v>
      </c>
      <c r="M33" s="9">
        <v>41312</v>
      </c>
      <c r="N33" s="9">
        <v>41319</v>
      </c>
    </row>
    <row r="34" spans="1:14" ht="12" customHeight="1">
      <c r="A34" s="7" t="s">
        <v>293</v>
      </c>
      <c r="B34" s="6" t="s">
        <v>329</v>
      </c>
      <c r="C34" s="9">
        <v>41264</v>
      </c>
      <c r="D34" s="7" t="s">
        <v>330</v>
      </c>
      <c r="E34" s="7">
        <v>2</v>
      </c>
      <c r="F34" s="7">
        <v>1</v>
      </c>
      <c r="G34" s="4">
        <v>3250</v>
      </c>
      <c r="H34" s="4">
        <v>0</v>
      </c>
      <c r="I34" s="50"/>
      <c r="J34" s="7">
        <v>13033</v>
      </c>
      <c r="K34" s="7">
        <v>55850</v>
      </c>
      <c r="L34" s="7">
        <v>40001</v>
      </c>
      <c r="M34" s="9">
        <v>41316</v>
      </c>
    </row>
    <row r="35" spans="1:14" ht="12" customHeight="1">
      <c r="A35" s="7" t="s">
        <v>293</v>
      </c>
      <c r="B35" s="6" t="s">
        <v>329</v>
      </c>
      <c r="C35" s="9">
        <v>41264</v>
      </c>
      <c r="D35" s="7" t="s">
        <v>330</v>
      </c>
      <c r="E35" s="7">
        <v>1</v>
      </c>
      <c r="F35" s="7">
        <v>1</v>
      </c>
      <c r="G35" s="4">
        <v>3900</v>
      </c>
      <c r="H35" s="4">
        <v>0</v>
      </c>
      <c r="I35" s="50"/>
      <c r="J35" s="7">
        <v>13033</v>
      </c>
      <c r="K35" s="7">
        <v>55850</v>
      </c>
      <c r="L35" s="7">
        <v>40001</v>
      </c>
      <c r="M35" s="9">
        <v>41316</v>
      </c>
    </row>
    <row r="36" spans="1:14" ht="12" customHeight="1">
      <c r="A36" s="7" t="s">
        <v>293</v>
      </c>
      <c r="B36" s="6" t="s">
        <v>329</v>
      </c>
      <c r="C36" s="9">
        <v>41264</v>
      </c>
      <c r="D36" s="7" t="s">
        <v>330</v>
      </c>
      <c r="E36" s="7">
        <v>2</v>
      </c>
      <c r="F36" s="7">
        <v>1</v>
      </c>
      <c r="G36" s="4">
        <v>3250</v>
      </c>
      <c r="H36" s="4">
        <v>3250</v>
      </c>
      <c r="I36" s="50">
        <v>559611</v>
      </c>
      <c r="J36" s="7">
        <v>13033</v>
      </c>
      <c r="K36" s="7">
        <v>55850</v>
      </c>
      <c r="L36" s="7">
        <v>40001</v>
      </c>
      <c r="M36" s="9">
        <v>41316</v>
      </c>
      <c r="N36" s="9">
        <v>41324</v>
      </c>
    </row>
    <row r="37" spans="1:14" ht="12" customHeight="1">
      <c r="A37" s="7" t="s">
        <v>293</v>
      </c>
      <c r="B37" s="6" t="s">
        <v>329</v>
      </c>
      <c r="C37" s="9">
        <v>41264</v>
      </c>
      <c r="D37" s="7" t="s">
        <v>330</v>
      </c>
      <c r="E37" s="7">
        <v>1</v>
      </c>
      <c r="F37" s="7">
        <v>1</v>
      </c>
      <c r="G37" s="4">
        <v>3900</v>
      </c>
      <c r="H37" s="4">
        <v>3900</v>
      </c>
      <c r="I37" s="50">
        <v>559611</v>
      </c>
      <c r="J37" s="7">
        <v>13033</v>
      </c>
      <c r="K37" s="7">
        <v>55850</v>
      </c>
      <c r="L37" s="7">
        <v>40001</v>
      </c>
      <c r="M37" s="9">
        <v>41316</v>
      </c>
      <c r="N37" s="9">
        <v>41324</v>
      </c>
    </row>
    <row r="38" spans="1:14" ht="12" customHeight="1">
      <c r="A38" s="7" t="s">
        <v>293</v>
      </c>
      <c r="B38" s="6" t="s">
        <v>331</v>
      </c>
      <c r="C38" s="9">
        <v>41281</v>
      </c>
      <c r="D38" s="7" t="s">
        <v>332</v>
      </c>
      <c r="E38" s="7">
        <v>14</v>
      </c>
      <c r="F38" s="7">
        <v>1</v>
      </c>
      <c r="G38" s="4">
        <v>530.4</v>
      </c>
      <c r="H38" s="4">
        <v>0</v>
      </c>
      <c r="I38" s="50"/>
      <c r="J38" s="7">
        <v>12001</v>
      </c>
      <c r="K38" s="7">
        <v>53402</v>
      </c>
      <c r="L38" s="7">
        <v>10020</v>
      </c>
      <c r="M38" s="9">
        <v>41313</v>
      </c>
    </row>
    <row r="39" spans="1:14" ht="12" customHeight="1">
      <c r="A39" s="7" t="s">
        <v>293</v>
      </c>
      <c r="B39" s="6" t="s">
        <v>331</v>
      </c>
      <c r="C39" s="9">
        <v>41281</v>
      </c>
      <c r="D39" s="7" t="s">
        <v>332</v>
      </c>
      <c r="E39" s="7">
        <v>16</v>
      </c>
      <c r="F39" s="7">
        <v>1</v>
      </c>
      <c r="G39" s="4">
        <v>55.84</v>
      </c>
      <c r="H39" s="4">
        <v>0</v>
      </c>
      <c r="I39" s="50"/>
      <c r="J39" s="7">
        <v>12001</v>
      </c>
      <c r="K39" s="7">
        <v>53402</v>
      </c>
      <c r="L39" s="7">
        <v>10020</v>
      </c>
      <c r="M39" s="9">
        <v>41313</v>
      </c>
    </row>
    <row r="40" spans="1:14" ht="12" customHeight="1">
      <c r="A40" s="7" t="s">
        <v>293</v>
      </c>
      <c r="B40" s="6" t="s">
        <v>331</v>
      </c>
      <c r="C40" s="9">
        <v>41281</v>
      </c>
      <c r="D40" s="7" t="s">
        <v>332</v>
      </c>
      <c r="E40" s="7">
        <v>16</v>
      </c>
      <c r="F40" s="7">
        <v>2</v>
      </c>
      <c r="G40" s="4">
        <v>55.84</v>
      </c>
      <c r="H40" s="4">
        <v>0</v>
      </c>
      <c r="I40" s="50"/>
      <c r="J40" s="7">
        <v>12001</v>
      </c>
      <c r="K40" s="7">
        <v>53402</v>
      </c>
      <c r="L40" s="7">
        <v>10020</v>
      </c>
      <c r="M40" s="9">
        <v>41313</v>
      </c>
    </row>
    <row r="41" spans="1:14" ht="12" customHeight="1">
      <c r="A41" s="7" t="s">
        <v>293</v>
      </c>
      <c r="B41" s="6" t="s">
        <v>331</v>
      </c>
      <c r="C41" s="9">
        <v>41281</v>
      </c>
      <c r="D41" s="7" t="s">
        <v>332</v>
      </c>
      <c r="E41" s="7">
        <v>6</v>
      </c>
      <c r="F41" s="7">
        <v>1</v>
      </c>
      <c r="G41" s="4">
        <v>45.84</v>
      </c>
      <c r="H41" s="4">
        <v>0</v>
      </c>
      <c r="I41" s="50"/>
      <c r="J41" s="7">
        <v>12001</v>
      </c>
      <c r="K41" s="7">
        <v>53402</v>
      </c>
      <c r="L41" s="7">
        <v>10020</v>
      </c>
      <c r="M41" s="9">
        <v>41313</v>
      </c>
    </row>
    <row r="42" spans="1:14" ht="12" customHeight="1">
      <c r="A42" s="7" t="s">
        <v>293</v>
      </c>
      <c r="B42" s="6" t="s">
        <v>331</v>
      </c>
      <c r="C42" s="9">
        <v>41281</v>
      </c>
      <c r="D42" s="7" t="s">
        <v>332</v>
      </c>
      <c r="E42" s="7">
        <v>7</v>
      </c>
      <c r="F42" s="7">
        <v>1</v>
      </c>
      <c r="G42" s="4">
        <v>23.88</v>
      </c>
      <c r="H42" s="4">
        <v>0</v>
      </c>
      <c r="I42" s="50"/>
      <c r="J42" s="7">
        <v>12001</v>
      </c>
      <c r="K42" s="7">
        <v>53402</v>
      </c>
      <c r="L42" s="7">
        <v>10020</v>
      </c>
      <c r="M42" s="9">
        <v>41313</v>
      </c>
    </row>
    <row r="43" spans="1:14" ht="12" customHeight="1">
      <c r="A43" s="7" t="s">
        <v>293</v>
      </c>
      <c r="B43" s="6" t="s">
        <v>331</v>
      </c>
      <c r="C43" s="9">
        <v>41281</v>
      </c>
      <c r="D43" s="7" t="s">
        <v>332</v>
      </c>
      <c r="E43" s="7">
        <v>8</v>
      </c>
      <c r="F43" s="7">
        <v>1</v>
      </c>
      <c r="G43" s="4">
        <v>22.1</v>
      </c>
      <c r="H43" s="4">
        <v>0</v>
      </c>
      <c r="I43" s="50"/>
      <c r="J43" s="7">
        <v>12001</v>
      </c>
      <c r="K43" s="7">
        <v>53402</v>
      </c>
      <c r="L43" s="7">
        <v>10020</v>
      </c>
      <c r="M43" s="9">
        <v>41313</v>
      </c>
    </row>
    <row r="44" spans="1:14" ht="12" customHeight="1">
      <c r="A44" s="7" t="s">
        <v>293</v>
      </c>
      <c r="B44" s="6" t="s">
        <v>331</v>
      </c>
      <c r="C44" s="9">
        <v>41281</v>
      </c>
      <c r="D44" s="7" t="s">
        <v>332</v>
      </c>
      <c r="E44" s="7">
        <v>9</v>
      </c>
      <c r="F44" s="7">
        <v>1</v>
      </c>
      <c r="G44" s="4">
        <v>19.88</v>
      </c>
      <c r="H44" s="4">
        <v>0</v>
      </c>
      <c r="I44" s="50"/>
      <c r="J44" s="7">
        <v>12001</v>
      </c>
      <c r="K44" s="7">
        <v>53402</v>
      </c>
      <c r="L44" s="7">
        <v>10020</v>
      </c>
      <c r="M44" s="9">
        <v>41313</v>
      </c>
    </row>
    <row r="45" spans="1:14" ht="12" customHeight="1">
      <c r="A45" s="7" t="s">
        <v>293</v>
      </c>
      <c r="B45" s="6" t="s">
        <v>331</v>
      </c>
      <c r="C45" s="9">
        <v>41281</v>
      </c>
      <c r="D45" s="7" t="s">
        <v>332</v>
      </c>
      <c r="E45" s="7">
        <v>10</v>
      </c>
      <c r="F45" s="7">
        <v>1</v>
      </c>
      <c r="G45" s="4">
        <v>24.36</v>
      </c>
      <c r="H45" s="4">
        <v>0</v>
      </c>
      <c r="I45" s="50"/>
      <c r="J45" s="7">
        <v>12001</v>
      </c>
      <c r="K45" s="7">
        <v>53402</v>
      </c>
      <c r="L45" s="7">
        <v>10020</v>
      </c>
      <c r="M45" s="9">
        <v>41313</v>
      </c>
    </row>
    <row r="46" spans="1:14" ht="12" customHeight="1">
      <c r="A46" s="7" t="s">
        <v>293</v>
      </c>
      <c r="B46" s="6" t="s">
        <v>331</v>
      </c>
      <c r="C46" s="9">
        <v>41281</v>
      </c>
      <c r="D46" s="7" t="s">
        <v>332</v>
      </c>
      <c r="E46" s="7">
        <v>12</v>
      </c>
      <c r="F46" s="7">
        <v>1</v>
      </c>
      <c r="G46" s="4">
        <v>26.06</v>
      </c>
      <c r="H46" s="4">
        <v>0</v>
      </c>
      <c r="I46" s="50"/>
      <c r="J46" s="7">
        <v>12001</v>
      </c>
      <c r="K46" s="7">
        <v>53402</v>
      </c>
      <c r="L46" s="7">
        <v>10020</v>
      </c>
      <c r="M46" s="9">
        <v>41313</v>
      </c>
    </row>
    <row r="47" spans="1:14" ht="12" customHeight="1">
      <c r="A47" s="7" t="s">
        <v>293</v>
      </c>
      <c r="B47" s="6" t="s">
        <v>331</v>
      </c>
      <c r="C47" s="9">
        <v>41281</v>
      </c>
      <c r="D47" s="7" t="s">
        <v>332</v>
      </c>
      <c r="E47" s="7">
        <v>11</v>
      </c>
      <c r="F47" s="7">
        <v>1</v>
      </c>
      <c r="G47" s="4">
        <v>139.05000000000001</v>
      </c>
      <c r="H47" s="4">
        <v>0</v>
      </c>
      <c r="I47" s="50"/>
      <c r="J47" s="7">
        <v>12001</v>
      </c>
      <c r="K47" s="7">
        <v>53402</v>
      </c>
      <c r="L47" s="7">
        <v>10020</v>
      </c>
      <c r="M47" s="9">
        <v>41313</v>
      </c>
    </row>
    <row r="48" spans="1:14" ht="12" customHeight="1">
      <c r="A48" s="7" t="s">
        <v>293</v>
      </c>
      <c r="B48" s="6" t="s">
        <v>331</v>
      </c>
      <c r="C48" s="9">
        <v>41281</v>
      </c>
      <c r="D48" s="7" t="s">
        <v>332</v>
      </c>
      <c r="E48" s="7">
        <v>15</v>
      </c>
      <c r="F48" s="7">
        <v>1</v>
      </c>
      <c r="G48" s="4">
        <v>35.21</v>
      </c>
      <c r="H48" s="4">
        <v>0</v>
      </c>
      <c r="I48" s="50"/>
      <c r="J48" s="7">
        <v>12001</v>
      </c>
      <c r="K48" s="7">
        <v>53402</v>
      </c>
      <c r="L48" s="7">
        <v>10020</v>
      </c>
      <c r="M48" s="9">
        <v>41313</v>
      </c>
    </row>
    <row r="49" spans="1:14" ht="12" customHeight="1">
      <c r="A49" s="7" t="s">
        <v>293</v>
      </c>
      <c r="B49" s="6" t="s">
        <v>331</v>
      </c>
      <c r="C49" s="9">
        <v>41281</v>
      </c>
      <c r="D49" s="7" t="s">
        <v>332</v>
      </c>
      <c r="E49" s="7">
        <v>5</v>
      </c>
      <c r="F49" s="7">
        <v>1</v>
      </c>
      <c r="G49" s="4">
        <v>49.19</v>
      </c>
      <c r="H49" s="4">
        <v>0</v>
      </c>
      <c r="I49" s="50"/>
      <c r="J49" s="7">
        <v>12001</v>
      </c>
      <c r="K49" s="7">
        <v>53402</v>
      </c>
      <c r="L49" s="7">
        <v>10020</v>
      </c>
      <c r="M49" s="9">
        <v>41313</v>
      </c>
    </row>
    <row r="50" spans="1:14" ht="12" customHeight="1">
      <c r="A50" s="7" t="s">
        <v>293</v>
      </c>
      <c r="B50" s="6" t="s">
        <v>331</v>
      </c>
      <c r="C50" s="9">
        <v>41281</v>
      </c>
      <c r="D50" s="7" t="s">
        <v>332</v>
      </c>
      <c r="E50" s="7">
        <v>17</v>
      </c>
      <c r="F50" s="7">
        <v>1</v>
      </c>
      <c r="G50" s="4">
        <v>23.87</v>
      </c>
      <c r="H50" s="4">
        <v>0</v>
      </c>
      <c r="I50" s="50"/>
      <c r="J50" s="7">
        <v>12001</v>
      </c>
      <c r="K50" s="7">
        <v>53402</v>
      </c>
      <c r="L50" s="7">
        <v>10020</v>
      </c>
      <c r="M50" s="9">
        <v>41313</v>
      </c>
    </row>
    <row r="51" spans="1:14" ht="12" customHeight="1">
      <c r="A51" s="7" t="s">
        <v>293</v>
      </c>
      <c r="B51" s="6" t="s">
        <v>331</v>
      </c>
      <c r="C51" s="9">
        <v>41281</v>
      </c>
      <c r="D51" s="7" t="s">
        <v>332</v>
      </c>
      <c r="E51" s="7">
        <v>1</v>
      </c>
      <c r="F51" s="7">
        <v>1</v>
      </c>
      <c r="G51" s="4">
        <v>68.28</v>
      </c>
      <c r="H51" s="4">
        <v>0</v>
      </c>
      <c r="I51" s="50"/>
      <c r="J51" s="7">
        <v>12001</v>
      </c>
      <c r="K51" s="7">
        <v>53402</v>
      </c>
      <c r="L51" s="7">
        <v>10020</v>
      </c>
      <c r="M51" s="9">
        <v>41313</v>
      </c>
    </row>
    <row r="52" spans="1:14" ht="12" customHeight="1">
      <c r="A52" s="7" t="s">
        <v>293</v>
      </c>
      <c r="B52" s="6" t="s">
        <v>331</v>
      </c>
      <c r="C52" s="9">
        <v>41281</v>
      </c>
      <c r="D52" s="7" t="s">
        <v>332</v>
      </c>
      <c r="E52" s="7">
        <v>13</v>
      </c>
      <c r="F52" s="7">
        <v>1</v>
      </c>
      <c r="G52" s="4">
        <v>42.98</v>
      </c>
      <c r="H52" s="4">
        <v>0</v>
      </c>
      <c r="I52" s="50"/>
      <c r="J52" s="7">
        <v>12001</v>
      </c>
      <c r="K52" s="7">
        <v>53402</v>
      </c>
      <c r="L52" s="7">
        <v>10020</v>
      </c>
      <c r="M52" s="9">
        <v>41313</v>
      </c>
    </row>
    <row r="53" spans="1:14" ht="12" customHeight="1">
      <c r="A53" s="7" t="s">
        <v>293</v>
      </c>
      <c r="B53" s="6" t="s">
        <v>331</v>
      </c>
      <c r="C53" s="9">
        <v>41281</v>
      </c>
      <c r="D53" s="7" t="s">
        <v>332</v>
      </c>
      <c r="E53" s="7">
        <v>3</v>
      </c>
      <c r="F53" s="7">
        <v>1</v>
      </c>
      <c r="G53" s="4">
        <v>17.68</v>
      </c>
      <c r="H53" s="4">
        <v>0</v>
      </c>
      <c r="I53" s="50"/>
      <c r="J53" s="7">
        <v>12001</v>
      </c>
      <c r="K53" s="7">
        <v>53402</v>
      </c>
      <c r="L53" s="7">
        <v>10020</v>
      </c>
      <c r="M53" s="9">
        <v>41313</v>
      </c>
    </row>
    <row r="54" spans="1:14" ht="12" customHeight="1">
      <c r="A54" s="7" t="s">
        <v>293</v>
      </c>
      <c r="B54" s="6" t="s">
        <v>331</v>
      </c>
      <c r="C54" s="9">
        <v>41281</v>
      </c>
      <c r="D54" s="7" t="s">
        <v>332</v>
      </c>
      <c r="E54" s="7">
        <v>4</v>
      </c>
      <c r="F54" s="7">
        <v>1</v>
      </c>
      <c r="G54" s="4">
        <v>13.77</v>
      </c>
      <c r="H54" s="4">
        <v>0</v>
      </c>
      <c r="I54" s="50"/>
      <c r="J54" s="7">
        <v>12001</v>
      </c>
      <c r="K54" s="7">
        <v>53402</v>
      </c>
      <c r="L54" s="7">
        <v>10020</v>
      </c>
      <c r="M54" s="9">
        <v>41313</v>
      </c>
    </row>
    <row r="55" spans="1:14" ht="12" customHeight="1">
      <c r="A55" s="7" t="s">
        <v>293</v>
      </c>
      <c r="B55" s="6" t="s">
        <v>331</v>
      </c>
      <c r="C55" s="9">
        <v>41281</v>
      </c>
      <c r="D55" s="7" t="s">
        <v>332</v>
      </c>
      <c r="E55" s="7">
        <v>2</v>
      </c>
      <c r="F55" s="7">
        <v>1</v>
      </c>
      <c r="G55" s="4">
        <v>137.9</v>
      </c>
      <c r="H55" s="4">
        <v>0</v>
      </c>
      <c r="I55" s="50"/>
      <c r="J55" s="7">
        <v>12001</v>
      </c>
      <c r="K55" s="7">
        <v>53402</v>
      </c>
      <c r="L55" s="7">
        <v>10020</v>
      </c>
      <c r="M55" s="9">
        <v>41313</v>
      </c>
    </row>
    <row r="56" spans="1:14" ht="12" customHeight="1">
      <c r="A56" s="7" t="s">
        <v>293</v>
      </c>
      <c r="B56" s="6" t="s">
        <v>333</v>
      </c>
      <c r="C56" s="9">
        <v>41264</v>
      </c>
      <c r="D56" s="7" t="s">
        <v>332</v>
      </c>
      <c r="E56" s="7">
        <v>1</v>
      </c>
      <c r="F56" s="7">
        <v>1</v>
      </c>
      <c r="G56" s="4">
        <v>443.64</v>
      </c>
      <c r="H56" s="4">
        <v>443.64</v>
      </c>
      <c r="I56" s="50">
        <v>559754</v>
      </c>
      <c r="J56" s="7">
        <v>12001</v>
      </c>
      <c r="K56" s="7">
        <v>54071</v>
      </c>
      <c r="L56" s="7">
        <v>10020</v>
      </c>
      <c r="M56" s="9">
        <v>41306</v>
      </c>
      <c r="N56" s="9">
        <v>41324</v>
      </c>
    </row>
    <row r="57" spans="1:14" ht="12" customHeight="1">
      <c r="A57" s="7" t="s">
        <v>293</v>
      </c>
      <c r="B57" s="6" t="s">
        <v>334</v>
      </c>
      <c r="C57" s="9">
        <v>41264</v>
      </c>
      <c r="D57" s="7" t="s">
        <v>295</v>
      </c>
      <c r="E57" s="7">
        <v>3</v>
      </c>
      <c r="F57" s="7">
        <v>1</v>
      </c>
      <c r="G57" s="4">
        <v>52.8</v>
      </c>
      <c r="H57" s="4">
        <v>52.8</v>
      </c>
      <c r="I57" s="50">
        <v>559260</v>
      </c>
      <c r="J57" s="7">
        <v>12001</v>
      </c>
      <c r="K57" s="7">
        <v>53015</v>
      </c>
      <c r="L57" s="7">
        <v>10020</v>
      </c>
      <c r="M57" s="9">
        <v>41316</v>
      </c>
      <c r="N57" s="9">
        <v>41320</v>
      </c>
    </row>
    <row r="58" spans="1:14" ht="12" customHeight="1">
      <c r="A58" s="7" t="s">
        <v>293</v>
      </c>
      <c r="B58" s="6" t="s">
        <v>334</v>
      </c>
      <c r="C58" s="9">
        <v>41264</v>
      </c>
      <c r="D58" s="7" t="s">
        <v>295</v>
      </c>
      <c r="E58" s="7">
        <v>5</v>
      </c>
      <c r="F58" s="7">
        <v>1</v>
      </c>
      <c r="G58" s="4">
        <v>44.4</v>
      </c>
      <c r="H58" s="4">
        <v>44.4</v>
      </c>
      <c r="I58" s="50">
        <v>559260</v>
      </c>
      <c r="J58" s="7">
        <v>12001</v>
      </c>
      <c r="K58" s="7">
        <v>54070</v>
      </c>
      <c r="L58" s="7">
        <v>10020</v>
      </c>
      <c r="M58" s="9">
        <v>41316</v>
      </c>
      <c r="N58" s="9">
        <v>41320</v>
      </c>
    </row>
    <row r="59" spans="1:14" ht="12" customHeight="1">
      <c r="A59" s="7" t="s">
        <v>293</v>
      </c>
      <c r="B59" s="6" t="s">
        <v>334</v>
      </c>
      <c r="C59" s="9">
        <v>41264</v>
      </c>
      <c r="D59" s="7" t="s">
        <v>295</v>
      </c>
      <c r="E59" s="7">
        <v>1</v>
      </c>
      <c r="F59" s="7">
        <v>1</v>
      </c>
      <c r="G59" s="4">
        <v>200.08</v>
      </c>
      <c r="H59" s="4">
        <v>200.08</v>
      </c>
      <c r="I59" s="50">
        <v>559260</v>
      </c>
      <c r="J59" s="7">
        <v>12001</v>
      </c>
      <c r="K59" s="7">
        <v>53015</v>
      </c>
      <c r="L59" s="7">
        <v>10020</v>
      </c>
      <c r="M59" s="9">
        <v>41316</v>
      </c>
      <c r="N59" s="9">
        <v>41320</v>
      </c>
    </row>
    <row r="60" spans="1:14" ht="12" customHeight="1">
      <c r="A60" s="7" t="s">
        <v>293</v>
      </c>
      <c r="B60" s="6" t="s">
        <v>334</v>
      </c>
      <c r="C60" s="9">
        <v>41264</v>
      </c>
      <c r="D60" s="7" t="s">
        <v>295</v>
      </c>
      <c r="E60" s="7">
        <v>2</v>
      </c>
      <c r="F60" s="7">
        <v>1</v>
      </c>
      <c r="G60" s="4">
        <v>770.8</v>
      </c>
      <c r="H60" s="4">
        <v>770.8</v>
      </c>
      <c r="I60" s="50">
        <v>559260</v>
      </c>
      <c r="J60" s="7">
        <v>12001</v>
      </c>
      <c r="K60" s="7">
        <v>53015</v>
      </c>
      <c r="L60" s="7">
        <v>10020</v>
      </c>
      <c r="M60" s="9">
        <v>41316</v>
      </c>
      <c r="N60" s="9">
        <v>41320</v>
      </c>
    </row>
    <row r="61" spans="1:14" ht="12" customHeight="1">
      <c r="A61" s="7" t="s">
        <v>293</v>
      </c>
      <c r="B61" s="6" t="s">
        <v>334</v>
      </c>
      <c r="C61" s="9">
        <v>41264</v>
      </c>
      <c r="D61" s="7" t="s">
        <v>295</v>
      </c>
      <c r="E61" s="7">
        <v>4</v>
      </c>
      <c r="F61" s="7">
        <v>1</v>
      </c>
      <c r="G61" s="4">
        <v>142</v>
      </c>
      <c r="H61" s="4">
        <v>142</v>
      </c>
      <c r="I61" s="50">
        <v>559260</v>
      </c>
      <c r="J61" s="7">
        <v>12001</v>
      </c>
      <c r="K61" s="7">
        <v>53015</v>
      </c>
      <c r="L61" s="7">
        <v>10020</v>
      </c>
      <c r="M61" s="9">
        <v>41316</v>
      </c>
      <c r="N61" s="9">
        <v>41320</v>
      </c>
    </row>
    <row r="62" spans="1:14" ht="12" customHeight="1">
      <c r="A62" s="7" t="s">
        <v>293</v>
      </c>
      <c r="B62" s="6" t="s">
        <v>335</v>
      </c>
      <c r="C62" s="9">
        <v>41264</v>
      </c>
      <c r="D62" s="7" t="s">
        <v>295</v>
      </c>
      <c r="E62" s="7">
        <v>7</v>
      </c>
      <c r="F62" s="7">
        <v>1</v>
      </c>
      <c r="G62" s="4">
        <v>768</v>
      </c>
      <c r="H62" s="4">
        <v>768</v>
      </c>
      <c r="I62" s="50">
        <v>559254</v>
      </c>
      <c r="J62" s="7">
        <v>12001</v>
      </c>
      <c r="K62" s="7">
        <v>53406</v>
      </c>
      <c r="L62" s="7">
        <v>10020</v>
      </c>
      <c r="M62" s="9">
        <v>41316</v>
      </c>
      <c r="N62" s="9">
        <v>41320</v>
      </c>
    </row>
    <row r="63" spans="1:14" ht="12" customHeight="1">
      <c r="A63" s="7" t="s">
        <v>293</v>
      </c>
      <c r="B63" s="6" t="s">
        <v>335</v>
      </c>
      <c r="C63" s="9">
        <v>41264</v>
      </c>
      <c r="D63" s="7" t="s">
        <v>295</v>
      </c>
      <c r="E63" s="7">
        <v>6</v>
      </c>
      <c r="F63" s="7">
        <v>1</v>
      </c>
      <c r="G63" s="4">
        <v>32.159999999999997</v>
      </c>
      <c r="H63" s="4">
        <v>32.159999999999997</v>
      </c>
      <c r="I63" s="50">
        <v>559254</v>
      </c>
      <c r="J63" s="7">
        <v>12001</v>
      </c>
      <c r="K63" s="7">
        <v>53406</v>
      </c>
      <c r="L63" s="7">
        <v>10020</v>
      </c>
      <c r="M63" s="9">
        <v>41316</v>
      </c>
      <c r="N63" s="9">
        <v>41320</v>
      </c>
    </row>
    <row r="64" spans="1:14" ht="12" customHeight="1">
      <c r="A64" s="7" t="s">
        <v>293</v>
      </c>
      <c r="B64" s="6" t="s">
        <v>335</v>
      </c>
      <c r="C64" s="9">
        <v>41264</v>
      </c>
      <c r="D64" s="7" t="s">
        <v>295</v>
      </c>
      <c r="E64" s="7">
        <v>5</v>
      </c>
      <c r="F64" s="7">
        <v>1</v>
      </c>
      <c r="G64" s="4">
        <v>64</v>
      </c>
      <c r="H64" s="4">
        <v>64</v>
      </c>
      <c r="I64" s="50">
        <v>559254</v>
      </c>
      <c r="J64" s="7">
        <v>12001</v>
      </c>
      <c r="K64" s="7">
        <v>53406</v>
      </c>
      <c r="L64" s="7">
        <v>10020</v>
      </c>
      <c r="M64" s="9">
        <v>41316</v>
      </c>
      <c r="N64" s="9">
        <v>41320</v>
      </c>
    </row>
    <row r="65" spans="1:14" ht="12" customHeight="1">
      <c r="A65" s="7" t="s">
        <v>293</v>
      </c>
      <c r="B65" s="6" t="s">
        <v>335</v>
      </c>
      <c r="C65" s="9">
        <v>41264</v>
      </c>
      <c r="D65" s="7" t="s">
        <v>295</v>
      </c>
      <c r="E65" s="7">
        <v>4</v>
      </c>
      <c r="F65" s="7">
        <v>1</v>
      </c>
      <c r="G65" s="4">
        <v>287.5</v>
      </c>
      <c r="H65" s="4">
        <v>287.5</v>
      </c>
      <c r="I65" s="50">
        <v>559254</v>
      </c>
      <c r="J65" s="7">
        <v>12001</v>
      </c>
      <c r="K65" s="7">
        <v>53406</v>
      </c>
      <c r="L65" s="7">
        <v>10020</v>
      </c>
      <c r="M65" s="9">
        <v>41316</v>
      </c>
      <c r="N65" s="9">
        <v>41320</v>
      </c>
    </row>
    <row r="66" spans="1:14" ht="12" customHeight="1">
      <c r="A66" s="7" t="s">
        <v>293</v>
      </c>
      <c r="B66" s="6" t="s">
        <v>335</v>
      </c>
      <c r="C66" s="9">
        <v>41264</v>
      </c>
      <c r="D66" s="7" t="s">
        <v>295</v>
      </c>
      <c r="E66" s="7">
        <v>2</v>
      </c>
      <c r="F66" s="7">
        <v>1</v>
      </c>
      <c r="G66" s="4">
        <v>385.92</v>
      </c>
      <c r="H66" s="4">
        <v>385.92</v>
      </c>
      <c r="I66" s="50">
        <v>559254</v>
      </c>
      <c r="J66" s="7">
        <v>12001</v>
      </c>
      <c r="K66" s="7">
        <v>53015</v>
      </c>
      <c r="L66" s="7">
        <v>10020</v>
      </c>
      <c r="M66" s="9">
        <v>41316</v>
      </c>
      <c r="N66" s="9">
        <v>41320</v>
      </c>
    </row>
    <row r="67" spans="1:14" ht="12" customHeight="1">
      <c r="A67" s="7" t="s">
        <v>293</v>
      </c>
      <c r="B67" s="6" t="s">
        <v>335</v>
      </c>
      <c r="C67" s="9">
        <v>41264</v>
      </c>
      <c r="D67" s="7" t="s">
        <v>295</v>
      </c>
      <c r="E67" s="7">
        <v>1</v>
      </c>
      <c r="F67" s="7">
        <v>1</v>
      </c>
      <c r="G67" s="4">
        <v>35.22</v>
      </c>
      <c r="H67" s="4">
        <v>35.22</v>
      </c>
      <c r="I67" s="50">
        <v>559254</v>
      </c>
      <c r="J67" s="7">
        <v>12001</v>
      </c>
      <c r="K67" s="7">
        <v>53015</v>
      </c>
      <c r="L67" s="7">
        <v>10020</v>
      </c>
      <c r="M67" s="9">
        <v>41316</v>
      </c>
      <c r="N67" s="9">
        <v>41320</v>
      </c>
    </row>
    <row r="68" spans="1:14" ht="12" customHeight="1">
      <c r="A68" s="7" t="s">
        <v>293</v>
      </c>
      <c r="B68" s="6" t="s">
        <v>335</v>
      </c>
      <c r="C68" s="9">
        <v>41264</v>
      </c>
      <c r="D68" s="7" t="s">
        <v>295</v>
      </c>
      <c r="E68" s="7">
        <v>3</v>
      </c>
      <c r="F68" s="7">
        <v>1</v>
      </c>
      <c r="G68" s="4">
        <v>1072</v>
      </c>
      <c r="H68" s="4">
        <v>1072</v>
      </c>
      <c r="I68" s="50">
        <v>559254</v>
      </c>
      <c r="J68" s="7">
        <v>12001</v>
      </c>
      <c r="K68" s="7">
        <v>54120</v>
      </c>
      <c r="L68" s="7">
        <v>10020</v>
      </c>
      <c r="M68" s="9">
        <v>41316</v>
      </c>
      <c r="N68" s="9">
        <v>41320</v>
      </c>
    </row>
    <row r="69" spans="1:14" ht="12" customHeight="1">
      <c r="A69" s="7" t="s">
        <v>293</v>
      </c>
      <c r="B69" s="6" t="s">
        <v>336</v>
      </c>
      <c r="C69" s="9">
        <v>41264</v>
      </c>
      <c r="D69" s="7" t="s">
        <v>295</v>
      </c>
      <c r="E69" s="7">
        <v>1</v>
      </c>
      <c r="F69" s="7">
        <v>1</v>
      </c>
      <c r="G69" s="4">
        <v>181.32</v>
      </c>
      <c r="H69" s="4">
        <v>181.32</v>
      </c>
      <c r="I69" s="50">
        <v>559600</v>
      </c>
      <c r="J69" s="7">
        <v>12001</v>
      </c>
      <c r="K69" s="7">
        <v>53015</v>
      </c>
      <c r="L69" s="7">
        <v>10020</v>
      </c>
      <c r="M69" s="9">
        <v>41311</v>
      </c>
      <c r="N69" s="9">
        <v>41324</v>
      </c>
    </row>
    <row r="70" spans="1:14" ht="12" customHeight="1">
      <c r="A70" s="7" t="s">
        <v>293</v>
      </c>
      <c r="B70" s="6" t="s">
        <v>336</v>
      </c>
      <c r="C70" s="9">
        <v>41264</v>
      </c>
      <c r="D70" s="7" t="s">
        <v>295</v>
      </c>
      <c r="E70" s="7">
        <v>2</v>
      </c>
      <c r="F70" s="7">
        <v>1</v>
      </c>
      <c r="G70" s="4">
        <v>19.739999999999998</v>
      </c>
      <c r="H70" s="4">
        <v>19.739999999999998</v>
      </c>
      <c r="I70" s="50">
        <v>559600</v>
      </c>
      <c r="J70" s="7">
        <v>12001</v>
      </c>
      <c r="K70" s="7">
        <v>53015</v>
      </c>
      <c r="L70" s="7">
        <v>10020</v>
      </c>
      <c r="M70" s="9">
        <v>41311</v>
      </c>
      <c r="N70" s="9">
        <v>41324</v>
      </c>
    </row>
    <row r="71" spans="1:14" ht="12" customHeight="1">
      <c r="A71" s="7" t="s">
        <v>293</v>
      </c>
      <c r="B71" s="6" t="s">
        <v>337</v>
      </c>
      <c r="C71" s="9">
        <v>41250</v>
      </c>
      <c r="D71" s="7" t="s">
        <v>301</v>
      </c>
      <c r="E71" s="7">
        <v>1</v>
      </c>
      <c r="F71" s="7">
        <v>1</v>
      </c>
      <c r="G71" s="4">
        <v>90.4</v>
      </c>
      <c r="H71" s="4">
        <v>0</v>
      </c>
      <c r="I71" s="50"/>
      <c r="J71" s="7">
        <v>12001</v>
      </c>
      <c r="K71" s="7">
        <v>53015</v>
      </c>
      <c r="L71" s="7">
        <v>10020</v>
      </c>
      <c r="M71" s="9">
        <v>41312</v>
      </c>
    </row>
    <row r="72" spans="1:14" ht="12" customHeight="1">
      <c r="A72" s="7" t="s">
        <v>293</v>
      </c>
      <c r="B72" s="6" t="s">
        <v>337</v>
      </c>
      <c r="C72" s="9">
        <v>41250</v>
      </c>
      <c r="D72" s="7" t="s">
        <v>301</v>
      </c>
      <c r="E72" s="7">
        <v>2</v>
      </c>
      <c r="F72" s="7">
        <v>1</v>
      </c>
      <c r="G72" s="4">
        <v>56.9</v>
      </c>
      <c r="H72" s="4">
        <v>0</v>
      </c>
      <c r="I72" s="50"/>
      <c r="J72" s="7">
        <v>12001</v>
      </c>
      <c r="K72" s="7">
        <v>53015</v>
      </c>
      <c r="L72" s="7">
        <v>10020</v>
      </c>
      <c r="M72" s="9">
        <v>41312</v>
      </c>
    </row>
    <row r="73" spans="1:14" ht="12" customHeight="1">
      <c r="A73" s="7" t="s">
        <v>293</v>
      </c>
      <c r="B73" s="6" t="s">
        <v>338</v>
      </c>
      <c r="C73" s="9">
        <v>41250</v>
      </c>
      <c r="D73" s="7" t="s">
        <v>339</v>
      </c>
      <c r="E73" s="7">
        <v>1</v>
      </c>
      <c r="F73" s="7">
        <v>1</v>
      </c>
      <c r="G73" s="4">
        <v>98.15</v>
      </c>
      <c r="H73" s="4">
        <v>98.15</v>
      </c>
      <c r="I73" s="50">
        <v>560808</v>
      </c>
      <c r="J73" s="7">
        <v>12001</v>
      </c>
      <c r="K73" s="7">
        <v>53402</v>
      </c>
      <c r="L73" s="7">
        <v>10020</v>
      </c>
      <c r="M73" s="9">
        <v>41311</v>
      </c>
      <c r="N73" s="9">
        <v>41327</v>
      </c>
    </row>
    <row r="74" spans="1:14" ht="12" customHeight="1">
      <c r="A74" s="7" t="s">
        <v>293</v>
      </c>
      <c r="B74" s="6" t="s">
        <v>340</v>
      </c>
      <c r="C74" s="9">
        <v>41250</v>
      </c>
      <c r="D74" s="7" t="s">
        <v>341</v>
      </c>
      <c r="E74" s="7">
        <v>1</v>
      </c>
      <c r="F74" s="7">
        <v>1</v>
      </c>
      <c r="G74" s="4">
        <v>116</v>
      </c>
      <c r="H74" s="4">
        <v>116</v>
      </c>
      <c r="I74" s="50">
        <v>559819</v>
      </c>
      <c r="J74" s="7">
        <v>12001</v>
      </c>
      <c r="K74" s="7">
        <v>53015</v>
      </c>
      <c r="L74" s="7">
        <v>10020</v>
      </c>
      <c r="M74" s="9">
        <v>41312</v>
      </c>
      <c r="N74" s="9">
        <v>41324</v>
      </c>
    </row>
    <row r="75" spans="1:14" ht="12" customHeight="1">
      <c r="A75" s="7" t="s">
        <v>293</v>
      </c>
      <c r="B75" s="6" t="s">
        <v>342</v>
      </c>
      <c r="C75" s="9">
        <v>41250</v>
      </c>
      <c r="D75" s="7" t="s">
        <v>343</v>
      </c>
      <c r="E75" s="7">
        <v>1</v>
      </c>
      <c r="F75" s="7">
        <v>1</v>
      </c>
      <c r="G75" s="4">
        <v>54.33</v>
      </c>
      <c r="H75" s="4">
        <v>54.33</v>
      </c>
      <c r="I75" s="50">
        <v>560112</v>
      </c>
      <c r="J75" s="7">
        <v>12001</v>
      </c>
      <c r="K75" s="7">
        <v>53406</v>
      </c>
      <c r="L75" s="7">
        <v>10020</v>
      </c>
      <c r="M75" s="9">
        <v>41310</v>
      </c>
      <c r="N75" s="9">
        <v>41325</v>
      </c>
    </row>
    <row r="76" spans="1:14" ht="12" customHeight="1">
      <c r="A76" s="7" t="s">
        <v>293</v>
      </c>
      <c r="B76" s="6" t="s">
        <v>344</v>
      </c>
      <c r="C76" s="9">
        <v>41250</v>
      </c>
      <c r="D76" s="7" t="s">
        <v>345</v>
      </c>
      <c r="E76" s="7">
        <v>2</v>
      </c>
      <c r="F76" s="7">
        <v>1</v>
      </c>
      <c r="G76" s="4">
        <v>675</v>
      </c>
      <c r="H76" s="4">
        <v>0</v>
      </c>
      <c r="I76" s="50"/>
      <c r="J76" s="7">
        <v>12001</v>
      </c>
      <c r="K76" s="7">
        <v>53401</v>
      </c>
      <c r="L76" s="7">
        <v>10020</v>
      </c>
      <c r="M76" s="9">
        <v>41312</v>
      </c>
    </row>
    <row r="77" spans="1:14" ht="12" customHeight="1">
      <c r="A77" s="7" t="s">
        <v>293</v>
      </c>
      <c r="B77" s="6" t="s">
        <v>344</v>
      </c>
      <c r="C77" s="9">
        <v>41250</v>
      </c>
      <c r="D77" s="7" t="s">
        <v>345</v>
      </c>
      <c r="E77" s="7">
        <v>3</v>
      </c>
      <c r="F77" s="7">
        <v>1</v>
      </c>
      <c r="G77" s="4">
        <v>500</v>
      </c>
      <c r="H77" s="4">
        <v>0</v>
      </c>
      <c r="I77" s="50"/>
      <c r="J77" s="7">
        <v>12001</v>
      </c>
      <c r="K77" s="7">
        <v>53401</v>
      </c>
      <c r="L77" s="7">
        <v>10020</v>
      </c>
      <c r="M77" s="9">
        <v>41312</v>
      </c>
    </row>
    <row r="78" spans="1:14" ht="12" customHeight="1">
      <c r="A78" s="7" t="s">
        <v>293</v>
      </c>
      <c r="B78" s="6" t="s">
        <v>346</v>
      </c>
      <c r="C78" s="9">
        <v>41264</v>
      </c>
      <c r="D78" s="7" t="s">
        <v>347</v>
      </c>
      <c r="E78" s="7">
        <v>1</v>
      </c>
      <c r="F78" s="7">
        <v>1</v>
      </c>
      <c r="G78" s="4">
        <v>36</v>
      </c>
      <c r="H78" s="4">
        <v>36</v>
      </c>
      <c r="I78" s="50">
        <v>560172</v>
      </c>
      <c r="J78" s="7">
        <v>12001</v>
      </c>
      <c r="K78" s="7">
        <v>54060</v>
      </c>
      <c r="L78" s="7">
        <v>10020</v>
      </c>
      <c r="M78" s="9">
        <v>41310</v>
      </c>
      <c r="N78" s="9">
        <v>41325</v>
      </c>
    </row>
    <row r="79" spans="1:14" ht="12" customHeight="1">
      <c r="A79" s="7" t="s">
        <v>293</v>
      </c>
      <c r="B79" s="6" t="s">
        <v>348</v>
      </c>
      <c r="C79" s="9">
        <v>41233</v>
      </c>
      <c r="D79" s="7" t="s">
        <v>349</v>
      </c>
      <c r="E79" s="7">
        <v>1</v>
      </c>
      <c r="F79" s="7">
        <v>1</v>
      </c>
      <c r="G79" s="4">
        <v>9981.33</v>
      </c>
      <c r="H79" s="4">
        <v>9981.33</v>
      </c>
      <c r="I79" s="50">
        <v>560951</v>
      </c>
      <c r="J79" s="7">
        <v>12001</v>
      </c>
      <c r="K79" s="7">
        <v>53015</v>
      </c>
      <c r="L79" s="7">
        <v>10020</v>
      </c>
      <c r="M79" s="9">
        <v>41310</v>
      </c>
      <c r="N79" s="9">
        <v>41327</v>
      </c>
    </row>
    <row r="80" spans="1:14" ht="12" customHeight="1">
      <c r="A80" s="7" t="s">
        <v>293</v>
      </c>
      <c r="B80" s="6" t="s">
        <v>350</v>
      </c>
      <c r="C80" s="9">
        <v>41233</v>
      </c>
      <c r="D80" s="7" t="s">
        <v>351</v>
      </c>
      <c r="E80" s="7">
        <v>2</v>
      </c>
      <c r="F80" s="7">
        <v>1</v>
      </c>
      <c r="G80" s="4">
        <v>471.25</v>
      </c>
      <c r="H80" s="4">
        <v>471.25</v>
      </c>
      <c r="I80" s="50">
        <v>560955</v>
      </c>
      <c r="J80" s="7">
        <v>12001</v>
      </c>
      <c r="K80" s="7">
        <v>53015</v>
      </c>
      <c r="L80" s="7">
        <v>10020</v>
      </c>
      <c r="M80" s="9">
        <v>41311</v>
      </c>
      <c r="N80" s="9">
        <v>41327</v>
      </c>
    </row>
    <row r="81" spans="1:14" ht="12" customHeight="1">
      <c r="A81" s="7" t="s">
        <v>293</v>
      </c>
      <c r="B81" s="6" t="s">
        <v>350</v>
      </c>
      <c r="C81" s="9">
        <v>41233</v>
      </c>
      <c r="D81" s="7" t="s">
        <v>351</v>
      </c>
      <c r="E81" s="7">
        <v>1</v>
      </c>
      <c r="F81" s="7">
        <v>1</v>
      </c>
      <c r="G81" s="4">
        <v>131.9</v>
      </c>
      <c r="H81" s="4">
        <v>131.9</v>
      </c>
      <c r="I81" s="50">
        <v>560955</v>
      </c>
      <c r="J81" s="7">
        <v>12001</v>
      </c>
      <c r="K81" s="7">
        <v>53012</v>
      </c>
      <c r="L81" s="7">
        <v>10020</v>
      </c>
      <c r="M81" s="9">
        <v>41311</v>
      </c>
      <c r="N81" s="9">
        <v>41327</v>
      </c>
    </row>
    <row r="82" spans="1:14" ht="12" customHeight="1">
      <c r="A82" s="7" t="s">
        <v>293</v>
      </c>
      <c r="B82" s="6" t="s">
        <v>350</v>
      </c>
      <c r="C82" s="9">
        <v>41233</v>
      </c>
      <c r="D82" s="7" t="s">
        <v>351</v>
      </c>
      <c r="E82" s="7">
        <v>3</v>
      </c>
      <c r="F82" s="7">
        <v>1</v>
      </c>
      <c r="G82" s="4">
        <v>1130.3399999999999</v>
      </c>
      <c r="H82" s="4">
        <v>1130.3399999999999</v>
      </c>
      <c r="I82" s="50">
        <v>560955</v>
      </c>
      <c r="J82" s="7">
        <v>12001</v>
      </c>
      <c r="K82" s="7">
        <v>53015</v>
      </c>
      <c r="L82" s="7">
        <v>10020</v>
      </c>
      <c r="M82" s="9">
        <v>41311</v>
      </c>
      <c r="N82" s="9">
        <v>41327</v>
      </c>
    </row>
    <row r="83" spans="1:14" ht="12" customHeight="1">
      <c r="A83" s="7" t="s">
        <v>293</v>
      </c>
      <c r="B83" s="6" t="s">
        <v>352</v>
      </c>
      <c r="C83" s="9">
        <v>41233</v>
      </c>
      <c r="D83" s="7" t="s">
        <v>353</v>
      </c>
      <c r="E83" s="7">
        <v>1</v>
      </c>
      <c r="F83" s="7">
        <v>1</v>
      </c>
      <c r="G83" s="4">
        <v>39150</v>
      </c>
      <c r="H83" s="4">
        <v>39150</v>
      </c>
      <c r="I83" s="50">
        <v>558725</v>
      </c>
      <c r="J83" s="7">
        <v>12001</v>
      </c>
      <c r="K83" s="7">
        <v>53401</v>
      </c>
      <c r="L83" s="7">
        <v>10020</v>
      </c>
      <c r="M83" s="9">
        <v>41316</v>
      </c>
      <c r="N83" s="9">
        <v>41319</v>
      </c>
    </row>
    <row r="84" spans="1:14" ht="12" customHeight="1">
      <c r="A84" s="7" t="s">
        <v>293</v>
      </c>
      <c r="B84" s="6" t="s">
        <v>354</v>
      </c>
      <c r="C84" s="9">
        <v>41233</v>
      </c>
      <c r="D84" s="7" t="s">
        <v>332</v>
      </c>
      <c r="E84" s="7">
        <v>2</v>
      </c>
      <c r="F84" s="7">
        <v>1</v>
      </c>
      <c r="G84" s="4">
        <v>59.16</v>
      </c>
      <c r="H84" s="4">
        <v>59.16</v>
      </c>
      <c r="I84" s="50">
        <v>559750</v>
      </c>
      <c r="J84" s="7">
        <v>12001</v>
      </c>
      <c r="K84" s="7">
        <v>53402</v>
      </c>
      <c r="L84" s="7">
        <v>10020</v>
      </c>
      <c r="M84" s="9">
        <v>41316</v>
      </c>
      <c r="N84" s="9">
        <v>41324</v>
      </c>
    </row>
    <row r="85" spans="1:14" ht="12" customHeight="1">
      <c r="A85" s="7" t="s">
        <v>293</v>
      </c>
      <c r="B85" s="6" t="s">
        <v>354</v>
      </c>
      <c r="C85" s="9">
        <v>41233</v>
      </c>
      <c r="D85" s="7" t="s">
        <v>332</v>
      </c>
      <c r="E85" s="7">
        <v>1</v>
      </c>
      <c r="F85" s="7">
        <v>1</v>
      </c>
      <c r="G85" s="4">
        <v>40.32</v>
      </c>
      <c r="H85" s="4">
        <v>40.32</v>
      </c>
      <c r="I85" s="50">
        <v>559750</v>
      </c>
      <c r="J85" s="7">
        <v>12001</v>
      </c>
      <c r="K85" s="7">
        <v>53402</v>
      </c>
      <c r="L85" s="7">
        <v>10020</v>
      </c>
      <c r="M85" s="9">
        <v>41316</v>
      </c>
      <c r="N85" s="9">
        <v>41324</v>
      </c>
    </row>
    <row r="86" spans="1:14" ht="12" customHeight="1">
      <c r="A86" s="7" t="s">
        <v>293</v>
      </c>
      <c r="B86" s="6" t="s">
        <v>355</v>
      </c>
      <c r="C86" s="9">
        <v>41233</v>
      </c>
      <c r="D86" s="7" t="s">
        <v>332</v>
      </c>
      <c r="E86" s="7">
        <v>1</v>
      </c>
      <c r="F86" s="7">
        <v>1</v>
      </c>
      <c r="G86" s="4">
        <v>183.04</v>
      </c>
      <c r="H86" s="4">
        <v>183.04</v>
      </c>
      <c r="I86" s="50">
        <v>559751</v>
      </c>
      <c r="J86" s="7">
        <v>12001</v>
      </c>
      <c r="K86" s="7">
        <v>53402</v>
      </c>
      <c r="L86" s="7">
        <v>10020</v>
      </c>
      <c r="M86" s="9">
        <v>41318</v>
      </c>
      <c r="N86" s="9">
        <v>41324</v>
      </c>
    </row>
    <row r="87" spans="1:14" ht="12" customHeight="1">
      <c r="A87" s="7" t="s">
        <v>293</v>
      </c>
      <c r="B87" s="6" t="s">
        <v>355</v>
      </c>
      <c r="C87" s="9">
        <v>41233</v>
      </c>
      <c r="D87" s="7" t="s">
        <v>332</v>
      </c>
      <c r="E87" s="7">
        <v>2</v>
      </c>
      <c r="F87" s="7">
        <v>1</v>
      </c>
      <c r="G87" s="4">
        <v>304.72000000000003</v>
      </c>
      <c r="H87" s="4">
        <v>304.72000000000003</v>
      </c>
      <c r="I87" s="50">
        <v>559751</v>
      </c>
      <c r="J87" s="7">
        <v>12001</v>
      </c>
      <c r="K87" s="7">
        <v>53402</v>
      </c>
      <c r="L87" s="7">
        <v>10020</v>
      </c>
      <c r="M87" s="9">
        <v>41318</v>
      </c>
      <c r="N87" s="9">
        <v>41324</v>
      </c>
    </row>
    <row r="88" spans="1:14" ht="12" customHeight="1">
      <c r="A88" s="7" t="s">
        <v>293</v>
      </c>
      <c r="B88" s="6" t="s">
        <v>355</v>
      </c>
      <c r="C88" s="9">
        <v>41233</v>
      </c>
      <c r="D88" s="7" t="s">
        <v>332</v>
      </c>
      <c r="E88" s="7">
        <v>3</v>
      </c>
      <c r="F88" s="7">
        <v>1</v>
      </c>
      <c r="G88" s="4">
        <v>27.48</v>
      </c>
      <c r="H88" s="4">
        <v>27.48</v>
      </c>
      <c r="I88" s="50">
        <v>559751</v>
      </c>
      <c r="J88" s="7">
        <v>12001</v>
      </c>
      <c r="K88" s="7">
        <v>53402</v>
      </c>
      <c r="L88" s="7">
        <v>10020</v>
      </c>
      <c r="M88" s="9">
        <v>41318</v>
      </c>
      <c r="N88" s="9">
        <v>41324</v>
      </c>
    </row>
    <row r="89" spans="1:14" ht="12" customHeight="1">
      <c r="A89" s="7" t="s">
        <v>293</v>
      </c>
      <c r="B89" s="6" t="s">
        <v>356</v>
      </c>
      <c r="C89" s="9">
        <v>41233</v>
      </c>
      <c r="D89" s="7" t="s">
        <v>357</v>
      </c>
      <c r="E89" s="7">
        <v>1</v>
      </c>
      <c r="F89" s="7">
        <v>1</v>
      </c>
      <c r="G89" s="4">
        <v>321.2</v>
      </c>
      <c r="H89" s="4">
        <v>321.2</v>
      </c>
      <c r="I89" s="50">
        <v>560735</v>
      </c>
      <c r="J89" s="7">
        <v>12001</v>
      </c>
      <c r="K89" s="7">
        <v>53402</v>
      </c>
      <c r="L89" s="7">
        <v>10020</v>
      </c>
      <c r="M89" s="9">
        <v>41318</v>
      </c>
      <c r="N89" s="9">
        <v>41326</v>
      </c>
    </row>
    <row r="90" spans="1:14" ht="12" customHeight="1">
      <c r="A90" s="7" t="s">
        <v>293</v>
      </c>
      <c r="B90" s="6" t="s">
        <v>358</v>
      </c>
      <c r="C90" s="9">
        <v>41233</v>
      </c>
      <c r="D90" s="7" t="s">
        <v>308</v>
      </c>
      <c r="E90" s="7">
        <v>1</v>
      </c>
      <c r="F90" s="7">
        <v>1</v>
      </c>
      <c r="G90" s="4">
        <v>2856</v>
      </c>
      <c r="H90" s="4">
        <v>2856</v>
      </c>
      <c r="I90" s="50">
        <v>559789</v>
      </c>
      <c r="J90" s="7">
        <v>12001</v>
      </c>
      <c r="K90" s="7">
        <v>53015</v>
      </c>
      <c r="L90" s="7">
        <v>10020</v>
      </c>
      <c r="M90" s="9">
        <v>41312</v>
      </c>
      <c r="N90" s="9">
        <v>41324</v>
      </c>
    </row>
    <row r="91" spans="1:14" ht="12" customHeight="1">
      <c r="A91" s="7" t="s">
        <v>293</v>
      </c>
      <c r="B91" s="6" t="s">
        <v>358</v>
      </c>
      <c r="C91" s="9">
        <v>41233</v>
      </c>
      <c r="D91" s="7" t="s">
        <v>308</v>
      </c>
      <c r="E91" s="7">
        <v>2</v>
      </c>
      <c r="F91" s="7">
        <v>1</v>
      </c>
      <c r="G91" s="4">
        <v>118</v>
      </c>
      <c r="H91" s="4">
        <v>118</v>
      </c>
      <c r="I91" s="50">
        <v>559789</v>
      </c>
      <c r="J91" s="7">
        <v>12001</v>
      </c>
      <c r="K91" s="7">
        <v>53015</v>
      </c>
      <c r="L91" s="7">
        <v>10020</v>
      </c>
      <c r="M91" s="9">
        <v>41312</v>
      </c>
      <c r="N91" s="9">
        <v>41324</v>
      </c>
    </row>
    <row r="92" spans="1:14" ht="12" customHeight="1">
      <c r="A92" s="7" t="s">
        <v>293</v>
      </c>
      <c r="B92" s="6" t="s">
        <v>359</v>
      </c>
      <c r="C92" s="9">
        <v>41233</v>
      </c>
      <c r="D92" s="7" t="s">
        <v>360</v>
      </c>
      <c r="E92" s="7">
        <v>1</v>
      </c>
      <c r="F92" s="7">
        <v>1</v>
      </c>
      <c r="G92" s="4">
        <v>55.17</v>
      </c>
      <c r="H92" s="4">
        <v>0</v>
      </c>
      <c r="I92" s="50"/>
      <c r="J92" s="7">
        <v>12001</v>
      </c>
      <c r="K92" s="7">
        <v>54100</v>
      </c>
      <c r="L92" s="7">
        <v>10020</v>
      </c>
      <c r="M92" s="9">
        <v>41319</v>
      </c>
    </row>
    <row r="93" spans="1:14" ht="12" customHeight="1">
      <c r="A93" s="7" t="s">
        <v>293</v>
      </c>
      <c r="B93" s="6" t="s">
        <v>361</v>
      </c>
      <c r="C93" s="9">
        <v>41233</v>
      </c>
      <c r="D93" s="7" t="s">
        <v>362</v>
      </c>
      <c r="E93" s="7">
        <v>1</v>
      </c>
      <c r="F93" s="7">
        <v>1</v>
      </c>
      <c r="G93" s="4">
        <v>976.3</v>
      </c>
      <c r="H93" s="4">
        <v>976.3</v>
      </c>
      <c r="I93" s="50">
        <v>559806</v>
      </c>
      <c r="J93" s="7">
        <v>12001</v>
      </c>
      <c r="K93" s="7">
        <v>53015</v>
      </c>
      <c r="L93" s="7">
        <v>10020</v>
      </c>
      <c r="M93" s="9">
        <v>41312</v>
      </c>
      <c r="N93" s="9">
        <v>41324</v>
      </c>
    </row>
    <row r="94" spans="1:14" ht="12" customHeight="1">
      <c r="A94" s="7" t="s">
        <v>293</v>
      </c>
      <c r="B94" s="6" t="s">
        <v>363</v>
      </c>
      <c r="C94" s="9">
        <v>41233</v>
      </c>
      <c r="D94" s="7" t="s">
        <v>364</v>
      </c>
      <c r="E94" s="7">
        <v>2</v>
      </c>
      <c r="F94" s="7">
        <v>1</v>
      </c>
      <c r="G94" s="4">
        <v>68883.360000000001</v>
      </c>
      <c r="H94" s="4">
        <v>68883.360000000001</v>
      </c>
      <c r="I94" s="50">
        <v>558916</v>
      </c>
      <c r="J94" s="7">
        <v>12001</v>
      </c>
      <c r="K94" s="7">
        <v>53401</v>
      </c>
      <c r="L94" s="7">
        <v>10020</v>
      </c>
      <c r="M94" s="9">
        <v>41316</v>
      </c>
      <c r="N94" s="9">
        <v>41319</v>
      </c>
    </row>
    <row r="95" spans="1:14" ht="12" customHeight="1">
      <c r="A95" s="7" t="s">
        <v>293</v>
      </c>
      <c r="B95" s="6" t="s">
        <v>363</v>
      </c>
      <c r="C95" s="9">
        <v>41233</v>
      </c>
      <c r="D95" s="7" t="s">
        <v>364</v>
      </c>
      <c r="E95" s="7">
        <v>1</v>
      </c>
      <c r="F95" s="7">
        <v>1</v>
      </c>
      <c r="G95" s="4">
        <v>136001.60000000001</v>
      </c>
      <c r="H95" s="4">
        <v>19488</v>
      </c>
      <c r="I95" s="50">
        <v>558913</v>
      </c>
      <c r="J95" s="7">
        <v>12001</v>
      </c>
      <c r="K95" s="7">
        <v>53401</v>
      </c>
      <c r="L95" s="7">
        <v>10020</v>
      </c>
      <c r="M95" s="9">
        <v>41316</v>
      </c>
      <c r="N95" s="9">
        <v>41319</v>
      </c>
    </row>
    <row r="96" spans="1:14" ht="12" customHeight="1">
      <c r="A96" s="7" t="s">
        <v>293</v>
      </c>
      <c r="B96" s="6" t="s">
        <v>363</v>
      </c>
      <c r="C96" s="9">
        <v>41233</v>
      </c>
      <c r="D96" s="7" t="s">
        <v>364</v>
      </c>
      <c r="E96" s="7">
        <v>1</v>
      </c>
      <c r="F96" s="7">
        <v>1</v>
      </c>
      <c r="G96" s="4">
        <v>136001.60000000001</v>
      </c>
      <c r="H96" s="4">
        <v>25370.240000000002</v>
      </c>
      <c r="I96" s="50">
        <v>558914</v>
      </c>
      <c r="J96" s="7">
        <v>12001</v>
      </c>
      <c r="K96" s="7">
        <v>53401</v>
      </c>
      <c r="L96" s="7">
        <v>10020</v>
      </c>
      <c r="M96" s="9">
        <v>41316</v>
      </c>
      <c r="N96" s="9">
        <v>41319</v>
      </c>
    </row>
    <row r="97" spans="1:14" ht="12" customHeight="1">
      <c r="A97" s="7" t="s">
        <v>293</v>
      </c>
      <c r="B97" s="6" t="s">
        <v>363</v>
      </c>
      <c r="C97" s="9">
        <v>41233</v>
      </c>
      <c r="D97" s="7" t="s">
        <v>364</v>
      </c>
      <c r="E97" s="7">
        <v>1</v>
      </c>
      <c r="F97" s="7">
        <v>1</v>
      </c>
      <c r="G97" s="4">
        <v>136001.60000000001</v>
      </c>
      <c r="H97" s="4">
        <v>30134.720000000001</v>
      </c>
      <c r="I97" s="50">
        <v>560068</v>
      </c>
      <c r="J97" s="7">
        <v>12001</v>
      </c>
      <c r="K97" s="7">
        <v>53401</v>
      </c>
      <c r="L97" s="7">
        <v>10020</v>
      </c>
      <c r="M97" s="9">
        <v>41316</v>
      </c>
      <c r="N97" s="9">
        <v>41325</v>
      </c>
    </row>
    <row r="98" spans="1:14" ht="12" customHeight="1">
      <c r="A98" s="7" t="s">
        <v>293</v>
      </c>
      <c r="B98" s="6" t="s">
        <v>363</v>
      </c>
      <c r="C98" s="9">
        <v>41233</v>
      </c>
      <c r="D98" s="7" t="s">
        <v>364</v>
      </c>
      <c r="E98" s="7">
        <v>1</v>
      </c>
      <c r="F98" s="7">
        <v>1</v>
      </c>
      <c r="G98" s="4">
        <v>136001.60000000001</v>
      </c>
      <c r="H98" s="4">
        <v>61008.639999999999</v>
      </c>
      <c r="I98" s="50">
        <v>558916</v>
      </c>
      <c r="J98" s="7">
        <v>12001</v>
      </c>
      <c r="K98" s="7">
        <v>53401</v>
      </c>
      <c r="L98" s="7">
        <v>10020</v>
      </c>
      <c r="M98" s="9">
        <v>41316</v>
      </c>
      <c r="N98" s="9">
        <v>41319</v>
      </c>
    </row>
    <row r="99" spans="1:14" ht="12" customHeight="1">
      <c r="A99" s="7" t="s">
        <v>293</v>
      </c>
      <c r="B99" s="6" t="s">
        <v>365</v>
      </c>
      <c r="C99" s="9">
        <v>41233</v>
      </c>
      <c r="D99" s="7" t="s">
        <v>364</v>
      </c>
      <c r="E99" s="7">
        <v>1</v>
      </c>
      <c r="F99" s="7">
        <v>1</v>
      </c>
      <c r="G99" s="4">
        <v>79119.320000000007</v>
      </c>
      <c r="H99" s="4">
        <v>5880</v>
      </c>
      <c r="I99" s="50">
        <v>558905</v>
      </c>
      <c r="J99" s="7">
        <v>12001</v>
      </c>
      <c r="K99" s="7">
        <v>53401</v>
      </c>
      <c r="L99" s="7">
        <v>10020</v>
      </c>
      <c r="M99" s="9">
        <v>41316</v>
      </c>
      <c r="N99" s="9">
        <v>41319</v>
      </c>
    </row>
    <row r="100" spans="1:14" ht="12" customHeight="1">
      <c r="A100" s="7" t="s">
        <v>293</v>
      </c>
      <c r="B100" s="6" t="s">
        <v>365</v>
      </c>
      <c r="C100" s="9">
        <v>41233</v>
      </c>
      <c r="D100" s="7" t="s">
        <v>364</v>
      </c>
      <c r="E100" s="7">
        <v>1</v>
      </c>
      <c r="F100" s="7">
        <v>1</v>
      </c>
      <c r="G100" s="4">
        <v>79119.320000000007</v>
      </c>
      <c r="H100" s="4">
        <v>8820</v>
      </c>
      <c r="I100" s="50">
        <v>558910</v>
      </c>
      <c r="J100" s="7">
        <v>12001</v>
      </c>
      <c r="K100" s="7">
        <v>53401</v>
      </c>
      <c r="L100" s="7">
        <v>10020</v>
      </c>
      <c r="M100" s="9">
        <v>41316</v>
      </c>
      <c r="N100" s="9">
        <v>41319</v>
      </c>
    </row>
    <row r="101" spans="1:14" ht="12" customHeight="1">
      <c r="A101" s="7" t="s">
        <v>293</v>
      </c>
      <c r="B101" s="6" t="s">
        <v>365</v>
      </c>
      <c r="C101" s="9">
        <v>41233</v>
      </c>
      <c r="D101" s="7" t="s">
        <v>364</v>
      </c>
      <c r="E101" s="7">
        <v>1</v>
      </c>
      <c r="F101" s="7">
        <v>1</v>
      </c>
      <c r="G101" s="4">
        <v>79119.320000000007</v>
      </c>
      <c r="H101" s="4">
        <v>12568.5</v>
      </c>
      <c r="I101" s="50">
        <v>558907</v>
      </c>
      <c r="J101" s="7">
        <v>12001</v>
      </c>
      <c r="K101" s="7">
        <v>53401</v>
      </c>
      <c r="L101" s="7">
        <v>10020</v>
      </c>
      <c r="M101" s="9">
        <v>41316</v>
      </c>
      <c r="N101" s="9">
        <v>41319</v>
      </c>
    </row>
    <row r="102" spans="1:14" ht="12" customHeight="1">
      <c r="A102" s="7" t="s">
        <v>293</v>
      </c>
      <c r="B102" s="6" t="s">
        <v>365</v>
      </c>
      <c r="C102" s="9">
        <v>41233</v>
      </c>
      <c r="D102" s="7" t="s">
        <v>364</v>
      </c>
      <c r="E102" s="7">
        <v>1</v>
      </c>
      <c r="F102" s="7">
        <v>1</v>
      </c>
      <c r="G102" s="4">
        <v>79119.320000000007</v>
      </c>
      <c r="H102" s="4">
        <v>25382</v>
      </c>
      <c r="I102" s="50">
        <v>558912</v>
      </c>
      <c r="J102" s="7">
        <v>12001</v>
      </c>
      <c r="K102" s="7">
        <v>53401</v>
      </c>
      <c r="L102" s="7">
        <v>10020</v>
      </c>
      <c r="M102" s="9">
        <v>41316</v>
      </c>
      <c r="N102" s="9">
        <v>41319</v>
      </c>
    </row>
    <row r="103" spans="1:14" ht="12" customHeight="1">
      <c r="A103" s="7" t="s">
        <v>293</v>
      </c>
      <c r="B103" s="6" t="s">
        <v>365</v>
      </c>
      <c r="C103" s="9">
        <v>41233</v>
      </c>
      <c r="D103" s="7" t="s">
        <v>364</v>
      </c>
      <c r="E103" s="7">
        <v>1</v>
      </c>
      <c r="F103" s="7">
        <v>1</v>
      </c>
      <c r="G103" s="4">
        <v>79119.320000000007</v>
      </c>
      <c r="H103" s="4">
        <v>26468.82</v>
      </c>
      <c r="I103" s="50">
        <v>558909</v>
      </c>
      <c r="J103" s="7">
        <v>12001</v>
      </c>
      <c r="K103" s="7">
        <v>53401</v>
      </c>
      <c r="L103" s="7">
        <v>10020</v>
      </c>
      <c r="M103" s="9">
        <v>41316</v>
      </c>
      <c r="N103" s="9">
        <v>41319</v>
      </c>
    </row>
    <row r="104" spans="1:14" ht="12" customHeight="1">
      <c r="A104" s="7" t="s">
        <v>293</v>
      </c>
      <c r="B104" s="6" t="s">
        <v>366</v>
      </c>
      <c r="C104" s="9">
        <v>41233</v>
      </c>
      <c r="D104" s="7" t="s">
        <v>367</v>
      </c>
      <c r="E104" s="7">
        <v>1</v>
      </c>
      <c r="F104" s="7">
        <v>1</v>
      </c>
      <c r="G104" s="4">
        <v>77235.759999999995</v>
      </c>
      <c r="H104" s="4">
        <v>2597</v>
      </c>
      <c r="I104" s="50">
        <v>559783</v>
      </c>
      <c r="J104" s="7">
        <v>12001</v>
      </c>
      <c r="K104" s="7">
        <v>53401</v>
      </c>
      <c r="L104" s="7">
        <v>10020</v>
      </c>
      <c r="M104" s="9">
        <v>41316</v>
      </c>
      <c r="N104" s="9">
        <v>41324</v>
      </c>
    </row>
    <row r="105" spans="1:14" ht="12" customHeight="1">
      <c r="A105" s="7" t="s">
        <v>293</v>
      </c>
      <c r="B105" s="6" t="s">
        <v>366</v>
      </c>
      <c r="C105" s="9">
        <v>41233</v>
      </c>
      <c r="D105" s="7" t="s">
        <v>367</v>
      </c>
      <c r="E105" s="7">
        <v>1</v>
      </c>
      <c r="F105" s="7">
        <v>1</v>
      </c>
      <c r="G105" s="4">
        <v>77235.759999999995</v>
      </c>
      <c r="H105" s="4">
        <v>74638.759999999995</v>
      </c>
      <c r="I105" s="50">
        <v>559782</v>
      </c>
      <c r="J105" s="7">
        <v>12001</v>
      </c>
      <c r="K105" s="7">
        <v>53401</v>
      </c>
      <c r="L105" s="7">
        <v>10020</v>
      </c>
      <c r="M105" s="9">
        <v>41316</v>
      </c>
      <c r="N105" s="9">
        <v>41324</v>
      </c>
    </row>
    <row r="106" spans="1:14" ht="12" customHeight="1">
      <c r="A106" s="7" t="s">
        <v>293</v>
      </c>
      <c r="B106" s="6" t="s">
        <v>368</v>
      </c>
      <c r="C106" s="9">
        <v>41233</v>
      </c>
      <c r="D106" s="7" t="s">
        <v>332</v>
      </c>
      <c r="E106" s="7">
        <v>3</v>
      </c>
      <c r="F106" s="7">
        <v>1</v>
      </c>
      <c r="G106" s="4">
        <v>39.380000000000003</v>
      </c>
      <c r="H106" s="4">
        <v>39.380000000000003</v>
      </c>
      <c r="I106" s="50">
        <v>559747</v>
      </c>
      <c r="J106" s="7">
        <v>12001</v>
      </c>
      <c r="K106" s="7">
        <v>53402</v>
      </c>
      <c r="L106" s="7">
        <v>10020</v>
      </c>
      <c r="M106" s="9">
        <v>41317</v>
      </c>
      <c r="N106" s="9">
        <v>41324</v>
      </c>
    </row>
    <row r="107" spans="1:14" ht="12" customHeight="1">
      <c r="A107" s="7" t="s">
        <v>293</v>
      </c>
      <c r="B107" s="6" t="s">
        <v>369</v>
      </c>
      <c r="C107" s="9">
        <v>41233</v>
      </c>
      <c r="D107" s="7" t="s">
        <v>332</v>
      </c>
      <c r="E107" s="7">
        <v>1</v>
      </c>
      <c r="F107" s="7">
        <v>1</v>
      </c>
      <c r="G107" s="4">
        <v>22.8</v>
      </c>
      <c r="H107" s="4">
        <v>0</v>
      </c>
      <c r="I107" s="50"/>
      <c r="J107" s="7">
        <v>12001</v>
      </c>
      <c r="K107" s="7">
        <v>53402</v>
      </c>
      <c r="L107" s="7">
        <v>10020</v>
      </c>
      <c r="M107" s="9">
        <v>41316</v>
      </c>
    </row>
    <row r="108" spans="1:14" ht="12" customHeight="1">
      <c r="A108" s="7" t="s">
        <v>293</v>
      </c>
      <c r="B108" s="6" t="s">
        <v>370</v>
      </c>
      <c r="C108" s="9">
        <v>41233</v>
      </c>
      <c r="D108" s="7" t="s">
        <v>371</v>
      </c>
      <c r="E108" s="7">
        <v>2</v>
      </c>
      <c r="F108" s="7">
        <v>1</v>
      </c>
      <c r="G108" s="4">
        <v>370.32</v>
      </c>
      <c r="H108" s="4">
        <v>370.32</v>
      </c>
      <c r="I108" s="50">
        <v>559314</v>
      </c>
      <c r="J108" s="7">
        <v>12001</v>
      </c>
      <c r="K108" s="7">
        <v>53015</v>
      </c>
      <c r="L108" s="7">
        <v>10020</v>
      </c>
      <c r="M108" s="9">
        <v>41320</v>
      </c>
      <c r="N108" s="9">
        <v>41320</v>
      </c>
    </row>
    <row r="109" spans="1:14" ht="12" customHeight="1">
      <c r="A109" s="7" t="s">
        <v>293</v>
      </c>
      <c r="B109" s="6" t="s">
        <v>370</v>
      </c>
      <c r="C109" s="9">
        <v>41233</v>
      </c>
      <c r="D109" s="7" t="s">
        <v>371</v>
      </c>
      <c r="E109" s="7">
        <v>1</v>
      </c>
      <c r="F109" s="7">
        <v>1</v>
      </c>
      <c r="G109" s="4">
        <v>68.959999999999994</v>
      </c>
      <c r="H109" s="4">
        <v>68.959999999999994</v>
      </c>
      <c r="I109" s="50">
        <v>559314</v>
      </c>
      <c r="J109" s="7">
        <v>12001</v>
      </c>
      <c r="K109" s="7">
        <v>53015</v>
      </c>
      <c r="L109" s="7">
        <v>10020</v>
      </c>
      <c r="M109" s="9">
        <v>41320</v>
      </c>
      <c r="N109" s="9">
        <v>41320</v>
      </c>
    </row>
    <row r="110" spans="1:14" ht="12" customHeight="1">
      <c r="A110" s="7" t="s">
        <v>293</v>
      </c>
      <c r="B110" s="6" t="s">
        <v>372</v>
      </c>
      <c r="C110" s="9">
        <v>41233</v>
      </c>
      <c r="D110" s="7" t="s">
        <v>371</v>
      </c>
      <c r="E110" s="7">
        <v>2</v>
      </c>
      <c r="F110" s="7">
        <v>1</v>
      </c>
      <c r="G110" s="4">
        <v>133.54</v>
      </c>
      <c r="H110" s="4">
        <v>133.54</v>
      </c>
      <c r="I110" s="50">
        <v>559313</v>
      </c>
      <c r="J110" s="7">
        <v>12001</v>
      </c>
      <c r="K110" s="7">
        <v>53013</v>
      </c>
      <c r="L110" s="7">
        <v>10020</v>
      </c>
      <c r="M110" s="9">
        <v>41316</v>
      </c>
      <c r="N110" s="9">
        <v>41320</v>
      </c>
    </row>
    <row r="111" spans="1:14" ht="12" customHeight="1">
      <c r="A111" s="7" t="s">
        <v>293</v>
      </c>
      <c r="B111" s="6" t="s">
        <v>372</v>
      </c>
      <c r="C111" s="9">
        <v>41233</v>
      </c>
      <c r="D111" s="7" t="s">
        <v>371</v>
      </c>
      <c r="E111" s="7">
        <v>1</v>
      </c>
      <c r="F111" s="7">
        <v>1</v>
      </c>
      <c r="G111" s="4">
        <v>52.85</v>
      </c>
      <c r="H111" s="4">
        <v>52.85</v>
      </c>
      <c r="I111" s="50">
        <v>559313</v>
      </c>
      <c r="J111" s="7">
        <v>12001</v>
      </c>
      <c r="K111" s="7">
        <v>53013</v>
      </c>
      <c r="L111" s="7">
        <v>10020</v>
      </c>
      <c r="M111" s="9">
        <v>41316</v>
      </c>
      <c r="N111" s="9">
        <v>41320</v>
      </c>
    </row>
    <row r="112" spans="1:14" ht="12" customHeight="1">
      <c r="A112" s="7" t="s">
        <v>293</v>
      </c>
      <c r="B112" s="6" t="s">
        <v>373</v>
      </c>
      <c r="C112" s="9">
        <v>41233</v>
      </c>
      <c r="D112" s="7" t="s">
        <v>371</v>
      </c>
      <c r="E112" s="7">
        <v>1</v>
      </c>
      <c r="F112" s="7">
        <v>1</v>
      </c>
      <c r="G112" s="4">
        <v>152.5</v>
      </c>
      <c r="H112" s="4">
        <v>152.5</v>
      </c>
      <c r="I112" s="50">
        <v>559309</v>
      </c>
      <c r="J112" s="7">
        <v>12001</v>
      </c>
      <c r="K112" s="7">
        <v>53015</v>
      </c>
      <c r="L112" s="7">
        <v>10020</v>
      </c>
      <c r="M112" s="9">
        <v>41317</v>
      </c>
      <c r="N112" s="9">
        <v>41320</v>
      </c>
    </row>
    <row r="113" spans="1:14" ht="12" customHeight="1">
      <c r="A113" s="7" t="s">
        <v>293</v>
      </c>
      <c r="B113" s="6" t="s">
        <v>374</v>
      </c>
      <c r="C113" s="9">
        <v>41233</v>
      </c>
      <c r="D113" s="7" t="s">
        <v>325</v>
      </c>
      <c r="E113" s="7">
        <v>2</v>
      </c>
      <c r="F113" s="7">
        <v>1</v>
      </c>
      <c r="G113" s="4">
        <v>142.31</v>
      </c>
      <c r="H113" s="4">
        <v>142.31</v>
      </c>
      <c r="I113" s="50">
        <v>560793</v>
      </c>
      <c r="J113" s="7">
        <v>12001</v>
      </c>
      <c r="K113" s="7">
        <v>53015</v>
      </c>
      <c r="L113" s="7">
        <v>10020</v>
      </c>
      <c r="M113" s="9">
        <v>41318</v>
      </c>
      <c r="N113" s="9">
        <v>41327</v>
      </c>
    </row>
    <row r="114" spans="1:14" ht="12" customHeight="1">
      <c r="A114" s="7" t="s">
        <v>293</v>
      </c>
      <c r="B114" s="6" t="s">
        <v>374</v>
      </c>
      <c r="C114" s="9">
        <v>41233</v>
      </c>
      <c r="D114" s="7" t="s">
        <v>325</v>
      </c>
      <c r="E114" s="7">
        <v>1</v>
      </c>
      <c r="F114" s="7">
        <v>1</v>
      </c>
      <c r="G114" s="4">
        <v>1889.91</v>
      </c>
      <c r="H114" s="4">
        <v>1889.91</v>
      </c>
      <c r="I114" s="50">
        <v>560793</v>
      </c>
      <c r="J114" s="7">
        <v>12001</v>
      </c>
      <c r="K114" s="7">
        <v>53015</v>
      </c>
      <c r="L114" s="7">
        <v>10020</v>
      </c>
      <c r="M114" s="9">
        <v>41318</v>
      </c>
      <c r="N114" s="9">
        <v>41327</v>
      </c>
    </row>
    <row r="115" spans="1:14" ht="12" customHeight="1">
      <c r="A115" s="7" t="s">
        <v>293</v>
      </c>
      <c r="B115" s="6" t="s">
        <v>375</v>
      </c>
      <c r="C115" s="9">
        <v>41233</v>
      </c>
      <c r="D115" s="7" t="s">
        <v>376</v>
      </c>
      <c r="E115" s="7">
        <v>1</v>
      </c>
      <c r="F115" s="7">
        <v>1</v>
      </c>
      <c r="G115" s="4">
        <v>1750</v>
      </c>
      <c r="H115" s="4">
        <v>1750</v>
      </c>
      <c r="I115" s="50">
        <v>558891</v>
      </c>
      <c r="J115" s="7">
        <v>13033</v>
      </c>
      <c r="K115" s="7">
        <v>55470</v>
      </c>
      <c r="L115" s="7">
        <v>40001</v>
      </c>
      <c r="M115" s="9">
        <v>41318</v>
      </c>
      <c r="N115" s="9">
        <v>41319</v>
      </c>
    </row>
    <row r="116" spans="1:14" ht="12" customHeight="1">
      <c r="A116" s="7" t="s">
        <v>293</v>
      </c>
      <c r="B116" s="6" t="s">
        <v>377</v>
      </c>
      <c r="C116" s="9">
        <v>41233</v>
      </c>
      <c r="D116" s="7" t="s">
        <v>378</v>
      </c>
      <c r="E116" s="7">
        <v>2</v>
      </c>
      <c r="F116" s="7">
        <v>1</v>
      </c>
      <c r="G116" s="4">
        <v>75.599999999999994</v>
      </c>
      <c r="H116" s="4">
        <v>0</v>
      </c>
      <c r="I116" s="50"/>
      <c r="J116" s="7">
        <v>13033</v>
      </c>
      <c r="K116" s="7">
        <v>54060</v>
      </c>
      <c r="L116" s="7">
        <v>10020</v>
      </c>
      <c r="M116" s="9">
        <v>41305</v>
      </c>
    </row>
    <row r="117" spans="1:14" ht="12" customHeight="1">
      <c r="A117" s="7" t="s">
        <v>293</v>
      </c>
      <c r="B117" s="6" t="s">
        <v>377</v>
      </c>
      <c r="C117" s="9">
        <v>41233</v>
      </c>
      <c r="D117" s="7" t="s">
        <v>378</v>
      </c>
      <c r="E117" s="7">
        <v>4</v>
      </c>
      <c r="F117" s="7">
        <v>1</v>
      </c>
      <c r="G117" s="4">
        <v>75.599999999999994</v>
      </c>
      <c r="H117" s="4">
        <v>0</v>
      </c>
      <c r="I117" s="50"/>
      <c r="J117" s="7">
        <v>13033</v>
      </c>
      <c r="K117" s="7">
        <v>54060</v>
      </c>
      <c r="L117" s="7">
        <v>10020</v>
      </c>
      <c r="M117" s="9">
        <v>41305</v>
      </c>
    </row>
    <row r="118" spans="1:14" ht="12" customHeight="1">
      <c r="A118" s="7" t="s">
        <v>293</v>
      </c>
      <c r="B118" s="6" t="s">
        <v>377</v>
      </c>
      <c r="C118" s="9">
        <v>41233</v>
      </c>
      <c r="D118" s="7" t="s">
        <v>378</v>
      </c>
      <c r="E118" s="7">
        <v>3</v>
      </c>
      <c r="F118" s="7">
        <v>1</v>
      </c>
      <c r="G118" s="4">
        <v>75.599999999999994</v>
      </c>
      <c r="H118" s="4">
        <v>0</v>
      </c>
      <c r="I118" s="50"/>
      <c r="J118" s="7">
        <v>13033</v>
      </c>
      <c r="K118" s="7">
        <v>54060</v>
      </c>
      <c r="L118" s="7">
        <v>10020</v>
      </c>
      <c r="M118" s="9">
        <v>41305</v>
      </c>
    </row>
    <row r="119" spans="1:14" ht="12" customHeight="1">
      <c r="A119" s="7" t="s">
        <v>293</v>
      </c>
      <c r="B119" s="6" t="s">
        <v>377</v>
      </c>
      <c r="C119" s="9">
        <v>41233</v>
      </c>
      <c r="D119" s="7" t="s">
        <v>378</v>
      </c>
      <c r="E119" s="7">
        <v>1</v>
      </c>
      <c r="F119" s="7">
        <v>1</v>
      </c>
      <c r="G119" s="4">
        <v>138.24</v>
      </c>
      <c r="H119" s="4">
        <v>0</v>
      </c>
      <c r="I119" s="50"/>
      <c r="J119" s="7">
        <v>13033</v>
      </c>
      <c r="K119" s="7">
        <v>54060</v>
      </c>
      <c r="L119" s="7">
        <v>10020</v>
      </c>
      <c r="M119" s="9">
        <v>41305</v>
      </c>
    </row>
    <row r="120" spans="1:14" ht="12" customHeight="1">
      <c r="A120" s="7" t="s">
        <v>293</v>
      </c>
      <c r="B120" s="6" t="s">
        <v>379</v>
      </c>
      <c r="C120" s="9">
        <v>41233</v>
      </c>
      <c r="D120" s="7" t="s">
        <v>339</v>
      </c>
      <c r="E120" s="7">
        <v>3</v>
      </c>
      <c r="F120" s="7">
        <v>1</v>
      </c>
      <c r="G120" s="4">
        <v>18.12</v>
      </c>
      <c r="H120" s="4">
        <v>18.12</v>
      </c>
      <c r="I120" s="50">
        <v>560527</v>
      </c>
      <c r="J120" s="7">
        <v>13033</v>
      </c>
      <c r="K120" s="7">
        <v>53402</v>
      </c>
      <c r="L120" s="7">
        <v>10020</v>
      </c>
      <c r="M120" s="9">
        <v>41318</v>
      </c>
      <c r="N120" s="9">
        <v>41326</v>
      </c>
    </row>
    <row r="121" spans="1:14" ht="12" customHeight="1">
      <c r="A121" s="7" t="s">
        <v>293</v>
      </c>
      <c r="B121" s="6" t="s">
        <v>379</v>
      </c>
      <c r="C121" s="9">
        <v>41233</v>
      </c>
      <c r="D121" s="7" t="s">
        <v>339</v>
      </c>
      <c r="E121" s="7">
        <v>2</v>
      </c>
      <c r="F121" s="7">
        <v>1</v>
      </c>
      <c r="G121" s="4">
        <v>18.239999999999998</v>
      </c>
      <c r="H121" s="4">
        <v>18.239999999999998</v>
      </c>
      <c r="I121" s="50">
        <v>560527</v>
      </c>
      <c r="J121" s="7">
        <v>13033</v>
      </c>
      <c r="K121" s="7">
        <v>53402</v>
      </c>
      <c r="L121" s="7">
        <v>10020</v>
      </c>
      <c r="M121" s="9">
        <v>41318</v>
      </c>
      <c r="N121" s="9">
        <v>41326</v>
      </c>
    </row>
    <row r="122" spans="1:14" ht="12" customHeight="1">
      <c r="A122" s="7" t="s">
        <v>293</v>
      </c>
      <c r="B122" s="6" t="s">
        <v>379</v>
      </c>
      <c r="C122" s="9">
        <v>41233</v>
      </c>
      <c r="D122" s="7" t="s">
        <v>339</v>
      </c>
      <c r="E122" s="7">
        <v>1</v>
      </c>
      <c r="F122" s="7">
        <v>1</v>
      </c>
      <c r="G122" s="4">
        <v>29.52</v>
      </c>
      <c r="H122" s="4">
        <v>29.52</v>
      </c>
      <c r="I122" s="50">
        <v>560527</v>
      </c>
      <c r="J122" s="7">
        <v>13033</v>
      </c>
      <c r="K122" s="7">
        <v>53402</v>
      </c>
      <c r="L122" s="7">
        <v>10020</v>
      </c>
      <c r="M122" s="9">
        <v>41318</v>
      </c>
      <c r="N122" s="9">
        <v>41326</v>
      </c>
    </row>
    <row r="123" spans="1:14" ht="12" customHeight="1">
      <c r="A123" s="7" t="s">
        <v>293</v>
      </c>
      <c r="B123" s="6" t="s">
        <v>379</v>
      </c>
      <c r="C123" s="9">
        <v>41233</v>
      </c>
      <c r="D123" s="7" t="s">
        <v>339</v>
      </c>
      <c r="E123" s="7">
        <v>4</v>
      </c>
      <c r="F123" s="7">
        <v>1</v>
      </c>
      <c r="G123" s="4">
        <v>114.84</v>
      </c>
      <c r="H123" s="4">
        <v>114.84</v>
      </c>
      <c r="I123" s="50">
        <v>560527</v>
      </c>
      <c r="J123" s="7">
        <v>13033</v>
      </c>
      <c r="K123" s="7">
        <v>53402</v>
      </c>
      <c r="L123" s="7">
        <v>10020</v>
      </c>
      <c r="M123" s="9">
        <v>41318</v>
      </c>
      <c r="N123" s="9">
        <v>41326</v>
      </c>
    </row>
    <row r="124" spans="1:14" ht="12" customHeight="1">
      <c r="A124" s="7" t="s">
        <v>293</v>
      </c>
      <c r="B124" s="6" t="s">
        <v>380</v>
      </c>
      <c r="C124" s="9">
        <v>41318</v>
      </c>
      <c r="D124" s="7" t="s">
        <v>381</v>
      </c>
      <c r="E124" s="7">
        <v>1</v>
      </c>
      <c r="F124" s="7">
        <v>1</v>
      </c>
      <c r="G124" s="4">
        <v>10132.5</v>
      </c>
      <c r="H124" s="4">
        <v>5066.25</v>
      </c>
      <c r="I124" s="50">
        <v>558671</v>
      </c>
      <c r="J124" s="7">
        <v>13033</v>
      </c>
      <c r="K124" s="7">
        <v>51200</v>
      </c>
      <c r="L124" s="7">
        <v>10020</v>
      </c>
      <c r="M124" s="9">
        <v>41319</v>
      </c>
      <c r="N124" s="9">
        <v>41318</v>
      </c>
    </row>
    <row r="125" spans="1:14" ht="12" customHeight="1">
      <c r="A125" s="7" t="s">
        <v>293</v>
      </c>
      <c r="B125" s="6" t="s">
        <v>380</v>
      </c>
      <c r="C125" s="9">
        <v>41318</v>
      </c>
      <c r="D125" s="7" t="s">
        <v>381</v>
      </c>
      <c r="E125" s="7">
        <v>1</v>
      </c>
      <c r="F125" s="7">
        <v>1</v>
      </c>
      <c r="G125" s="4">
        <v>10132.5</v>
      </c>
      <c r="H125" s="4">
        <v>5066.25</v>
      </c>
      <c r="I125" s="50">
        <v>558672</v>
      </c>
      <c r="J125" s="7">
        <v>13033</v>
      </c>
      <c r="K125" s="7">
        <v>51200</v>
      </c>
      <c r="L125" s="7">
        <v>10020</v>
      </c>
      <c r="M125" s="9">
        <v>41319</v>
      </c>
      <c r="N125" s="9">
        <v>41318</v>
      </c>
    </row>
    <row r="126" spans="1:14" ht="12" customHeight="1">
      <c r="A126" s="7" t="s">
        <v>293</v>
      </c>
      <c r="B126" s="6" t="s">
        <v>382</v>
      </c>
      <c r="C126" s="9">
        <v>41318</v>
      </c>
      <c r="D126" s="7" t="s">
        <v>320</v>
      </c>
      <c r="E126" s="7">
        <v>1</v>
      </c>
      <c r="F126" s="7">
        <v>1</v>
      </c>
      <c r="G126" s="4">
        <v>1124.6099999999999</v>
      </c>
      <c r="H126" s="4">
        <v>0</v>
      </c>
      <c r="I126" s="50"/>
      <c r="J126" s="7">
        <v>21009</v>
      </c>
      <c r="K126" s="7">
        <v>53406</v>
      </c>
      <c r="L126" s="7">
        <v>10020</v>
      </c>
      <c r="M126" s="9">
        <v>41314</v>
      </c>
    </row>
    <row r="127" spans="1:14" ht="12" customHeight="1">
      <c r="A127" s="7" t="s">
        <v>293</v>
      </c>
      <c r="B127" s="6" t="s">
        <v>383</v>
      </c>
      <c r="C127" s="9">
        <v>41318</v>
      </c>
      <c r="D127" s="7" t="s">
        <v>384</v>
      </c>
      <c r="E127" s="7">
        <v>5</v>
      </c>
      <c r="F127" s="7">
        <v>1</v>
      </c>
      <c r="G127" s="4">
        <v>73.5</v>
      </c>
      <c r="H127" s="4">
        <v>0</v>
      </c>
      <c r="I127" s="50"/>
      <c r="J127" s="7">
        <v>21009</v>
      </c>
      <c r="K127" s="7">
        <v>54070</v>
      </c>
      <c r="L127" s="7">
        <v>10020</v>
      </c>
      <c r="M127" s="9">
        <v>41306</v>
      </c>
    </row>
    <row r="128" spans="1:14" ht="12" customHeight="1">
      <c r="A128" s="7" t="s">
        <v>293</v>
      </c>
      <c r="B128" s="6" t="s">
        <v>383</v>
      </c>
      <c r="C128" s="9">
        <v>41318</v>
      </c>
      <c r="D128" s="7" t="s">
        <v>384</v>
      </c>
      <c r="E128" s="7">
        <v>4</v>
      </c>
      <c r="F128" s="7">
        <v>1</v>
      </c>
      <c r="G128" s="4">
        <v>59.5</v>
      </c>
      <c r="H128" s="4">
        <v>0</v>
      </c>
      <c r="I128" s="50"/>
      <c r="J128" s="7">
        <v>21009</v>
      </c>
      <c r="K128" s="7">
        <v>54070</v>
      </c>
      <c r="L128" s="7">
        <v>10020</v>
      </c>
      <c r="M128" s="9">
        <v>41306</v>
      </c>
    </row>
    <row r="129" spans="1:14" ht="12" customHeight="1">
      <c r="A129" s="7" t="s">
        <v>293</v>
      </c>
      <c r="B129" s="6" t="s">
        <v>383</v>
      </c>
      <c r="C129" s="9">
        <v>41318</v>
      </c>
      <c r="D129" s="7" t="s">
        <v>384</v>
      </c>
      <c r="E129" s="7">
        <v>1</v>
      </c>
      <c r="F129" s="7">
        <v>1</v>
      </c>
      <c r="G129" s="4">
        <v>315</v>
      </c>
      <c r="H129" s="4">
        <v>0</v>
      </c>
      <c r="I129" s="50"/>
      <c r="J129" s="7">
        <v>21009</v>
      </c>
      <c r="K129" s="7">
        <v>54070</v>
      </c>
      <c r="L129" s="7">
        <v>10020</v>
      </c>
      <c r="M129" s="9">
        <v>41306</v>
      </c>
    </row>
    <row r="130" spans="1:14" ht="12" customHeight="1">
      <c r="A130" s="7" t="s">
        <v>293</v>
      </c>
      <c r="B130" s="6" t="s">
        <v>383</v>
      </c>
      <c r="C130" s="9">
        <v>41318</v>
      </c>
      <c r="D130" s="7" t="s">
        <v>384</v>
      </c>
      <c r="E130" s="7">
        <v>2</v>
      </c>
      <c r="F130" s="7">
        <v>1</v>
      </c>
      <c r="G130" s="4">
        <v>315</v>
      </c>
      <c r="H130" s="4">
        <v>0</v>
      </c>
      <c r="I130" s="50"/>
      <c r="J130" s="7">
        <v>21009</v>
      </c>
      <c r="K130" s="7">
        <v>54070</v>
      </c>
      <c r="L130" s="7">
        <v>10020</v>
      </c>
      <c r="M130" s="9">
        <v>41306</v>
      </c>
    </row>
    <row r="131" spans="1:14" ht="12" customHeight="1">
      <c r="A131" s="7" t="s">
        <v>293</v>
      </c>
      <c r="B131" s="6" t="s">
        <v>383</v>
      </c>
      <c r="C131" s="9">
        <v>41318</v>
      </c>
      <c r="D131" s="7" t="s">
        <v>384</v>
      </c>
      <c r="E131" s="7">
        <v>3</v>
      </c>
      <c r="F131" s="7">
        <v>1</v>
      </c>
      <c r="G131" s="4">
        <v>90</v>
      </c>
      <c r="H131" s="4">
        <v>0</v>
      </c>
      <c r="I131" s="50"/>
      <c r="J131" s="7">
        <v>21009</v>
      </c>
      <c r="K131" s="7">
        <v>54070</v>
      </c>
      <c r="L131" s="7">
        <v>10020</v>
      </c>
      <c r="M131" s="9">
        <v>41306</v>
      </c>
    </row>
    <row r="132" spans="1:14" ht="12" customHeight="1">
      <c r="A132" s="7" t="s">
        <v>293</v>
      </c>
      <c r="B132" s="6" t="s">
        <v>385</v>
      </c>
      <c r="C132" s="9">
        <v>41226</v>
      </c>
      <c r="D132" s="7" t="s">
        <v>323</v>
      </c>
      <c r="E132" s="7">
        <v>5</v>
      </c>
      <c r="F132" s="7">
        <v>1</v>
      </c>
      <c r="G132" s="4">
        <v>3.8</v>
      </c>
      <c r="H132" s="4">
        <v>3.8</v>
      </c>
      <c r="I132" s="50">
        <v>560801</v>
      </c>
      <c r="J132" s="7">
        <v>21009</v>
      </c>
      <c r="K132" s="7">
        <v>54060</v>
      </c>
      <c r="L132" s="7">
        <v>10020</v>
      </c>
      <c r="M132" s="9">
        <v>41310</v>
      </c>
      <c r="N132" s="9">
        <v>41327</v>
      </c>
    </row>
    <row r="133" spans="1:14" ht="12" customHeight="1">
      <c r="A133" s="7" t="s">
        <v>293</v>
      </c>
      <c r="B133" s="6" t="s">
        <v>385</v>
      </c>
      <c r="C133" s="9">
        <v>41226</v>
      </c>
      <c r="D133" s="7" t="s">
        <v>323</v>
      </c>
      <c r="E133" s="7">
        <v>4</v>
      </c>
      <c r="F133" s="7">
        <v>1</v>
      </c>
      <c r="G133" s="4">
        <v>3.8</v>
      </c>
      <c r="H133" s="4">
        <v>3.8</v>
      </c>
      <c r="I133" s="50">
        <v>560801</v>
      </c>
      <c r="J133" s="7">
        <v>21009</v>
      </c>
      <c r="K133" s="7">
        <v>54060</v>
      </c>
      <c r="L133" s="7">
        <v>10020</v>
      </c>
      <c r="M133" s="9">
        <v>41310</v>
      </c>
      <c r="N133" s="9">
        <v>41327</v>
      </c>
    </row>
    <row r="134" spans="1:14" ht="12" customHeight="1">
      <c r="A134" s="7" t="s">
        <v>293</v>
      </c>
      <c r="B134" s="6" t="s">
        <v>385</v>
      </c>
      <c r="C134" s="9">
        <v>41226</v>
      </c>
      <c r="D134" s="7" t="s">
        <v>323</v>
      </c>
      <c r="E134" s="7">
        <v>6</v>
      </c>
      <c r="F134" s="7">
        <v>1</v>
      </c>
      <c r="G134" s="4">
        <v>3.8</v>
      </c>
      <c r="H134" s="4">
        <v>3.8</v>
      </c>
      <c r="I134" s="50">
        <v>560801</v>
      </c>
      <c r="J134" s="7">
        <v>21009</v>
      </c>
      <c r="K134" s="7">
        <v>54060</v>
      </c>
      <c r="L134" s="7">
        <v>10020</v>
      </c>
      <c r="M134" s="9">
        <v>41310</v>
      </c>
      <c r="N134" s="9">
        <v>41327</v>
      </c>
    </row>
    <row r="135" spans="1:14" ht="12" customHeight="1">
      <c r="A135" s="7" t="s">
        <v>293</v>
      </c>
      <c r="B135" s="6" t="s">
        <v>385</v>
      </c>
      <c r="C135" s="9">
        <v>41226</v>
      </c>
      <c r="D135" s="7" t="s">
        <v>323</v>
      </c>
      <c r="E135" s="7">
        <v>1</v>
      </c>
      <c r="F135" s="7">
        <v>1</v>
      </c>
      <c r="G135" s="4">
        <v>36.92</v>
      </c>
      <c r="H135" s="4">
        <v>36.92</v>
      </c>
      <c r="I135" s="50">
        <v>560801</v>
      </c>
      <c r="J135" s="7">
        <v>21009</v>
      </c>
      <c r="K135" s="7">
        <v>54060</v>
      </c>
      <c r="L135" s="7">
        <v>10020</v>
      </c>
      <c r="M135" s="9">
        <v>41310</v>
      </c>
      <c r="N135" s="9">
        <v>41327</v>
      </c>
    </row>
    <row r="136" spans="1:14" ht="12" customHeight="1">
      <c r="A136" s="7" t="s">
        <v>293</v>
      </c>
      <c r="B136" s="6" t="s">
        <v>385</v>
      </c>
      <c r="C136" s="9">
        <v>41226</v>
      </c>
      <c r="D136" s="7" t="s">
        <v>323</v>
      </c>
      <c r="E136" s="7">
        <v>3</v>
      </c>
      <c r="F136" s="7">
        <v>1</v>
      </c>
      <c r="G136" s="4">
        <v>19.559999999999999</v>
      </c>
      <c r="H136" s="4">
        <v>19.559999999999999</v>
      </c>
      <c r="I136" s="50">
        <v>560801</v>
      </c>
      <c r="J136" s="7">
        <v>21009</v>
      </c>
      <c r="K136" s="7">
        <v>54060</v>
      </c>
      <c r="L136" s="7">
        <v>10020</v>
      </c>
      <c r="M136" s="9">
        <v>41310</v>
      </c>
      <c r="N136" s="9">
        <v>41327</v>
      </c>
    </row>
    <row r="137" spans="1:14" ht="12" customHeight="1">
      <c r="A137" s="7" t="s">
        <v>293</v>
      </c>
      <c r="B137" s="6" t="s">
        <v>385</v>
      </c>
      <c r="C137" s="9">
        <v>41226</v>
      </c>
      <c r="D137" s="7" t="s">
        <v>323</v>
      </c>
      <c r="E137" s="7">
        <v>2</v>
      </c>
      <c r="F137" s="7">
        <v>1</v>
      </c>
      <c r="G137" s="4">
        <v>11.36</v>
      </c>
      <c r="H137" s="4">
        <v>11.36</v>
      </c>
      <c r="I137" s="50">
        <v>560801</v>
      </c>
      <c r="J137" s="7">
        <v>21009</v>
      </c>
      <c r="K137" s="7">
        <v>54060</v>
      </c>
      <c r="L137" s="7">
        <v>10020</v>
      </c>
      <c r="M137" s="9">
        <v>41310</v>
      </c>
      <c r="N137" s="9">
        <v>41327</v>
      </c>
    </row>
    <row r="138" spans="1:14" ht="12" customHeight="1">
      <c r="A138" s="7" t="s">
        <v>293</v>
      </c>
      <c r="B138" s="6" t="s">
        <v>386</v>
      </c>
      <c r="C138" s="9">
        <v>41318</v>
      </c>
      <c r="D138" s="7" t="s">
        <v>387</v>
      </c>
      <c r="E138" s="7">
        <v>1</v>
      </c>
      <c r="F138" s="7">
        <v>1</v>
      </c>
      <c r="G138" s="4">
        <v>636</v>
      </c>
      <c r="H138" s="4">
        <v>0</v>
      </c>
      <c r="I138" s="50"/>
      <c r="J138" s="7">
        <v>21009</v>
      </c>
      <c r="K138" s="7">
        <v>53402</v>
      </c>
      <c r="L138" s="7">
        <v>10020</v>
      </c>
      <c r="M138" s="9">
        <v>41318</v>
      </c>
    </row>
    <row r="139" spans="1:14" ht="12" customHeight="1">
      <c r="A139" s="7" t="s">
        <v>293</v>
      </c>
      <c r="B139" s="6" t="s">
        <v>388</v>
      </c>
      <c r="C139" s="9">
        <v>41318</v>
      </c>
      <c r="D139" s="7" t="s">
        <v>389</v>
      </c>
      <c r="E139" s="7">
        <v>1</v>
      </c>
      <c r="F139" s="7">
        <v>1</v>
      </c>
      <c r="G139" s="4">
        <v>250</v>
      </c>
      <c r="H139" s="4">
        <v>250</v>
      </c>
      <c r="I139" s="50">
        <v>558887</v>
      </c>
      <c r="J139" s="7">
        <v>12062</v>
      </c>
      <c r="K139" s="7">
        <v>51620</v>
      </c>
      <c r="L139" s="7">
        <v>22086</v>
      </c>
      <c r="M139" s="9">
        <v>41312</v>
      </c>
      <c r="N139" s="9">
        <v>41319</v>
      </c>
    </row>
    <row r="140" spans="1:14" ht="12" customHeight="1">
      <c r="A140" s="7" t="s">
        <v>293</v>
      </c>
      <c r="B140" s="6" t="s">
        <v>390</v>
      </c>
      <c r="C140" s="9">
        <v>41318</v>
      </c>
      <c r="D140" s="7" t="s">
        <v>391</v>
      </c>
      <c r="E140" s="7">
        <v>2</v>
      </c>
      <c r="F140" s="7">
        <v>1</v>
      </c>
      <c r="G140" s="4">
        <v>1300</v>
      </c>
      <c r="H140" s="4">
        <v>0</v>
      </c>
      <c r="I140" s="50"/>
      <c r="J140" s="7">
        <v>13033</v>
      </c>
      <c r="K140" s="7">
        <v>52541</v>
      </c>
      <c r="L140" s="7">
        <v>40001</v>
      </c>
      <c r="M140" s="9">
        <v>41312</v>
      </c>
    </row>
    <row r="141" spans="1:14" ht="12" customHeight="1">
      <c r="A141" s="7" t="s">
        <v>293</v>
      </c>
      <c r="B141" s="6" t="s">
        <v>390</v>
      </c>
      <c r="C141" s="9">
        <v>41318</v>
      </c>
      <c r="D141" s="7" t="s">
        <v>391</v>
      </c>
      <c r="E141" s="7">
        <v>4</v>
      </c>
      <c r="F141" s="7">
        <v>1</v>
      </c>
      <c r="G141" s="4">
        <v>40</v>
      </c>
      <c r="H141" s="4">
        <v>0</v>
      </c>
      <c r="I141" s="50"/>
      <c r="J141" s="7">
        <v>13033</v>
      </c>
      <c r="K141" s="7">
        <v>52541</v>
      </c>
      <c r="L141" s="7">
        <v>40001</v>
      </c>
      <c r="M141" s="9">
        <v>41312</v>
      </c>
    </row>
    <row r="142" spans="1:14" ht="12" customHeight="1">
      <c r="A142" s="7" t="s">
        <v>293</v>
      </c>
      <c r="B142" s="6" t="s">
        <v>390</v>
      </c>
      <c r="C142" s="9">
        <v>41318</v>
      </c>
      <c r="D142" s="7" t="s">
        <v>391</v>
      </c>
      <c r="E142" s="7">
        <v>3</v>
      </c>
      <c r="F142" s="7">
        <v>1</v>
      </c>
      <c r="G142" s="4">
        <v>196</v>
      </c>
      <c r="H142" s="4">
        <v>0</v>
      </c>
      <c r="I142" s="50"/>
      <c r="J142" s="7">
        <v>13033</v>
      </c>
      <c r="K142" s="7">
        <v>52541</v>
      </c>
      <c r="L142" s="7">
        <v>40001</v>
      </c>
      <c r="M142" s="9">
        <v>41312</v>
      </c>
    </row>
    <row r="143" spans="1:14" ht="12" customHeight="1">
      <c r="A143" s="7" t="s">
        <v>293</v>
      </c>
      <c r="B143" s="6" t="s">
        <v>390</v>
      </c>
      <c r="C143" s="9">
        <v>41318</v>
      </c>
      <c r="D143" s="7" t="s">
        <v>391</v>
      </c>
      <c r="E143" s="7">
        <v>1</v>
      </c>
      <c r="F143" s="7">
        <v>1</v>
      </c>
      <c r="G143" s="4">
        <v>1200</v>
      </c>
      <c r="H143" s="4">
        <v>0</v>
      </c>
      <c r="I143" s="50"/>
      <c r="J143" s="7">
        <v>13033</v>
      </c>
      <c r="K143" s="7">
        <v>52541</v>
      </c>
      <c r="L143" s="7">
        <v>40001</v>
      </c>
      <c r="M143" s="9">
        <v>41312</v>
      </c>
    </row>
    <row r="144" spans="1:14" ht="12" customHeight="1">
      <c r="A144" s="7" t="s">
        <v>293</v>
      </c>
      <c r="B144" s="6" t="s">
        <v>392</v>
      </c>
      <c r="C144" s="9">
        <v>41318</v>
      </c>
      <c r="D144" s="7" t="s">
        <v>332</v>
      </c>
      <c r="E144" s="7">
        <v>1</v>
      </c>
      <c r="F144" s="7">
        <v>1</v>
      </c>
      <c r="G144" s="4">
        <v>203.7</v>
      </c>
      <c r="H144" s="4">
        <v>0</v>
      </c>
      <c r="I144" s="50"/>
      <c r="J144" s="7">
        <v>21009</v>
      </c>
      <c r="K144" s="7">
        <v>53402</v>
      </c>
      <c r="L144" s="7">
        <v>10020</v>
      </c>
      <c r="M144" s="9">
        <v>41313</v>
      </c>
    </row>
    <row r="145" spans="1:14" ht="12" customHeight="1">
      <c r="A145" s="7" t="s">
        <v>293</v>
      </c>
      <c r="B145" s="6" t="s">
        <v>393</v>
      </c>
      <c r="C145" s="9">
        <v>41318</v>
      </c>
      <c r="D145" s="7" t="s">
        <v>332</v>
      </c>
      <c r="E145" s="7">
        <v>1</v>
      </c>
      <c r="F145" s="7">
        <v>1</v>
      </c>
      <c r="G145" s="4">
        <v>69.88</v>
      </c>
      <c r="H145" s="4">
        <v>0</v>
      </c>
      <c r="I145" s="50"/>
      <c r="J145" s="7">
        <v>21009</v>
      </c>
      <c r="K145" s="7">
        <v>53402</v>
      </c>
      <c r="L145" s="7">
        <v>10020</v>
      </c>
      <c r="M145" s="9">
        <v>41316</v>
      </c>
    </row>
    <row r="146" spans="1:14" ht="12" customHeight="1">
      <c r="A146" s="7" t="s">
        <v>293</v>
      </c>
      <c r="B146" s="6" t="s">
        <v>394</v>
      </c>
      <c r="C146" s="9">
        <v>41318</v>
      </c>
      <c r="D146" s="7" t="s">
        <v>347</v>
      </c>
      <c r="E146" s="7">
        <v>2</v>
      </c>
      <c r="F146" s="7">
        <v>1</v>
      </c>
      <c r="G146" s="4">
        <v>10.8</v>
      </c>
      <c r="H146" s="4">
        <v>10.8</v>
      </c>
      <c r="I146" s="50">
        <v>560176</v>
      </c>
      <c r="J146" s="7">
        <v>21009</v>
      </c>
      <c r="K146" s="7">
        <v>54060</v>
      </c>
      <c r="L146" s="7">
        <v>10020</v>
      </c>
      <c r="M146" s="9">
        <v>41319</v>
      </c>
      <c r="N146" s="9">
        <v>41325</v>
      </c>
    </row>
    <row r="147" spans="1:14" ht="12" customHeight="1">
      <c r="A147" s="7" t="s">
        <v>293</v>
      </c>
      <c r="B147" s="6" t="s">
        <v>394</v>
      </c>
      <c r="C147" s="9">
        <v>41318</v>
      </c>
      <c r="D147" s="7" t="s">
        <v>347</v>
      </c>
      <c r="E147" s="7">
        <v>1</v>
      </c>
      <c r="F147" s="7">
        <v>1</v>
      </c>
      <c r="G147" s="4">
        <v>10.38</v>
      </c>
      <c r="H147" s="4">
        <v>10.38</v>
      </c>
      <c r="I147" s="50">
        <v>560176</v>
      </c>
      <c r="J147" s="7">
        <v>21009</v>
      </c>
      <c r="K147" s="7">
        <v>54060</v>
      </c>
      <c r="L147" s="7">
        <v>10020</v>
      </c>
      <c r="M147" s="9">
        <v>41319</v>
      </c>
      <c r="N147" s="9">
        <v>41325</v>
      </c>
    </row>
    <row r="148" spans="1:14" ht="12" customHeight="1">
      <c r="A148" s="7" t="s">
        <v>293</v>
      </c>
      <c r="B148" s="6" t="s">
        <v>394</v>
      </c>
      <c r="C148" s="9">
        <v>41318</v>
      </c>
      <c r="D148" s="7" t="s">
        <v>347</v>
      </c>
      <c r="E148" s="7">
        <v>3</v>
      </c>
      <c r="F148" s="7">
        <v>1</v>
      </c>
      <c r="G148" s="4">
        <v>5.74</v>
      </c>
      <c r="H148" s="4">
        <v>5.74</v>
      </c>
      <c r="I148" s="50">
        <v>560176</v>
      </c>
      <c r="J148" s="7">
        <v>21009</v>
      </c>
      <c r="K148" s="7">
        <v>54060</v>
      </c>
      <c r="L148" s="7">
        <v>10020</v>
      </c>
      <c r="M148" s="9">
        <v>41319</v>
      </c>
      <c r="N148" s="9">
        <v>41325</v>
      </c>
    </row>
    <row r="149" spans="1:14" ht="12" customHeight="1">
      <c r="A149" s="7" t="s">
        <v>293</v>
      </c>
      <c r="B149" s="6" t="s">
        <v>394</v>
      </c>
      <c r="C149" s="9">
        <v>41318</v>
      </c>
      <c r="D149" s="7" t="s">
        <v>347</v>
      </c>
      <c r="E149" s="7">
        <v>4</v>
      </c>
      <c r="F149" s="7">
        <v>1</v>
      </c>
      <c r="G149" s="4">
        <v>7.78</v>
      </c>
      <c r="H149" s="4">
        <v>7.78</v>
      </c>
      <c r="I149" s="50">
        <v>560176</v>
      </c>
      <c r="J149" s="7">
        <v>21009</v>
      </c>
      <c r="K149" s="7">
        <v>54060</v>
      </c>
      <c r="L149" s="7">
        <v>10020</v>
      </c>
      <c r="M149" s="9">
        <v>41319</v>
      </c>
      <c r="N149" s="9">
        <v>41325</v>
      </c>
    </row>
    <row r="150" spans="1:14" ht="12" customHeight="1">
      <c r="A150" s="7" t="s">
        <v>293</v>
      </c>
      <c r="B150" s="6" t="s">
        <v>395</v>
      </c>
      <c r="C150" s="9">
        <v>41318</v>
      </c>
      <c r="D150" s="7" t="s">
        <v>357</v>
      </c>
      <c r="E150" s="7">
        <v>6</v>
      </c>
      <c r="F150" s="7">
        <v>1</v>
      </c>
      <c r="G150" s="4">
        <v>3.12</v>
      </c>
      <c r="H150" s="4">
        <v>3.12</v>
      </c>
      <c r="I150" s="50">
        <v>560742</v>
      </c>
      <c r="J150" s="7">
        <v>21009</v>
      </c>
      <c r="K150" s="7">
        <v>53402</v>
      </c>
      <c r="L150" s="7">
        <v>10020</v>
      </c>
      <c r="M150" s="9">
        <v>41313</v>
      </c>
      <c r="N150" s="9">
        <v>41326</v>
      </c>
    </row>
    <row r="151" spans="1:14" ht="12" customHeight="1">
      <c r="A151" s="7" t="s">
        <v>293</v>
      </c>
      <c r="B151" s="6" t="s">
        <v>395</v>
      </c>
      <c r="C151" s="9">
        <v>41318</v>
      </c>
      <c r="D151" s="7" t="s">
        <v>357</v>
      </c>
      <c r="E151" s="7">
        <v>8</v>
      </c>
      <c r="F151" s="7">
        <v>1</v>
      </c>
      <c r="G151" s="4">
        <v>3.98</v>
      </c>
      <c r="H151" s="4">
        <v>3.98</v>
      </c>
      <c r="I151" s="50">
        <v>560742</v>
      </c>
      <c r="J151" s="7">
        <v>21009</v>
      </c>
      <c r="K151" s="7">
        <v>53402</v>
      </c>
      <c r="L151" s="7">
        <v>10020</v>
      </c>
      <c r="M151" s="9">
        <v>41313</v>
      </c>
      <c r="N151" s="9">
        <v>41326</v>
      </c>
    </row>
    <row r="152" spans="1:14" ht="12" customHeight="1">
      <c r="A152" s="7" t="s">
        <v>293</v>
      </c>
      <c r="B152" s="6" t="s">
        <v>395</v>
      </c>
      <c r="C152" s="9">
        <v>41318</v>
      </c>
      <c r="D152" s="7" t="s">
        <v>357</v>
      </c>
      <c r="E152" s="7">
        <v>7</v>
      </c>
      <c r="F152" s="7">
        <v>1</v>
      </c>
      <c r="G152" s="4">
        <v>4.34</v>
      </c>
      <c r="H152" s="4">
        <v>4.34</v>
      </c>
      <c r="I152" s="50">
        <v>560742</v>
      </c>
      <c r="J152" s="7">
        <v>21009</v>
      </c>
      <c r="K152" s="7">
        <v>53402</v>
      </c>
      <c r="L152" s="7">
        <v>10020</v>
      </c>
      <c r="M152" s="9">
        <v>41313</v>
      </c>
      <c r="N152" s="9">
        <v>41326</v>
      </c>
    </row>
    <row r="153" spans="1:14" ht="12" customHeight="1">
      <c r="A153" s="7" t="s">
        <v>293</v>
      </c>
      <c r="B153" s="6" t="s">
        <v>395</v>
      </c>
      <c r="C153" s="9">
        <v>41318</v>
      </c>
      <c r="D153" s="7" t="s">
        <v>357</v>
      </c>
      <c r="E153" s="7">
        <v>5</v>
      </c>
      <c r="F153" s="7">
        <v>1</v>
      </c>
      <c r="G153" s="4">
        <v>4.78</v>
      </c>
      <c r="H153" s="4">
        <v>4.78</v>
      </c>
      <c r="I153" s="50">
        <v>560742</v>
      </c>
      <c r="J153" s="7">
        <v>21009</v>
      </c>
      <c r="K153" s="7">
        <v>53402</v>
      </c>
      <c r="L153" s="7">
        <v>10020</v>
      </c>
      <c r="M153" s="9">
        <v>41313</v>
      </c>
      <c r="N153" s="9">
        <v>41326</v>
      </c>
    </row>
    <row r="154" spans="1:14" ht="12" customHeight="1">
      <c r="A154" s="7" t="s">
        <v>293</v>
      </c>
      <c r="B154" s="6" t="s">
        <v>395</v>
      </c>
      <c r="C154" s="9">
        <v>41318</v>
      </c>
      <c r="D154" s="7" t="s">
        <v>357</v>
      </c>
      <c r="E154" s="7">
        <v>4</v>
      </c>
      <c r="F154" s="7">
        <v>1</v>
      </c>
      <c r="G154" s="4">
        <v>13.88</v>
      </c>
      <c r="H154" s="4">
        <v>13.88</v>
      </c>
      <c r="I154" s="50">
        <v>560742</v>
      </c>
      <c r="J154" s="7">
        <v>21009</v>
      </c>
      <c r="K154" s="7">
        <v>53402</v>
      </c>
      <c r="L154" s="7">
        <v>10020</v>
      </c>
      <c r="M154" s="9">
        <v>41313</v>
      </c>
      <c r="N154" s="9">
        <v>41326</v>
      </c>
    </row>
    <row r="155" spans="1:14" ht="12" customHeight="1">
      <c r="A155" s="7" t="s">
        <v>293</v>
      </c>
      <c r="B155" s="6" t="s">
        <v>395</v>
      </c>
      <c r="C155" s="9">
        <v>41318</v>
      </c>
      <c r="D155" s="7" t="s">
        <v>357</v>
      </c>
      <c r="E155" s="7">
        <v>11</v>
      </c>
      <c r="F155" s="7">
        <v>1</v>
      </c>
      <c r="G155" s="4">
        <v>1.08</v>
      </c>
      <c r="H155" s="4">
        <v>1.08</v>
      </c>
      <c r="I155" s="50">
        <v>560742</v>
      </c>
      <c r="J155" s="7">
        <v>21009</v>
      </c>
      <c r="K155" s="7">
        <v>53402</v>
      </c>
      <c r="L155" s="7">
        <v>10020</v>
      </c>
      <c r="M155" s="9">
        <v>41313</v>
      </c>
      <c r="N155" s="9">
        <v>41326</v>
      </c>
    </row>
    <row r="156" spans="1:14" ht="12" customHeight="1">
      <c r="A156" s="7" t="s">
        <v>293</v>
      </c>
      <c r="B156" s="6" t="s">
        <v>395</v>
      </c>
      <c r="C156" s="9">
        <v>41318</v>
      </c>
      <c r="D156" s="7" t="s">
        <v>357</v>
      </c>
      <c r="E156" s="7">
        <v>9</v>
      </c>
      <c r="F156" s="7">
        <v>1</v>
      </c>
      <c r="G156" s="4">
        <v>7.44</v>
      </c>
      <c r="H156" s="4">
        <v>7.44</v>
      </c>
      <c r="I156" s="50">
        <v>560742</v>
      </c>
      <c r="J156" s="7">
        <v>21009</v>
      </c>
      <c r="K156" s="7">
        <v>53402</v>
      </c>
      <c r="L156" s="7">
        <v>10020</v>
      </c>
      <c r="M156" s="9">
        <v>41313</v>
      </c>
      <c r="N156" s="9">
        <v>41326</v>
      </c>
    </row>
    <row r="157" spans="1:14" ht="12" customHeight="1">
      <c r="A157" s="7" t="s">
        <v>293</v>
      </c>
      <c r="B157" s="6" t="s">
        <v>395</v>
      </c>
      <c r="C157" s="9">
        <v>41318</v>
      </c>
      <c r="D157" s="7" t="s">
        <v>357</v>
      </c>
      <c r="E157" s="7">
        <v>3</v>
      </c>
      <c r="F157" s="7">
        <v>1</v>
      </c>
      <c r="G157" s="4">
        <v>6.28</v>
      </c>
      <c r="H157" s="4">
        <v>6.28</v>
      </c>
      <c r="I157" s="50">
        <v>560742</v>
      </c>
      <c r="J157" s="7">
        <v>21009</v>
      </c>
      <c r="K157" s="7">
        <v>53402</v>
      </c>
      <c r="L157" s="7">
        <v>10020</v>
      </c>
      <c r="M157" s="9">
        <v>41313</v>
      </c>
      <c r="N157" s="9">
        <v>41326</v>
      </c>
    </row>
    <row r="158" spans="1:14" ht="12" customHeight="1">
      <c r="A158" s="7" t="s">
        <v>293</v>
      </c>
      <c r="B158" s="6" t="s">
        <v>395</v>
      </c>
      <c r="C158" s="9">
        <v>41318</v>
      </c>
      <c r="D158" s="7" t="s">
        <v>357</v>
      </c>
      <c r="E158" s="7">
        <v>10</v>
      </c>
      <c r="F158" s="7">
        <v>1</v>
      </c>
      <c r="G158" s="4">
        <v>7.08</v>
      </c>
      <c r="H158" s="4">
        <v>7.08</v>
      </c>
      <c r="I158" s="50">
        <v>560742</v>
      </c>
      <c r="J158" s="7">
        <v>21009</v>
      </c>
      <c r="K158" s="7">
        <v>53402</v>
      </c>
      <c r="L158" s="7">
        <v>10020</v>
      </c>
      <c r="M158" s="9">
        <v>41313</v>
      </c>
      <c r="N158" s="9">
        <v>41326</v>
      </c>
    </row>
    <row r="159" spans="1:14" ht="12" customHeight="1">
      <c r="A159" s="7" t="s">
        <v>293</v>
      </c>
      <c r="B159" s="6" t="s">
        <v>395</v>
      </c>
      <c r="C159" s="9">
        <v>41318</v>
      </c>
      <c r="D159" s="7" t="s">
        <v>357</v>
      </c>
      <c r="E159" s="7">
        <v>12</v>
      </c>
      <c r="F159" s="7">
        <v>1</v>
      </c>
      <c r="G159" s="4">
        <v>8.16</v>
      </c>
      <c r="H159" s="4">
        <v>8.16</v>
      </c>
      <c r="I159" s="50">
        <v>560742</v>
      </c>
      <c r="J159" s="7">
        <v>21009</v>
      </c>
      <c r="K159" s="7">
        <v>53402</v>
      </c>
      <c r="L159" s="7">
        <v>10020</v>
      </c>
      <c r="M159" s="9">
        <v>41313</v>
      </c>
      <c r="N159" s="9">
        <v>41326</v>
      </c>
    </row>
    <row r="160" spans="1:14" ht="12" customHeight="1">
      <c r="A160" s="7" t="s">
        <v>293</v>
      </c>
      <c r="B160" s="6" t="s">
        <v>396</v>
      </c>
      <c r="C160" s="9">
        <v>41318</v>
      </c>
      <c r="D160" s="7" t="s">
        <v>397</v>
      </c>
      <c r="E160" s="7">
        <v>1</v>
      </c>
      <c r="F160" s="7">
        <v>1</v>
      </c>
      <c r="G160" s="4">
        <v>1485</v>
      </c>
      <c r="H160" s="4">
        <v>495</v>
      </c>
      <c r="I160" s="50">
        <v>560058</v>
      </c>
      <c r="J160" s="7">
        <v>21009</v>
      </c>
      <c r="K160" s="7">
        <v>53015</v>
      </c>
      <c r="L160" s="7">
        <v>10020</v>
      </c>
      <c r="M160" s="9">
        <v>41318</v>
      </c>
      <c r="N160" s="9">
        <v>41325</v>
      </c>
    </row>
    <row r="161" spans="1:14" ht="12" customHeight="1">
      <c r="A161" s="7" t="s">
        <v>293</v>
      </c>
      <c r="B161" s="6" t="s">
        <v>396</v>
      </c>
      <c r="C161" s="9">
        <v>41318</v>
      </c>
      <c r="D161" s="7" t="s">
        <v>397</v>
      </c>
      <c r="E161" s="7">
        <v>1</v>
      </c>
      <c r="F161" s="7">
        <v>1</v>
      </c>
      <c r="G161" s="4">
        <v>1485</v>
      </c>
      <c r="H161" s="4">
        <v>495</v>
      </c>
      <c r="I161" s="50">
        <v>560062</v>
      </c>
      <c r="J161" s="7">
        <v>21009</v>
      </c>
      <c r="K161" s="7">
        <v>53015</v>
      </c>
      <c r="L161" s="7">
        <v>10020</v>
      </c>
      <c r="M161" s="9">
        <v>41318</v>
      </c>
      <c r="N161" s="9">
        <v>41325</v>
      </c>
    </row>
    <row r="162" spans="1:14" ht="12" customHeight="1">
      <c r="A162" s="7" t="s">
        <v>293</v>
      </c>
      <c r="B162" s="6" t="s">
        <v>396</v>
      </c>
      <c r="C162" s="9">
        <v>41318</v>
      </c>
      <c r="D162" s="7" t="s">
        <v>397</v>
      </c>
      <c r="E162" s="7">
        <v>1</v>
      </c>
      <c r="F162" s="7">
        <v>1</v>
      </c>
      <c r="G162" s="4">
        <v>1485</v>
      </c>
      <c r="H162" s="4">
        <v>495</v>
      </c>
      <c r="I162" s="50">
        <v>560067</v>
      </c>
      <c r="J162" s="7">
        <v>21009</v>
      </c>
      <c r="K162" s="7">
        <v>53015</v>
      </c>
      <c r="L162" s="7">
        <v>10020</v>
      </c>
      <c r="M162" s="9">
        <v>41318</v>
      </c>
      <c r="N162" s="9">
        <v>41325</v>
      </c>
    </row>
    <row r="163" spans="1:14" ht="12" customHeight="1">
      <c r="A163" s="7" t="s">
        <v>293</v>
      </c>
      <c r="B163" s="6" t="s">
        <v>396</v>
      </c>
      <c r="C163" s="9">
        <v>41318</v>
      </c>
      <c r="D163" s="7" t="s">
        <v>397</v>
      </c>
      <c r="E163" s="7">
        <v>2</v>
      </c>
      <c r="F163" s="7">
        <v>1</v>
      </c>
      <c r="G163" s="4">
        <v>4200</v>
      </c>
      <c r="H163" s="4">
        <v>525</v>
      </c>
      <c r="I163" s="50">
        <v>560072</v>
      </c>
      <c r="J163" s="7">
        <v>21009</v>
      </c>
      <c r="K163" s="7">
        <v>53015</v>
      </c>
      <c r="L163" s="7">
        <v>10020</v>
      </c>
      <c r="M163" s="9">
        <v>41318</v>
      </c>
      <c r="N163" s="9">
        <v>41325</v>
      </c>
    </row>
    <row r="164" spans="1:14" ht="12" customHeight="1">
      <c r="A164" s="7" t="s">
        <v>293</v>
      </c>
      <c r="B164" s="6" t="s">
        <v>396</v>
      </c>
      <c r="C164" s="9">
        <v>41318</v>
      </c>
      <c r="D164" s="7" t="s">
        <v>397</v>
      </c>
      <c r="E164" s="7">
        <v>2</v>
      </c>
      <c r="F164" s="7">
        <v>1</v>
      </c>
      <c r="G164" s="4">
        <v>4200</v>
      </c>
      <c r="H164" s="4">
        <v>525</v>
      </c>
      <c r="I164" s="50">
        <v>560073</v>
      </c>
      <c r="J164" s="7">
        <v>21009</v>
      </c>
      <c r="K164" s="7">
        <v>53015</v>
      </c>
      <c r="L164" s="7">
        <v>10020</v>
      </c>
      <c r="M164" s="9">
        <v>41318</v>
      </c>
      <c r="N164" s="9">
        <v>41325</v>
      </c>
    </row>
    <row r="165" spans="1:14" ht="12" customHeight="1">
      <c r="A165" s="7" t="s">
        <v>293</v>
      </c>
      <c r="B165" s="6" t="s">
        <v>396</v>
      </c>
      <c r="C165" s="9">
        <v>41318</v>
      </c>
      <c r="D165" s="7" t="s">
        <v>397</v>
      </c>
      <c r="E165" s="7">
        <v>2</v>
      </c>
      <c r="F165" s="7">
        <v>1</v>
      </c>
      <c r="G165" s="4">
        <v>4200</v>
      </c>
      <c r="H165" s="4">
        <v>525</v>
      </c>
      <c r="I165" s="50">
        <v>560077</v>
      </c>
      <c r="J165" s="7">
        <v>21009</v>
      </c>
      <c r="K165" s="7">
        <v>53015</v>
      </c>
      <c r="L165" s="7">
        <v>10020</v>
      </c>
      <c r="M165" s="9">
        <v>41318</v>
      </c>
      <c r="N165" s="9">
        <v>41325</v>
      </c>
    </row>
    <row r="166" spans="1:14" ht="12" customHeight="1">
      <c r="A166" s="7" t="s">
        <v>293</v>
      </c>
      <c r="B166" s="6" t="s">
        <v>396</v>
      </c>
      <c r="C166" s="9">
        <v>41318</v>
      </c>
      <c r="D166" s="7" t="s">
        <v>397</v>
      </c>
      <c r="E166" s="7">
        <v>2</v>
      </c>
      <c r="F166" s="7">
        <v>1</v>
      </c>
      <c r="G166" s="4">
        <v>4200</v>
      </c>
      <c r="H166" s="4">
        <v>525</v>
      </c>
      <c r="I166" s="50">
        <v>560079</v>
      </c>
      <c r="J166" s="7">
        <v>21009</v>
      </c>
      <c r="K166" s="7">
        <v>53015</v>
      </c>
      <c r="L166" s="7">
        <v>10020</v>
      </c>
      <c r="M166" s="9">
        <v>41318</v>
      </c>
      <c r="N166" s="9">
        <v>41325</v>
      </c>
    </row>
    <row r="167" spans="1:14" ht="12" customHeight="1">
      <c r="A167" s="7" t="s">
        <v>293</v>
      </c>
      <c r="B167" s="6" t="s">
        <v>396</v>
      </c>
      <c r="C167" s="9">
        <v>41318</v>
      </c>
      <c r="D167" s="7" t="s">
        <v>397</v>
      </c>
      <c r="E167" s="7">
        <v>2</v>
      </c>
      <c r="F167" s="7">
        <v>1</v>
      </c>
      <c r="G167" s="4">
        <v>4200</v>
      </c>
      <c r="H167" s="4">
        <v>525</v>
      </c>
      <c r="I167" s="50">
        <v>560083</v>
      </c>
      <c r="J167" s="7">
        <v>21009</v>
      </c>
      <c r="K167" s="7">
        <v>53015</v>
      </c>
      <c r="L167" s="7">
        <v>10020</v>
      </c>
      <c r="M167" s="9">
        <v>41318</v>
      </c>
      <c r="N167" s="9">
        <v>41325</v>
      </c>
    </row>
    <row r="168" spans="1:14" ht="12" customHeight="1">
      <c r="A168" s="7" t="s">
        <v>293</v>
      </c>
      <c r="B168" s="6" t="s">
        <v>396</v>
      </c>
      <c r="C168" s="9">
        <v>41318</v>
      </c>
      <c r="D168" s="7" t="s">
        <v>397</v>
      </c>
      <c r="E168" s="7">
        <v>2</v>
      </c>
      <c r="F168" s="7">
        <v>1</v>
      </c>
      <c r="G168" s="4">
        <v>4200</v>
      </c>
      <c r="H168" s="4">
        <v>525</v>
      </c>
      <c r="I168" s="50">
        <v>560085</v>
      </c>
      <c r="J168" s="7">
        <v>21009</v>
      </c>
      <c r="K168" s="7">
        <v>53015</v>
      </c>
      <c r="L168" s="7">
        <v>10020</v>
      </c>
      <c r="M168" s="9">
        <v>41318</v>
      </c>
      <c r="N168" s="9">
        <v>41325</v>
      </c>
    </row>
    <row r="169" spans="1:14" ht="12" customHeight="1">
      <c r="A169" s="7" t="s">
        <v>293</v>
      </c>
      <c r="B169" s="6" t="s">
        <v>396</v>
      </c>
      <c r="C169" s="9">
        <v>41318</v>
      </c>
      <c r="D169" s="7" t="s">
        <v>397</v>
      </c>
      <c r="E169" s="7">
        <v>2</v>
      </c>
      <c r="F169" s="7">
        <v>1</v>
      </c>
      <c r="G169" s="4">
        <v>4200</v>
      </c>
      <c r="H169" s="4">
        <v>525</v>
      </c>
      <c r="I169" s="50">
        <v>560086</v>
      </c>
      <c r="J169" s="7">
        <v>21009</v>
      </c>
      <c r="K169" s="7">
        <v>53015</v>
      </c>
      <c r="L169" s="7">
        <v>10020</v>
      </c>
      <c r="M169" s="9">
        <v>41318</v>
      </c>
      <c r="N169" s="9">
        <v>41325</v>
      </c>
    </row>
    <row r="170" spans="1:14" ht="12" customHeight="1">
      <c r="A170" s="7" t="s">
        <v>293</v>
      </c>
      <c r="B170" s="6" t="s">
        <v>396</v>
      </c>
      <c r="C170" s="9">
        <v>41318</v>
      </c>
      <c r="D170" s="7" t="s">
        <v>397</v>
      </c>
      <c r="E170" s="7">
        <v>2</v>
      </c>
      <c r="F170" s="7">
        <v>1</v>
      </c>
      <c r="G170" s="4">
        <v>4200</v>
      </c>
      <c r="H170" s="4">
        <v>525</v>
      </c>
      <c r="I170" s="50">
        <v>560088</v>
      </c>
      <c r="J170" s="7">
        <v>21009</v>
      </c>
      <c r="K170" s="7">
        <v>53015</v>
      </c>
      <c r="L170" s="7">
        <v>10020</v>
      </c>
      <c r="M170" s="9">
        <v>41318</v>
      </c>
      <c r="N170" s="9">
        <v>41325</v>
      </c>
    </row>
    <row r="171" spans="1:14" ht="12" customHeight="1">
      <c r="A171" s="7" t="s">
        <v>293</v>
      </c>
      <c r="B171" s="6" t="s">
        <v>398</v>
      </c>
      <c r="C171" s="9">
        <v>41318</v>
      </c>
      <c r="D171" s="7" t="s">
        <v>399</v>
      </c>
      <c r="E171" s="7">
        <v>1</v>
      </c>
      <c r="F171" s="7">
        <v>1</v>
      </c>
      <c r="G171" s="4">
        <v>495</v>
      </c>
      <c r="H171" s="4">
        <v>0</v>
      </c>
      <c r="I171" s="50"/>
      <c r="J171" s="7">
        <v>21009</v>
      </c>
      <c r="K171" s="7">
        <v>53402</v>
      </c>
      <c r="L171" s="7">
        <v>10020</v>
      </c>
      <c r="M171" s="9">
        <v>41318</v>
      </c>
    </row>
    <row r="172" spans="1:14" ht="12" customHeight="1">
      <c r="A172" s="7" t="s">
        <v>293</v>
      </c>
      <c r="B172" s="6" t="s">
        <v>398</v>
      </c>
      <c r="C172" s="9">
        <v>41318</v>
      </c>
      <c r="D172" s="7" t="s">
        <v>399</v>
      </c>
      <c r="E172" s="7">
        <v>2</v>
      </c>
      <c r="F172" s="7">
        <v>1</v>
      </c>
      <c r="G172" s="4">
        <v>265</v>
      </c>
      <c r="H172" s="4">
        <v>0</v>
      </c>
      <c r="I172" s="50"/>
      <c r="J172" s="7">
        <v>21009</v>
      </c>
      <c r="K172" s="7">
        <v>53402</v>
      </c>
      <c r="L172" s="7">
        <v>10020</v>
      </c>
      <c r="M172" s="9">
        <v>41318</v>
      </c>
    </row>
    <row r="173" spans="1:14" ht="12" customHeight="1">
      <c r="A173" s="7" t="s">
        <v>293</v>
      </c>
      <c r="B173" s="6" t="s">
        <v>398</v>
      </c>
      <c r="C173" s="9">
        <v>41318</v>
      </c>
      <c r="D173" s="7" t="s">
        <v>399</v>
      </c>
      <c r="E173" s="7">
        <v>5</v>
      </c>
      <c r="F173" s="7">
        <v>1</v>
      </c>
      <c r="G173" s="4">
        <v>50</v>
      </c>
      <c r="H173" s="4">
        <v>0</v>
      </c>
      <c r="I173" s="50"/>
      <c r="J173" s="7">
        <v>21009</v>
      </c>
      <c r="K173" s="7">
        <v>53402</v>
      </c>
      <c r="L173" s="7">
        <v>10020</v>
      </c>
      <c r="M173" s="9">
        <v>41318</v>
      </c>
    </row>
    <row r="174" spans="1:14" ht="12" customHeight="1">
      <c r="A174" s="7" t="s">
        <v>293</v>
      </c>
      <c r="B174" s="6" t="s">
        <v>398</v>
      </c>
      <c r="C174" s="9">
        <v>41318</v>
      </c>
      <c r="D174" s="7" t="s">
        <v>399</v>
      </c>
      <c r="E174" s="7">
        <v>3</v>
      </c>
      <c r="F174" s="7">
        <v>1</v>
      </c>
      <c r="G174" s="4">
        <v>30</v>
      </c>
      <c r="H174" s="4">
        <v>0</v>
      </c>
      <c r="I174" s="50"/>
      <c r="J174" s="7">
        <v>21009</v>
      </c>
      <c r="K174" s="7">
        <v>53402</v>
      </c>
      <c r="L174" s="7">
        <v>10020</v>
      </c>
      <c r="M174" s="9">
        <v>41318</v>
      </c>
    </row>
    <row r="175" spans="1:14" ht="12" customHeight="1">
      <c r="A175" s="7" t="s">
        <v>293</v>
      </c>
      <c r="B175" s="6" t="s">
        <v>398</v>
      </c>
      <c r="C175" s="9">
        <v>41318</v>
      </c>
      <c r="D175" s="7" t="s">
        <v>399</v>
      </c>
      <c r="E175" s="7">
        <v>4</v>
      </c>
      <c r="F175" s="7">
        <v>1</v>
      </c>
      <c r="G175" s="4">
        <v>100</v>
      </c>
      <c r="H175" s="4">
        <v>0</v>
      </c>
      <c r="I175" s="50"/>
      <c r="J175" s="7">
        <v>21009</v>
      </c>
      <c r="K175" s="7">
        <v>53402</v>
      </c>
      <c r="L175" s="7">
        <v>10020</v>
      </c>
      <c r="M175" s="9">
        <v>41318</v>
      </c>
    </row>
    <row r="176" spans="1:14" ht="12" customHeight="1">
      <c r="A176" s="7" t="s">
        <v>293</v>
      </c>
      <c r="B176" s="6" t="s">
        <v>400</v>
      </c>
      <c r="C176" s="9">
        <v>41318</v>
      </c>
      <c r="D176" s="7" t="s">
        <v>323</v>
      </c>
      <c r="E176" s="7">
        <v>4</v>
      </c>
      <c r="F176" s="7">
        <v>1</v>
      </c>
      <c r="G176" s="4">
        <v>20.28</v>
      </c>
      <c r="H176" s="4">
        <v>20.28</v>
      </c>
      <c r="I176" s="50">
        <v>560152</v>
      </c>
      <c r="J176" s="7">
        <v>12001</v>
      </c>
      <c r="K176" s="7">
        <v>54060</v>
      </c>
      <c r="L176" s="7">
        <v>10020</v>
      </c>
      <c r="M176" s="9">
        <v>41319</v>
      </c>
      <c r="N176" s="9">
        <v>41325</v>
      </c>
    </row>
    <row r="177" spans="1:14" ht="12" customHeight="1">
      <c r="A177" s="7" t="s">
        <v>293</v>
      </c>
      <c r="B177" s="6" t="s">
        <v>400</v>
      </c>
      <c r="C177" s="9">
        <v>41318</v>
      </c>
      <c r="D177" s="7" t="s">
        <v>323</v>
      </c>
      <c r="E177" s="7">
        <v>9</v>
      </c>
      <c r="F177" s="7">
        <v>1</v>
      </c>
      <c r="G177" s="4">
        <v>13.78</v>
      </c>
      <c r="H177" s="4">
        <v>13.78</v>
      </c>
      <c r="I177" s="50">
        <v>560152</v>
      </c>
      <c r="J177" s="7">
        <v>12001</v>
      </c>
      <c r="K177" s="7">
        <v>54060</v>
      </c>
      <c r="L177" s="7">
        <v>10020</v>
      </c>
      <c r="M177" s="9">
        <v>41319</v>
      </c>
      <c r="N177" s="9">
        <v>41325</v>
      </c>
    </row>
    <row r="178" spans="1:14" ht="12" customHeight="1">
      <c r="A178" s="7" t="s">
        <v>293</v>
      </c>
      <c r="B178" s="6" t="s">
        <v>400</v>
      </c>
      <c r="C178" s="9">
        <v>41318</v>
      </c>
      <c r="D178" s="7" t="s">
        <v>323</v>
      </c>
      <c r="E178" s="7">
        <v>8</v>
      </c>
      <c r="F178" s="7">
        <v>1</v>
      </c>
      <c r="G178" s="4">
        <v>11.04</v>
      </c>
      <c r="H178" s="4">
        <v>11.04</v>
      </c>
      <c r="I178" s="50">
        <v>560152</v>
      </c>
      <c r="J178" s="7">
        <v>12001</v>
      </c>
      <c r="K178" s="7">
        <v>54060</v>
      </c>
      <c r="L178" s="7">
        <v>10020</v>
      </c>
      <c r="M178" s="9">
        <v>41319</v>
      </c>
      <c r="N178" s="9">
        <v>41325</v>
      </c>
    </row>
    <row r="179" spans="1:14" ht="12" customHeight="1">
      <c r="A179" s="7" t="s">
        <v>293</v>
      </c>
      <c r="B179" s="6" t="s">
        <v>400</v>
      </c>
      <c r="C179" s="9">
        <v>41318</v>
      </c>
      <c r="D179" s="7" t="s">
        <v>323</v>
      </c>
      <c r="E179" s="7">
        <v>3</v>
      </c>
      <c r="F179" s="7">
        <v>1</v>
      </c>
      <c r="G179" s="4">
        <v>3.96</v>
      </c>
      <c r="H179" s="4">
        <v>3.96</v>
      </c>
      <c r="I179" s="50">
        <v>560152</v>
      </c>
      <c r="J179" s="7">
        <v>12001</v>
      </c>
      <c r="K179" s="7">
        <v>54060</v>
      </c>
      <c r="L179" s="7">
        <v>10020</v>
      </c>
      <c r="M179" s="9">
        <v>41319</v>
      </c>
      <c r="N179" s="9">
        <v>41325</v>
      </c>
    </row>
    <row r="180" spans="1:14" ht="12" customHeight="1">
      <c r="A180" s="7" t="s">
        <v>293</v>
      </c>
      <c r="B180" s="6" t="s">
        <v>400</v>
      </c>
      <c r="C180" s="9">
        <v>41318</v>
      </c>
      <c r="D180" s="7" t="s">
        <v>323</v>
      </c>
      <c r="E180" s="7">
        <v>10</v>
      </c>
      <c r="F180" s="7">
        <v>1</v>
      </c>
      <c r="G180" s="4">
        <v>3</v>
      </c>
      <c r="H180" s="4">
        <v>3</v>
      </c>
      <c r="I180" s="50">
        <v>560152</v>
      </c>
      <c r="J180" s="7">
        <v>12001</v>
      </c>
      <c r="K180" s="7">
        <v>54060</v>
      </c>
      <c r="L180" s="7">
        <v>10020</v>
      </c>
      <c r="M180" s="9">
        <v>41319</v>
      </c>
      <c r="N180" s="9">
        <v>41325</v>
      </c>
    </row>
    <row r="181" spans="1:14" ht="12" customHeight="1">
      <c r="A181" s="7" t="s">
        <v>293</v>
      </c>
      <c r="B181" s="6" t="s">
        <v>400</v>
      </c>
      <c r="C181" s="9">
        <v>41318</v>
      </c>
      <c r="D181" s="7" t="s">
        <v>323</v>
      </c>
      <c r="E181" s="7">
        <v>6</v>
      </c>
      <c r="F181" s="7">
        <v>1</v>
      </c>
      <c r="G181" s="4">
        <v>1.38</v>
      </c>
      <c r="H181" s="4">
        <v>1.38</v>
      </c>
      <c r="I181" s="50">
        <v>560152</v>
      </c>
      <c r="J181" s="7">
        <v>12001</v>
      </c>
      <c r="K181" s="7">
        <v>54060</v>
      </c>
      <c r="L181" s="7">
        <v>10020</v>
      </c>
      <c r="M181" s="9">
        <v>41319</v>
      </c>
      <c r="N181" s="9">
        <v>41325</v>
      </c>
    </row>
    <row r="182" spans="1:14" ht="12" customHeight="1">
      <c r="A182" s="7" t="s">
        <v>293</v>
      </c>
      <c r="B182" s="6" t="s">
        <v>400</v>
      </c>
      <c r="C182" s="9">
        <v>41318</v>
      </c>
      <c r="D182" s="7" t="s">
        <v>323</v>
      </c>
      <c r="E182" s="7">
        <v>1</v>
      </c>
      <c r="F182" s="7">
        <v>1</v>
      </c>
      <c r="G182" s="4">
        <v>2.21</v>
      </c>
      <c r="H182" s="4">
        <v>2.21</v>
      </c>
      <c r="I182" s="50">
        <v>560152</v>
      </c>
      <c r="J182" s="7">
        <v>12001</v>
      </c>
      <c r="K182" s="7">
        <v>54060</v>
      </c>
      <c r="L182" s="7">
        <v>10020</v>
      </c>
      <c r="M182" s="9">
        <v>41319</v>
      </c>
      <c r="N182" s="9">
        <v>41325</v>
      </c>
    </row>
    <row r="183" spans="1:14" ht="12" customHeight="1">
      <c r="A183" s="7" t="s">
        <v>293</v>
      </c>
      <c r="B183" s="6" t="s">
        <v>400</v>
      </c>
      <c r="C183" s="9">
        <v>41318</v>
      </c>
      <c r="D183" s="7" t="s">
        <v>323</v>
      </c>
      <c r="E183" s="7">
        <v>2</v>
      </c>
      <c r="F183" s="7">
        <v>1</v>
      </c>
      <c r="G183" s="4">
        <v>8.4499999999999993</v>
      </c>
      <c r="H183" s="4">
        <v>8.4499999999999993</v>
      </c>
      <c r="I183" s="50">
        <v>560152</v>
      </c>
      <c r="J183" s="7">
        <v>12001</v>
      </c>
      <c r="K183" s="7">
        <v>54060</v>
      </c>
      <c r="L183" s="7">
        <v>10020</v>
      </c>
      <c r="M183" s="9">
        <v>41319</v>
      </c>
      <c r="N183" s="9">
        <v>41325</v>
      </c>
    </row>
    <row r="184" spans="1:14" ht="12" customHeight="1">
      <c r="A184" s="7" t="s">
        <v>293</v>
      </c>
      <c r="B184" s="6" t="s">
        <v>400</v>
      </c>
      <c r="C184" s="9">
        <v>41318</v>
      </c>
      <c r="D184" s="7" t="s">
        <v>323</v>
      </c>
      <c r="E184" s="7">
        <v>7</v>
      </c>
      <c r="F184" s="7">
        <v>1</v>
      </c>
      <c r="G184" s="4">
        <v>20.6</v>
      </c>
      <c r="H184" s="4">
        <v>20.6</v>
      </c>
      <c r="I184" s="50">
        <v>560152</v>
      </c>
      <c r="J184" s="7">
        <v>12001</v>
      </c>
      <c r="K184" s="7">
        <v>54060</v>
      </c>
      <c r="L184" s="7">
        <v>10020</v>
      </c>
      <c r="M184" s="9">
        <v>41319</v>
      </c>
      <c r="N184" s="9">
        <v>41325</v>
      </c>
    </row>
    <row r="185" spans="1:14" ht="12" customHeight="1">
      <c r="A185" s="7" t="s">
        <v>293</v>
      </c>
      <c r="B185" s="6" t="s">
        <v>400</v>
      </c>
      <c r="C185" s="9">
        <v>41318</v>
      </c>
      <c r="D185" s="7" t="s">
        <v>323</v>
      </c>
      <c r="E185" s="7">
        <v>5</v>
      </c>
      <c r="F185" s="7">
        <v>1</v>
      </c>
      <c r="G185" s="4">
        <v>0.17</v>
      </c>
      <c r="H185" s="4">
        <v>0.17</v>
      </c>
      <c r="I185" s="50">
        <v>560152</v>
      </c>
      <c r="J185" s="7">
        <v>12001</v>
      </c>
      <c r="K185" s="7">
        <v>54060</v>
      </c>
      <c r="L185" s="7">
        <v>10020</v>
      </c>
      <c r="M185" s="9">
        <v>41319</v>
      </c>
      <c r="N185" s="9">
        <v>41325</v>
      </c>
    </row>
    <row r="186" spans="1:14" ht="12" customHeight="1">
      <c r="A186" s="7" t="s">
        <v>293</v>
      </c>
      <c r="B186" s="6" t="s">
        <v>401</v>
      </c>
      <c r="C186" s="9">
        <v>41318</v>
      </c>
      <c r="D186" s="7" t="s">
        <v>325</v>
      </c>
      <c r="E186" s="7">
        <v>1</v>
      </c>
      <c r="F186" s="7">
        <v>1</v>
      </c>
      <c r="G186" s="4">
        <v>4389</v>
      </c>
      <c r="H186" s="4">
        <v>0</v>
      </c>
      <c r="I186" s="50"/>
      <c r="J186" s="7">
        <v>12001</v>
      </c>
      <c r="K186" s="7">
        <v>53015</v>
      </c>
      <c r="L186" s="7">
        <v>10020</v>
      </c>
      <c r="M186" s="9">
        <v>41320</v>
      </c>
    </row>
    <row r="187" spans="1:14" ht="12" customHeight="1">
      <c r="A187" s="7" t="s">
        <v>293</v>
      </c>
      <c r="B187" s="6" t="s">
        <v>402</v>
      </c>
      <c r="C187" s="9">
        <v>41319</v>
      </c>
      <c r="D187" s="7" t="s">
        <v>403</v>
      </c>
      <c r="E187" s="7">
        <v>1</v>
      </c>
      <c r="F187" s="7">
        <v>1</v>
      </c>
      <c r="G187" s="4">
        <v>1120</v>
      </c>
      <c r="H187" s="4">
        <v>1120</v>
      </c>
      <c r="I187" s="50">
        <v>559533</v>
      </c>
      <c r="J187" s="7">
        <v>13033</v>
      </c>
      <c r="K187" s="7">
        <v>51190</v>
      </c>
      <c r="L187" s="7">
        <v>12175</v>
      </c>
      <c r="M187" s="9">
        <v>41319</v>
      </c>
      <c r="N187" s="9">
        <v>41320</v>
      </c>
    </row>
    <row r="188" spans="1:14" ht="12" customHeight="1">
      <c r="A188" s="7" t="s">
        <v>293</v>
      </c>
      <c r="B188" s="6" t="s">
        <v>404</v>
      </c>
      <c r="C188" s="9">
        <v>41319</v>
      </c>
      <c r="D188" s="7" t="s">
        <v>405</v>
      </c>
      <c r="E188" s="7">
        <v>1</v>
      </c>
      <c r="F188" s="7">
        <v>1</v>
      </c>
      <c r="G188" s="4">
        <v>700</v>
      </c>
      <c r="H188" s="4">
        <v>700</v>
      </c>
      <c r="I188" s="50">
        <v>559535</v>
      </c>
      <c r="J188" s="7">
        <v>12062</v>
      </c>
      <c r="K188" s="7">
        <v>51190</v>
      </c>
      <c r="L188" s="7">
        <v>22086</v>
      </c>
      <c r="M188" s="9">
        <v>41319</v>
      </c>
      <c r="N188" s="9">
        <v>41320</v>
      </c>
    </row>
    <row r="189" spans="1:14" ht="12" customHeight="1">
      <c r="A189" s="7" t="s">
        <v>293</v>
      </c>
      <c r="B189" s="6" t="s">
        <v>406</v>
      </c>
      <c r="C189" s="9">
        <v>41319</v>
      </c>
      <c r="D189" s="7" t="s">
        <v>407</v>
      </c>
      <c r="E189" s="7">
        <v>1</v>
      </c>
      <c r="F189" s="7">
        <v>1</v>
      </c>
      <c r="G189" s="4">
        <v>285</v>
      </c>
      <c r="H189" s="4">
        <v>285</v>
      </c>
      <c r="I189" s="50">
        <v>559226</v>
      </c>
      <c r="J189" s="7">
        <v>13033</v>
      </c>
      <c r="K189" s="7">
        <v>53450</v>
      </c>
      <c r="L189" s="7">
        <v>10020</v>
      </c>
      <c r="M189" s="9">
        <v>41333</v>
      </c>
      <c r="N189" s="9">
        <v>41320</v>
      </c>
    </row>
    <row r="190" spans="1:14" ht="12" customHeight="1">
      <c r="A190" s="7" t="s">
        <v>293</v>
      </c>
      <c r="B190" s="6" t="s">
        <v>408</v>
      </c>
      <c r="C190" s="9">
        <v>41319</v>
      </c>
      <c r="D190" s="7" t="s">
        <v>409</v>
      </c>
      <c r="E190" s="7">
        <v>1</v>
      </c>
      <c r="F190" s="7">
        <v>1</v>
      </c>
      <c r="G190" s="4">
        <v>57.84</v>
      </c>
      <c r="H190" s="4">
        <v>57.84</v>
      </c>
      <c r="I190" s="50">
        <v>559755</v>
      </c>
      <c r="J190" s="7">
        <v>13033</v>
      </c>
      <c r="K190" s="7">
        <v>53038</v>
      </c>
      <c r="L190" s="7">
        <v>10020</v>
      </c>
      <c r="M190" s="9">
        <v>41319</v>
      </c>
      <c r="N190" s="9">
        <v>41324</v>
      </c>
    </row>
    <row r="191" spans="1:14" ht="12" customHeight="1">
      <c r="A191" s="7" t="s">
        <v>293</v>
      </c>
      <c r="B191" s="6" t="s">
        <v>410</v>
      </c>
      <c r="C191" s="9">
        <v>41319</v>
      </c>
      <c r="D191" s="7" t="s">
        <v>411</v>
      </c>
      <c r="E191" s="7">
        <v>1</v>
      </c>
      <c r="F191" s="7">
        <v>1</v>
      </c>
      <c r="G191" s="4">
        <v>175</v>
      </c>
      <c r="H191" s="4">
        <v>175</v>
      </c>
      <c r="I191" s="50">
        <v>560207</v>
      </c>
      <c r="J191" s="7">
        <v>13033</v>
      </c>
      <c r="K191" s="7">
        <v>51780</v>
      </c>
      <c r="L191" s="7">
        <v>10020</v>
      </c>
      <c r="M191" s="9">
        <v>41319</v>
      </c>
      <c r="N191" s="9">
        <v>41325</v>
      </c>
    </row>
    <row r="192" spans="1:14" ht="12" customHeight="1">
      <c r="A192" s="7" t="s">
        <v>293</v>
      </c>
      <c r="B192" s="6" t="s">
        <v>412</v>
      </c>
      <c r="C192" s="9">
        <v>41319</v>
      </c>
      <c r="D192" s="7" t="s">
        <v>413</v>
      </c>
      <c r="E192" s="7">
        <v>1</v>
      </c>
      <c r="F192" s="7">
        <v>1</v>
      </c>
      <c r="G192" s="4">
        <v>139386</v>
      </c>
      <c r="H192" s="4">
        <v>139386</v>
      </c>
      <c r="I192" s="50">
        <v>559206</v>
      </c>
      <c r="J192" s="7">
        <v>13033</v>
      </c>
      <c r="K192" s="7">
        <v>55470</v>
      </c>
      <c r="L192" s="7">
        <v>40001</v>
      </c>
      <c r="M192" s="9">
        <v>41319</v>
      </c>
      <c r="N192" s="9">
        <v>41320</v>
      </c>
    </row>
    <row r="193" spans="1:14" ht="12" customHeight="1">
      <c r="A193" s="7" t="s">
        <v>293</v>
      </c>
      <c r="B193" s="6" t="s">
        <v>414</v>
      </c>
      <c r="C193" s="9">
        <v>41319</v>
      </c>
      <c r="D193" s="7" t="s">
        <v>415</v>
      </c>
      <c r="E193" s="7">
        <v>1</v>
      </c>
      <c r="F193" s="7">
        <v>1</v>
      </c>
      <c r="G193" s="4">
        <v>474.3</v>
      </c>
      <c r="H193" s="4">
        <v>474.3</v>
      </c>
      <c r="I193" s="50">
        <v>560940</v>
      </c>
      <c r="J193" s="7">
        <v>13033</v>
      </c>
      <c r="K193" s="7">
        <v>54060</v>
      </c>
      <c r="L193" s="7">
        <v>10020</v>
      </c>
      <c r="M193" s="9">
        <v>41312</v>
      </c>
      <c r="N193" s="9">
        <v>41327</v>
      </c>
    </row>
    <row r="194" spans="1:14" ht="12" customHeight="1">
      <c r="A194" s="7" t="s">
        <v>293</v>
      </c>
      <c r="B194" s="6" t="s">
        <v>416</v>
      </c>
      <c r="C194" s="9">
        <v>41319</v>
      </c>
      <c r="D194" s="7" t="s">
        <v>353</v>
      </c>
      <c r="E194" s="7">
        <v>1</v>
      </c>
      <c r="F194" s="7">
        <v>1</v>
      </c>
      <c r="G194" s="4">
        <v>4125</v>
      </c>
      <c r="H194" s="4">
        <v>4125</v>
      </c>
      <c r="I194" s="50">
        <v>559836</v>
      </c>
      <c r="J194" s="7">
        <v>13033</v>
      </c>
      <c r="K194" s="7">
        <v>53401</v>
      </c>
      <c r="L194" s="7">
        <v>10020</v>
      </c>
      <c r="M194" s="9">
        <v>41319</v>
      </c>
      <c r="N194" s="9">
        <v>41324</v>
      </c>
    </row>
    <row r="195" spans="1:14" ht="12" customHeight="1">
      <c r="A195" s="7" t="s">
        <v>293</v>
      </c>
      <c r="B195" s="6" t="s">
        <v>416</v>
      </c>
      <c r="C195" s="9">
        <v>41319</v>
      </c>
      <c r="D195" s="7" t="s">
        <v>353</v>
      </c>
      <c r="E195" s="7">
        <v>2</v>
      </c>
      <c r="F195" s="7">
        <v>1</v>
      </c>
      <c r="G195" s="4">
        <v>2750</v>
      </c>
      <c r="H195" s="4">
        <v>2750</v>
      </c>
      <c r="I195" s="50">
        <v>559836</v>
      </c>
      <c r="J195" s="7">
        <v>13033</v>
      </c>
      <c r="K195" s="7">
        <v>53401</v>
      </c>
      <c r="L195" s="7">
        <v>10020</v>
      </c>
      <c r="M195" s="9">
        <v>41319</v>
      </c>
      <c r="N195" s="9">
        <v>41324</v>
      </c>
    </row>
    <row r="196" spans="1:14" ht="12" customHeight="1">
      <c r="A196" s="7" t="s">
        <v>293</v>
      </c>
      <c r="B196" s="6" t="s">
        <v>417</v>
      </c>
      <c r="C196" s="9">
        <v>41320</v>
      </c>
      <c r="D196" s="7" t="s">
        <v>347</v>
      </c>
      <c r="E196" s="7">
        <v>1</v>
      </c>
      <c r="F196" s="7">
        <v>1</v>
      </c>
      <c r="G196" s="4">
        <v>37.619999999999997</v>
      </c>
      <c r="H196" s="4">
        <v>37.619999999999997</v>
      </c>
      <c r="I196" s="50">
        <v>560175</v>
      </c>
      <c r="J196" s="7">
        <v>12062</v>
      </c>
      <c r="K196" s="7">
        <v>54060</v>
      </c>
      <c r="L196" s="7">
        <v>10020</v>
      </c>
      <c r="M196" s="9">
        <v>41317</v>
      </c>
      <c r="N196" s="9">
        <v>41325</v>
      </c>
    </row>
    <row r="197" spans="1:14" ht="12" customHeight="1">
      <c r="A197" s="7" t="s">
        <v>293</v>
      </c>
      <c r="B197" s="6" t="s">
        <v>418</v>
      </c>
      <c r="C197" s="9">
        <v>41320</v>
      </c>
      <c r="D197" s="7" t="s">
        <v>347</v>
      </c>
      <c r="E197" s="7">
        <v>2</v>
      </c>
      <c r="F197" s="7">
        <v>1</v>
      </c>
      <c r="G197" s="4">
        <v>11.8</v>
      </c>
      <c r="H197" s="4">
        <v>11.8</v>
      </c>
      <c r="I197" s="50">
        <v>560254</v>
      </c>
      <c r="J197" s="7">
        <v>12062</v>
      </c>
      <c r="K197" s="7">
        <v>54060</v>
      </c>
      <c r="L197" s="7">
        <v>10020</v>
      </c>
      <c r="M197" s="9">
        <v>41321</v>
      </c>
      <c r="N197" s="9">
        <v>41325</v>
      </c>
    </row>
    <row r="198" spans="1:14" ht="12" customHeight="1">
      <c r="A198" s="7" t="s">
        <v>293</v>
      </c>
      <c r="B198" s="6" t="s">
        <v>418</v>
      </c>
      <c r="C198" s="9">
        <v>41320</v>
      </c>
      <c r="D198" s="7" t="s">
        <v>347</v>
      </c>
      <c r="E198" s="7">
        <v>1</v>
      </c>
      <c r="F198" s="7">
        <v>1</v>
      </c>
      <c r="G198" s="4">
        <v>7.02</v>
      </c>
      <c r="H198" s="4">
        <v>7.02</v>
      </c>
      <c r="I198" s="50">
        <v>560254</v>
      </c>
      <c r="J198" s="7">
        <v>12062</v>
      </c>
      <c r="K198" s="7">
        <v>54060</v>
      </c>
      <c r="L198" s="7">
        <v>10020</v>
      </c>
      <c r="M198" s="9">
        <v>41321</v>
      </c>
      <c r="N198" s="9">
        <v>41325</v>
      </c>
    </row>
    <row r="199" spans="1:14" ht="12" customHeight="1">
      <c r="A199" s="7" t="s">
        <v>293</v>
      </c>
      <c r="B199" s="6" t="s">
        <v>419</v>
      </c>
      <c r="C199" s="9">
        <v>41320</v>
      </c>
      <c r="D199" s="7" t="s">
        <v>347</v>
      </c>
      <c r="E199" s="7">
        <v>8</v>
      </c>
      <c r="F199" s="7">
        <v>1</v>
      </c>
      <c r="G199" s="4">
        <v>5.42</v>
      </c>
      <c r="H199" s="4">
        <v>5.42</v>
      </c>
      <c r="I199" s="50">
        <v>560179</v>
      </c>
      <c r="J199" s="7">
        <v>12062</v>
      </c>
      <c r="K199" s="7">
        <v>54060</v>
      </c>
      <c r="L199" s="7">
        <v>10020</v>
      </c>
      <c r="M199" s="9">
        <v>41318</v>
      </c>
      <c r="N199" s="9">
        <v>41325</v>
      </c>
    </row>
    <row r="200" spans="1:14" ht="12" customHeight="1">
      <c r="A200" s="7" t="s">
        <v>293</v>
      </c>
      <c r="B200" s="6" t="s">
        <v>419</v>
      </c>
      <c r="C200" s="9">
        <v>41320</v>
      </c>
      <c r="D200" s="7" t="s">
        <v>347</v>
      </c>
      <c r="E200" s="7">
        <v>7</v>
      </c>
      <c r="F200" s="7">
        <v>1</v>
      </c>
      <c r="G200" s="4">
        <v>5.42</v>
      </c>
      <c r="H200" s="4">
        <v>5.42</v>
      </c>
      <c r="I200" s="50">
        <v>560179</v>
      </c>
      <c r="J200" s="7">
        <v>12062</v>
      </c>
      <c r="K200" s="7">
        <v>54060</v>
      </c>
      <c r="L200" s="7">
        <v>10020</v>
      </c>
      <c r="M200" s="9">
        <v>41318</v>
      </c>
      <c r="N200" s="9">
        <v>41325</v>
      </c>
    </row>
    <row r="201" spans="1:14" ht="12" customHeight="1">
      <c r="A201" s="7" t="s">
        <v>293</v>
      </c>
      <c r="B201" s="6" t="s">
        <v>419</v>
      </c>
      <c r="C201" s="9">
        <v>41320</v>
      </c>
      <c r="D201" s="7" t="s">
        <v>347</v>
      </c>
      <c r="E201" s="7">
        <v>9</v>
      </c>
      <c r="F201" s="7">
        <v>1</v>
      </c>
      <c r="G201" s="4">
        <v>5.42</v>
      </c>
      <c r="H201" s="4">
        <v>5.42</v>
      </c>
      <c r="I201" s="50">
        <v>560179</v>
      </c>
      <c r="J201" s="7">
        <v>12062</v>
      </c>
      <c r="K201" s="7">
        <v>54060</v>
      </c>
      <c r="L201" s="7">
        <v>10020</v>
      </c>
      <c r="M201" s="9">
        <v>41318</v>
      </c>
      <c r="N201" s="9">
        <v>41325</v>
      </c>
    </row>
    <row r="202" spans="1:14" ht="12" customHeight="1">
      <c r="A202" s="7" t="s">
        <v>293</v>
      </c>
      <c r="B202" s="6" t="s">
        <v>419</v>
      </c>
      <c r="C202" s="9">
        <v>41320</v>
      </c>
      <c r="D202" s="7" t="s">
        <v>347</v>
      </c>
      <c r="E202" s="7">
        <v>1</v>
      </c>
      <c r="F202" s="7">
        <v>1</v>
      </c>
      <c r="G202" s="4">
        <v>11.9</v>
      </c>
      <c r="H202" s="4">
        <v>11.9</v>
      </c>
      <c r="I202" s="50">
        <v>560179</v>
      </c>
      <c r="J202" s="7">
        <v>12062</v>
      </c>
      <c r="K202" s="7">
        <v>54060</v>
      </c>
      <c r="L202" s="7">
        <v>10020</v>
      </c>
      <c r="M202" s="9">
        <v>41318</v>
      </c>
      <c r="N202" s="9">
        <v>41325</v>
      </c>
    </row>
    <row r="203" spans="1:14" ht="12" customHeight="1">
      <c r="A203" s="7" t="s">
        <v>293</v>
      </c>
      <c r="B203" s="6" t="s">
        <v>419</v>
      </c>
      <c r="C203" s="9">
        <v>41320</v>
      </c>
      <c r="D203" s="7" t="s">
        <v>347</v>
      </c>
      <c r="E203" s="7">
        <v>2</v>
      </c>
      <c r="F203" s="7">
        <v>1</v>
      </c>
      <c r="G203" s="4">
        <v>21.12</v>
      </c>
      <c r="H203" s="4">
        <v>21.12</v>
      </c>
      <c r="I203" s="50">
        <v>560179</v>
      </c>
      <c r="J203" s="7">
        <v>12062</v>
      </c>
      <c r="K203" s="7">
        <v>54060</v>
      </c>
      <c r="L203" s="7">
        <v>10020</v>
      </c>
      <c r="M203" s="9">
        <v>41318</v>
      </c>
      <c r="N203" s="9">
        <v>41325</v>
      </c>
    </row>
    <row r="204" spans="1:14" ht="12" customHeight="1">
      <c r="A204" s="7" t="s">
        <v>293</v>
      </c>
      <c r="B204" s="6" t="s">
        <v>419</v>
      </c>
      <c r="C204" s="9">
        <v>41320</v>
      </c>
      <c r="D204" s="7" t="s">
        <v>347</v>
      </c>
      <c r="E204" s="7">
        <v>6</v>
      </c>
      <c r="F204" s="7">
        <v>1</v>
      </c>
      <c r="G204" s="4">
        <v>2.16</v>
      </c>
      <c r="H204" s="4">
        <v>2.16</v>
      </c>
      <c r="I204" s="50">
        <v>560179</v>
      </c>
      <c r="J204" s="7">
        <v>12062</v>
      </c>
      <c r="K204" s="7">
        <v>54060</v>
      </c>
      <c r="L204" s="7">
        <v>10020</v>
      </c>
      <c r="M204" s="9">
        <v>41318</v>
      </c>
      <c r="N204" s="9">
        <v>41325</v>
      </c>
    </row>
    <row r="205" spans="1:14" ht="12" customHeight="1">
      <c r="A205" s="7" t="s">
        <v>293</v>
      </c>
      <c r="B205" s="6" t="s">
        <v>419</v>
      </c>
      <c r="C205" s="9">
        <v>41320</v>
      </c>
      <c r="D205" s="7" t="s">
        <v>347</v>
      </c>
      <c r="E205" s="7">
        <v>5</v>
      </c>
      <c r="F205" s="7">
        <v>1</v>
      </c>
      <c r="G205" s="4">
        <v>2.16</v>
      </c>
      <c r="H205" s="4">
        <v>2.16</v>
      </c>
      <c r="I205" s="50">
        <v>560179</v>
      </c>
      <c r="J205" s="7">
        <v>12062</v>
      </c>
      <c r="K205" s="7">
        <v>54060</v>
      </c>
      <c r="L205" s="7">
        <v>10020</v>
      </c>
      <c r="M205" s="9">
        <v>41318</v>
      </c>
      <c r="N205" s="9">
        <v>41325</v>
      </c>
    </row>
    <row r="206" spans="1:14" ht="12" customHeight="1">
      <c r="A206" s="7" t="s">
        <v>293</v>
      </c>
      <c r="B206" s="6" t="s">
        <v>419</v>
      </c>
      <c r="C206" s="9">
        <v>41320</v>
      </c>
      <c r="D206" s="7" t="s">
        <v>347</v>
      </c>
      <c r="E206" s="7">
        <v>4</v>
      </c>
      <c r="F206" s="7">
        <v>1</v>
      </c>
      <c r="G206" s="4">
        <v>14.54</v>
      </c>
      <c r="H206" s="4">
        <v>14.54</v>
      </c>
      <c r="I206" s="50">
        <v>560179</v>
      </c>
      <c r="J206" s="7">
        <v>12062</v>
      </c>
      <c r="K206" s="7">
        <v>54060</v>
      </c>
      <c r="L206" s="7">
        <v>10020</v>
      </c>
      <c r="M206" s="9">
        <v>41318</v>
      </c>
      <c r="N206" s="9">
        <v>41325</v>
      </c>
    </row>
    <row r="207" spans="1:14" ht="12" customHeight="1">
      <c r="A207" s="7" t="s">
        <v>293</v>
      </c>
      <c r="B207" s="6" t="s">
        <v>419</v>
      </c>
      <c r="C207" s="9">
        <v>41320</v>
      </c>
      <c r="D207" s="7" t="s">
        <v>347</v>
      </c>
      <c r="E207" s="7">
        <v>3</v>
      </c>
      <c r="F207" s="7">
        <v>1</v>
      </c>
      <c r="G207" s="4">
        <v>0.96</v>
      </c>
      <c r="H207" s="4">
        <v>0.96</v>
      </c>
      <c r="I207" s="50">
        <v>560179</v>
      </c>
      <c r="J207" s="7">
        <v>12062</v>
      </c>
      <c r="K207" s="7">
        <v>54060</v>
      </c>
      <c r="L207" s="7">
        <v>10020</v>
      </c>
      <c r="M207" s="9">
        <v>41318</v>
      </c>
      <c r="N207" s="9">
        <v>41325</v>
      </c>
    </row>
    <row r="208" spans="1:14" ht="12" customHeight="1">
      <c r="A208" s="7" t="s">
        <v>293</v>
      </c>
      <c r="B208" s="6" t="s">
        <v>420</v>
      </c>
      <c r="C208" s="9">
        <v>41320</v>
      </c>
      <c r="D208" s="7" t="s">
        <v>347</v>
      </c>
      <c r="E208" s="7">
        <v>5</v>
      </c>
      <c r="F208" s="7">
        <v>1</v>
      </c>
      <c r="G208" s="4">
        <v>84.91</v>
      </c>
      <c r="H208" s="4">
        <v>84.91</v>
      </c>
      <c r="I208" s="50">
        <v>560847</v>
      </c>
      <c r="J208" s="7">
        <v>12062</v>
      </c>
      <c r="K208" s="7">
        <v>54060</v>
      </c>
      <c r="L208" s="7">
        <v>10020</v>
      </c>
      <c r="M208" s="9">
        <v>41333</v>
      </c>
      <c r="N208" s="9">
        <v>41327</v>
      </c>
    </row>
    <row r="209" spans="1:14" ht="12" customHeight="1">
      <c r="A209" s="7" t="s">
        <v>293</v>
      </c>
      <c r="B209" s="6" t="s">
        <v>420</v>
      </c>
      <c r="C209" s="9">
        <v>41320</v>
      </c>
      <c r="D209" s="7" t="s">
        <v>347</v>
      </c>
      <c r="E209" s="7">
        <v>3</v>
      </c>
      <c r="F209" s="7">
        <v>1</v>
      </c>
      <c r="G209" s="4">
        <v>74.069999999999993</v>
      </c>
      <c r="H209" s="4">
        <v>74.069999999999993</v>
      </c>
      <c r="I209" s="50">
        <v>560852</v>
      </c>
      <c r="J209" s="7">
        <v>12062</v>
      </c>
      <c r="K209" s="7">
        <v>54060</v>
      </c>
      <c r="L209" s="7">
        <v>10020</v>
      </c>
      <c r="M209" s="9">
        <v>41333</v>
      </c>
      <c r="N209" s="9">
        <v>41327</v>
      </c>
    </row>
    <row r="210" spans="1:14" ht="12" customHeight="1">
      <c r="A210" s="7" t="s">
        <v>293</v>
      </c>
      <c r="B210" s="6" t="s">
        <v>420</v>
      </c>
      <c r="C210" s="9">
        <v>41320</v>
      </c>
      <c r="D210" s="7" t="s">
        <v>347</v>
      </c>
      <c r="E210" s="7">
        <v>1</v>
      </c>
      <c r="F210" s="7">
        <v>1</v>
      </c>
      <c r="G210" s="4">
        <v>15.97</v>
      </c>
      <c r="H210" s="4">
        <v>15.97</v>
      </c>
      <c r="I210" s="50">
        <v>560847</v>
      </c>
      <c r="J210" s="7">
        <v>12062</v>
      </c>
      <c r="K210" s="7">
        <v>54060</v>
      </c>
      <c r="L210" s="7">
        <v>10020</v>
      </c>
      <c r="M210" s="9">
        <v>41333</v>
      </c>
      <c r="N210" s="9">
        <v>41327</v>
      </c>
    </row>
    <row r="211" spans="1:14" ht="12" customHeight="1">
      <c r="A211" s="7" t="s">
        <v>293</v>
      </c>
      <c r="B211" s="6" t="s">
        <v>420</v>
      </c>
      <c r="C211" s="9">
        <v>41320</v>
      </c>
      <c r="D211" s="7" t="s">
        <v>347</v>
      </c>
      <c r="E211" s="7">
        <v>4</v>
      </c>
      <c r="F211" s="7">
        <v>1</v>
      </c>
      <c r="G211" s="4">
        <v>79.489999999999995</v>
      </c>
      <c r="H211" s="4">
        <v>79.489999999999995</v>
      </c>
      <c r="I211" s="50">
        <v>560852</v>
      </c>
      <c r="J211" s="7">
        <v>12062</v>
      </c>
      <c r="K211" s="7">
        <v>54060</v>
      </c>
      <c r="L211" s="7">
        <v>10020</v>
      </c>
      <c r="M211" s="9">
        <v>41333</v>
      </c>
      <c r="N211" s="9">
        <v>41327</v>
      </c>
    </row>
    <row r="212" spans="1:14" ht="12" customHeight="1">
      <c r="A212" s="7" t="s">
        <v>293</v>
      </c>
      <c r="B212" s="6" t="s">
        <v>420</v>
      </c>
      <c r="C212" s="9">
        <v>41320</v>
      </c>
      <c r="D212" s="7" t="s">
        <v>347</v>
      </c>
      <c r="E212" s="7">
        <v>7</v>
      </c>
      <c r="F212" s="7">
        <v>1</v>
      </c>
      <c r="G212" s="4">
        <v>3.25</v>
      </c>
      <c r="H212" s="4">
        <v>3.25</v>
      </c>
      <c r="I212" s="50">
        <v>560847</v>
      </c>
      <c r="J212" s="7">
        <v>12062</v>
      </c>
      <c r="K212" s="7">
        <v>54060</v>
      </c>
      <c r="L212" s="7">
        <v>10020</v>
      </c>
      <c r="M212" s="9">
        <v>41333</v>
      </c>
      <c r="N212" s="9">
        <v>41327</v>
      </c>
    </row>
    <row r="213" spans="1:14" ht="12" customHeight="1">
      <c r="A213" s="7" t="s">
        <v>293</v>
      </c>
      <c r="B213" s="6" t="s">
        <v>420</v>
      </c>
      <c r="C213" s="9">
        <v>41320</v>
      </c>
      <c r="D213" s="7" t="s">
        <v>347</v>
      </c>
      <c r="E213" s="7">
        <v>6</v>
      </c>
      <c r="F213" s="7">
        <v>1</v>
      </c>
      <c r="G213" s="4">
        <v>16.559999999999999</v>
      </c>
      <c r="H213" s="4">
        <v>16.559999999999999</v>
      </c>
      <c r="I213" s="50">
        <v>560847</v>
      </c>
      <c r="J213" s="7">
        <v>12062</v>
      </c>
      <c r="K213" s="7">
        <v>54060</v>
      </c>
      <c r="L213" s="7">
        <v>10020</v>
      </c>
      <c r="M213" s="9">
        <v>41333</v>
      </c>
      <c r="N213" s="9">
        <v>41327</v>
      </c>
    </row>
    <row r="214" spans="1:14" ht="12" customHeight="1">
      <c r="A214" s="7" t="s">
        <v>293</v>
      </c>
      <c r="B214" s="6" t="s">
        <v>420</v>
      </c>
      <c r="C214" s="9">
        <v>41320</v>
      </c>
      <c r="D214" s="7" t="s">
        <v>347</v>
      </c>
      <c r="E214" s="7">
        <v>2</v>
      </c>
      <c r="F214" s="7">
        <v>1</v>
      </c>
      <c r="G214" s="4">
        <v>7.2</v>
      </c>
      <c r="H214" s="4">
        <v>7.2</v>
      </c>
      <c r="I214" s="50">
        <v>560847</v>
      </c>
      <c r="J214" s="7">
        <v>12062</v>
      </c>
      <c r="K214" s="7">
        <v>54060</v>
      </c>
      <c r="L214" s="7">
        <v>10020</v>
      </c>
      <c r="M214" s="9">
        <v>41333</v>
      </c>
      <c r="N214" s="9">
        <v>41327</v>
      </c>
    </row>
    <row r="215" spans="1:14" ht="12" customHeight="1">
      <c r="A215" s="7" t="s">
        <v>293</v>
      </c>
      <c r="B215" s="6" t="s">
        <v>421</v>
      </c>
      <c r="C215" s="9">
        <v>41320</v>
      </c>
      <c r="D215" s="7" t="s">
        <v>347</v>
      </c>
      <c r="E215" s="7">
        <v>1</v>
      </c>
      <c r="F215" s="7">
        <v>1</v>
      </c>
      <c r="G215" s="4">
        <v>60.3</v>
      </c>
      <c r="H215" s="4">
        <v>60.3</v>
      </c>
      <c r="I215" s="50">
        <v>560237</v>
      </c>
      <c r="J215" s="7">
        <v>12062</v>
      </c>
      <c r="K215" s="7">
        <v>54060</v>
      </c>
      <c r="L215" s="7">
        <v>10020</v>
      </c>
      <c r="M215" s="9">
        <v>41318</v>
      </c>
      <c r="N215" s="9">
        <v>41325</v>
      </c>
    </row>
    <row r="216" spans="1:14" ht="12" customHeight="1">
      <c r="A216" s="7" t="s">
        <v>293</v>
      </c>
      <c r="B216" s="6" t="s">
        <v>422</v>
      </c>
      <c r="C216" s="9">
        <v>41320</v>
      </c>
      <c r="D216" s="7" t="s">
        <v>347</v>
      </c>
      <c r="E216" s="7">
        <v>1</v>
      </c>
      <c r="F216" s="7">
        <v>1</v>
      </c>
      <c r="G216" s="4">
        <v>123.96</v>
      </c>
      <c r="H216" s="4">
        <v>123.96</v>
      </c>
      <c r="I216" s="50">
        <v>560182</v>
      </c>
      <c r="J216" s="7">
        <v>12062</v>
      </c>
      <c r="K216" s="7">
        <v>54060</v>
      </c>
      <c r="L216" s="7">
        <v>10020</v>
      </c>
      <c r="M216" s="9">
        <v>41320</v>
      </c>
      <c r="N216" s="9">
        <v>41325</v>
      </c>
    </row>
    <row r="217" spans="1:14" ht="12" customHeight="1">
      <c r="A217" s="7" t="s">
        <v>293</v>
      </c>
      <c r="B217" s="6" t="s">
        <v>422</v>
      </c>
      <c r="C217" s="9">
        <v>41320</v>
      </c>
      <c r="D217" s="7" t="s">
        <v>347</v>
      </c>
      <c r="E217" s="7">
        <v>2</v>
      </c>
      <c r="F217" s="7">
        <v>1</v>
      </c>
      <c r="G217" s="4">
        <v>72.34</v>
      </c>
      <c r="H217" s="4">
        <v>72.34</v>
      </c>
      <c r="I217" s="50">
        <v>560182</v>
      </c>
      <c r="J217" s="7">
        <v>12062</v>
      </c>
      <c r="K217" s="7">
        <v>54060</v>
      </c>
      <c r="L217" s="7">
        <v>10020</v>
      </c>
      <c r="M217" s="9">
        <v>41320</v>
      </c>
      <c r="N217" s="9">
        <v>41325</v>
      </c>
    </row>
    <row r="218" spans="1:14" ht="12" customHeight="1">
      <c r="A218" s="7" t="s">
        <v>293</v>
      </c>
      <c r="B218" s="6" t="s">
        <v>422</v>
      </c>
      <c r="C218" s="9">
        <v>41320</v>
      </c>
      <c r="D218" s="7" t="s">
        <v>347</v>
      </c>
      <c r="E218" s="7">
        <v>4</v>
      </c>
      <c r="F218" s="7">
        <v>1</v>
      </c>
      <c r="G218" s="4">
        <v>193.48</v>
      </c>
      <c r="H218" s="4">
        <v>193.48</v>
      </c>
      <c r="I218" s="50">
        <v>560182</v>
      </c>
      <c r="J218" s="7">
        <v>12062</v>
      </c>
      <c r="K218" s="7">
        <v>54060</v>
      </c>
      <c r="L218" s="7">
        <v>10020</v>
      </c>
      <c r="M218" s="9">
        <v>41320</v>
      </c>
      <c r="N218" s="9">
        <v>41325</v>
      </c>
    </row>
    <row r="219" spans="1:14" ht="12" customHeight="1">
      <c r="A219" s="7" t="s">
        <v>293</v>
      </c>
      <c r="B219" s="6" t="s">
        <v>422</v>
      </c>
      <c r="C219" s="9">
        <v>41320</v>
      </c>
      <c r="D219" s="7" t="s">
        <v>347</v>
      </c>
      <c r="E219" s="7">
        <v>3</v>
      </c>
      <c r="F219" s="7">
        <v>1</v>
      </c>
      <c r="G219" s="4">
        <v>56.82</v>
      </c>
      <c r="H219" s="4">
        <v>56.82</v>
      </c>
      <c r="I219" s="50">
        <v>560182</v>
      </c>
      <c r="J219" s="7">
        <v>12062</v>
      </c>
      <c r="K219" s="7">
        <v>54060</v>
      </c>
      <c r="L219" s="7">
        <v>10020</v>
      </c>
      <c r="M219" s="9">
        <v>41320</v>
      </c>
      <c r="N219" s="9">
        <v>41325</v>
      </c>
    </row>
    <row r="220" spans="1:14" ht="12" customHeight="1">
      <c r="A220" s="7" t="s">
        <v>293</v>
      </c>
      <c r="B220" s="6" t="s">
        <v>422</v>
      </c>
      <c r="C220" s="9">
        <v>41320</v>
      </c>
      <c r="D220" s="7" t="s">
        <v>347</v>
      </c>
      <c r="E220" s="7">
        <v>6</v>
      </c>
      <c r="F220" s="7">
        <v>1</v>
      </c>
      <c r="G220" s="4">
        <v>32.4</v>
      </c>
      <c r="H220" s="4">
        <v>32.4</v>
      </c>
      <c r="I220" s="50">
        <v>560182</v>
      </c>
      <c r="J220" s="7">
        <v>12062</v>
      </c>
      <c r="K220" s="7">
        <v>54060</v>
      </c>
      <c r="L220" s="7">
        <v>10020</v>
      </c>
      <c r="M220" s="9">
        <v>41320</v>
      </c>
      <c r="N220" s="9">
        <v>41325</v>
      </c>
    </row>
    <row r="221" spans="1:14" ht="12" customHeight="1">
      <c r="A221" s="7" t="s">
        <v>293</v>
      </c>
      <c r="B221" s="6" t="s">
        <v>422</v>
      </c>
      <c r="C221" s="9">
        <v>41320</v>
      </c>
      <c r="D221" s="7" t="s">
        <v>347</v>
      </c>
      <c r="E221" s="7">
        <v>5</v>
      </c>
      <c r="F221" s="7">
        <v>1</v>
      </c>
      <c r="G221" s="4">
        <v>3.19</v>
      </c>
      <c r="H221" s="4">
        <v>3.19</v>
      </c>
      <c r="I221" s="50">
        <v>560182</v>
      </c>
      <c r="J221" s="7">
        <v>12062</v>
      </c>
      <c r="K221" s="7">
        <v>54060</v>
      </c>
      <c r="L221" s="7">
        <v>10020</v>
      </c>
      <c r="M221" s="9">
        <v>41320</v>
      </c>
      <c r="N221" s="9">
        <v>41325</v>
      </c>
    </row>
    <row r="222" spans="1:14" ht="12" customHeight="1">
      <c r="A222" s="7" t="s">
        <v>293</v>
      </c>
      <c r="B222" s="6" t="s">
        <v>423</v>
      </c>
      <c r="C222" s="9">
        <v>41320</v>
      </c>
      <c r="D222" s="7" t="s">
        <v>424</v>
      </c>
      <c r="E222" s="7">
        <v>1</v>
      </c>
      <c r="F222" s="7">
        <v>1</v>
      </c>
      <c r="G222" s="4">
        <v>172.8</v>
      </c>
      <c r="H222" s="4">
        <v>172.8</v>
      </c>
      <c r="I222" s="50">
        <v>560746</v>
      </c>
      <c r="J222" s="7">
        <v>12062</v>
      </c>
      <c r="K222" s="7">
        <v>52541</v>
      </c>
      <c r="L222" s="7">
        <v>10020</v>
      </c>
      <c r="M222" s="9">
        <v>41317</v>
      </c>
      <c r="N222" s="9">
        <v>41326</v>
      </c>
    </row>
    <row r="223" spans="1:14" ht="12" customHeight="1">
      <c r="A223" s="7" t="s">
        <v>293</v>
      </c>
      <c r="B223" s="6" t="s">
        <v>425</v>
      </c>
      <c r="C223" s="9">
        <v>41320</v>
      </c>
      <c r="D223" s="7" t="s">
        <v>426</v>
      </c>
      <c r="E223" s="7">
        <v>1</v>
      </c>
      <c r="F223" s="7">
        <v>1</v>
      </c>
      <c r="G223" s="4">
        <v>264.95</v>
      </c>
      <c r="H223" s="4">
        <v>0</v>
      </c>
      <c r="I223" s="50"/>
      <c r="J223" s="7">
        <v>12062</v>
      </c>
      <c r="K223" s="7">
        <v>52541</v>
      </c>
      <c r="L223" s="7">
        <v>10020</v>
      </c>
      <c r="M223" s="9">
        <v>41316</v>
      </c>
    </row>
    <row r="224" spans="1:14" ht="12" customHeight="1">
      <c r="A224" s="7" t="s">
        <v>293</v>
      </c>
      <c r="B224" s="6" t="s">
        <v>427</v>
      </c>
      <c r="C224" s="9">
        <v>41320</v>
      </c>
      <c r="D224" s="7" t="s">
        <v>428</v>
      </c>
      <c r="E224" s="7">
        <v>1</v>
      </c>
      <c r="F224" s="7">
        <v>1</v>
      </c>
      <c r="G224" s="4">
        <v>3784.56</v>
      </c>
      <c r="H224" s="4">
        <v>3784.56</v>
      </c>
      <c r="I224" s="50">
        <v>560687</v>
      </c>
      <c r="J224" s="7">
        <v>12062</v>
      </c>
      <c r="K224" s="7">
        <v>54074</v>
      </c>
      <c r="L224" s="7">
        <v>10020</v>
      </c>
      <c r="M224" s="9">
        <v>41318</v>
      </c>
      <c r="N224" s="9">
        <v>41326</v>
      </c>
    </row>
    <row r="225" spans="1:14" ht="12" customHeight="1">
      <c r="A225" s="7" t="s">
        <v>293</v>
      </c>
      <c r="B225" s="6" t="s">
        <v>429</v>
      </c>
      <c r="C225" s="9">
        <v>41320</v>
      </c>
      <c r="D225" s="7" t="s">
        <v>430</v>
      </c>
      <c r="E225" s="7">
        <v>1</v>
      </c>
      <c r="F225" s="7">
        <v>1</v>
      </c>
      <c r="G225" s="4">
        <v>0</v>
      </c>
      <c r="H225" s="4">
        <v>0</v>
      </c>
      <c r="I225" s="50"/>
      <c r="J225" s="7">
        <v>12062</v>
      </c>
      <c r="K225" s="7">
        <v>51982</v>
      </c>
      <c r="L225" s="7">
        <v>10020</v>
      </c>
      <c r="M225" s="9">
        <v>41318</v>
      </c>
    </row>
    <row r="226" spans="1:14" ht="12" customHeight="1">
      <c r="A226" s="7" t="s">
        <v>293</v>
      </c>
      <c r="B226" s="6" t="s">
        <v>431</v>
      </c>
      <c r="C226" s="9">
        <v>41289</v>
      </c>
      <c r="D226" s="7" t="s">
        <v>432</v>
      </c>
      <c r="E226" s="7">
        <v>1</v>
      </c>
      <c r="F226" s="7">
        <v>1</v>
      </c>
      <c r="G226" s="4">
        <v>76.23</v>
      </c>
      <c r="H226" s="4">
        <v>76.23</v>
      </c>
      <c r="I226" s="50">
        <v>560202</v>
      </c>
      <c r="J226" s="7">
        <v>12062</v>
      </c>
      <c r="K226" s="7">
        <v>54770</v>
      </c>
      <c r="L226" s="7">
        <v>12175</v>
      </c>
      <c r="M226" s="9">
        <v>41320</v>
      </c>
      <c r="N226" s="9">
        <v>41325</v>
      </c>
    </row>
    <row r="227" spans="1:14" ht="12" customHeight="1">
      <c r="A227" s="7" t="s">
        <v>293</v>
      </c>
      <c r="B227" s="6" t="s">
        <v>433</v>
      </c>
      <c r="C227" s="9">
        <v>41320</v>
      </c>
      <c r="D227" s="7" t="s">
        <v>434</v>
      </c>
      <c r="E227" s="7">
        <v>1</v>
      </c>
      <c r="F227" s="7">
        <v>1</v>
      </c>
      <c r="G227" s="4">
        <v>2739843</v>
      </c>
      <c r="H227" s="4">
        <v>2739843</v>
      </c>
      <c r="I227" s="50">
        <v>559804</v>
      </c>
      <c r="J227" s="7">
        <v>21009</v>
      </c>
      <c r="K227" s="7">
        <v>51970</v>
      </c>
      <c r="L227" s="7">
        <v>40001</v>
      </c>
      <c r="M227" s="9">
        <v>41320</v>
      </c>
      <c r="N227" s="9">
        <v>41324</v>
      </c>
    </row>
    <row r="228" spans="1:14" ht="12" customHeight="1">
      <c r="A228" s="7" t="s">
        <v>293</v>
      </c>
      <c r="B228" s="6" t="s">
        <v>435</v>
      </c>
      <c r="C228" s="9">
        <v>41289</v>
      </c>
      <c r="D228" s="7" t="s">
        <v>332</v>
      </c>
      <c r="E228" s="7">
        <v>1</v>
      </c>
      <c r="F228" s="7">
        <v>1</v>
      </c>
      <c r="G228" s="4">
        <v>21.64</v>
      </c>
      <c r="H228" s="4">
        <v>0</v>
      </c>
      <c r="I228" s="50"/>
      <c r="J228" s="7">
        <v>13033</v>
      </c>
      <c r="K228" s="7">
        <v>54070</v>
      </c>
      <c r="L228" s="7">
        <v>10020</v>
      </c>
      <c r="M228" s="9">
        <v>41322</v>
      </c>
    </row>
    <row r="229" spans="1:14" ht="12" customHeight="1">
      <c r="A229" s="7" t="s">
        <v>293</v>
      </c>
      <c r="B229" s="6" t="s">
        <v>436</v>
      </c>
      <c r="C229" s="9">
        <v>41289</v>
      </c>
      <c r="D229" s="7" t="s">
        <v>437</v>
      </c>
      <c r="E229" s="7">
        <v>2</v>
      </c>
      <c r="F229" s="7">
        <v>1</v>
      </c>
      <c r="G229" s="4">
        <v>336.16</v>
      </c>
      <c r="H229" s="4">
        <v>0</v>
      </c>
      <c r="I229" s="50"/>
      <c r="J229" s="7">
        <v>13033</v>
      </c>
      <c r="K229" s="7">
        <v>54060</v>
      </c>
      <c r="L229" s="7">
        <v>10020</v>
      </c>
      <c r="M229" s="9">
        <v>41320</v>
      </c>
    </row>
    <row r="230" spans="1:14" ht="12" customHeight="1">
      <c r="A230" s="7" t="s">
        <v>293</v>
      </c>
      <c r="B230" s="6" t="s">
        <v>436</v>
      </c>
      <c r="C230" s="9">
        <v>41320</v>
      </c>
      <c r="D230" s="7" t="s">
        <v>437</v>
      </c>
      <c r="E230" s="7">
        <v>1</v>
      </c>
      <c r="F230" s="7">
        <v>1</v>
      </c>
      <c r="G230" s="4">
        <v>336.16</v>
      </c>
      <c r="H230" s="4">
        <v>0</v>
      </c>
      <c r="I230" s="50"/>
      <c r="J230" s="7">
        <v>13033</v>
      </c>
      <c r="K230" s="7">
        <v>54060</v>
      </c>
      <c r="L230" s="7">
        <v>10020</v>
      </c>
      <c r="M230" s="9">
        <v>41320</v>
      </c>
    </row>
    <row r="231" spans="1:14" ht="12" customHeight="1">
      <c r="A231" s="7" t="s">
        <v>293</v>
      </c>
      <c r="B231" s="6" t="s">
        <v>438</v>
      </c>
      <c r="C231" s="9">
        <v>41289</v>
      </c>
      <c r="D231" s="7" t="s">
        <v>415</v>
      </c>
      <c r="E231" s="7">
        <v>1</v>
      </c>
      <c r="F231" s="7">
        <v>1</v>
      </c>
      <c r="G231" s="4">
        <v>296.39999999999998</v>
      </c>
      <c r="H231" s="4">
        <v>296.39999999999998</v>
      </c>
      <c r="I231" s="50">
        <v>559784</v>
      </c>
      <c r="J231" s="7">
        <v>21009</v>
      </c>
      <c r="K231" s="7">
        <v>54120</v>
      </c>
      <c r="L231" s="7">
        <v>40001</v>
      </c>
      <c r="M231" s="9">
        <v>41285</v>
      </c>
      <c r="N231" s="9">
        <v>41324</v>
      </c>
    </row>
    <row r="232" spans="1:14" ht="12" customHeight="1">
      <c r="A232" s="7" t="s">
        <v>293</v>
      </c>
      <c r="B232" s="6" t="s">
        <v>438</v>
      </c>
      <c r="C232" s="9">
        <v>41289</v>
      </c>
      <c r="D232" s="7" t="s">
        <v>415</v>
      </c>
      <c r="E232" s="7">
        <v>2</v>
      </c>
      <c r="F232" s="7">
        <v>1</v>
      </c>
      <c r="G232" s="4">
        <v>503.5</v>
      </c>
      <c r="H232" s="4">
        <v>503.5</v>
      </c>
      <c r="I232" s="50">
        <v>559784</v>
      </c>
      <c r="J232" s="7">
        <v>21009</v>
      </c>
      <c r="K232" s="7">
        <v>54120</v>
      </c>
      <c r="L232" s="7">
        <v>40001</v>
      </c>
      <c r="M232" s="9">
        <v>41285</v>
      </c>
      <c r="N232" s="9">
        <v>41324</v>
      </c>
    </row>
    <row r="233" spans="1:14" ht="12" customHeight="1">
      <c r="A233" s="7" t="s">
        <v>293</v>
      </c>
      <c r="B233" s="6" t="s">
        <v>439</v>
      </c>
      <c r="C233" s="9">
        <v>41320</v>
      </c>
      <c r="D233" s="7" t="s">
        <v>440</v>
      </c>
      <c r="E233" s="7">
        <v>6</v>
      </c>
      <c r="F233" s="7">
        <v>1</v>
      </c>
      <c r="G233" s="4">
        <v>910</v>
      </c>
      <c r="H233" s="4">
        <v>600</v>
      </c>
      <c r="I233" s="50">
        <v>560236</v>
      </c>
      <c r="J233" s="7">
        <v>13033</v>
      </c>
      <c r="K233" s="7">
        <v>53755</v>
      </c>
      <c r="L233" s="7">
        <v>12175</v>
      </c>
      <c r="M233" s="9">
        <v>41310</v>
      </c>
      <c r="N233" s="9">
        <v>41325</v>
      </c>
    </row>
    <row r="234" spans="1:14" ht="12" customHeight="1">
      <c r="A234" s="7" t="s">
        <v>293</v>
      </c>
      <c r="B234" s="6" t="s">
        <v>439</v>
      </c>
      <c r="C234" s="9">
        <v>41320</v>
      </c>
      <c r="D234" s="7" t="s">
        <v>440</v>
      </c>
      <c r="E234" s="7">
        <v>3</v>
      </c>
      <c r="F234" s="7">
        <v>1</v>
      </c>
      <c r="G234" s="4">
        <v>830</v>
      </c>
      <c r="H234" s="4">
        <v>710</v>
      </c>
      <c r="I234" s="50">
        <v>560236</v>
      </c>
      <c r="J234" s="7">
        <v>13033</v>
      </c>
      <c r="K234" s="7">
        <v>53755</v>
      </c>
      <c r="L234" s="7">
        <v>12175</v>
      </c>
      <c r="M234" s="9">
        <v>41310</v>
      </c>
      <c r="N234" s="9">
        <v>41325</v>
      </c>
    </row>
    <row r="235" spans="1:14" ht="12" customHeight="1">
      <c r="A235" s="7" t="s">
        <v>293</v>
      </c>
      <c r="B235" s="6" t="s">
        <v>439</v>
      </c>
      <c r="C235" s="9">
        <v>41320</v>
      </c>
      <c r="D235" s="7" t="s">
        <v>440</v>
      </c>
      <c r="E235" s="7">
        <v>4</v>
      </c>
      <c r="F235" s="7">
        <v>1</v>
      </c>
      <c r="G235" s="4">
        <v>830</v>
      </c>
      <c r="H235" s="4">
        <v>635</v>
      </c>
      <c r="I235" s="50">
        <v>560236</v>
      </c>
      <c r="J235" s="7">
        <v>13033</v>
      </c>
      <c r="K235" s="7">
        <v>53755</v>
      </c>
      <c r="L235" s="7">
        <v>12175</v>
      </c>
      <c r="M235" s="9">
        <v>41310</v>
      </c>
      <c r="N235" s="9">
        <v>41325</v>
      </c>
    </row>
    <row r="236" spans="1:14" ht="12" customHeight="1">
      <c r="A236" s="7" t="s">
        <v>293</v>
      </c>
      <c r="B236" s="6" t="s">
        <v>439</v>
      </c>
      <c r="C236" s="9">
        <v>41320</v>
      </c>
      <c r="D236" s="7" t="s">
        <v>440</v>
      </c>
      <c r="E236" s="7">
        <v>1</v>
      </c>
      <c r="F236" s="7">
        <v>1</v>
      </c>
      <c r="G236" s="4">
        <v>1540</v>
      </c>
      <c r="H236" s="4">
        <v>1540</v>
      </c>
      <c r="I236" s="50">
        <v>560236</v>
      </c>
      <c r="J236" s="7">
        <v>13033</v>
      </c>
      <c r="K236" s="7">
        <v>53755</v>
      </c>
      <c r="L236" s="7">
        <v>12175</v>
      </c>
      <c r="M236" s="9">
        <v>41310</v>
      </c>
      <c r="N236" s="9">
        <v>41325</v>
      </c>
    </row>
    <row r="237" spans="1:14" ht="12" customHeight="1">
      <c r="A237" s="7" t="s">
        <v>293</v>
      </c>
      <c r="B237" s="6" t="s">
        <v>439</v>
      </c>
      <c r="C237" s="9">
        <v>41320</v>
      </c>
      <c r="D237" s="7" t="s">
        <v>440</v>
      </c>
      <c r="E237" s="7">
        <v>2</v>
      </c>
      <c r="F237" s="7">
        <v>1</v>
      </c>
      <c r="G237" s="4">
        <v>830</v>
      </c>
      <c r="H237" s="4">
        <v>415</v>
      </c>
      <c r="I237" s="50">
        <v>560236</v>
      </c>
      <c r="J237" s="7">
        <v>13033</v>
      </c>
      <c r="K237" s="7">
        <v>53755</v>
      </c>
      <c r="L237" s="7">
        <v>12175</v>
      </c>
      <c r="M237" s="9">
        <v>41310</v>
      </c>
      <c r="N237" s="9">
        <v>41325</v>
      </c>
    </row>
    <row r="238" spans="1:14" ht="12" customHeight="1">
      <c r="A238" s="7" t="s">
        <v>293</v>
      </c>
      <c r="B238" s="6" t="s">
        <v>439</v>
      </c>
      <c r="C238" s="9">
        <v>41320</v>
      </c>
      <c r="D238" s="7" t="s">
        <v>440</v>
      </c>
      <c r="E238" s="7">
        <v>5</v>
      </c>
      <c r="F238" s="7">
        <v>1</v>
      </c>
      <c r="G238" s="4">
        <v>830</v>
      </c>
      <c r="H238" s="4">
        <v>415</v>
      </c>
      <c r="I238" s="50">
        <v>560236</v>
      </c>
      <c r="J238" s="7">
        <v>13033</v>
      </c>
      <c r="K238" s="7">
        <v>53755</v>
      </c>
      <c r="L238" s="7">
        <v>12175</v>
      </c>
      <c r="M238" s="9">
        <v>41310</v>
      </c>
      <c r="N238" s="9">
        <v>41325</v>
      </c>
    </row>
    <row r="239" spans="1:14" ht="12" customHeight="1">
      <c r="A239" s="7" t="s">
        <v>293</v>
      </c>
      <c r="B239" s="6" t="s">
        <v>441</v>
      </c>
      <c r="C239" s="9">
        <v>41320</v>
      </c>
      <c r="D239" s="7" t="s">
        <v>442</v>
      </c>
      <c r="E239" s="7">
        <v>1</v>
      </c>
      <c r="F239" s="7">
        <v>1</v>
      </c>
      <c r="G239" s="4">
        <v>222</v>
      </c>
      <c r="H239" s="4">
        <v>0</v>
      </c>
      <c r="I239" s="50"/>
      <c r="J239" s="7">
        <v>13033</v>
      </c>
      <c r="K239" s="7">
        <v>53920</v>
      </c>
      <c r="L239" s="7">
        <v>10020</v>
      </c>
      <c r="M239" s="9">
        <v>41320</v>
      </c>
    </row>
    <row r="240" spans="1:14" ht="12" customHeight="1">
      <c r="A240" s="7" t="s">
        <v>293</v>
      </c>
      <c r="B240" s="6" t="s">
        <v>443</v>
      </c>
      <c r="C240" s="9">
        <v>41320</v>
      </c>
      <c r="D240" s="7" t="s">
        <v>444</v>
      </c>
      <c r="E240" s="7">
        <v>1</v>
      </c>
      <c r="F240" s="7">
        <v>1</v>
      </c>
      <c r="G240" s="4">
        <v>5000</v>
      </c>
      <c r="H240" s="4">
        <v>0</v>
      </c>
      <c r="I240" s="50"/>
      <c r="J240" s="7">
        <v>13033</v>
      </c>
      <c r="K240" s="7">
        <v>53402</v>
      </c>
      <c r="L240" s="7">
        <v>10020</v>
      </c>
      <c r="M240" s="9">
        <v>41320</v>
      </c>
    </row>
    <row r="241" spans="1:14" ht="12" customHeight="1">
      <c r="A241" s="7" t="s">
        <v>293</v>
      </c>
      <c r="B241" s="6" t="s">
        <v>445</v>
      </c>
      <c r="C241" s="9">
        <v>41293</v>
      </c>
      <c r="D241" s="7" t="s">
        <v>446</v>
      </c>
      <c r="E241" s="7">
        <v>1</v>
      </c>
      <c r="F241" s="7">
        <v>1</v>
      </c>
      <c r="G241" s="4">
        <v>647.78</v>
      </c>
      <c r="H241" s="4">
        <v>647.78</v>
      </c>
      <c r="I241" s="50">
        <v>559771</v>
      </c>
      <c r="J241" s="7">
        <v>12062</v>
      </c>
      <c r="K241" s="7">
        <v>55050</v>
      </c>
      <c r="L241" s="7">
        <v>22086</v>
      </c>
      <c r="M241" s="9">
        <v>41324</v>
      </c>
      <c r="N241" s="9">
        <v>41324</v>
      </c>
    </row>
    <row r="242" spans="1:14" ht="12" customHeight="1">
      <c r="A242" s="7" t="s">
        <v>293</v>
      </c>
      <c r="B242" s="6" t="s">
        <v>447</v>
      </c>
      <c r="C242" s="9">
        <v>41293</v>
      </c>
      <c r="D242" s="7" t="s">
        <v>448</v>
      </c>
      <c r="E242" s="7">
        <v>1</v>
      </c>
      <c r="F242" s="7">
        <v>1</v>
      </c>
      <c r="G242" s="4">
        <v>2804.4</v>
      </c>
      <c r="H242" s="4">
        <v>2804.4</v>
      </c>
      <c r="I242" s="50">
        <v>559798</v>
      </c>
      <c r="J242" s="7">
        <v>12062</v>
      </c>
      <c r="K242" s="7">
        <v>55050</v>
      </c>
      <c r="L242" s="7">
        <v>22086</v>
      </c>
      <c r="M242" s="9">
        <v>41324</v>
      </c>
      <c r="N242" s="9">
        <v>41324</v>
      </c>
    </row>
    <row r="243" spans="1:14" ht="12" customHeight="1">
      <c r="A243" s="7" t="s">
        <v>293</v>
      </c>
      <c r="B243" s="6" t="s">
        <v>449</v>
      </c>
      <c r="C243" s="9">
        <v>41229</v>
      </c>
      <c r="D243" s="7" t="s">
        <v>371</v>
      </c>
      <c r="E243" s="7">
        <v>1</v>
      </c>
      <c r="F243" s="7">
        <v>1</v>
      </c>
      <c r="G243" s="4">
        <v>306.72000000000003</v>
      </c>
      <c r="H243" s="4">
        <v>306.72000000000003</v>
      </c>
      <c r="I243" s="50">
        <v>560156</v>
      </c>
      <c r="J243" s="7">
        <v>12062</v>
      </c>
      <c r="K243" s="7">
        <v>53015</v>
      </c>
      <c r="L243" s="7">
        <v>10020</v>
      </c>
      <c r="M243" s="9">
        <v>41325</v>
      </c>
      <c r="N243" s="9">
        <v>41325</v>
      </c>
    </row>
    <row r="244" spans="1:14" ht="12" customHeight="1">
      <c r="A244" s="7" t="s">
        <v>293</v>
      </c>
      <c r="B244" s="6" t="s">
        <v>450</v>
      </c>
      <c r="C244" s="9">
        <v>41293</v>
      </c>
      <c r="D244" s="7" t="s">
        <v>451</v>
      </c>
      <c r="E244" s="7">
        <v>6</v>
      </c>
      <c r="F244" s="7">
        <v>1</v>
      </c>
      <c r="G244" s="4">
        <v>184.8</v>
      </c>
      <c r="H244" s="4">
        <v>0</v>
      </c>
      <c r="I244" s="50"/>
      <c r="J244" s="7">
        <v>12062</v>
      </c>
      <c r="K244" s="7">
        <v>53920</v>
      </c>
      <c r="L244" s="7">
        <v>10020</v>
      </c>
      <c r="M244" s="9">
        <v>41324</v>
      </c>
    </row>
    <row r="245" spans="1:14" ht="12" customHeight="1">
      <c r="A245" s="7" t="s">
        <v>293</v>
      </c>
      <c r="B245" s="6" t="s">
        <v>450</v>
      </c>
      <c r="C245" s="9">
        <v>41293</v>
      </c>
      <c r="D245" s="7" t="s">
        <v>451</v>
      </c>
      <c r="E245" s="7">
        <v>4</v>
      </c>
      <c r="F245" s="7">
        <v>1</v>
      </c>
      <c r="G245" s="4">
        <v>56.94</v>
      </c>
      <c r="H245" s="4">
        <v>0</v>
      </c>
      <c r="I245" s="50"/>
      <c r="J245" s="7">
        <v>12062</v>
      </c>
      <c r="K245" s="7">
        <v>53920</v>
      </c>
      <c r="L245" s="7">
        <v>10020</v>
      </c>
      <c r="M245" s="9">
        <v>41324</v>
      </c>
    </row>
    <row r="246" spans="1:14" ht="12" customHeight="1">
      <c r="A246" s="7" t="s">
        <v>293</v>
      </c>
      <c r="B246" s="6" t="s">
        <v>450</v>
      </c>
      <c r="C246" s="9">
        <v>41293</v>
      </c>
      <c r="D246" s="7" t="s">
        <v>451</v>
      </c>
      <c r="E246" s="7">
        <v>7</v>
      </c>
      <c r="F246" s="7">
        <v>1</v>
      </c>
      <c r="G246" s="4">
        <v>135.5</v>
      </c>
      <c r="H246" s="4">
        <v>0</v>
      </c>
      <c r="I246" s="50"/>
      <c r="J246" s="7">
        <v>12062</v>
      </c>
      <c r="K246" s="7">
        <v>53920</v>
      </c>
      <c r="L246" s="7">
        <v>10020</v>
      </c>
      <c r="M246" s="9">
        <v>41324</v>
      </c>
    </row>
    <row r="247" spans="1:14" ht="12" customHeight="1">
      <c r="A247" s="7" t="s">
        <v>293</v>
      </c>
      <c r="B247" s="6" t="s">
        <v>450</v>
      </c>
      <c r="C247" s="9">
        <v>41293</v>
      </c>
      <c r="D247" s="7" t="s">
        <v>451</v>
      </c>
      <c r="E247" s="7">
        <v>1</v>
      </c>
      <c r="F247" s="7">
        <v>1</v>
      </c>
      <c r="G247" s="4">
        <v>3083.93</v>
      </c>
      <c r="H247" s="4">
        <v>0</v>
      </c>
      <c r="I247" s="50"/>
      <c r="J247" s="7">
        <v>12062</v>
      </c>
      <c r="K247" s="7">
        <v>53920</v>
      </c>
      <c r="L247" s="7">
        <v>10020</v>
      </c>
      <c r="M247" s="9">
        <v>41324</v>
      </c>
    </row>
    <row r="248" spans="1:14" ht="12" customHeight="1">
      <c r="A248" s="7" t="s">
        <v>293</v>
      </c>
      <c r="B248" s="6" t="s">
        <v>450</v>
      </c>
      <c r="C248" s="9">
        <v>41293</v>
      </c>
      <c r="D248" s="7" t="s">
        <v>451</v>
      </c>
      <c r="E248" s="7">
        <v>2</v>
      </c>
      <c r="F248" s="7">
        <v>1</v>
      </c>
      <c r="G248" s="4">
        <v>959.44</v>
      </c>
      <c r="H248" s="4">
        <v>0</v>
      </c>
      <c r="I248" s="50"/>
      <c r="J248" s="7">
        <v>12062</v>
      </c>
      <c r="K248" s="7">
        <v>53920</v>
      </c>
      <c r="L248" s="7">
        <v>10020</v>
      </c>
      <c r="M248" s="9">
        <v>41324</v>
      </c>
    </row>
    <row r="249" spans="1:14" ht="12" customHeight="1">
      <c r="A249" s="7" t="s">
        <v>293</v>
      </c>
      <c r="B249" s="6" t="s">
        <v>450</v>
      </c>
      <c r="C249" s="9">
        <v>41293</v>
      </c>
      <c r="D249" s="7" t="s">
        <v>451</v>
      </c>
      <c r="E249" s="7">
        <v>3</v>
      </c>
      <c r="F249" s="7">
        <v>1</v>
      </c>
      <c r="G249" s="4">
        <v>959.44</v>
      </c>
      <c r="H249" s="4">
        <v>0</v>
      </c>
      <c r="I249" s="50"/>
      <c r="J249" s="7">
        <v>12062</v>
      </c>
      <c r="K249" s="7">
        <v>53920</v>
      </c>
      <c r="L249" s="7">
        <v>10020</v>
      </c>
      <c r="M249" s="9">
        <v>41324</v>
      </c>
    </row>
    <row r="250" spans="1:14" ht="12" customHeight="1">
      <c r="A250" s="7" t="s">
        <v>293</v>
      </c>
      <c r="B250" s="6" t="s">
        <v>450</v>
      </c>
      <c r="C250" s="9">
        <v>41293</v>
      </c>
      <c r="D250" s="7" t="s">
        <v>451</v>
      </c>
      <c r="E250" s="7">
        <v>5</v>
      </c>
      <c r="F250" s="7">
        <v>1</v>
      </c>
      <c r="G250" s="4">
        <v>366.91</v>
      </c>
      <c r="H250" s="4">
        <v>0</v>
      </c>
      <c r="I250" s="50"/>
      <c r="J250" s="7">
        <v>12062</v>
      </c>
      <c r="K250" s="7">
        <v>53920</v>
      </c>
      <c r="L250" s="7">
        <v>10020</v>
      </c>
      <c r="M250" s="9">
        <v>41324</v>
      </c>
    </row>
    <row r="251" spans="1:14" ht="12" customHeight="1">
      <c r="A251" s="7" t="s">
        <v>293</v>
      </c>
      <c r="B251" s="6" t="s">
        <v>452</v>
      </c>
      <c r="C251" s="9">
        <v>41326</v>
      </c>
      <c r="D251" s="7" t="s">
        <v>453</v>
      </c>
      <c r="E251" s="7">
        <v>1</v>
      </c>
      <c r="F251" s="7">
        <v>1</v>
      </c>
      <c r="G251" s="4">
        <v>153645.92000000001</v>
      </c>
      <c r="H251" s="4">
        <v>153645.92000000001</v>
      </c>
      <c r="I251" s="50">
        <v>560794</v>
      </c>
      <c r="J251" s="7">
        <v>21022</v>
      </c>
      <c r="K251" s="7">
        <v>51230</v>
      </c>
      <c r="L251" s="7">
        <v>40001</v>
      </c>
      <c r="M251" s="9">
        <v>41326</v>
      </c>
      <c r="N251" s="9">
        <v>41327</v>
      </c>
    </row>
    <row r="252" spans="1:14" ht="12" customHeight="1"/>
    <row r="253" spans="1:14" ht="12" customHeight="1"/>
    <row r="254" spans="1:14" ht="12" customHeight="1"/>
    <row r="255" spans="1:14" ht="12" customHeight="1"/>
    <row r="256" spans="1:14"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A1:G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Ques-1</vt:lpstr>
      <vt:lpstr>Ques-2</vt:lpstr>
      <vt:lpstr>Ques-3</vt:lpstr>
      <vt:lpstr>Ques-4</vt:lpstr>
      <vt:lpstr>Ques-5</vt:lpstr>
      <vt:lpstr>Sheet2</vt:lpstr>
      <vt:lpstr>Ques-6</vt:lpstr>
      <vt:lpstr>Sheet3</vt:lpstr>
      <vt:lpstr>Ques-7</vt:lpstr>
      <vt:lpstr>Ques-8</vt:lpstr>
      <vt:lpstr>Business Questions</vt:lpstr>
      <vt:lpstr>'Ques-4'!Z_24FA60FA_7D0B_436C_8ED0_796B3F3C5F35_.wvu.PrintArea</vt:lpstr>
      <vt:lpstr>'Ques-5'!Z_24FA60FA_7D0B_436C_8ED0_796B3F3C5F35_.wvu.PrintArea</vt:lpstr>
      <vt:lpstr>'Ques-4'!Z_35868F84_30BB_46CE_8E91_DCBD494D63D4_.wvu.PrintArea</vt:lpstr>
      <vt:lpstr>'Ques-5'!Z_35868F84_30BB_46CE_8E91_DCBD494D63D4_.wvu.PrintArea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Perkins</dc:creator>
  <cp:lastModifiedBy>nowneesh thiru</cp:lastModifiedBy>
  <dcterms:created xsi:type="dcterms:W3CDTF">2009-04-07T11:47:54Z</dcterms:created>
  <dcterms:modified xsi:type="dcterms:W3CDTF">2023-03-17T13:52:47Z</dcterms:modified>
</cp:coreProperties>
</file>