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lass files\Module 3\MGNM580(Excel modelling)\"/>
    </mc:Choice>
  </mc:AlternateContent>
  <xr:revisionPtr revIDLastSave="0" documentId="13_ncr:1_{FCFBEC72-66BA-42A8-82AD-A2C9820C3EBC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GSS" sheetId="7" r:id="rId1"/>
    <sheet name="GS" sheetId="9" r:id="rId2"/>
    <sheet name="GS11" sheetId="10" r:id="rId3"/>
    <sheet name="Goal Seek" sheetId="1" r:id="rId4"/>
    <sheet name="GS1" sheetId="6" r:id="rId5"/>
    <sheet name="GS2" sheetId="8" r:id="rId6"/>
  </sheets>
  <calcPr calcId="191029"/>
</workbook>
</file>

<file path=xl/calcChain.xml><?xml version="1.0" encoding="utf-8"?>
<calcChain xmlns="http://schemas.openxmlformats.org/spreadsheetml/2006/main">
  <c r="J5" i="8" l="1"/>
  <c r="I5" i="8"/>
  <c r="I6" i="8" s="1"/>
  <c r="J2" i="8"/>
  <c r="K2" i="8" s="1"/>
  <c r="C6" i="8"/>
  <c r="D6" i="8"/>
  <c r="E6" i="8"/>
  <c r="B6" i="8"/>
  <c r="C5" i="8"/>
  <c r="D5" i="8"/>
  <c r="E5" i="8"/>
  <c r="B5" i="8"/>
  <c r="C2" i="8"/>
  <c r="D2" i="8" s="1"/>
  <c r="E2" i="8" s="1"/>
  <c r="B8" i="6"/>
  <c r="B9" i="6" s="1"/>
  <c r="E8" i="10"/>
  <c r="F8" i="10" s="1"/>
  <c r="E12" i="10"/>
  <c r="F12" i="10" s="1"/>
  <c r="G4" i="9"/>
  <c r="B4" i="9"/>
  <c r="D5" i="7"/>
  <c r="D10" i="10"/>
  <c r="C10" i="10"/>
  <c r="B10" i="10"/>
  <c r="L2" i="8" l="1"/>
  <c r="K5" i="8"/>
  <c r="K6" i="8" s="1"/>
  <c r="J6" i="8"/>
  <c r="F10" i="10"/>
  <c r="E7" i="1"/>
  <c r="D7" i="1"/>
  <c r="C7" i="1"/>
  <c r="B7" i="1"/>
  <c r="F5" i="1"/>
  <c r="L5" i="8" l="1"/>
  <c r="L6" i="8" s="1"/>
  <c r="F7" i="1"/>
</calcChain>
</file>

<file path=xl/sharedStrings.xml><?xml version="1.0" encoding="utf-8"?>
<sst xmlns="http://schemas.openxmlformats.org/spreadsheetml/2006/main" count="87" uniqueCount="51">
  <si>
    <t>Q1</t>
  </si>
  <si>
    <t>Q2</t>
  </si>
  <si>
    <t>Q3</t>
  </si>
  <si>
    <t>Q4</t>
  </si>
  <si>
    <t>TOTAL</t>
  </si>
  <si>
    <t>REVENUE</t>
  </si>
  <si>
    <t>PROFIT MARGIN</t>
  </si>
  <si>
    <t>NET PROFIT</t>
  </si>
  <si>
    <r>
      <t>STEP 2:</t>
    </r>
    <r>
      <rPr>
        <sz val="14"/>
        <color rgb="FF23984E"/>
        <rFont val="Arial"/>
        <family val="2"/>
      </rPr>
      <t> </t>
    </r>
    <r>
      <rPr>
        <sz val="14"/>
        <color rgb="FF212529"/>
        <rFont val="Arial"/>
        <family val="2"/>
      </rPr>
      <t>Go to </t>
    </r>
    <r>
      <rPr>
        <b/>
        <i/>
        <sz val="14"/>
        <color rgb="FF212529"/>
        <rFont val="Inherit"/>
      </rPr>
      <t>Data &gt; What If Analysis &gt; Goal Seek</t>
    </r>
  </si>
  <si>
    <r>
      <t>STEP 3:</t>
    </r>
    <r>
      <rPr>
        <sz val="14"/>
        <color rgb="FF212529"/>
        <rFont val="Arial"/>
        <family val="2"/>
      </rPr>
      <t> </t>
    </r>
    <r>
      <rPr>
        <b/>
        <sz val="14"/>
        <color rgb="FF212529"/>
        <rFont val="Arial"/>
        <family val="2"/>
      </rPr>
      <t>SET CELL:</t>
    </r>
    <r>
      <rPr>
        <sz val="14"/>
        <color rgb="FF212529"/>
        <rFont val="Arial"/>
        <family val="2"/>
      </rPr>
      <t> This is the cell that contains the goal we want to achieve,</t>
    </r>
    <r>
      <rPr>
        <b/>
        <sz val="14"/>
        <color rgb="FF212529"/>
        <rFont val="Arial"/>
        <family val="2"/>
      </rPr>
      <t> F7</t>
    </r>
    <r>
      <rPr>
        <sz val="14"/>
        <color rgb="FF212529"/>
        <rFont val="Arial"/>
        <family val="2"/>
      </rPr>
      <t>, and is selected automatically</t>
    </r>
  </si>
  <si>
    <t>STEP 1: Select the cell that you want to achieve your goal of $200,000 which is the Total Net Profit in cell F7, which is a Sum formula (Important: This cell must be a formula for the Goal Seek to work)</t>
  </si>
  <si>
    <t>STEP 4: TO VALUE: Type the goal value that you want to achieve.  In our example, it will be 200,000</t>
  </si>
  <si>
    <t>STEP 5: BY CHANGING CELL: Enter the reference for the cell that contains the input value that you want to adjust.  In our example it is the Q4 Sales forecast in cell E5</t>
  </si>
  <si>
    <t>STEP 6: Press OK and Goal Seek will run and produce a result.  Press OK to keep the results or Cancel to discard</t>
  </si>
  <si>
    <t>With Goal Seek we need to achieve Q4 Sales of $437,730 in order to achieve our Net Profit goal of $200,000.  Over to the Sales team then to make it happen!</t>
  </si>
  <si>
    <t>Subject</t>
  </si>
  <si>
    <t>Marks</t>
  </si>
  <si>
    <t>Hindi</t>
  </si>
  <si>
    <t>Eng.</t>
  </si>
  <si>
    <t>Maths</t>
  </si>
  <si>
    <t>Excel</t>
  </si>
  <si>
    <t>Accounts</t>
  </si>
  <si>
    <t>Drawings</t>
  </si>
  <si>
    <r>
      <t xml:space="preserve">(a) </t>
    </r>
    <r>
      <rPr>
        <sz val="12"/>
        <color theme="1"/>
        <rFont val="Cambria"/>
        <family val="1"/>
      </rPr>
      <t>How can the</t>
    </r>
    <r>
      <rPr>
        <b/>
        <sz val="12"/>
        <color theme="1"/>
        <rFont val="Cambria"/>
        <family val="1"/>
      </rPr>
      <t xml:space="preserve"> </t>
    </r>
    <r>
      <rPr>
        <sz val="12"/>
        <color theme="1"/>
        <rFont val="Cambria"/>
        <family val="1"/>
      </rPr>
      <t>total marks should be 65 percent by changing one variable i.e excel marks?</t>
    </r>
  </si>
  <si>
    <r>
      <t xml:space="preserve">(b) </t>
    </r>
    <r>
      <rPr>
        <sz val="12"/>
        <color theme="1"/>
        <rFont val="Cambria"/>
        <family val="1"/>
      </rPr>
      <t>How can the</t>
    </r>
    <r>
      <rPr>
        <b/>
        <sz val="12"/>
        <color theme="1"/>
        <rFont val="Cambria"/>
        <family val="1"/>
      </rPr>
      <t xml:space="preserve"> </t>
    </r>
    <r>
      <rPr>
        <sz val="12"/>
        <color theme="1"/>
        <rFont val="Cambria"/>
        <family val="1"/>
      </rPr>
      <t>total marks should be 380 by changing one variable i.e excel marks?</t>
    </r>
  </si>
  <si>
    <t>Q.</t>
  </si>
  <si>
    <t>Apply Goal seek function on the data given below.</t>
  </si>
  <si>
    <t>Sales</t>
  </si>
  <si>
    <t>cost</t>
  </si>
  <si>
    <t>profit</t>
  </si>
  <si>
    <t>Year1</t>
  </si>
  <si>
    <t>Year2</t>
  </si>
  <si>
    <t>Year3</t>
  </si>
  <si>
    <t>Year4</t>
  </si>
  <si>
    <t>Revenue</t>
  </si>
  <si>
    <t>Year on Year growth</t>
  </si>
  <si>
    <t>COGS as %of revenue</t>
  </si>
  <si>
    <t>Gross Profit</t>
  </si>
  <si>
    <t>&lt;&lt;</t>
  </si>
  <si>
    <t>By Changing Cell; or</t>
  </si>
  <si>
    <t>By Changing Cell</t>
  </si>
  <si>
    <t>Set Cell</t>
  </si>
  <si>
    <t>Gross profit</t>
  </si>
  <si>
    <t>Net Profit</t>
  </si>
  <si>
    <t>Operating Cost</t>
  </si>
  <si>
    <t>Administrative cost</t>
  </si>
  <si>
    <t>Max Marks</t>
  </si>
  <si>
    <t xml:space="preserve">Calculate gross profit from the following table. Change the profit of 4th year to 1300 by adjusting the COGS and thereby advice the company about the profit maimization startegy.   </t>
  </si>
  <si>
    <t>Increase the profit to 400000 by changing cells</t>
  </si>
  <si>
    <t>Percentage</t>
  </si>
  <si>
    <t>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</si>
</sst>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-* #,##0_-;\-* #,##0_-;_-* &quot;-&quot;??_-;_-@_-"/>
    <numFmt numFmtId="166" formatCode="#,##0_ ;[Red]\-#,##0\ "/>
    <numFmt numFmtId="167" formatCode="#,##0,\ &quot;ths&quot;"/>
    <numFmt numFmtId="168" formatCode="#,##0,,\ &quot;mill&quot;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4"/>
      <color rgb="FF23984E"/>
      <name val="Arial"/>
      <family val="2"/>
    </font>
    <font>
      <b/>
      <u/>
      <sz val="14"/>
      <color rgb="FF23984E"/>
      <name val="Inherit"/>
    </font>
    <font>
      <sz val="14"/>
      <color rgb="FF212529"/>
      <name val="Arial"/>
      <family val="2"/>
    </font>
    <font>
      <b/>
      <sz val="14"/>
      <color rgb="FF212529"/>
      <name val="Arial"/>
      <family val="2"/>
    </font>
    <font>
      <b/>
      <i/>
      <sz val="14"/>
      <color rgb="FF212529"/>
      <name val="Inherit"/>
    </font>
    <font>
      <b/>
      <sz val="12"/>
      <color rgb="FFFF0000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name val="Calibri"/>
      <family val="2"/>
    </font>
    <font>
      <sz val="1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 applyAlignment="1">
      <alignment vertical="center"/>
    </xf>
    <xf numFmtId="165" fontId="0" fillId="0" borderId="0" xfId="1" applyNumberFormat="1" applyFont="1" applyFill="1"/>
    <xf numFmtId="0" fontId="4" fillId="0" borderId="0" xfId="0" applyFont="1" applyAlignment="1">
      <alignment vertical="center"/>
    </xf>
    <xf numFmtId="0" fontId="5" fillId="0" borderId="0" xfId="2" applyFill="1"/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9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3" borderId="0" xfId="0" applyFont="1" applyFill="1" applyAlignment="1">
      <alignment horizontal="center"/>
    </xf>
    <xf numFmtId="166" fontId="10" fillId="3" borderId="0" xfId="0" applyNumberFormat="1" applyFont="1" applyFill="1" applyAlignment="1">
      <alignment horizontal="center" vertical="center" wrapText="1"/>
    </xf>
    <xf numFmtId="166" fontId="11" fillId="3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66" fontId="12" fillId="0" borderId="0" xfId="0" applyNumberFormat="1" applyFont="1"/>
    <xf numFmtId="0" fontId="13" fillId="0" borderId="0" xfId="0" applyFont="1"/>
    <xf numFmtId="3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167" fontId="8" fillId="0" borderId="0" xfId="1" applyNumberFormat="1" applyFont="1" applyFill="1" applyBorder="1" applyAlignment="1">
      <alignment horizontal="center"/>
    </xf>
    <xf numFmtId="168" fontId="8" fillId="0" borderId="0" xfId="1" applyNumberFormat="1" applyFont="1" applyFill="1" applyBorder="1" applyAlignment="1">
      <alignment horizontal="center"/>
    </xf>
    <xf numFmtId="168" fontId="8" fillId="0" borderId="0" xfId="0" applyNumberFormat="1" applyFont="1" applyAlignment="1">
      <alignment horizontal="center"/>
    </xf>
    <xf numFmtId="165" fontId="14" fillId="0" borderId="0" xfId="1" applyNumberFormat="1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0" fillId="4" borderId="0" xfId="0" applyFill="1"/>
    <xf numFmtId="165" fontId="0" fillId="4" borderId="0" xfId="1" applyNumberFormat="1" applyFont="1" applyFill="1"/>
    <xf numFmtId="0" fontId="3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7" fillId="0" borderId="2" xfId="0" applyFont="1" applyBorder="1" applyAlignment="1">
      <alignment horizontal="center" vertical="center"/>
    </xf>
    <xf numFmtId="9" fontId="27" fillId="0" borderId="2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166" fontId="29" fillId="0" borderId="0" xfId="0" applyNumberFormat="1" applyFont="1" applyAlignment="1">
      <alignment horizontal="center"/>
    </xf>
    <xf numFmtId="166" fontId="29" fillId="5" borderId="0" xfId="1" quotePrefix="1" applyNumberFormat="1" applyFont="1" applyFill="1" applyBorder="1" applyAlignment="1">
      <alignment horizontal="left"/>
    </xf>
    <xf numFmtId="3" fontId="29" fillId="0" borderId="2" xfId="0" applyNumberFormat="1" applyFont="1" applyBorder="1" applyAlignment="1">
      <alignment horizontal="center"/>
    </xf>
    <xf numFmtId="166" fontId="29" fillId="0" borderId="2" xfId="1" applyNumberFormat="1" applyFont="1" applyFill="1" applyBorder="1" applyAlignment="1">
      <alignment horizontal="center"/>
    </xf>
    <xf numFmtId="166" fontId="29" fillId="6" borderId="0" xfId="1" quotePrefix="1" applyNumberFormat="1" applyFont="1" applyFill="1" applyBorder="1" applyAlignment="1">
      <alignment horizontal="left"/>
    </xf>
    <xf numFmtId="0" fontId="29" fillId="0" borderId="2" xfId="0" applyFont="1" applyBorder="1" applyAlignment="1">
      <alignment horizontal="center" wrapText="1"/>
    </xf>
    <xf numFmtId="2" fontId="29" fillId="0" borderId="2" xfId="3" applyNumberFormat="1" applyFont="1" applyFill="1" applyBorder="1" applyAlignment="1">
      <alignment horizontal="center"/>
    </xf>
    <xf numFmtId="0" fontId="29" fillId="0" borderId="0" xfId="0" applyFont="1" applyAlignment="1">
      <alignment horizontal="center" vertical="center"/>
    </xf>
    <xf numFmtId="9" fontId="30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166" fontId="29" fillId="7" borderId="2" xfId="0" applyNumberFormat="1" applyFont="1" applyFill="1" applyBorder="1" applyAlignment="1">
      <alignment horizontal="center"/>
    </xf>
    <xf numFmtId="2" fontId="29" fillId="7" borderId="2" xfId="3" applyNumberFormat="1" applyFont="1" applyFill="1" applyBorder="1" applyAlignment="1">
      <alignment horizontal="center"/>
    </xf>
    <xf numFmtId="3" fontId="29" fillId="7" borderId="2" xfId="0" applyNumberFormat="1" applyFont="1" applyFill="1" applyBorder="1" applyAlignment="1">
      <alignment horizontal="center"/>
    </xf>
    <xf numFmtId="166" fontId="29" fillId="7" borderId="2" xfId="1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5" fillId="0" borderId="0" xfId="0" applyFont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2" fontId="27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5</xdr:col>
      <xdr:colOff>150813</xdr:colOff>
      <xdr:row>0</xdr:row>
      <xdr:rowOff>676275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57150" y="0"/>
          <a:ext cx="5503863" cy="67627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800" b="1" cap="none" spc="50">
              <a:ln w="11430"/>
              <a:solidFill>
                <a:srgbClr val="00B0F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GOAL</a:t>
          </a:r>
          <a:r>
            <a:rPr lang="en-AU" sz="4800" b="1" cap="none" spc="50" baseline="0">
              <a:ln w="11430"/>
              <a:solidFill>
                <a:srgbClr val="00B0F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 SEEK</a:t>
          </a:r>
          <a:endParaRPr lang="en-AU" sz="1800" b="1" cap="none" spc="50">
            <a:ln w="11430"/>
            <a:solidFill>
              <a:srgbClr val="00B0F0"/>
            </a:soli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5</xdr:col>
      <xdr:colOff>428625</xdr:colOff>
      <xdr:row>0</xdr:row>
      <xdr:rowOff>34700</xdr:rowOff>
    </xdr:from>
    <xdr:to>
      <xdr:col>6</xdr:col>
      <xdr:colOff>704848</xdr:colOff>
      <xdr:row>0</xdr:row>
      <xdr:rowOff>34700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8825" y="34700"/>
          <a:ext cx="1895473" cy="412976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9</xdr:row>
      <xdr:rowOff>0</xdr:rowOff>
    </xdr:from>
    <xdr:to>
      <xdr:col>5</xdr:col>
      <xdr:colOff>685800</xdr:colOff>
      <xdr:row>11</xdr:row>
      <xdr:rowOff>114300</xdr:rowOff>
    </xdr:to>
    <xdr:pic>
      <xdr:nvPicPr>
        <xdr:cNvPr id="1025" name="Picture 1" descr="what if analysis goal seek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467225" y="2905125"/>
          <a:ext cx="1628775" cy="1533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5</xdr:col>
      <xdr:colOff>971550</xdr:colOff>
      <xdr:row>18</xdr:row>
      <xdr:rowOff>152400</xdr:rowOff>
    </xdr:to>
    <xdr:pic>
      <xdr:nvPicPr>
        <xdr:cNvPr id="1026" name="Picture 2" descr="set cell goal seek excel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62450" y="4676775"/>
          <a:ext cx="2019300" cy="13430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5</xdr:col>
      <xdr:colOff>971550</xdr:colOff>
      <xdr:row>27</xdr:row>
      <xdr:rowOff>142875</xdr:rowOff>
    </xdr:to>
    <xdr:pic>
      <xdr:nvPicPr>
        <xdr:cNvPr id="1027" name="Picture 3" descr="to value goal seek excel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362450" y="6467475"/>
          <a:ext cx="2019300" cy="13430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9</xdr:col>
      <xdr:colOff>285750</xdr:colOff>
      <xdr:row>38</xdr:row>
      <xdr:rowOff>171450</xdr:rowOff>
    </xdr:to>
    <xdr:pic>
      <xdr:nvPicPr>
        <xdr:cNvPr id="1028" name="Picture 4" descr="by changing cell goal seek excel">
          <a:extLst>
            <a:ext uri="{FF2B5EF4-FFF2-40B4-BE49-F238E27FC236}">
              <a16:creationId xmlns:a16="http://schemas.microsoft.com/office/drawing/2014/main" id="{00000000-0008-0000-03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4362450" y="8048625"/>
          <a:ext cx="4857750" cy="18859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11</xdr:col>
      <xdr:colOff>704850</xdr:colOff>
      <xdr:row>56</xdr:row>
      <xdr:rowOff>104775</xdr:rowOff>
    </xdr:to>
    <xdr:pic>
      <xdr:nvPicPr>
        <xdr:cNvPr id="1029" name="Picture 5" descr="goal seek result excel">
          <a:extLst>
            <a:ext uri="{FF2B5EF4-FFF2-40B4-BE49-F238E27FC236}">
              <a16:creationId xmlns:a16="http://schemas.microsoft.com/office/drawing/2014/main" id="{00000000-0008-0000-03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4362450" y="10144125"/>
          <a:ext cx="6829425" cy="3152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8"/>
  <sheetViews>
    <sheetView showGridLines="0" workbookViewId="0">
      <selection activeCell="D5" sqref="D5"/>
    </sheetView>
  </sheetViews>
  <sheetFormatPr defaultRowHeight="14.5"/>
  <sheetData>
    <row r="1" spans="1:8">
      <c r="A1" s="35" t="s">
        <v>25</v>
      </c>
      <c r="B1" s="56" t="s">
        <v>26</v>
      </c>
      <c r="C1" s="57"/>
      <c r="D1" s="57"/>
      <c r="E1" s="57"/>
      <c r="F1" s="57"/>
      <c r="G1" s="57"/>
      <c r="H1" s="58"/>
    </row>
    <row r="3" spans="1:8">
      <c r="C3" s="33" t="s">
        <v>27</v>
      </c>
      <c r="D3" s="33">
        <v>498000</v>
      </c>
    </row>
    <row r="4" spans="1:8">
      <c r="C4" s="33" t="s">
        <v>28</v>
      </c>
      <c r="D4" s="33">
        <v>98000</v>
      </c>
    </row>
    <row r="5" spans="1:8">
      <c r="C5" s="33" t="s">
        <v>29</v>
      </c>
      <c r="D5" s="33">
        <f>D3-D4</f>
        <v>400000</v>
      </c>
    </row>
    <row r="8" spans="1:8">
      <c r="C8" t="s">
        <v>48</v>
      </c>
    </row>
  </sheetData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4"/>
  <sheetViews>
    <sheetView showGridLines="0" zoomScale="84" workbookViewId="0">
      <selection activeCell="H9" sqref="H9"/>
    </sheetView>
  </sheetViews>
  <sheetFormatPr defaultRowHeight="14.5"/>
  <cols>
    <col min="2" max="2" width="11.1796875" bestFit="1" customWidth="1"/>
    <col min="4" max="4" width="20" bestFit="1" customWidth="1"/>
    <col min="7" max="7" width="11.1796875" bestFit="1" customWidth="1"/>
    <col min="11" max="11" width="11.1796875" bestFit="1" customWidth="1"/>
  </cols>
  <sheetData>
    <row r="1" spans="1:11" ht="31">
      <c r="A1" s="45" t="s">
        <v>42</v>
      </c>
      <c r="B1" s="51">
        <v>590000</v>
      </c>
      <c r="C1" s="40" t="s">
        <v>38</v>
      </c>
      <c r="D1" s="41" t="s">
        <v>39</v>
      </c>
      <c r="F1" s="45" t="s">
        <v>42</v>
      </c>
      <c r="G1" s="46">
        <v>540000</v>
      </c>
      <c r="J1" s="45" t="s">
        <v>42</v>
      </c>
      <c r="K1" s="46">
        <v>540000</v>
      </c>
    </row>
    <row r="2" spans="1:11" ht="31">
      <c r="A2" s="45" t="s">
        <v>44</v>
      </c>
      <c r="B2" s="42">
        <v>220000</v>
      </c>
      <c r="C2" s="40" t="s">
        <v>38</v>
      </c>
      <c r="D2" s="41" t="s">
        <v>39</v>
      </c>
      <c r="F2" s="45" t="s">
        <v>44</v>
      </c>
      <c r="G2" s="52">
        <v>220000</v>
      </c>
      <c r="J2" s="45" t="s">
        <v>44</v>
      </c>
      <c r="K2" s="42">
        <v>220000</v>
      </c>
    </row>
    <row r="3" spans="1:11" ht="46.5">
      <c r="A3" s="45" t="s">
        <v>45</v>
      </c>
      <c r="B3" s="43">
        <v>230000</v>
      </c>
      <c r="C3" s="40" t="s">
        <v>38</v>
      </c>
      <c r="D3" s="41" t="s">
        <v>40</v>
      </c>
      <c r="F3" s="45" t="s">
        <v>45</v>
      </c>
      <c r="G3" s="43">
        <v>230000</v>
      </c>
      <c r="J3" s="45" t="s">
        <v>45</v>
      </c>
      <c r="K3" s="53">
        <v>230000</v>
      </c>
    </row>
    <row r="4" spans="1:11" ht="31">
      <c r="A4" s="45" t="s">
        <v>43</v>
      </c>
      <c r="B4" s="50">
        <f>B1-B2-B3</f>
        <v>140000</v>
      </c>
      <c r="C4" s="40" t="s">
        <v>38</v>
      </c>
      <c r="D4" s="44" t="s">
        <v>41</v>
      </c>
      <c r="F4" s="45" t="s">
        <v>43</v>
      </c>
      <c r="G4" s="50">
        <f>G1-G2-G3</f>
        <v>90000</v>
      </c>
      <c r="J4" s="45" t="s">
        <v>43</v>
      </c>
      <c r="K4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12"/>
  <sheetViews>
    <sheetView showGridLines="0" workbookViewId="0">
      <selection activeCell="F9" sqref="F9"/>
    </sheetView>
  </sheetViews>
  <sheetFormatPr defaultRowHeight="14.5"/>
  <cols>
    <col min="1" max="1" width="16.26953125" bestFit="1" customWidth="1"/>
    <col min="2" max="5" width="11.1796875" bestFit="1" customWidth="1"/>
    <col min="6" max="6" width="13.453125" bestFit="1" customWidth="1"/>
  </cols>
  <sheetData>
    <row r="1" spans="1:8">
      <c r="A1" s="59" t="s">
        <v>14</v>
      </c>
      <c r="B1" s="59"/>
      <c r="C1" s="59"/>
      <c r="D1" s="59"/>
      <c r="E1" s="59"/>
      <c r="F1" s="59"/>
      <c r="G1" s="59"/>
      <c r="H1" s="59"/>
    </row>
    <row r="2" spans="1:8">
      <c r="A2" s="59"/>
      <c r="B2" s="59"/>
      <c r="C2" s="59"/>
      <c r="D2" s="59"/>
      <c r="E2" s="59"/>
      <c r="F2" s="59"/>
      <c r="G2" s="59"/>
      <c r="H2" s="59"/>
    </row>
    <row r="3" spans="1:8">
      <c r="A3" s="59"/>
      <c r="B3" s="59"/>
      <c r="C3" s="59"/>
      <c r="D3" s="59"/>
      <c r="E3" s="59"/>
      <c r="F3" s="59"/>
      <c r="G3" s="59"/>
      <c r="H3" s="59"/>
    </row>
    <row r="4" spans="1:8" ht="15" customHeight="1">
      <c r="A4" s="59"/>
      <c r="B4" s="59"/>
      <c r="C4" s="59"/>
      <c r="D4" s="59"/>
      <c r="E4" s="59"/>
      <c r="F4" s="59"/>
      <c r="G4" s="59"/>
      <c r="H4" s="59"/>
    </row>
    <row r="5" spans="1:8">
      <c r="A5" s="59"/>
      <c r="B5" s="59"/>
      <c r="C5" s="59"/>
      <c r="D5" s="59"/>
      <c r="E5" s="59"/>
      <c r="F5" s="59"/>
      <c r="G5" s="59"/>
      <c r="H5" s="59"/>
    </row>
    <row r="6" spans="1:8" ht="18.5">
      <c r="A6" s="47"/>
      <c r="B6" s="48"/>
      <c r="C6" s="48"/>
      <c r="D6" s="48"/>
      <c r="E6" s="48"/>
      <c r="F6" s="49"/>
    </row>
    <row r="7" spans="1:8" ht="18.5">
      <c r="A7" s="5"/>
      <c r="B7" s="5" t="s">
        <v>0</v>
      </c>
      <c r="C7" s="5" t="s">
        <v>1</v>
      </c>
      <c r="D7" s="5" t="s">
        <v>2</v>
      </c>
      <c r="E7" s="5" t="s">
        <v>3</v>
      </c>
      <c r="F7" s="5" t="s">
        <v>4</v>
      </c>
    </row>
    <row r="8" spans="1:8" ht="18.5">
      <c r="A8" s="7" t="s">
        <v>5</v>
      </c>
      <c r="B8" s="8">
        <v>256000</v>
      </c>
      <c r="C8" s="8">
        <v>325600</v>
      </c>
      <c r="D8" s="8">
        <v>241000</v>
      </c>
      <c r="E8" s="8">
        <f>+E10/E9</f>
        <v>437729.99999999977</v>
      </c>
      <c r="F8" s="8">
        <f>SUM(B8:E8)</f>
        <v>1260329.9999999998</v>
      </c>
    </row>
    <row r="9" spans="1:8" ht="18.5">
      <c r="A9" s="7" t="s">
        <v>6</v>
      </c>
      <c r="B9" s="10">
        <v>0.12</v>
      </c>
      <c r="C9" s="10">
        <v>0.14000000000000001</v>
      </c>
      <c r="D9" s="10">
        <v>0.15</v>
      </c>
      <c r="E9" s="10">
        <v>0.2</v>
      </c>
      <c r="F9" s="11"/>
    </row>
    <row r="10" spans="1:8" ht="21">
      <c r="A10" s="12" t="s">
        <v>7</v>
      </c>
      <c r="B10" s="13">
        <f>+B9*B8</f>
        <v>30720</v>
      </c>
      <c r="C10" s="13">
        <f t="shared" ref="C10:E10" si="0">+C9*C8</f>
        <v>45584.000000000007</v>
      </c>
      <c r="D10" s="13">
        <f t="shared" si="0"/>
        <v>36150</v>
      </c>
      <c r="E10" s="13">
        <v>87545.999999999956</v>
      </c>
      <c r="F10" s="14">
        <f>SUM(B10:E10)</f>
        <v>199999.99999999994</v>
      </c>
    </row>
    <row r="12" spans="1:8" ht="21">
      <c r="E12" s="13">
        <f>+E11*E10</f>
        <v>0</v>
      </c>
      <c r="F12" s="14">
        <f>SUM(B12:E12)</f>
        <v>0</v>
      </c>
    </row>
  </sheetData>
  <mergeCells count="1">
    <mergeCell ref="A1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M132"/>
  <sheetViews>
    <sheetView showGridLines="0" workbookViewId="0">
      <selection activeCell="A2" sqref="A2:F3"/>
    </sheetView>
  </sheetViews>
  <sheetFormatPr defaultColWidth="9.1796875" defaultRowHeight="15" customHeight="1" zeroHeight="1"/>
  <cols>
    <col min="1" max="1" width="18.26953125" style="29" customWidth="1"/>
    <col min="2" max="4" width="15.7265625" style="29" customWidth="1"/>
    <col min="5" max="5" width="15.7265625" style="30" customWidth="1"/>
    <col min="6" max="6" width="15.7265625" style="29" customWidth="1"/>
    <col min="7" max="7" width="11.1796875" style="29" bestFit="1" customWidth="1"/>
    <col min="8" max="8" width="12.81640625" style="29" customWidth="1"/>
    <col min="9" max="9" width="13.1796875" style="29" customWidth="1"/>
    <col min="10" max="10" width="16.26953125" style="29" customWidth="1"/>
    <col min="11" max="11" width="7" style="29" customWidth="1"/>
    <col min="12" max="12" width="11.26953125" style="29" customWidth="1"/>
    <col min="13" max="13" width="6" hidden="1" customWidth="1"/>
    <col min="14" max="15" width="0" hidden="1" customWidth="1"/>
  </cols>
  <sheetData>
    <row r="1" spans="1:12" ht="79.5" customHeight="1">
      <c r="A1" s="1"/>
      <c r="B1"/>
      <c r="C1"/>
      <c r="D1"/>
      <c r="E1" s="2"/>
      <c r="F1"/>
      <c r="G1"/>
      <c r="H1"/>
      <c r="I1"/>
      <c r="J1"/>
      <c r="K1" s="3"/>
      <c r="L1"/>
    </row>
    <row r="2" spans="1:12" ht="23.25" customHeight="1">
      <c r="A2" s="60" t="s">
        <v>10</v>
      </c>
      <c r="B2" s="60"/>
      <c r="C2" s="60"/>
      <c r="D2" s="60"/>
      <c r="E2" s="60"/>
      <c r="F2" s="60"/>
      <c r="G2" s="31"/>
      <c r="H2" s="31"/>
      <c r="I2" s="31"/>
      <c r="J2"/>
      <c r="K2" s="4"/>
      <c r="L2"/>
    </row>
    <row r="3" spans="1:12" ht="27" customHeight="1">
      <c r="A3" s="60"/>
      <c r="B3" s="60"/>
      <c r="C3" s="60"/>
      <c r="D3" s="60"/>
      <c r="E3" s="60"/>
      <c r="F3" s="60"/>
      <c r="G3" s="31"/>
      <c r="H3" s="31"/>
      <c r="I3" s="31"/>
      <c r="J3"/>
      <c r="K3" s="4"/>
      <c r="L3"/>
    </row>
    <row r="4" spans="1:12" ht="18" customHeight="1">
      <c r="A4" s="5"/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31"/>
      <c r="H4" s="31"/>
      <c r="I4" s="31"/>
      <c r="J4"/>
      <c r="K4" s="4"/>
      <c r="L4"/>
    </row>
    <row r="5" spans="1:12" ht="18.5">
      <c r="A5" s="7" t="s">
        <v>5</v>
      </c>
      <c r="B5" s="8">
        <v>256000</v>
      </c>
      <c r="C5" s="8">
        <v>325600</v>
      </c>
      <c r="D5" s="8">
        <v>241000</v>
      </c>
      <c r="E5" s="8"/>
      <c r="F5" s="8">
        <f>SUM(B5:E5)</f>
        <v>822600</v>
      </c>
      <c r="G5" s="6"/>
      <c r="H5"/>
      <c r="I5"/>
      <c r="J5"/>
      <c r="K5"/>
      <c r="L5"/>
    </row>
    <row r="6" spans="1:12" s="9" customFormat="1" ht="18.5">
      <c r="A6" s="7" t="s">
        <v>6</v>
      </c>
      <c r="B6" s="10">
        <v>0.12</v>
      </c>
      <c r="C6" s="10">
        <v>0.14000000000000001</v>
      </c>
      <c r="D6" s="10">
        <v>0.15</v>
      </c>
      <c r="E6" s="10">
        <v>0.2</v>
      </c>
      <c r="F6" s="11"/>
      <c r="G6" s="6"/>
    </row>
    <row r="7" spans="1:12" s="9" customFormat="1" ht="21">
      <c r="A7" s="12" t="s">
        <v>7</v>
      </c>
      <c r="B7" s="13">
        <f>+B6*B5</f>
        <v>30720</v>
      </c>
      <c r="C7" s="13">
        <f t="shared" ref="C7:E7" si="0">+C6*C5</f>
        <v>45584.000000000007</v>
      </c>
      <c r="D7" s="13">
        <f t="shared" si="0"/>
        <v>36150</v>
      </c>
      <c r="E7" s="13">
        <f t="shared" si="0"/>
        <v>0</v>
      </c>
      <c r="F7" s="14">
        <f>SUM(B7:E7)</f>
        <v>112454</v>
      </c>
      <c r="G7" s="6"/>
    </row>
    <row r="8" spans="1:12" ht="18.5">
      <c r="A8"/>
      <c r="B8"/>
      <c r="C8"/>
      <c r="D8"/>
      <c r="E8"/>
      <c r="F8"/>
      <c r="G8" s="6"/>
      <c r="H8"/>
      <c r="I8"/>
      <c r="J8"/>
      <c r="K8"/>
      <c r="L8"/>
    </row>
    <row r="9" spans="1:12" s="18" customFormat="1" ht="18.5">
      <c r="A9" s="15"/>
      <c r="B9" s="6"/>
      <c r="C9" s="6"/>
      <c r="D9" s="6"/>
      <c r="E9" s="6"/>
      <c r="F9" s="16"/>
      <c r="G9" s="17"/>
    </row>
    <row r="10" spans="1:12" s="18" customFormat="1" ht="93" customHeight="1">
      <c r="A10" s="63" t="s">
        <v>8</v>
      </c>
      <c r="B10" s="63"/>
      <c r="C10" s="63"/>
      <c r="D10" s="63"/>
      <c r="E10"/>
      <c r="F10" s="16"/>
      <c r="G10" s="17"/>
    </row>
    <row r="11" spans="1:12" s="18" customFormat="1" ht="18.5">
      <c r="A11" s="15"/>
      <c r="B11" s="15"/>
      <c r="C11" s="19"/>
      <c r="D11" s="19"/>
      <c r="E11" s="16"/>
      <c r="F11" s="16"/>
      <c r="G11" s="17"/>
    </row>
    <row r="12" spans="1:12" s="18" customFormat="1" ht="18.5">
      <c r="A12" s="15"/>
      <c r="B12" s="15"/>
      <c r="C12" s="19"/>
      <c r="D12" s="19"/>
      <c r="E12" s="16"/>
      <c r="F12" s="16"/>
      <c r="G12" s="17"/>
    </row>
    <row r="13" spans="1:12" s="18" customFormat="1" ht="18.5">
      <c r="A13" s="15"/>
      <c r="B13" s="15"/>
      <c r="C13" s="20"/>
      <c r="D13" s="20"/>
      <c r="E13" s="21"/>
      <c r="F13" s="22"/>
      <c r="G13"/>
      <c r="H13"/>
      <c r="I13"/>
      <c r="J13"/>
      <c r="K13"/>
      <c r="L13"/>
    </row>
    <row r="14" spans="1:12" s="18" customFormat="1" ht="18.5">
      <c r="A14" s="64" t="s">
        <v>9</v>
      </c>
      <c r="B14" s="64"/>
      <c r="C14" s="64"/>
      <c r="D14" s="64"/>
      <c r="E14"/>
      <c r="F14" s="22"/>
      <c r="G14"/>
      <c r="H14"/>
      <c r="I14"/>
      <c r="J14"/>
      <c r="K14"/>
      <c r="L14"/>
    </row>
    <row r="15" spans="1:12" s="18" customFormat="1" ht="18.5">
      <c r="A15" s="64"/>
      <c r="B15" s="64"/>
      <c r="C15" s="64"/>
      <c r="D15" s="64"/>
      <c r="E15" s="21"/>
      <c r="F15" s="22"/>
      <c r="G15"/>
      <c r="H15"/>
      <c r="I15"/>
      <c r="J15"/>
      <c r="K15"/>
      <c r="L15"/>
    </row>
    <row r="16" spans="1:12" s="18" customFormat="1" ht="18.5">
      <c r="A16" s="64"/>
      <c r="B16" s="64"/>
      <c r="C16" s="64"/>
      <c r="D16" s="64"/>
      <c r="E16" s="21"/>
      <c r="F16" s="22"/>
      <c r="G16"/>
      <c r="H16"/>
      <c r="I16"/>
      <c r="J16"/>
      <c r="K16"/>
      <c r="L16"/>
    </row>
    <row r="17" spans="1:12" s="18" customFormat="1" ht="18.5">
      <c r="A17" s="64"/>
      <c r="B17" s="64"/>
      <c r="C17" s="64"/>
      <c r="D17" s="64"/>
      <c r="E17" s="21"/>
      <c r="F17" s="22"/>
      <c r="G17"/>
      <c r="H17"/>
      <c r="I17"/>
      <c r="J17"/>
      <c r="K17"/>
      <c r="L17"/>
    </row>
    <row r="18" spans="1:12" s="18" customFormat="1" ht="18.5">
      <c r="A18" s="15"/>
      <c r="B18" s="15"/>
      <c r="C18" s="20"/>
      <c r="D18" s="20"/>
      <c r="E18" s="21"/>
      <c r="F18" s="22"/>
      <c r="G18"/>
      <c r="H18"/>
      <c r="I18"/>
      <c r="J18"/>
      <c r="K18"/>
      <c r="L18"/>
    </row>
    <row r="19" spans="1:12" ht="15.5">
      <c r="A19" s="15"/>
      <c r="B19" s="15"/>
      <c r="C19" s="20"/>
      <c r="D19" s="20"/>
      <c r="E19" s="21"/>
      <c r="F19" s="22"/>
      <c r="G19"/>
      <c r="H19"/>
      <c r="I19"/>
      <c r="J19"/>
      <c r="K19"/>
      <c r="L19"/>
    </row>
    <row r="20" spans="1:12" ht="15.5">
      <c r="A20" s="15"/>
      <c r="B20" s="15"/>
      <c r="C20" s="20"/>
      <c r="D20" s="20"/>
      <c r="E20" s="21"/>
      <c r="F20" s="22"/>
      <c r="G20"/>
      <c r="H20"/>
      <c r="I20"/>
      <c r="J20"/>
      <c r="K20"/>
      <c r="L20"/>
    </row>
    <row r="21" spans="1:12" ht="15.5">
      <c r="A21" s="61" t="s">
        <v>11</v>
      </c>
      <c r="B21" s="61"/>
      <c r="C21" s="61"/>
      <c r="D21" s="61"/>
      <c r="E21" s="21"/>
      <c r="F21" s="22"/>
      <c r="G21"/>
      <c r="H21"/>
      <c r="I21"/>
      <c r="J21"/>
      <c r="K21"/>
      <c r="L21"/>
    </row>
    <row r="22" spans="1:12" ht="15.5">
      <c r="A22" s="61"/>
      <c r="B22" s="61"/>
      <c r="C22" s="61"/>
      <c r="D22" s="61"/>
      <c r="E22"/>
      <c r="F22" s="23"/>
      <c r="G22"/>
      <c r="H22"/>
      <c r="I22"/>
      <c r="J22"/>
      <c r="K22"/>
      <c r="L22"/>
    </row>
    <row r="23" spans="1:12" ht="18.5">
      <c r="A23" s="61"/>
      <c r="B23" s="61"/>
      <c r="C23" s="61"/>
      <c r="D23" s="61"/>
      <c r="E23" s="24"/>
      <c r="F23" s="25"/>
      <c r="G23" s="18"/>
      <c r="H23" s="26"/>
      <c r="I23"/>
      <c r="J23"/>
      <c r="K23"/>
      <c r="L23"/>
    </row>
    <row r="24" spans="1:12" ht="14.5">
      <c r="A24" s="61"/>
      <c r="B24" s="61"/>
      <c r="C24" s="61"/>
      <c r="D24" s="61"/>
      <c r="E24" s="2"/>
      <c r="F24" s="27"/>
      <c r="G24" s="28"/>
      <c r="H24" s="28"/>
      <c r="I24"/>
      <c r="J24"/>
      <c r="K24"/>
      <c r="L24"/>
    </row>
    <row r="25" spans="1:12" ht="14.5">
      <c r="A25"/>
      <c r="B25"/>
      <c r="C25"/>
      <c r="D25"/>
      <c r="E25" s="2"/>
      <c r="F25"/>
      <c r="G25"/>
      <c r="H25"/>
      <c r="I25"/>
      <c r="J25"/>
      <c r="K25"/>
      <c r="L25"/>
    </row>
    <row r="26" spans="1:12" ht="14.5">
      <c r="A26"/>
      <c r="B26"/>
      <c r="C26"/>
      <c r="D26"/>
      <c r="E26" s="2"/>
      <c r="F26"/>
      <c r="G26"/>
      <c r="H26"/>
      <c r="I26"/>
      <c r="J26"/>
      <c r="K26"/>
      <c r="L26"/>
    </row>
    <row r="27" spans="1:12" ht="14.5">
      <c r="A27"/>
      <c r="B27"/>
      <c r="C27"/>
      <c r="D27"/>
      <c r="E27" s="2"/>
      <c r="F27"/>
      <c r="G27"/>
      <c r="H27"/>
      <c r="I27"/>
      <c r="J27"/>
      <c r="K27"/>
      <c r="L27"/>
    </row>
    <row r="28" spans="1:12" ht="14.5">
      <c r="A28"/>
      <c r="B28"/>
      <c r="C28"/>
      <c r="D28"/>
      <c r="E28" s="2"/>
      <c r="F28"/>
      <c r="G28"/>
      <c r="H28"/>
      <c r="I28"/>
      <c r="J28"/>
      <c r="K28"/>
      <c r="L28"/>
    </row>
    <row r="29" spans="1:12" ht="14.5">
      <c r="A29"/>
      <c r="B29"/>
      <c r="C29"/>
      <c r="D29"/>
      <c r="E29" s="2"/>
      <c r="F29"/>
      <c r="G29"/>
      <c r="H29"/>
      <c r="I29"/>
      <c r="J29"/>
      <c r="K29"/>
      <c r="L29"/>
    </row>
    <row r="30" spans="1:12" ht="14.5">
      <c r="A30" s="62" t="s">
        <v>12</v>
      </c>
      <c r="B30" s="62"/>
      <c r="C30" s="62"/>
      <c r="D30" s="62"/>
      <c r="E30"/>
      <c r="F30"/>
      <c r="G30"/>
      <c r="H30"/>
      <c r="I30"/>
      <c r="J30"/>
      <c r="K30"/>
      <c r="L30"/>
    </row>
    <row r="31" spans="1:12" ht="14.5">
      <c r="A31" s="62"/>
      <c r="B31" s="62"/>
      <c r="C31" s="62"/>
      <c r="D31" s="62"/>
      <c r="E31" s="2"/>
      <c r="F31"/>
      <c r="G31"/>
      <c r="H31"/>
      <c r="I31"/>
      <c r="J31"/>
      <c r="K31"/>
      <c r="L31"/>
    </row>
    <row r="32" spans="1:12" ht="14.5">
      <c r="A32" s="62"/>
      <c r="B32" s="62"/>
      <c r="C32" s="62"/>
      <c r="D32" s="62"/>
      <c r="E32" s="2"/>
      <c r="F32"/>
      <c r="G32"/>
      <c r="H32"/>
      <c r="I32"/>
      <c r="J32"/>
      <c r="K32"/>
      <c r="L32"/>
    </row>
    <row r="33" spans="1:5" customFormat="1" ht="14.5">
      <c r="A33" s="62"/>
      <c r="B33" s="62"/>
      <c r="C33" s="62"/>
      <c r="D33" s="62"/>
      <c r="E33" s="2"/>
    </row>
    <row r="34" spans="1:5" customFormat="1" ht="14.5">
      <c r="E34" s="2"/>
    </row>
    <row r="35" spans="1:5" customFormat="1" ht="14.5">
      <c r="E35" s="2"/>
    </row>
    <row r="36" spans="1:5" customFormat="1" ht="14.5">
      <c r="E36" s="2"/>
    </row>
    <row r="37" spans="1:5" customFormat="1" ht="14.5">
      <c r="E37" s="2"/>
    </row>
    <row r="38" spans="1:5" customFormat="1" ht="14.5">
      <c r="E38" s="2"/>
    </row>
    <row r="39" spans="1:5" customFormat="1" ht="14.5">
      <c r="E39" s="2"/>
    </row>
    <row r="40" spans="1:5" customFormat="1" ht="14.5">
      <c r="E40" s="2"/>
    </row>
    <row r="41" spans="1:5" customFormat="1" ht="14.5"/>
    <row r="42" spans="1:5" customFormat="1" ht="14.5">
      <c r="A42" s="62" t="s">
        <v>13</v>
      </c>
      <c r="B42" s="62"/>
      <c r="C42" s="62"/>
      <c r="D42" s="62"/>
      <c r="E42" s="2"/>
    </row>
    <row r="43" spans="1:5" customFormat="1" ht="14.5">
      <c r="A43" s="62"/>
      <c r="B43" s="62"/>
      <c r="C43" s="62"/>
      <c r="D43" s="62"/>
      <c r="E43" s="2"/>
    </row>
    <row r="44" spans="1:5" customFormat="1" ht="14.5">
      <c r="A44" s="62"/>
      <c r="B44" s="62"/>
      <c r="C44" s="62"/>
      <c r="D44" s="62"/>
      <c r="E44" s="2"/>
    </row>
    <row r="45" spans="1:5" customFormat="1" ht="14.5">
      <c r="A45" s="62"/>
      <c r="B45" s="62"/>
      <c r="C45" s="62"/>
      <c r="D45" s="62"/>
      <c r="E45" s="2"/>
    </row>
    <row r="46" spans="1:5" customFormat="1" ht="14.5">
      <c r="A46" s="62"/>
      <c r="B46" s="62"/>
      <c r="C46" s="62"/>
      <c r="D46" s="62"/>
      <c r="E46" s="2"/>
    </row>
    <row r="47" spans="1:5" customFormat="1" ht="14.5">
      <c r="A47" s="62"/>
      <c r="B47" s="62"/>
      <c r="C47" s="62"/>
      <c r="D47" s="62"/>
      <c r="E47" s="2"/>
    </row>
    <row r="48" spans="1:5" customFormat="1" ht="14.5">
      <c r="A48" s="62"/>
      <c r="B48" s="62"/>
      <c r="C48" s="62"/>
      <c r="D48" s="62"/>
      <c r="E48" s="2"/>
    </row>
    <row r="49" spans="1:8" customFormat="1" ht="14.5">
      <c r="A49" s="62"/>
      <c r="B49" s="62"/>
      <c r="C49" s="62"/>
      <c r="D49" s="62"/>
      <c r="E49" s="2"/>
    </row>
    <row r="50" spans="1:8" customFormat="1" ht="14.5">
      <c r="A50" s="62"/>
      <c r="B50" s="62"/>
      <c r="C50" s="62"/>
      <c r="D50" s="62"/>
      <c r="E50" s="2"/>
    </row>
    <row r="51" spans="1:8" customFormat="1" ht="14.5">
      <c r="A51" s="62"/>
      <c r="B51" s="62"/>
      <c r="C51" s="62"/>
      <c r="D51" s="62"/>
      <c r="E51" s="2"/>
    </row>
    <row r="52" spans="1:8" customFormat="1" ht="14.5">
      <c r="A52" s="62"/>
      <c r="B52" s="62"/>
      <c r="C52" s="62"/>
      <c r="D52" s="62"/>
      <c r="E52" s="2"/>
    </row>
    <row r="53" spans="1:8" customFormat="1" ht="14.5">
      <c r="E53" s="2"/>
    </row>
    <row r="54" spans="1:8" customFormat="1" ht="14.5">
      <c r="E54" s="2"/>
    </row>
    <row r="55" spans="1:8" customFormat="1" ht="14.5">
      <c r="E55" s="2"/>
    </row>
    <row r="56" spans="1:8" customFormat="1" ht="14.5">
      <c r="E56" s="2"/>
    </row>
    <row r="57" spans="1:8" customFormat="1" ht="14.5">
      <c r="E57" s="2"/>
    </row>
    <row r="58" spans="1:8" customFormat="1" ht="14.5">
      <c r="E58" s="2"/>
    </row>
    <row r="59" spans="1:8" customFormat="1" ht="14.5">
      <c r="E59" s="2"/>
    </row>
    <row r="60" spans="1:8" customFormat="1" ht="14.5">
      <c r="A60" s="59" t="s">
        <v>14</v>
      </c>
      <c r="B60" s="59"/>
      <c r="C60" s="59"/>
      <c r="D60" s="59"/>
      <c r="E60" s="59"/>
      <c r="F60" s="59"/>
      <c r="G60" s="59"/>
      <c r="H60" s="59"/>
    </row>
    <row r="61" spans="1:8" customFormat="1" ht="14.5">
      <c r="A61" s="59"/>
      <c r="B61" s="59"/>
      <c r="C61" s="59"/>
      <c r="D61" s="59"/>
      <c r="E61" s="59"/>
      <c r="F61" s="59"/>
      <c r="G61" s="59"/>
      <c r="H61" s="59"/>
    </row>
    <row r="62" spans="1:8" customFormat="1" ht="14.5">
      <c r="A62" s="59"/>
      <c r="B62" s="59"/>
      <c r="C62" s="59"/>
      <c r="D62" s="59"/>
      <c r="E62" s="59"/>
      <c r="F62" s="59"/>
      <c r="G62" s="59"/>
      <c r="H62" s="59"/>
    </row>
    <row r="63" spans="1:8" customFormat="1" ht="14.5">
      <c r="A63" s="59"/>
      <c r="B63" s="59"/>
      <c r="C63" s="59"/>
      <c r="D63" s="59"/>
      <c r="E63" s="59"/>
      <c r="F63" s="59"/>
      <c r="G63" s="59"/>
      <c r="H63" s="59"/>
    </row>
    <row r="64" spans="1:8" customFormat="1" ht="14.5">
      <c r="A64" s="59"/>
      <c r="B64" s="59"/>
      <c r="C64" s="59"/>
      <c r="D64" s="59"/>
      <c r="E64" s="59"/>
      <c r="F64" s="59"/>
      <c r="G64" s="59"/>
      <c r="H64" s="59"/>
    </row>
    <row r="65" spans="5:5" customFormat="1" ht="14.5">
      <c r="E65" s="2"/>
    </row>
    <row r="66" spans="5:5" customFormat="1" ht="14.5">
      <c r="E66" s="2"/>
    </row>
    <row r="67" spans="5:5" customFormat="1" ht="14.5">
      <c r="E67" s="2"/>
    </row>
    <row r="68" spans="5:5" customFormat="1" ht="14.5">
      <c r="E68" s="2"/>
    </row>
    <row r="69" spans="5:5" customFormat="1" ht="14.5">
      <c r="E69" s="2"/>
    </row>
    <row r="70" spans="5:5" customFormat="1" ht="14.5">
      <c r="E70" s="2"/>
    </row>
    <row r="71" spans="5:5" customFormat="1" ht="14.5">
      <c r="E71" s="2"/>
    </row>
    <row r="72" spans="5:5" customFormat="1" ht="14.5">
      <c r="E72" s="2"/>
    </row>
    <row r="73" spans="5:5" customFormat="1" ht="14.5">
      <c r="E73" s="2"/>
    </row>
    <row r="74" spans="5:5" customFormat="1" ht="14.5">
      <c r="E74" s="2"/>
    </row>
    <row r="75" spans="5:5" customFormat="1" ht="14.5">
      <c r="E75" s="2"/>
    </row>
    <row r="76" spans="5:5" customFormat="1" ht="14.5">
      <c r="E76" s="2"/>
    </row>
    <row r="77" spans="5:5" customFormat="1" ht="14.5">
      <c r="E77" s="2"/>
    </row>
    <row r="78" spans="5:5" customFormat="1" ht="14.5">
      <c r="E78" s="2"/>
    </row>
    <row r="79" spans="5:5" customFormat="1" ht="14.5">
      <c r="E79" s="2"/>
    </row>
    <row r="80" spans="5:5" customFormat="1" ht="14.5">
      <c r="E80" s="2"/>
    </row>
    <row r="81" spans="5:5" customFormat="1" ht="14.5">
      <c r="E81" s="2"/>
    </row>
    <row r="82" spans="5:5" customFormat="1" ht="14.5">
      <c r="E82" s="2"/>
    </row>
    <row r="83" spans="5:5" customFormat="1" ht="14.5">
      <c r="E83" s="2"/>
    </row>
    <row r="84" spans="5:5" customFormat="1" ht="14.5">
      <c r="E84" s="2"/>
    </row>
    <row r="85" spans="5:5" customFormat="1" ht="14.5">
      <c r="E85" s="2"/>
    </row>
    <row r="86" spans="5:5" customFormat="1" ht="14.5">
      <c r="E86" s="2"/>
    </row>
    <row r="87" spans="5:5" customFormat="1" ht="14.5">
      <c r="E87" s="2"/>
    </row>
    <row r="88" spans="5:5" customFormat="1" ht="14.5">
      <c r="E88" s="2"/>
    </row>
    <row r="89" spans="5:5" customFormat="1" ht="14.5">
      <c r="E89" s="2"/>
    </row>
    <row r="90" spans="5:5" customFormat="1" ht="14.5">
      <c r="E90" s="2"/>
    </row>
    <row r="91" spans="5:5" customFormat="1" ht="14.5">
      <c r="E91" s="2"/>
    </row>
    <row r="92" spans="5:5" customFormat="1" ht="14.5">
      <c r="E92" s="2"/>
    </row>
    <row r="93" spans="5:5" customFormat="1" ht="14.5">
      <c r="E93" s="2"/>
    </row>
    <row r="94" spans="5:5" customFormat="1" ht="14.5">
      <c r="E94" s="2"/>
    </row>
    <row r="95" spans="5:5" customFormat="1" ht="14.5">
      <c r="E95" s="2"/>
    </row>
    <row r="96" spans="5:5" customFormat="1" ht="14.5">
      <c r="E96" s="2"/>
    </row>
    <row r="97" spans="5:5" customFormat="1" ht="14.5">
      <c r="E97" s="2"/>
    </row>
    <row r="98" spans="5:5" customFormat="1" ht="14.5">
      <c r="E98" s="2"/>
    </row>
    <row r="99" spans="5:5" customFormat="1" ht="14.5">
      <c r="E99" s="2"/>
    </row>
    <row r="100" spans="5:5" customFormat="1" ht="14.5">
      <c r="E100" s="2"/>
    </row>
    <row r="101" spans="5:5" customFormat="1" ht="14.5">
      <c r="E101" s="2"/>
    </row>
    <row r="102" spans="5:5" customFormat="1" ht="14.5">
      <c r="E102" s="2"/>
    </row>
    <row r="103" spans="5:5" customFormat="1" ht="14.5">
      <c r="E103" s="2"/>
    </row>
    <row r="104" spans="5:5" customFormat="1" ht="14.5">
      <c r="E104" s="2"/>
    </row>
    <row r="105" spans="5:5" customFormat="1" ht="14.5">
      <c r="E105" s="2"/>
    </row>
    <row r="106" spans="5:5" customFormat="1" ht="14.5">
      <c r="E106" s="2"/>
    </row>
    <row r="107" spans="5:5" customFormat="1" ht="14.5">
      <c r="E107" s="2"/>
    </row>
    <row r="108" spans="5:5" customFormat="1" ht="14.5">
      <c r="E108" s="2"/>
    </row>
    <row r="109" spans="5:5" customFormat="1" ht="14.5">
      <c r="E109" s="2"/>
    </row>
    <row r="110" spans="5:5" customFormat="1" ht="14.5">
      <c r="E110" s="2"/>
    </row>
    <row r="111" spans="5:5" customFormat="1" ht="14.5">
      <c r="E111" s="2"/>
    </row>
    <row r="112" spans="5:5" customFormat="1" ht="14.5">
      <c r="E112" s="2"/>
    </row>
    <row r="113" spans="5:5" customFormat="1" ht="14.5">
      <c r="E113" s="2"/>
    </row>
    <row r="114" spans="5:5" customFormat="1" ht="14.5">
      <c r="E114" s="2"/>
    </row>
    <row r="115" spans="5:5" customFormat="1" ht="14.5">
      <c r="E115" s="2"/>
    </row>
    <row r="116" spans="5:5" customFormat="1" ht="14.5">
      <c r="E116" s="2"/>
    </row>
    <row r="117" spans="5:5" customFormat="1" ht="14.5">
      <c r="E117" s="2"/>
    </row>
    <row r="118" spans="5:5" customFormat="1" ht="14.5">
      <c r="E118" s="2"/>
    </row>
    <row r="119" spans="5:5" customFormat="1" ht="14.5">
      <c r="E119" s="2"/>
    </row>
    <row r="120" spans="5:5" customFormat="1" ht="14.5">
      <c r="E120" s="2"/>
    </row>
    <row r="121" spans="5:5" customFormat="1" ht="14.5">
      <c r="E121" s="2"/>
    </row>
    <row r="122" spans="5:5" customFormat="1" ht="14.5">
      <c r="E122" s="2"/>
    </row>
    <row r="123" spans="5:5" customFormat="1" ht="14.5">
      <c r="E123" s="2"/>
    </row>
    <row r="124" spans="5:5" customFormat="1" ht="14.5">
      <c r="E124" s="2"/>
    </row>
    <row r="125" spans="5:5" customFormat="1" ht="14.5">
      <c r="E125" s="2"/>
    </row>
    <row r="126" spans="5:5" customFormat="1" ht="14.5">
      <c r="E126" s="2"/>
    </row>
    <row r="127" spans="5:5" customFormat="1" ht="14.5">
      <c r="E127" s="2"/>
    </row>
    <row r="128" spans="5:5" customFormat="1" ht="14.5">
      <c r="E128" s="2"/>
    </row>
    <row r="129" spans="5:5" customFormat="1" ht="14.5">
      <c r="E129" s="2"/>
    </row>
    <row r="130" spans="5:5" ht="14.5"/>
    <row r="131" spans="5:5" ht="15" customHeight="1"/>
    <row r="132" spans="5:5" ht="15" customHeight="1"/>
  </sheetData>
  <mergeCells count="7">
    <mergeCell ref="A2:F3"/>
    <mergeCell ref="A21:D24"/>
    <mergeCell ref="A30:D33"/>
    <mergeCell ref="A42:D52"/>
    <mergeCell ref="A60:H64"/>
    <mergeCell ref="A10:D10"/>
    <mergeCell ref="A14:D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J12"/>
  <sheetViews>
    <sheetView showGridLines="0" workbookViewId="0">
      <selection activeCell="A8" sqref="A8"/>
    </sheetView>
  </sheetViews>
  <sheetFormatPr defaultRowHeight="14.5"/>
  <cols>
    <col min="1" max="1" width="11.7265625" customWidth="1"/>
  </cols>
  <sheetData>
    <row r="1" spans="1:10">
      <c r="A1" s="34" t="s">
        <v>15</v>
      </c>
      <c r="B1" s="34" t="s">
        <v>16</v>
      </c>
      <c r="C1" s="32" t="s">
        <v>46</v>
      </c>
      <c r="F1" s="32" t="s">
        <v>17</v>
      </c>
      <c r="G1" s="32">
        <v>56</v>
      </c>
      <c r="H1" s="32">
        <v>100</v>
      </c>
    </row>
    <row r="2" spans="1:10">
      <c r="A2" s="32" t="s">
        <v>17</v>
      </c>
      <c r="B2" s="32">
        <v>56</v>
      </c>
      <c r="C2" s="32">
        <v>100</v>
      </c>
      <c r="F2" s="32" t="s">
        <v>18</v>
      </c>
      <c r="G2" s="32">
        <v>45</v>
      </c>
      <c r="H2" s="32">
        <v>100</v>
      </c>
    </row>
    <row r="3" spans="1:10">
      <c r="A3" s="32" t="s">
        <v>18</v>
      </c>
      <c r="B3" s="32">
        <v>45</v>
      </c>
      <c r="C3" s="32">
        <v>100</v>
      </c>
      <c r="F3" s="32" t="s">
        <v>19</v>
      </c>
      <c r="G3" s="32">
        <v>67</v>
      </c>
      <c r="H3" s="32">
        <v>100</v>
      </c>
    </row>
    <row r="4" spans="1:10">
      <c r="A4" s="32" t="s">
        <v>19</v>
      </c>
      <c r="B4" s="32">
        <v>67</v>
      </c>
      <c r="C4" s="32">
        <v>100</v>
      </c>
      <c r="F4" s="32" t="s">
        <v>20</v>
      </c>
      <c r="G4" s="54"/>
      <c r="H4" s="32">
        <v>100</v>
      </c>
    </row>
    <row r="5" spans="1:10">
      <c r="A5" s="32" t="s">
        <v>20</v>
      </c>
      <c r="B5" s="54">
        <v>94</v>
      </c>
      <c r="C5" s="32">
        <v>100</v>
      </c>
      <c r="F5" s="32" t="s">
        <v>21</v>
      </c>
      <c r="G5" s="32">
        <v>53</v>
      </c>
      <c r="H5" s="32">
        <v>100</v>
      </c>
    </row>
    <row r="6" spans="1:10">
      <c r="A6" s="32" t="s">
        <v>21</v>
      </c>
      <c r="B6" s="32">
        <v>53</v>
      </c>
      <c r="C6" s="32">
        <v>100</v>
      </c>
      <c r="F6" s="32" t="s">
        <v>22</v>
      </c>
      <c r="G6" s="32">
        <v>75</v>
      </c>
      <c r="H6" s="32">
        <v>100</v>
      </c>
    </row>
    <row r="7" spans="1:10">
      <c r="A7" s="32" t="s">
        <v>22</v>
      </c>
      <c r="B7" s="32">
        <v>75</v>
      </c>
      <c r="C7" s="32">
        <v>100</v>
      </c>
      <c r="G7" s="55"/>
      <c r="H7" s="55"/>
    </row>
    <row r="8" spans="1:10">
      <c r="B8">
        <f>SUM(B2:B7)</f>
        <v>390</v>
      </c>
    </row>
    <row r="9" spans="1:10">
      <c r="A9" s="68" t="s">
        <v>49</v>
      </c>
      <c r="B9">
        <f>B8/6</f>
        <v>65</v>
      </c>
    </row>
    <row r="10" spans="1:10" ht="15.75" customHeight="1">
      <c r="A10" s="65" t="s">
        <v>23</v>
      </c>
      <c r="B10" s="65"/>
      <c r="C10" s="65"/>
      <c r="D10" s="65"/>
      <c r="E10" s="65"/>
      <c r="F10" s="65"/>
      <c r="G10" s="65"/>
      <c r="H10" s="65"/>
      <c r="I10" s="65"/>
      <c r="J10" s="65"/>
    </row>
    <row r="11" spans="1:10">
      <c r="A11" s="65"/>
      <c r="B11" s="65"/>
      <c r="C11" s="65"/>
      <c r="D11" s="65"/>
      <c r="E11" s="65"/>
      <c r="F11" s="65"/>
      <c r="G11" s="65"/>
      <c r="H11" s="65"/>
      <c r="I11" s="65"/>
      <c r="J11" s="65"/>
    </row>
    <row r="12" spans="1:10" ht="15">
      <c r="A12" s="66" t="s">
        <v>24</v>
      </c>
      <c r="B12" s="66"/>
      <c r="C12" s="66"/>
      <c r="D12" s="66"/>
      <c r="E12" s="66"/>
      <c r="F12" s="66"/>
      <c r="G12" s="66"/>
      <c r="H12" s="66"/>
      <c r="I12" s="66"/>
      <c r="J12" s="66"/>
    </row>
  </sheetData>
  <mergeCells count="2">
    <mergeCell ref="A10:J11"/>
    <mergeCell ref="A12:J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M9"/>
  <sheetViews>
    <sheetView showGridLines="0" tabSelected="1" workbookViewId="0">
      <selection activeCell="N3" sqref="N3"/>
    </sheetView>
  </sheetViews>
  <sheetFormatPr defaultRowHeight="14.5"/>
  <cols>
    <col min="1" max="1" width="10.7265625" customWidth="1"/>
  </cols>
  <sheetData>
    <row r="1" spans="1:13">
      <c r="A1" s="32"/>
      <c r="B1" s="38" t="s">
        <v>30</v>
      </c>
      <c r="C1" s="38" t="s">
        <v>31</v>
      </c>
      <c r="D1" s="38" t="s">
        <v>32</v>
      </c>
      <c r="E1" s="38" t="s">
        <v>33</v>
      </c>
      <c r="H1" s="32"/>
      <c r="I1" s="38" t="s">
        <v>30</v>
      </c>
      <c r="J1" s="38" t="s">
        <v>31</v>
      </c>
      <c r="K1" s="38" t="s">
        <v>32</v>
      </c>
      <c r="L1" s="38" t="s">
        <v>33</v>
      </c>
    </row>
    <row r="2" spans="1:13">
      <c r="A2" s="39" t="s">
        <v>34</v>
      </c>
      <c r="B2" s="36">
        <v>1000</v>
      </c>
      <c r="C2" s="36">
        <f>B2+B2*C3</f>
        <v>1500</v>
      </c>
      <c r="D2" s="36">
        <f t="shared" ref="D2:E2" si="0">C2+C2*D3</f>
        <v>1800</v>
      </c>
      <c r="E2" s="36">
        <f t="shared" si="0"/>
        <v>2160</v>
      </c>
      <c r="H2" s="39" t="s">
        <v>34</v>
      </c>
      <c r="I2" s="36">
        <v>1000</v>
      </c>
      <c r="J2" s="36">
        <f>I2+I2*J3</f>
        <v>1500</v>
      </c>
      <c r="K2" s="36">
        <f t="shared" ref="K2" si="1">J2+J2*K3</f>
        <v>1800</v>
      </c>
      <c r="L2" s="36">
        <f t="shared" ref="L2" si="2">K2+K2*L3</f>
        <v>2160</v>
      </c>
    </row>
    <row r="3" spans="1:13" ht="43.5">
      <c r="A3" s="39" t="s">
        <v>35</v>
      </c>
      <c r="B3" s="32"/>
      <c r="C3" s="37">
        <v>0.5</v>
      </c>
      <c r="D3" s="37">
        <v>0.2</v>
      </c>
      <c r="E3" s="37">
        <v>0.2</v>
      </c>
      <c r="H3" s="39" t="s">
        <v>35</v>
      </c>
      <c r="I3" s="32"/>
      <c r="J3" s="37">
        <v>0.5</v>
      </c>
      <c r="K3" s="37">
        <v>0.2</v>
      </c>
      <c r="L3" s="37">
        <v>0.2</v>
      </c>
    </row>
    <row r="4" spans="1:13" ht="43.5">
      <c r="A4" s="39" t="s">
        <v>36</v>
      </c>
      <c r="B4" s="37">
        <v>0.7</v>
      </c>
      <c r="C4" s="37">
        <v>0.65</v>
      </c>
      <c r="D4" s="37">
        <v>0.56999999999999995</v>
      </c>
      <c r="E4" s="37">
        <v>0.33</v>
      </c>
      <c r="H4" s="39" t="s">
        <v>36</v>
      </c>
      <c r="I4" s="37">
        <v>0.7</v>
      </c>
      <c r="J4" s="37">
        <v>0.65</v>
      </c>
      <c r="K4" s="37">
        <v>0.56999999999999995</v>
      </c>
      <c r="L4" s="37">
        <v>0.3981481481481482</v>
      </c>
    </row>
    <row r="5" spans="1:13">
      <c r="A5" s="39" t="s">
        <v>50</v>
      </c>
      <c r="B5" s="69">
        <f>B2*B4</f>
        <v>700</v>
      </c>
      <c r="C5" s="69">
        <f t="shared" ref="C5:E5" si="3">C2*C4</f>
        <v>975</v>
      </c>
      <c r="D5" s="69">
        <f t="shared" si="3"/>
        <v>1026</v>
      </c>
      <c r="E5" s="69">
        <f t="shared" si="3"/>
        <v>712.80000000000007</v>
      </c>
      <c r="H5" s="39" t="s">
        <v>50</v>
      </c>
      <c r="I5" s="69">
        <f>I2*I4</f>
        <v>700</v>
      </c>
      <c r="J5" s="69">
        <f t="shared" ref="J5" si="4">J2*J4</f>
        <v>975</v>
      </c>
      <c r="K5" s="69">
        <f t="shared" ref="K5" si="5">K2*K4</f>
        <v>1026</v>
      </c>
      <c r="L5" s="69">
        <f t="shared" ref="L5" si="6">L2*L4</f>
        <v>860.00000000000011</v>
      </c>
    </row>
    <row r="6" spans="1:13" ht="29">
      <c r="A6" s="39" t="s">
        <v>37</v>
      </c>
      <c r="B6" s="70">
        <f>B2-B5</f>
        <v>300</v>
      </c>
      <c r="C6" s="70">
        <f t="shared" ref="C6:E6" si="7">C2-C5</f>
        <v>525</v>
      </c>
      <c r="D6" s="70">
        <f t="shared" si="7"/>
        <v>774</v>
      </c>
      <c r="E6" s="70">
        <f t="shared" si="7"/>
        <v>1447.1999999999998</v>
      </c>
      <c r="H6" s="39" t="s">
        <v>37</v>
      </c>
      <c r="I6" s="70">
        <f>I2-I5</f>
        <v>300</v>
      </c>
      <c r="J6" s="70">
        <f t="shared" ref="J6" si="8">J2-J5</f>
        <v>525</v>
      </c>
      <c r="K6" s="70">
        <f t="shared" ref="K6" si="9">K2-K5</f>
        <v>774</v>
      </c>
      <c r="L6" s="70">
        <f>L2-L5</f>
        <v>1300</v>
      </c>
    </row>
    <row r="8" spans="1:13" ht="15.75" customHeight="1">
      <c r="A8" s="67" t="s">
        <v>47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</row>
    <row r="9" spans="1:13" ht="15.75" customHeight="1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</row>
  </sheetData>
  <mergeCells count="1">
    <mergeCell ref="A8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GSS</vt:lpstr>
      <vt:lpstr>GS</vt:lpstr>
      <vt:lpstr>GS11</vt:lpstr>
      <vt:lpstr>Goal Seek</vt:lpstr>
      <vt:lpstr>GS1</vt:lpstr>
      <vt:lpstr>GS2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</dc:creator>
  <cp:lastModifiedBy>nowneesh thiru</cp:lastModifiedBy>
  <dcterms:created xsi:type="dcterms:W3CDTF">2020-04-18T07:30:32Z</dcterms:created>
  <dcterms:modified xsi:type="dcterms:W3CDTF">2023-02-28T04:26:59Z</dcterms:modified>
</cp:coreProperties>
</file>