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2021컴활1급\스프레드시트\이론\"/>
    </mc:Choice>
  </mc:AlternateContent>
  <xr:revisionPtr revIDLastSave="0" documentId="13_ncr:1_{B96ECDBC-0EFA-417B-8B55-C0B1C04A795D}" xr6:coauthVersionLast="46" xr6:coauthVersionMax="46" xr10:uidLastSave="{00000000-0000-0000-0000-000000000000}"/>
  <bookViews>
    <workbookView minimized="1" xWindow="1200" yWindow="780" windowWidth="21585" windowHeight="15240" firstSheet="1" activeTab="1" xr2:uid="{00000000-000D-0000-FFFF-FFFF00000000}"/>
  </bookViews>
  <sheets>
    <sheet name="시나리오 요약" sheetId="15" r:id="rId1"/>
    <sheet name="시나리오1" sheetId="11" r:id="rId2"/>
    <sheet name="시나리오1(결과)" sheetId="14" r:id="rId3"/>
    <sheet name="시나리오2" sheetId="4" r:id="rId4"/>
    <sheet name="시나리오2(결과)" sheetId="7" r:id="rId5"/>
  </sheets>
  <definedNames>
    <definedName name="영업이익">시나리오1!$C$15</definedName>
    <definedName name="재고부담률">#REF!</definedName>
    <definedName name="판매수량">시나리오1!$C$4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 l="1"/>
  <c r="C5" i="11"/>
  <c r="C12" i="11" s="1"/>
  <c r="G4" i="4"/>
  <c r="G7" i="4" s="1"/>
  <c r="G5" i="4"/>
  <c r="G6" i="4"/>
  <c r="E7" i="4"/>
  <c r="F7" i="4"/>
  <c r="G8" i="4"/>
  <c r="G9" i="4"/>
  <c r="G10" i="4"/>
  <c r="G11" i="4"/>
  <c r="E12" i="4"/>
  <c r="F12" i="4"/>
  <c r="G13" i="4"/>
  <c r="G16" i="4" s="1"/>
  <c r="G14" i="4"/>
  <c r="G15" i="4"/>
  <c r="E16" i="4"/>
  <c r="F16" i="4"/>
  <c r="G12" i="4" l="1"/>
  <c r="C13" i="11"/>
  <c r="C7" i="11"/>
  <c r="C11" i="11"/>
  <c r="C10" i="11"/>
  <c r="C9" i="11" l="1"/>
  <c r="C15" i="11" s="1"/>
</calcChain>
</file>

<file path=xl/sharedStrings.xml><?xml version="1.0" encoding="utf-8"?>
<sst xmlns="http://schemas.openxmlformats.org/spreadsheetml/2006/main" count="72" uniqueCount="44">
  <si>
    <t>월별 주문 내역서</t>
    <phoneticPr fontId="2" type="noConversion"/>
  </si>
  <si>
    <t>월</t>
    <phoneticPr fontId="2" type="noConversion"/>
  </si>
  <si>
    <t>송장번호</t>
    <phoneticPr fontId="2" type="noConversion"/>
  </si>
  <si>
    <t>주문일자</t>
    <phoneticPr fontId="2" type="noConversion"/>
  </si>
  <si>
    <t>배달일자</t>
    <phoneticPr fontId="2" type="noConversion"/>
  </si>
  <si>
    <t>판매액</t>
    <phoneticPr fontId="2" type="noConversion"/>
  </si>
  <si>
    <t>공급가</t>
    <phoneticPr fontId="2" type="noConversion"/>
  </si>
  <si>
    <t>세금</t>
    <phoneticPr fontId="2" type="noConversion"/>
  </si>
  <si>
    <t>1월</t>
    <phoneticPr fontId="2" type="noConversion"/>
  </si>
  <si>
    <t>소계</t>
    <phoneticPr fontId="2" type="noConversion"/>
  </si>
  <si>
    <t>2월</t>
    <phoneticPr fontId="2" type="noConversion"/>
  </si>
  <si>
    <t>3월</t>
    <phoneticPr fontId="2" type="noConversion"/>
  </si>
  <si>
    <t>세율</t>
    <phoneticPr fontId="2" type="noConversion"/>
  </si>
  <si>
    <t>판매수량</t>
    <phoneticPr fontId="4" type="noConversion"/>
  </si>
  <si>
    <t>세율</t>
  </si>
  <si>
    <t>소계1월</t>
  </si>
  <si>
    <t>소계2월</t>
  </si>
  <si>
    <t>소계3월</t>
  </si>
  <si>
    <t>세율인상</t>
  </si>
  <si>
    <t>세율인하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</si>
  <si>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</si>
  <si>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</si>
  <si>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</si>
  <si>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</si>
  <si>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</si>
  <si>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</si>
  <si>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</si>
  <si>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영업 현황 분석</t>
    <phoneticPr fontId="4" type="noConversion"/>
  </si>
  <si>
    <t>제품원가</t>
    <phoneticPr fontId="4" type="noConversion"/>
  </si>
  <si>
    <t>판매가</t>
    <phoneticPr fontId="4" type="noConversion"/>
  </si>
  <si>
    <t>매출액</t>
    <phoneticPr fontId="4" type="noConversion"/>
  </si>
  <si>
    <t>매출원가</t>
    <phoneticPr fontId="4" type="noConversion"/>
  </si>
  <si>
    <t>판매수익</t>
    <phoneticPr fontId="4" type="noConversion"/>
  </si>
  <si>
    <t>총비용</t>
    <phoneticPr fontId="4" type="noConversion"/>
  </si>
  <si>
    <t>인건비</t>
    <phoneticPr fontId="4" type="noConversion"/>
  </si>
  <si>
    <t>광고비</t>
    <phoneticPr fontId="4" type="noConversion"/>
  </si>
  <si>
    <t>일반관리비</t>
    <phoneticPr fontId="4" type="noConversion"/>
  </si>
  <si>
    <t>운송비</t>
    <phoneticPr fontId="4" type="noConversion"/>
  </si>
  <si>
    <t>영업이익</t>
    <phoneticPr fontId="4" type="noConversion"/>
  </si>
  <si>
    <t>판매수량</t>
  </si>
  <si>
    <t>영업이익</t>
  </si>
  <si>
    <t>판매수량 증가</t>
  </si>
  <si>
    <t>판매수량 감소</t>
  </si>
  <si>
    <t>만든 사람 김지원 날짜 2021-02-19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</si>
</sst>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41" fontId="0" fillId="0" borderId="0" xfId="0" applyNumberFormat="1" applyFill="1" applyBorder="1" applyAlignment="1">
      <alignment vertical="center"/>
    </xf>
    <xf numFmtId="41" fontId="0" fillId="0" borderId="6" xfId="0" applyNumberFormat="1" applyFill="1" applyBorder="1" applyAlignment="1">
      <alignment vertical="center"/>
    </xf>
    <xf numFmtId="0" fontId="8" fillId="2" borderId="7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center"/>
    </xf>
    <xf numFmtId="9" fontId="0" fillId="4" borderId="0" xfId="0" applyNumberFormat="1" applyFill="1" applyBorder="1" applyAlignment="1">
      <alignment vertical="center"/>
    </xf>
    <xf numFmtId="0" fontId="12" fillId="0" borderId="0" xfId="0" applyFont="1" applyFill="1" applyBorder="1" applyAlignment="1">
      <alignment vertical="top" wrapText="1"/>
    </xf>
    <xf numFmtId="0" fontId="13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1" xfId="2" applyFont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Book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7E1-3433-4E68-80F6-77A789904A79}">
  <sheetPr>
    <outlinePr summaryBelow="0"/>
  </sheetPr>
  <dimension ref="B1:F11"/>
  <sheetViews>
    <sheetView showGridLines="0" workbookViewId="0">
      <selection activeCell="E16" sqref="E16"/>
    </sheetView>
  </sheetViews>
  <sheetFormatPr defaultRowHeight="16.5" outlineLevelRow="1" outlineLevelCol="1" x14ac:dyDescent="0.3"/>
  <cols>
    <col min="4" max="6" width="13.75" bestFit="1" customWidth="1" outlineLevel="1"/>
  </cols>
  <sheetData>
    <row r="1" spans="2:6" ht="17.25" thickBot="1" x14ac:dyDescent="0.35"/>
    <row r="2" spans="2:6" x14ac:dyDescent="0.3">
      <c r="B2" s="11" t="s">
        <v>20</v>
      </c>
      <c r="C2" s="12"/>
      <c r="D2" s="18"/>
      <c r="E2" s="18"/>
      <c r="F2" s="18"/>
    </row>
    <row r="3" spans="2:6" collapsed="1" x14ac:dyDescent="0.3">
      <c r="B3" s="10"/>
      <c r="C3" s="10"/>
      <c r="D3" s="19" t="s">
        <v>22</v>
      </c>
      <c r="E3" s="19" t="s">
        <v>41</v>
      </c>
      <c r="F3" s="19" t="s">
        <v>42</v>
      </c>
    </row>
    <row r="4" spans="2:6" ht="27" hidden="1" outlineLevel="1" x14ac:dyDescent="0.3">
      <c r="B4" s="14"/>
      <c r="C4" s="14"/>
      <c r="D4" s="6"/>
      <c r="E4" s="21" t="s">
        <v>43</v>
      </c>
      <c r="F4" s="21" t="s">
        <v>43</v>
      </c>
    </row>
    <row r="5" spans="2:6" x14ac:dyDescent="0.3">
      <c r="B5" s="15" t="s">
        <v>21</v>
      </c>
      <c r="C5" s="16"/>
      <c r="D5" s="13"/>
      <c r="E5" s="13"/>
      <c r="F5" s="13"/>
    </row>
    <row r="6" spans="2:6" outlineLevel="1" x14ac:dyDescent="0.3">
      <c r="B6" s="14"/>
      <c r="C6" s="14" t="s">
        <v>39</v>
      </c>
      <c r="D6" s="6">
        <v>2000</v>
      </c>
      <c r="E6" s="26">
        <v>4000</v>
      </c>
      <c r="F6" s="26">
        <v>2000</v>
      </c>
    </row>
    <row r="7" spans="2:6" x14ac:dyDescent="0.3">
      <c r="B7" s="15" t="s">
        <v>23</v>
      </c>
      <c r="C7" s="16"/>
      <c r="D7" s="13"/>
      <c r="E7" s="13"/>
      <c r="F7" s="13"/>
    </row>
    <row r="8" spans="2:6" ht="17.25" outlineLevel="1" thickBot="1" x14ac:dyDescent="0.35">
      <c r="B8" s="17"/>
      <c r="C8" s="17" t="s">
        <v>40</v>
      </c>
      <c r="D8" s="25">
        <v>1972000</v>
      </c>
      <c r="E8" s="25">
        <v>3944000</v>
      </c>
      <c r="F8" s="25">
        <v>1972000</v>
      </c>
    </row>
    <row r="9" spans="2:6" x14ac:dyDescent="0.3">
      <c r="B9" t="s">
        <v>24</v>
      </c>
    </row>
    <row r="10" spans="2:6" x14ac:dyDescent="0.3">
      <c r="B10" t="s">
        <v>25</v>
      </c>
    </row>
    <row r="11" spans="2:6" x14ac:dyDescent="0.3">
      <c r="B11" t="s">
        <v>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zoomScale="96" zoomScaleNormal="96" workbookViewId="0">
      <selection activeCell="C4" sqref="C4"/>
    </sheetView>
  </sheetViews>
  <sheetFormatPr defaultRowHeight="16.5" x14ac:dyDescent="0.3"/>
  <cols>
    <col min="2" max="2" width="12.375" customWidth="1"/>
  </cols>
  <sheetData>
    <row r="2" spans="2:7" x14ac:dyDescent="0.3">
      <c r="B2" s="22" t="s">
        <v>27</v>
      </c>
      <c r="C2" s="23"/>
      <c r="D2" s="23"/>
      <c r="E2" s="23"/>
      <c r="F2" s="23"/>
      <c r="G2" s="23"/>
    </row>
    <row r="3" spans="2:7" x14ac:dyDescent="0.3">
      <c r="B3" s="23"/>
      <c r="C3" s="23"/>
      <c r="D3" s="23"/>
      <c r="E3" s="23"/>
      <c r="F3" s="24" t="s">
        <v>28</v>
      </c>
      <c r="G3" s="24">
        <v>3200</v>
      </c>
    </row>
    <row r="4" spans="2:7" x14ac:dyDescent="0.3">
      <c r="B4" s="24" t="s">
        <v>13</v>
      </c>
      <c r="C4" s="24">
        <v>2000</v>
      </c>
      <c r="D4" s="23"/>
      <c r="E4" s="23"/>
      <c r="F4" s="24" t="s">
        <v>29</v>
      </c>
      <c r="G4" s="24">
        <v>4600</v>
      </c>
    </row>
    <row r="5" spans="2:7" x14ac:dyDescent="0.3">
      <c r="B5" s="24" t="s">
        <v>30</v>
      </c>
      <c r="C5" s="24">
        <f>G4*C4</f>
        <v>9200000</v>
      </c>
      <c r="D5" s="23"/>
      <c r="E5" s="23"/>
      <c r="F5" s="23"/>
      <c r="G5" s="23"/>
    </row>
    <row r="6" spans="2:7" x14ac:dyDescent="0.3">
      <c r="B6" s="24" t="s">
        <v>31</v>
      </c>
      <c r="C6" s="24">
        <f>G3*C4</f>
        <v>6400000</v>
      </c>
      <c r="D6" s="23"/>
      <c r="E6" s="23"/>
      <c r="F6" s="23"/>
      <c r="G6" s="23"/>
    </row>
    <row r="7" spans="2:7" x14ac:dyDescent="0.3">
      <c r="B7" s="24" t="s">
        <v>32</v>
      </c>
      <c r="C7" s="24">
        <f>C5-C6</f>
        <v>2800000</v>
      </c>
      <c r="D7" s="23"/>
      <c r="E7" s="23"/>
      <c r="F7" s="23"/>
      <c r="G7" s="23"/>
    </row>
    <row r="8" spans="2:7" x14ac:dyDescent="0.3">
      <c r="B8" s="23"/>
      <c r="C8" s="23"/>
      <c r="D8" s="23"/>
      <c r="E8" s="23"/>
      <c r="F8" s="23"/>
      <c r="G8" s="23"/>
    </row>
    <row r="9" spans="2:7" x14ac:dyDescent="0.3">
      <c r="B9" s="24" t="s">
        <v>33</v>
      </c>
      <c r="C9" s="24">
        <f>C10+C11+C12+C13</f>
        <v>828000</v>
      </c>
      <c r="D9" s="23"/>
      <c r="E9" s="23"/>
      <c r="F9" s="23"/>
      <c r="G9" s="23"/>
    </row>
    <row r="10" spans="2:7" x14ac:dyDescent="0.3">
      <c r="B10" s="24" t="s">
        <v>34</v>
      </c>
      <c r="C10" s="24">
        <f>C5*3%</f>
        <v>276000</v>
      </c>
      <c r="D10" s="23"/>
      <c r="E10" s="23"/>
      <c r="F10" s="23"/>
      <c r="G10" s="23"/>
    </row>
    <row r="11" spans="2:7" x14ac:dyDescent="0.3">
      <c r="B11" s="24" t="s">
        <v>35</v>
      </c>
      <c r="C11" s="24">
        <f>C5*2.5%</f>
        <v>230000</v>
      </c>
      <c r="D11" s="23"/>
      <c r="E11" s="23"/>
      <c r="F11" s="23"/>
      <c r="G11" s="23"/>
    </row>
    <row r="12" spans="2:7" x14ac:dyDescent="0.3">
      <c r="B12" s="24" t="s">
        <v>36</v>
      </c>
      <c r="C12" s="24">
        <f>C5*2%</f>
        <v>184000</v>
      </c>
      <c r="D12" s="23"/>
      <c r="E12" s="23"/>
      <c r="F12" s="23"/>
      <c r="G12" s="23"/>
    </row>
    <row r="13" spans="2:7" x14ac:dyDescent="0.3">
      <c r="B13" s="24" t="s">
        <v>37</v>
      </c>
      <c r="C13" s="24">
        <f>C5*1.5%</f>
        <v>138000</v>
      </c>
      <c r="D13" s="23"/>
      <c r="E13" s="23"/>
      <c r="F13" s="23"/>
      <c r="G13" s="23"/>
    </row>
    <row r="14" spans="2:7" x14ac:dyDescent="0.3">
      <c r="B14" s="23"/>
      <c r="C14" s="23"/>
      <c r="D14" s="23"/>
      <c r="E14" s="23"/>
      <c r="F14" s="23"/>
      <c r="G14" s="23"/>
    </row>
    <row r="15" spans="2:7" x14ac:dyDescent="0.3">
      <c r="B15" s="24" t="s">
        <v>38</v>
      </c>
      <c r="C15" s="24">
        <f>C7-C9</f>
        <v>1972000</v>
      </c>
      <c r="D15" s="23"/>
      <c r="E15" s="23"/>
      <c r="F15" s="23"/>
      <c r="G15" s="23"/>
    </row>
  </sheetData>
  <scenarios current="1" show="1" sqref="C15">
    <scenario name="판매수량 증가" locked="1" count="1" user="김지원" comment="만든 사람 김지원 날짜 2021-02-19">
      <inputCells r="C4" val="4000"/>
    </scenario>
    <scenario name="판매수량 감소" locked="1" count="1" user="김지원" comment="만든 사람 김지원 날짜 2021-02-19">
      <inputCells r="C4" val="2000"/>
    </scenario>
  </scenario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F11"/>
  <sheetViews>
    <sheetView showGridLines="0" workbookViewId="0"/>
  </sheetViews>
  <sheetFormatPr defaultRowHeight="16.5" outlineLevelRow="1" outlineLevelCol="1" x14ac:dyDescent="0.3"/>
  <cols>
    <col min="3" max="3" width="8.5" customWidth="1"/>
    <col min="4" max="6" width="13.125" bestFit="1" customWidth="1" outlineLevel="1"/>
  </cols>
  <sheetData>
    <row r="1" spans="2:6" ht="17.25" thickBot="1" x14ac:dyDescent="0.35"/>
    <row r="2" spans="2:6" x14ac:dyDescent="0.3">
      <c r="B2" s="11" t="s">
        <v>20</v>
      </c>
      <c r="C2" s="12"/>
      <c r="D2" s="18"/>
      <c r="E2" s="18"/>
      <c r="F2" s="18"/>
    </row>
    <row r="3" spans="2:6" collapsed="1" x14ac:dyDescent="0.3">
      <c r="B3" s="10"/>
      <c r="C3" s="10"/>
      <c r="D3" s="19" t="s">
        <v>22</v>
      </c>
      <c r="E3" s="19" t="s">
        <v>41</v>
      </c>
      <c r="F3" s="19" t="s">
        <v>42</v>
      </c>
    </row>
    <row r="4" spans="2:6" hidden="1" outlineLevel="1" x14ac:dyDescent="0.3">
      <c r="B4" s="14"/>
      <c r="C4" s="14"/>
      <c r="D4" s="6"/>
      <c r="E4" s="21"/>
      <c r="F4" s="21"/>
    </row>
    <row r="5" spans="2:6" x14ac:dyDescent="0.3">
      <c r="B5" s="15" t="s">
        <v>21</v>
      </c>
      <c r="C5" s="16"/>
      <c r="D5" s="13"/>
      <c r="E5" s="13"/>
      <c r="F5" s="13"/>
    </row>
    <row r="6" spans="2:6" outlineLevel="1" x14ac:dyDescent="0.3">
      <c r="B6" s="14"/>
      <c r="C6" s="14" t="s">
        <v>39</v>
      </c>
      <c r="D6" s="6">
        <v>3000</v>
      </c>
      <c r="E6" s="26">
        <v>4000</v>
      </c>
      <c r="F6" s="26">
        <v>2000</v>
      </c>
    </row>
    <row r="7" spans="2:6" x14ac:dyDescent="0.3">
      <c r="B7" s="15" t="s">
        <v>23</v>
      </c>
      <c r="C7" s="16"/>
      <c r="D7" s="13"/>
      <c r="E7" s="13"/>
      <c r="F7" s="13"/>
    </row>
    <row r="8" spans="2:6" ht="17.25" outlineLevel="1" thickBot="1" x14ac:dyDescent="0.35">
      <c r="B8" s="17"/>
      <c r="C8" s="17" t="s">
        <v>40</v>
      </c>
      <c r="D8" s="25">
        <v>2958000</v>
      </c>
      <c r="E8" s="25">
        <v>3944000</v>
      </c>
      <c r="F8" s="25">
        <v>1972000</v>
      </c>
    </row>
    <row r="9" spans="2:6" x14ac:dyDescent="0.3">
      <c r="B9" t="s">
        <v>24</v>
      </c>
    </row>
    <row r="10" spans="2:6" x14ac:dyDescent="0.3">
      <c r="B10" t="s">
        <v>25</v>
      </c>
    </row>
    <row r="11" spans="2:6" x14ac:dyDescent="0.3">
      <c r="B11" t="s">
        <v>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A18" sqref="A18"/>
    </sheetView>
  </sheetViews>
  <sheetFormatPr defaultRowHeight="16.5" x14ac:dyDescent="0.3"/>
  <cols>
    <col min="3" max="4" width="9.875" bestFit="1" customWidth="1"/>
    <col min="5" max="6" width="10.875" bestFit="1" customWidth="1"/>
    <col min="7" max="7" width="9.375" bestFit="1" customWidth="1"/>
  </cols>
  <sheetData>
    <row r="1" spans="1:7" ht="20.25" x14ac:dyDescent="0.3">
      <c r="A1" s="27" t="s">
        <v>0</v>
      </c>
      <c r="B1" s="27"/>
      <c r="C1" s="27"/>
      <c r="D1" s="27"/>
      <c r="E1" s="27"/>
      <c r="F1" s="27"/>
      <c r="G1" s="27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s="1" t="s">
        <v>8</v>
      </c>
      <c r="B4" s="1">
        <v>101</v>
      </c>
      <c r="C4" s="2">
        <v>43834</v>
      </c>
      <c r="D4" s="2">
        <v>43837</v>
      </c>
      <c r="E4" s="3">
        <v>400000</v>
      </c>
      <c r="F4" s="3">
        <v>430000</v>
      </c>
      <c r="G4" s="3">
        <f>F4*$B$18</f>
        <v>51600</v>
      </c>
    </row>
    <row r="5" spans="1:7" x14ac:dyDescent="0.3">
      <c r="A5" s="1" t="s">
        <v>8</v>
      </c>
      <c r="B5" s="1">
        <v>102</v>
      </c>
      <c r="C5" s="2">
        <v>43845</v>
      </c>
      <c r="D5" s="2">
        <v>43848</v>
      </c>
      <c r="E5" s="3">
        <v>1000000</v>
      </c>
      <c r="F5" s="3">
        <v>1070000</v>
      </c>
      <c r="G5" s="3">
        <f t="shared" ref="G5:G15" si="0">F5*$B$18</f>
        <v>128400</v>
      </c>
    </row>
    <row r="6" spans="1:7" x14ac:dyDescent="0.3">
      <c r="A6" s="1" t="s">
        <v>8</v>
      </c>
      <c r="B6" s="1">
        <v>103</v>
      </c>
      <c r="C6" s="2">
        <v>43851</v>
      </c>
      <c r="D6" s="2">
        <v>43853</v>
      </c>
      <c r="E6" s="3">
        <v>100000</v>
      </c>
      <c r="F6" s="3">
        <v>120000</v>
      </c>
      <c r="G6" s="3">
        <f t="shared" si="0"/>
        <v>14400</v>
      </c>
    </row>
    <row r="7" spans="1:7" x14ac:dyDescent="0.3">
      <c r="A7" s="28" t="s">
        <v>9</v>
      </c>
      <c r="B7" s="29"/>
      <c r="C7" s="29"/>
      <c r="D7" s="30"/>
      <c r="E7" s="3">
        <f>SUM(E4:E6)</f>
        <v>1500000</v>
      </c>
      <c r="F7" s="3">
        <f t="shared" ref="F7" si="1">SUM(F4:F6)</f>
        <v>1620000</v>
      </c>
      <c r="G7" s="3">
        <f>SUM(G4:G6)</f>
        <v>194400</v>
      </c>
    </row>
    <row r="8" spans="1:7" x14ac:dyDescent="0.3">
      <c r="A8" s="1" t="s">
        <v>10</v>
      </c>
      <c r="B8" s="1">
        <v>102</v>
      </c>
      <c r="C8" s="2">
        <v>43867</v>
      </c>
      <c r="D8" s="2">
        <v>43869</v>
      </c>
      <c r="E8" s="3">
        <v>500000</v>
      </c>
      <c r="F8" s="3">
        <v>550000</v>
      </c>
      <c r="G8" s="3">
        <f t="shared" si="0"/>
        <v>66000</v>
      </c>
    </row>
    <row r="9" spans="1:7" x14ac:dyDescent="0.3">
      <c r="A9" s="1" t="s">
        <v>10</v>
      </c>
      <c r="B9" s="1">
        <v>103</v>
      </c>
      <c r="C9" s="2">
        <v>43871</v>
      </c>
      <c r="D9" s="2">
        <v>43873</v>
      </c>
      <c r="E9" s="3">
        <v>450000</v>
      </c>
      <c r="F9" s="3">
        <v>480000</v>
      </c>
      <c r="G9" s="3">
        <f t="shared" si="0"/>
        <v>57600</v>
      </c>
    </row>
    <row r="10" spans="1:7" x14ac:dyDescent="0.3">
      <c r="A10" s="1" t="s">
        <v>10</v>
      </c>
      <c r="B10" s="1">
        <v>103</v>
      </c>
      <c r="C10" s="2">
        <v>43874</v>
      </c>
      <c r="D10" s="2">
        <v>43877</v>
      </c>
      <c r="E10" s="3">
        <v>450000</v>
      </c>
      <c r="F10" s="3">
        <v>480000</v>
      </c>
      <c r="G10" s="3">
        <f t="shared" si="0"/>
        <v>57600</v>
      </c>
    </row>
    <row r="11" spans="1:7" x14ac:dyDescent="0.3">
      <c r="A11" s="1" t="s">
        <v>10</v>
      </c>
      <c r="B11" s="1">
        <v>104</v>
      </c>
      <c r="C11" s="2">
        <v>43884</v>
      </c>
      <c r="D11" s="2">
        <v>43886</v>
      </c>
      <c r="E11" s="3">
        <v>500000</v>
      </c>
      <c r="F11" s="3">
        <v>540000</v>
      </c>
      <c r="G11" s="3">
        <f t="shared" si="0"/>
        <v>64800</v>
      </c>
    </row>
    <row r="12" spans="1:7" x14ac:dyDescent="0.3">
      <c r="A12" s="28" t="s">
        <v>9</v>
      </c>
      <c r="B12" s="29"/>
      <c r="C12" s="29"/>
      <c r="D12" s="30"/>
      <c r="E12" s="3">
        <f>SUM(E8:E11)</f>
        <v>1900000</v>
      </c>
      <c r="F12" s="3">
        <f t="shared" ref="F12" si="2">SUM(F8:F11)</f>
        <v>2050000</v>
      </c>
      <c r="G12" s="3">
        <f>SUM(G8:G11)</f>
        <v>246000</v>
      </c>
    </row>
    <row r="13" spans="1:7" x14ac:dyDescent="0.3">
      <c r="A13" s="1" t="s">
        <v>11</v>
      </c>
      <c r="B13" s="1">
        <v>101</v>
      </c>
      <c r="C13" s="2">
        <v>43892</v>
      </c>
      <c r="D13" s="2">
        <v>43895</v>
      </c>
      <c r="E13" s="3">
        <v>500000</v>
      </c>
      <c r="F13" s="3">
        <v>550000</v>
      </c>
      <c r="G13" s="3">
        <f t="shared" si="0"/>
        <v>66000</v>
      </c>
    </row>
    <row r="14" spans="1:7" x14ac:dyDescent="0.3">
      <c r="A14" s="1" t="s">
        <v>11</v>
      </c>
      <c r="B14" s="1">
        <v>102</v>
      </c>
      <c r="C14" s="2">
        <v>43899</v>
      </c>
      <c r="D14" s="2">
        <v>43901</v>
      </c>
      <c r="E14" s="3">
        <v>1400000</v>
      </c>
      <c r="F14" s="3">
        <v>1450000</v>
      </c>
      <c r="G14" s="3">
        <f t="shared" si="0"/>
        <v>174000</v>
      </c>
    </row>
    <row r="15" spans="1:7" x14ac:dyDescent="0.3">
      <c r="A15" s="1" t="s">
        <v>11</v>
      </c>
      <c r="B15" s="1">
        <v>104</v>
      </c>
      <c r="C15" s="2">
        <v>43904</v>
      </c>
      <c r="D15" s="2">
        <v>43910</v>
      </c>
      <c r="E15" s="3">
        <v>1500000</v>
      </c>
      <c r="F15" s="3">
        <v>1560000</v>
      </c>
      <c r="G15" s="3">
        <f t="shared" si="0"/>
        <v>187200</v>
      </c>
    </row>
    <row r="16" spans="1:7" x14ac:dyDescent="0.3">
      <c r="A16" s="28" t="s">
        <v>9</v>
      </c>
      <c r="B16" s="29"/>
      <c r="C16" s="29"/>
      <c r="D16" s="30"/>
      <c r="E16" s="3">
        <f>SUM(E13:E15)</f>
        <v>3400000</v>
      </c>
      <c r="F16" s="3">
        <f t="shared" ref="F16:G16" si="3">SUM(F13:F15)</f>
        <v>3560000</v>
      </c>
      <c r="G16" s="3">
        <f t="shared" si="3"/>
        <v>427200</v>
      </c>
    </row>
    <row r="18" spans="1:2" x14ac:dyDescent="0.3">
      <c r="A18" s="4" t="s">
        <v>12</v>
      </c>
      <c r="B18" s="5">
        <v>0.12</v>
      </c>
    </row>
  </sheetData>
  <mergeCells count="4">
    <mergeCell ref="A1:G1"/>
    <mergeCell ref="A7:D7"/>
    <mergeCell ref="A12:D12"/>
    <mergeCell ref="A16:D16"/>
  </mergeCells>
  <phoneticPr fontId="2" type="noConversion"/>
  <pageMargins left="0.7" right="0.7" top="0.75" bottom="0.75" header="0.3" footer="0.3"/>
  <pageSetup paperSize="9" orientation="portrait" horizontalDpi="4294967292" r:id="rId1"/>
  <ignoredErrors>
    <ignoredError sqref="G7 G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F13"/>
  <sheetViews>
    <sheetView showGridLines="0" workbookViewId="0"/>
  </sheetViews>
  <sheetFormatPr defaultRowHeight="16.5" outlineLevelRow="1" outlineLevelCol="1" x14ac:dyDescent="0.3"/>
  <cols>
    <col min="3" max="3" width="7.625" customWidth="1"/>
    <col min="4" max="6" width="9.125" bestFit="1" customWidth="1" outlineLevel="1"/>
  </cols>
  <sheetData>
    <row r="1" spans="2:6" ht="17.25" thickBot="1" x14ac:dyDescent="0.35"/>
    <row r="2" spans="2:6" x14ac:dyDescent="0.3">
      <c r="B2" s="11" t="s">
        <v>20</v>
      </c>
      <c r="C2" s="12"/>
      <c r="D2" s="18"/>
      <c r="E2" s="18"/>
      <c r="F2" s="18"/>
    </row>
    <row r="3" spans="2:6" collapsed="1" x14ac:dyDescent="0.3">
      <c r="B3" s="10"/>
      <c r="C3" s="10"/>
      <c r="D3" s="19" t="s">
        <v>22</v>
      </c>
      <c r="E3" s="19" t="s">
        <v>18</v>
      </c>
      <c r="F3" s="19" t="s">
        <v>19</v>
      </c>
    </row>
    <row r="4" spans="2:6" hidden="1" outlineLevel="1" x14ac:dyDescent="0.3">
      <c r="B4" s="14"/>
      <c r="C4" s="14"/>
      <c r="D4" s="6"/>
      <c r="E4" s="21"/>
      <c r="F4" s="21"/>
    </row>
    <row r="5" spans="2:6" x14ac:dyDescent="0.3">
      <c r="B5" s="15" t="s">
        <v>21</v>
      </c>
      <c r="C5" s="16"/>
      <c r="D5" s="13"/>
      <c r="E5" s="13"/>
      <c r="F5" s="13"/>
    </row>
    <row r="6" spans="2:6" outlineLevel="1" x14ac:dyDescent="0.3">
      <c r="B6" s="14"/>
      <c r="C6" s="14" t="s">
        <v>14</v>
      </c>
      <c r="D6" s="7">
        <v>0.12</v>
      </c>
      <c r="E6" s="20">
        <v>0.15</v>
      </c>
      <c r="F6" s="20">
        <v>0.09</v>
      </c>
    </row>
    <row r="7" spans="2:6" x14ac:dyDescent="0.3">
      <c r="B7" s="15" t="s">
        <v>23</v>
      </c>
      <c r="C7" s="16"/>
      <c r="D7" s="13"/>
      <c r="E7" s="13"/>
      <c r="F7" s="13"/>
    </row>
    <row r="8" spans="2:6" outlineLevel="1" x14ac:dyDescent="0.3">
      <c r="B8" s="14"/>
      <c r="C8" s="14" t="s">
        <v>15</v>
      </c>
      <c r="D8" s="8">
        <v>194400</v>
      </c>
      <c r="E8" s="8">
        <v>243000</v>
      </c>
      <c r="F8" s="8">
        <v>145800</v>
      </c>
    </row>
    <row r="9" spans="2:6" outlineLevel="1" x14ac:dyDescent="0.3">
      <c r="B9" s="14"/>
      <c r="C9" s="14" t="s">
        <v>16</v>
      </c>
      <c r="D9" s="8">
        <v>246000</v>
      </c>
      <c r="E9" s="8">
        <v>307500</v>
      </c>
      <c r="F9" s="8">
        <v>184500</v>
      </c>
    </row>
    <row r="10" spans="2:6" ht="17.25" outlineLevel="1" thickBot="1" x14ac:dyDescent="0.35">
      <c r="B10" s="17"/>
      <c r="C10" s="17" t="s">
        <v>17</v>
      </c>
      <c r="D10" s="9">
        <v>427200</v>
      </c>
      <c r="E10" s="9">
        <v>534000</v>
      </c>
      <c r="F10" s="9">
        <v>320400</v>
      </c>
    </row>
    <row r="11" spans="2:6" x14ac:dyDescent="0.3">
      <c r="B11" t="s">
        <v>24</v>
      </c>
    </row>
    <row r="12" spans="2:6" x14ac:dyDescent="0.3">
      <c r="B12" t="s">
        <v>25</v>
      </c>
    </row>
    <row r="13" spans="2:6" x14ac:dyDescent="0.3">
      <c r="B13" t="s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시나리오 요약</vt:lpstr>
      <vt:lpstr>시나리오1</vt:lpstr>
      <vt:lpstr>시나리오1(결과)</vt:lpstr>
      <vt:lpstr>시나리오2</vt:lpstr>
      <vt:lpstr>시나리오2(결과)</vt:lpstr>
      <vt:lpstr>영업이익</vt:lpstr>
      <vt:lpstr>판매수량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김지원</cp:lastModifiedBy>
  <dcterms:created xsi:type="dcterms:W3CDTF">2020-04-05T12:25:38Z</dcterms:created>
  <dcterms:modified xsi:type="dcterms:W3CDTF">2021-02-19T04:23:01Z</dcterms:modified>
</cp:coreProperties>
</file>