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تقرير التدفقات" sheetId="1" r:id="rId1"/>
    <sheet name="شيكات بالخزينة" sheetId="2" r:id="rId2"/>
    <sheet name="المصروفات" sheetId="3" r:id="rId3"/>
    <sheet name="الشواغر" sheetId="4" r:id="rId4"/>
    <sheet name="الطلاب دافعين 1000 جنية" sheetId="5" r:id="rId5"/>
    <sheet name="اقساط نوفمبر" sheetId="6" r:id="rId6"/>
    <sheet name="ملخص الزيادات" sheetId="7" r:id="rId7"/>
  </sheets>
  <calcPr calcId="124519"/>
</workbook>
</file>

<file path=xl/calcChain.xml><?xml version="1.0" encoding="utf-8"?>
<calcChain xmlns="http://schemas.openxmlformats.org/spreadsheetml/2006/main">
  <c r="B19" i="7"/>
  <c r="B17" i="4" l="1"/>
  <c r="D17"/>
  <c r="B16"/>
  <c r="D16"/>
  <c r="D19" i="6"/>
  <c r="B18"/>
  <c r="B17"/>
  <c r="B16"/>
  <c r="B15"/>
  <c r="D8"/>
  <c r="B8"/>
  <c r="B5"/>
  <c r="B6"/>
  <c r="B7"/>
  <c r="B4"/>
  <c r="D25" i="5"/>
  <c r="B24"/>
  <c r="B23"/>
  <c r="B22"/>
  <c r="D13"/>
  <c r="B5"/>
  <c r="B6"/>
  <c r="B7"/>
  <c r="B8"/>
  <c r="B9"/>
  <c r="B10"/>
  <c r="B11"/>
  <c r="B12"/>
  <c r="B4"/>
  <c r="C15" i="4"/>
  <c r="E15"/>
  <c r="B15"/>
  <c r="B7"/>
  <c r="B8"/>
  <c r="B9"/>
  <c r="B10"/>
  <c r="B11"/>
  <c r="B12"/>
  <c r="B13"/>
  <c r="B14"/>
  <c r="B6"/>
  <c r="D7"/>
  <c r="D8"/>
  <c r="D9"/>
  <c r="D10"/>
  <c r="D11"/>
  <c r="D12"/>
  <c r="D13"/>
  <c r="D14"/>
  <c r="D6"/>
  <c r="D15" s="1"/>
  <c r="C14" i="2"/>
  <c r="B19" i="6" l="1"/>
  <c r="B13" i="5"/>
  <c r="B25"/>
  <c r="C25" i="3"/>
  <c r="C13" l="1"/>
  <c r="C15" s="1"/>
  <c r="C26" s="1"/>
  <c r="D156" i="1"/>
  <c r="D145"/>
  <c r="D133"/>
  <c r="D122"/>
  <c r="D111"/>
  <c r="D96"/>
  <c r="D83"/>
  <c r="D71"/>
  <c r="D59"/>
  <c r="D46"/>
  <c r="D27" l="1"/>
  <c r="D11"/>
  <c r="E11"/>
  <c r="B11" l="1"/>
  <c r="E12" s="1"/>
  <c r="E27" s="1"/>
  <c r="B27" s="1"/>
  <c r="E28" s="1"/>
  <c r="E46" s="1"/>
  <c r="B46" s="1"/>
  <c r="E47" s="1"/>
  <c r="E59" s="1"/>
  <c r="B59" s="1"/>
  <c r="E60" s="1"/>
  <c r="E71" s="1"/>
  <c r="B71" s="1"/>
  <c r="E72" s="1"/>
  <c r="E83" s="1"/>
  <c r="B83" s="1"/>
  <c r="E84" s="1"/>
  <c r="E96" s="1"/>
  <c r="B96" s="1"/>
  <c r="E97" s="1"/>
  <c r="E111" s="1"/>
  <c r="B111" s="1"/>
  <c r="E112" s="1"/>
  <c r="E122" s="1"/>
  <c r="B122" s="1"/>
  <c r="E123" s="1"/>
  <c r="E133" s="1"/>
  <c r="B133" s="1"/>
  <c r="E134" s="1"/>
  <c r="E145" s="1"/>
  <c r="B145" s="1"/>
  <c r="E146" s="1"/>
  <c r="E156" s="1"/>
  <c r="B156" s="1"/>
</calcChain>
</file>

<file path=xl/sharedStrings.xml><?xml version="1.0" encoding="utf-8"?>
<sst xmlns="http://schemas.openxmlformats.org/spreadsheetml/2006/main" count="297" uniqueCount="227">
  <si>
    <t>مدارس ومراكز كامبردج  العالمية</t>
  </si>
  <si>
    <t>قسم الحسابات العامة</t>
  </si>
  <si>
    <t>البيان</t>
  </si>
  <si>
    <t>الرصيد</t>
  </si>
  <si>
    <t>الرصيد النقدى ليوم 26/4/2011</t>
  </si>
  <si>
    <t>مدين</t>
  </si>
  <si>
    <t>دائن</t>
  </si>
  <si>
    <t>شيكات شهر ابريل</t>
  </si>
  <si>
    <t>شيكات شهر مايو</t>
  </si>
  <si>
    <t>شيكات شهر يونيو</t>
  </si>
  <si>
    <t>شيكات شهر يوليو</t>
  </si>
  <si>
    <t>شيكات شهر اغسطس</t>
  </si>
  <si>
    <t>شيكات شهر سبتمبر</t>
  </si>
  <si>
    <t>شيكات شهر اكتوبر</t>
  </si>
  <si>
    <t>شيكات شهر نوفمبر</t>
  </si>
  <si>
    <t>شيكات شهر ديسمبر</t>
  </si>
  <si>
    <t>شيكات تحت التحصيل حتى 30/4</t>
  </si>
  <si>
    <t>مرتبات ابريل</t>
  </si>
  <si>
    <t>ساعات تدريس ابريل</t>
  </si>
  <si>
    <t>الرصيد الافتتاحى فى 1/5</t>
  </si>
  <si>
    <t>شيكات تحت التحصيل فى شهر مايو</t>
  </si>
  <si>
    <t>متوسط ايرادات المراكز فى شهر مايو</t>
  </si>
  <si>
    <t>تذاكر رحلة لندن</t>
  </si>
  <si>
    <t>الرصيد النقدى فى 30/4</t>
  </si>
  <si>
    <t>مرتبات شهر مايو</t>
  </si>
  <si>
    <t>ساعات تدريس مايو</t>
  </si>
  <si>
    <t>الدفعية الاولى من كتب المدارس</t>
  </si>
  <si>
    <t>برنامج المدارس دفعية شهر مايو</t>
  </si>
  <si>
    <t>الرصيد الافتتاحى فى 1/6</t>
  </si>
  <si>
    <t>شيكات اجلة لشهر مايو</t>
  </si>
  <si>
    <t>المبلغ</t>
  </si>
  <si>
    <t>اعمال صيانة وبناء فصل جديد فى مدرسة بحرى</t>
  </si>
  <si>
    <t>الرصيد النقدى فى 31/5</t>
  </si>
  <si>
    <t>شيكات تحت التحصيل شهر يونيو</t>
  </si>
  <si>
    <t>متوسط ايرادات المراكز فى شهر يونيو</t>
  </si>
  <si>
    <t>مرتبات شهر يونيو</t>
  </si>
  <si>
    <t>ساعات تدريس شهر يونيو</t>
  </si>
  <si>
    <t>التامين الاجتماعى</t>
  </si>
  <si>
    <t>شيكات اجلة لشهر يونيو</t>
  </si>
  <si>
    <t>برنامج المدارس دفعية شهر يونيو</t>
  </si>
  <si>
    <t>ايرادات المدارس المتوقعة فى شهر مايو (25% من الخانات الشاغرة)</t>
  </si>
  <si>
    <t>ايرادات المدارس المتوقعة فى شهر يونيو (25% من الخانات الشاغرة)</t>
  </si>
  <si>
    <t>الرصيد النقدى فى 30/6</t>
  </si>
  <si>
    <t>الرصيد الافتتاحى فى 1/7</t>
  </si>
  <si>
    <t>الدفعية الثانية من كتب المدارس</t>
  </si>
  <si>
    <t>شيكات اجلة خاصة بالسيد/المدير العام شهر يونيو</t>
  </si>
  <si>
    <t>شيكات اجلة خاصة بالسيد/المدير العام شهر مايو</t>
  </si>
  <si>
    <t>ايرادات المدارس المتوقعة للطلاب (الجدد) الذين دفعوا مبلغ 1000 جنية للحجز الخانة</t>
  </si>
  <si>
    <t>ايرادات المدارس المتوقعة للطلاب (القدام) الذين دفعوا مبلغ 1000 جنية للحجز الخانة</t>
  </si>
  <si>
    <t>شيكات تحت التحصيل شهر يوليو</t>
  </si>
  <si>
    <t>مرتبات شهر يوليو</t>
  </si>
  <si>
    <t>ساعات تدريس شهر يوليو</t>
  </si>
  <si>
    <t>شيكات اجلة لشهر يوليو</t>
  </si>
  <si>
    <t>شيكات اجلة خاصة بالسيد/المدير العام شهر يوليو</t>
  </si>
  <si>
    <t>برنامج المدارس دفعية شهر يوليو</t>
  </si>
  <si>
    <t>الرصيد الافتتاحى فى 1/8</t>
  </si>
  <si>
    <t>شيكات تحت التحصيل شهر اغسطس</t>
  </si>
  <si>
    <t>متوسط ايرادات المراكز فى شهر يوليو</t>
  </si>
  <si>
    <t>متوسط ايرادات المراكز فى شهر اغسطس</t>
  </si>
  <si>
    <t>مرتبات شهر اغسطس</t>
  </si>
  <si>
    <t>ساعات تدريس شهر اغسطس</t>
  </si>
  <si>
    <t>شيكات اجلة لشهر اغسطس</t>
  </si>
  <si>
    <t>برنامج المدارس دفعية شهر اغسطس</t>
  </si>
  <si>
    <t>الرصيد النقدى فى 31/7</t>
  </si>
  <si>
    <t>الرصيد النقدى فى 31/8</t>
  </si>
  <si>
    <t>الرصيد الافتتاحى فى 1/9</t>
  </si>
  <si>
    <t>مرتبات شهر سبتمبر</t>
  </si>
  <si>
    <t>ساعات تدريس شهر سبتمبر</t>
  </si>
  <si>
    <t>شيكات اجلة لشهر سبتمبر</t>
  </si>
  <si>
    <t>شيكات اجلة خاصة بالسيد/المدير العام شهر سبتمبر</t>
  </si>
  <si>
    <t>شيكات تحت التحصيل شهر سبتمبر</t>
  </si>
  <si>
    <t>متوسط ايرادات المراكز فى شهر سبتمبر</t>
  </si>
  <si>
    <t>شيكات اجلة خاصة بالسيد/المدير العام شهر اغسطس</t>
  </si>
  <si>
    <t>الرصيد الافتتاحى فى 1/10</t>
  </si>
  <si>
    <t>شيكات تحت التحصيل شهر اكتوبر</t>
  </si>
  <si>
    <t>متوسط ايرادات المراكز فى شهر اكتوبر</t>
  </si>
  <si>
    <t>مرتبات شهر اكتوبر</t>
  </si>
  <si>
    <t>ساعات تدريس شهر اكتوبر</t>
  </si>
  <si>
    <t>شيكات اجلة لشهر اكتوبر</t>
  </si>
  <si>
    <t>شيكات اجلة خاصة بالسيد/المدير العام شهر اكتوبر</t>
  </si>
  <si>
    <t>ايجار فرع ام درمان 1/10</t>
  </si>
  <si>
    <t>ايجار مدرسة ام درمان 1/10</t>
  </si>
  <si>
    <t>ايجار فرع الخرطوم 15/9</t>
  </si>
  <si>
    <t>ايجار مدرسة الخرطوم المبنى الجديد 1/7</t>
  </si>
  <si>
    <t>ايجار مدرسة الخرطوم المبنى القديم 1/6</t>
  </si>
  <si>
    <t>ايجار الادارة العامة 5/5</t>
  </si>
  <si>
    <t>ايجار مدرسة بحرى 1/5</t>
  </si>
  <si>
    <t>الرصيد النقدى فى 30/9</t>
  </si>
  <si>
    <t>الرصيد النقدى فى 31/10</t>
  </si>
  <si>
    <t>الرصيد الافتتاحى فى 1/11</t>
  </si>
  <si>
    <t>شيكات تحت التحصيل شهر نوفمبر</t>
  </si>
  <si>
    <t>متوسط ايرادات المراكز فى شهر نوفمبر</t>
  </si>
  <si>
    <t>ايرادات المدارس المتوقعة فى شهر نوفمبر (طلاب قدام)</t>
  </si>
  <si>
    <t>ايرادات المدارس المتوقعة فى شهر نوفمبر (طلاب جدد)</t>
  </si>
  <si>
    <t>مرتبات شهر نوفمبر</t>
  </si>
  <si>
    <t>ساعات تدريس شهر نوفمبر</t>
  </si>
  <si>
    <t>شيكات اجلة لشهر نوفمبر</t>
  </si>
  <si>
    <t>شيكات اجلة خاصة بالسيد/المدير العام شهر نوفمبر</t>
  </si>
  <si>
    <t>الرصيد الافتتاحى فى 1/12</t>
  </si>
  <si>
    <t>متوسط ايرادات المراكز فى شهر ديسمبر</t>
  </si>
  <si>
    <t>مرتبات شهر ديسمبر</t>
  </si>
  <si>
    <t>ساعات تدريس شهر ديسمبر</t>
  </si>
  <si>
    <t>شيكات اجلة لشهر ديسمبر</t>
  </si>
  <si>
    <t>شيكات اجلة خاصة بالسيد/المدير العام شهر ديسمبر</t>
  </si>
  <si>
    <t>ايجار الادارة العامة 5/11</t>
  </si>
  <si>
    <t>ايجار مدرسة الخرطوم المبنى القديم 1/12</t>
  </si>
  <si>
    <t>ايجار مدرسة بحرى 1/11</t>
  </si>
  <si>
    <t>الرصيد النقدى فى 30/11</t>
  </si>
  <si>
    <t>الرصيد النقدى فى 31/12</t>
  </si>
  <si>
    <t>الرصيد الافتتاحى فى 1/1</t>
  </si>
  <si>
    <t>متوسط ايرادات المراكز فى شهر يناير</t>
  </si>
  <si>
    <t>مرتبات شهر يناير</t>
  </si>
  <si>
    <t>ساعات تدريس شهر يناير</t>
  </si>
  <si>
    <t>شيكات اجلة لشهر يناير</t>
  </si>
  <si>
    <t>شيكات اجلة خاصة بالسيد/المدير العام شهر يناير</t>
  </si>
  <si>
    <t>ايجار مدرسة الخرطوم المبنى الجديد 1/1</t>
  </si>
  <si>
    <t>ايجار فرع بحرى وسكن الاساتذة</t>
  </si>
  <si>
    <t>الرصيد الافتتاحى فى 1/2</t>
  </si>
  <si>
    <t>مرتبات شهر فبراير</t>
  </si>
  <si>
    <t>ساعات تدريس شهر فبراير</t>
  </si>
  <si>
    <t>شيكات اجلة لشهر فبراير</t>
  </si>
  <si>
    <t>شيكات اجلة خاصة بالسيد/المدير العام شهر فبراير</t>
  </si>
  <si>
    <t>متوسط ايرادات المراكز فى شهر فبراير</t>
  </si>
  <si>
    <t>الرصيد الافتتاحى فى 1/3</t>
  </si>
  <si>
    <t>متوسط ايرادات المراكز فى شهر مارس</t>
  </si>
  <si>
    <t>مرتبات شهر مارس</t>
  </si>
  <si>
    <t>ساعات تدريس شهر مارس</t>
  </si>
  <si>
    <t>شيكات اجلة لشهر مارس</t>
  </si>
  <si>
    <t>شيكات اجلة خاصة بالسيد/المدير العام شهر مارس</t>
  </si>
  <si>
    <t>ايجار فرع الخرطوم 15/3</t>
  </si>
  <si>
    <t>الرصيد النقدى فى 31/1</t>
  </si>
  <si>
    <t>الرصيد النقدى فى 28/2</t>
  </si>
  <si>
    <t>ملحــــــــــــــــــــــــــــوظة :ـــ</t>
  </si>
  <si>
    <t xml:space="preserve">تم حساب سعر صرف الدولار لمرتبات الاجانب والايجارات التى دفع بالدولار على اساس 3.40 جنية ، هذا السعر قابل لزيادة </t>
  </si>
  <si>
    <t>او النقصان حسب السوق.</t>
  </si>
  <si>
    <t>الرصيد النقدى فى 31/3/2012</t>
  </si>
  <si>
    <t>تخريج الروضة</t>
  </si>
  <si>
    <t>الدورة المدرسية</t>
  </si>
  <si>
    <t>التامين الطبى</t>
  </si>
  <si>
    <t>عهد الادارة والفروع والمدارس لمدة 4 شهور</t>
  </si>
  <si>
    <t>مركز الخرطوم</t>
  </si>
  <si>
    <t>شقق بحرى</t>
  </si>
  <si>
    <t>مركز بحرى</t>
  </si>
  <si>
    <t>مركز امدرمان</t>
  </si>
  <si>
    <t>مدرسة الخرطوم</t>
  </si>
  <si>
    <t>مدرسة بحرى</t>
  </si>
  <si>
    <t>الخدمات المساندة</t>
  </si>
  <si>
    <t>الادارة العامة</t>
  </si>
  <si>
    <t>مدرسة ام درمان</t>
  </si>
  <si>
    <t>الاجمالى</t>
  </si>
  <si>
    <t>يقسم على 4 شهور</t>
  </si>
  <si>
    <t xml:space="preserve">متوسط الشهر مصروفات </t>
  </si>
  <si>
    <t>الوقود الشهرى (7570*4)</t>
  </si>
  <si>
    <t>اعلانات متوسط شهرى</t>
  </si>
  <si>
    <t>تلفونات متوسط شهرى</t>
  </si>
  <si>
    <t>الكتب للمراكز متوسط شهرى</t>
  </si>
  <si>
    <t>الاجازات</t>
  </si>
  <si>
    <t>مصاريف توظيف</t>
  </si>
  <si>
    <t>تذاكر سفر</t>
  </si>
  <si>
    <t>تامين اصول</t>
  </si>
  <si>
    <t>مصروفات رسوم الخدمات</t>
  </si>
  <si>
    <t>اجمالى المصروفات الاخرى</t>
  </si>
  <si>
    <t>المتوسط الشهرى للمصروفات</t>
  </si>
  <si>
    <t xml:space="preserve">مصروفات تسيير شهرية </t>
  </si>
  <si>
    <t>ايرادات المدارس حتى 31/3/2011</t>
  </si>
  <si>
    <t>اجمالى الشيكات بالخزينة</t>
  </si>
  <si>
    <t>الشهر</t>
  </si>
  <si>
    <t>شيكات بالخزينة</t>
  </si>
  <si>
    <t>الخانات الشاغرة بالمدارس</t>
  </si>
  <si>
    <t>عدد الخانات الشاغرة (197) خانة</t>
  </si>
  <si>
    <t>تم وضع احتمال مل هذه الخانات (بنسبة 25% فى شهر مايو ، ونسبة 25% فى شهر يونيو مع دفع الرسوم بالكامل)</t>
  </si>
  <si>
    <t>المستوى</t>
  </si>
  <si>
    <t>Pre-k</t>
  </si>
  <si>
    <t>KG 1</t>
  </si>
  <si>
    <t>KG2</t>
  </si>
  <si>
    <t>Pri 1</t>
  </si>
  <si>
    <t>Pri 2</t>
  </si>
  <si>
    <t>Pri 3</t>
  </si>
  <si>
    <t>Pri 4</t>
  </si>
  <si>
    <t>Pri 5</t>
  </si>
  <si>
    <t>Pri 6</t>
  </si>
  <si>
    <t>الرسوم</t>
  </si>
  <si>
    <t>شهر مايو</t>
  </si>
  <si>
    <t>شهر يونيو</t>
  </si>
  <si>
    <t>عدد الطلاب المستهدف</t>
  </si>
  <si>
    <t>اجمالى المبلغ</t>
  </si>
  <si>
    <t>الاجمـــــــــــــــــــالى</t>
  </si>
  <si>
    <t>طلاب جدد دفعوا مبلغ 1000 جنية</t>
  </si>
  <si>
    <t>عدد الطلاب</t>
  </si>
  <si>
    <t>Pr-K</t>
  </si>
  <si>
    <t>KG 2</t>
  </si>
  <si>
    <t>طلاب قدام دفعوا مبلغ 1000 جنية</t>
  </si>
  <si>
    <t>KG 1 &amp; KG 2</t>
  </si>
  <si>
    <t>Pri 1 &amp; Pri 2</t>
  </si>
  <si>
    <t>Pri 3 &amp; Pri 4 &amp; Pri 5 &amp; Pri 6</t>
  </si>
  <si>
    <t>متوقع سداد متبقى الرسوم فى شهر يونيو</t>
  </si>
  <si>
    <t>اقساط شهر نوفمبر للمدارس</t>
  </si>
  <si>
    <t>الطلاب الجدد</t>
  </si>
  <si>
    <t>KG 1 &amp; KG2</t>
  </si>
  <si>
    <t>Pri1 &amp; Pri2</t>
  </si>
  <si>
    <t>Pri3 &amp; Pri4 &amp; Pri5 &amp; Pri6</t>
  </si>
  <si>
    <t>الاجمـــــــــــــــــــــالى</t>
  </si>
  <si>
    <t>الطلاب قدام</t>
  </si>
  <si>
    <t>رسوم تسجيل الخانات الشاغرة</t>
  </si>
  <si>
    <t xml:space="preserve">تم حساب المرتبات على اساس مرتبات شهر مارس 2011 مع الاخذ فى الاعتبار الزيادات والتى تم اضافتها فى رواتب شهر يونيو </t>
  </si>
  <si>
    <t>مع الاخذ فى الاعتبار ايضا  مرتبات الشواغر فى المدارس (سودانيين واجانب) والتى تم حسابها فى مرتبات شهر يونيو</t>
  </si>
  <si>
    <t>فرع الخرطوم</t>
  </si>
  <si>
    <t>فرع ام درمان</t>
  </si>
  <si>
    <t>فرع بحرى</t>
  </si>
  <si>
    <t>مدرسة الخرطوم الزيادات</t>
  </si>
  <si>
    <t>مدرسة الخرطوم حافز الترحيل</t>
  </si>
  <si>
    <t>مدرسة الخرطوم الشواغر</t>
  </si>
  <si>
    <t>ايرادات الترحيل لعدد 600 طالب</t>
  </si>
  <si>
    <t>مدرسة ام درمان الزيادات</t>
  </si>
  <si>
    <t>مدرسة ام درمان حافز الترحيل</t>
  </si>
  <si>
    <t>مدرسة ام درمان الشواغر</t>
  </si>
  <si>
    <t>مدرسة بحرى الزيادات</t>
  </si>
  <si>
    <t>مدرسة بحرى حافز الترحيل</t>
  </si>
  <si>
    <t>مدرسة بحرى الشواغر</t>
  </si>
  <si>
    <t>السواقين</t>
  </si>
  <si>
    <t>الحرس</t>
  </si>
  <si>
    <t>الاجانب (9000 دولار*3.4)</t>
  </si>
  <si>
    <t>الاجمــــــــــــــــــالى</t>
  </si>
  <si>
    <t>ملخص الزيادات المطبقة فى يونيو/2011</t>
  </si>
  <si>
    <t>ملحــــــــــــــــوظة:ـــ</t>
  </si>
  <si>
    <t>تقرير  بالتدفقات النقدية للفترة من 26/4 حتى 31/3/2012</t>
  </si>
  <si>
    <t xml:space="preserve">مرفق بعض التفاصيل فى الاوراق الاخرى. 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</si>
</sst>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3" fillId="2" borderId="7" xfId="0" applyFont="1" applyFill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0" borderId="0" xfId="0" applyNumberFormat="1" applyFont="1" applyBorder="1" applyAlignment="1"/>
    <xf numFmtId="4" fontId="4" fillId="0" borderId="0" xfId="0" applyNumberFormat="1" applyFont="1" applyBorder="1"/>
    <xf numFmtId="0" fontId="4" fillId="0" borderId="0" xfId="0" applyFont="1" applyBorder="1" applyAlignment="1"/>
    <xf numFmtId="4" fontId="4" fillId="0" borderId="12" xfId="0" applyNumberFormat="1" applyFont="1" applyBorder="1" applyAlignment="1">
      <alignment horizontal="center"/>
    </xf>
    <xf numFmtId="4" fontId="5" fillId="2" borderId="13" xfId="0" applyNumberFormat="1" applyFont="1" applyFill="1" applyBorder="1" applyAlignment="1">
      <alignment horizontal="center"/>
    </xf>
    <xf numFmtId="4" fontId="4" fillId="0" borderId="3" xfId="0" applyNumberFormat="1" applyFont="1" applyBorder="1"/>
    <xf numFmtId="0" fontId="2" fillId="0" borderId="3" xfId="0" applyFont="1" applyBorder="1"/>
    <xf numFmtId="0" fontId="2" fillId="0" borderId="0" xfId="0" applyFont="1" applyBorder="1" applyAlignment="1"/>
    <xf numFmtId="0" fontId="8" fillId="0" borderId="15" xfId="0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4" fontId="4" fillId="0" borderId="12" xfId="0" applyNumberFormat="1" applyFont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4" fontId="5" fillId="2" borderId="5" xfId="0" applyNumberFormat="1" applyFont="1" applyFill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2" xfId="0" applyFont="1" applyBorder="1" applyAlignment="1"/>
    <xf numFmtId="0" fontId="4" fillId="0" borderId="12" xfId="0" applyFont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" fontId="4" fillId="0" borderId="8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20" xfId="0" applyBorder="1"/>
    <xf numFmtId="0" fontId="0" fillId="0" borderId="15" xfId="0" applyBorder="1"/>
    <xf numFmtId="0" fontId="0" fillId="0" borderId="21" xfId="0" applyBorder="1"/>
    <xf numFmtId="4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5" fillId="3" borderId="4" xfId="0" applyNumberFormat="1" applyFont="1" applyFill="1" applyBorder="1" applyAlignment="1">
      <alignment horizontal="center"/>
    </xf>
    <xf numFmtId="4" fontId="5" fillId="3" borderId="5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" fontId="12" fillId="3" borderId="17" xfId="0" applyNumberFormat="1" applyFont="1" applyFill="1" applyBorder="1" applyAlignment="1">
      <alignment horizontal="center"/>
    </xf>
    <xf numFmtId="4" fontId="12" fillId="3" borderId="7" xfId="0" applyNumberFormat="1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29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1" fillId="0" borderId="16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4" fontId="10" fillId="2" borderId="17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4" fontId="10" fillId="2" borderId="13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4" fillId="0" borderId="30" xfId="0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0" borderId="31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0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23" xfId="0" applyFont="1" applyBorder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 wrapText="1"/>
    </xf>
    <xf numFmtId="4" fontId="10" fillId="2" borderId="13" xfId="0" applyNumberFormat="1" applyFont="1" applyFill="1" applyBorder="1"/>
    <xf numFmtId="0" fontId="4" fillId="0" borderId="0" xfId="0" applyFont="1"/>
    <xf numFmtId="0" fontId="9" fillId="0" borderId="1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4"/>
  <sheetViews>
    <sheetView tabSelected="1" workbookViewId="0">
      <selection activeCell="C163" sqref="C163"/>
    </sheetView>
  </sheetViews>
  <sheetFormatPr defaultRowHeight="15"/>
  <cols>
    <col min="1" max="1" width="4.85546875" customWidth="1"/>
    <col min="3" max="3" width="8.85546875" customWidth="1"/>
    <col min="4" max="4" width="17" customWidth="1"/>
    <col min="6" max="6" width="7.28515625" customWidth="1"/>
    <col min="11" max="11" width="4" customWidth="1"/>
    <col min="12" max="12" width="5.28515625" customWidth="1"/>
  </cols>
  <sheetData>
    <row r="1" spans="1:12" ht="15.7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5.7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6.5" thickBot="1">
      <c r="A3" s="45" t="s">
        <v>225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24" customHeight="1" thickBot="1">
      <c r="A4" s="1"/>
      <c r="B4" s="46" t="s">
        <v>3</v>
      </c>
      <c r="C4" s="48"/>
      <c r="D4" s="2" t="s">
        <v>6</v>
      </c>
      <c r="E4" s="46" t="s">
        <v>5</v>
      </c>
      <c r="F4" s="48"/>
      <c r="G4" s="46" t="s">
        <v>2</v>
      </c>
      <c r="H4" s="47"/>
      <c r="I4" s="47"/>
      <c r="J4" s="47"/>
      <c r="K4" s="48"/>
    </row>
    <row r="5" spans="1:12" ht="18">
      <c r="A5" s="1"/>
      <c r="B5" s="26"/>
      <c r="C5" s="26"/>
      <c r="D5" s="3"/>
      <c r="E5" s="26">
        <v>384000</v>
      </c>
      <c r="F5" s="26"/>
      <c r="G5" s="44" t="s">
        <v>4</v>
      </c>
      <c r="H5" s="44"/>
      <c r="I5" s="44"/>
      <c r="J5" s="44"/>
      <c r="K5" s="44"/>
    </row>
    <row r="6" spans="1:12" ht="18">
      <c r="A6" s="1"/>
      <c r="B6" s="19"/>
      <c r="C6" s="19"/>
      <c r="D6" s="4"/>
      <c r="E6" s="19">
        <v>21915</v>
      </c>
      <c r="F6" s="19"/>
      <c r="G6" s="27" t="s">
        <v>16</v>
      </c>
      <c r="H6" s="27"/>
      <c r="I6" s="27"/>
      <c r="J6" s="27"/>
      <c r="K6" s="27"/>
    </row>
    <row r="7" spans="1:12" ht="18">
      <c r="A7" s="1"/>
      <c r="B7" s="19"/>
      <c r="C7" s="19"/>
      <c r="D7" s="4">
        <v>236000</v>
      </c>
      <c r="E7" s="19"/>
      <c r="F7" s="19"/>
      <c r="G7" s="27" t="s">
        <v>17</v>
      </c>
      <c r="H7" s="27"/>
      <c r="I7" s="27"/>
      <c r="J7" s="27"/>
      <c r="K7" s="27"/>
    </row>
    <row r="8" spans="1:12" ht="18">
      <c r="A8" s="1"/>
      <c r="B8" s="19"/>
      <c r="C8" s="19"/>
      <c r="D8" s="4">
        <v>21000</v>
      </c>
      <c r="E8" s="19"/>
      <c r="F8" s="19"/>
      <c r="G8" s="27" t="s">
        <v>18</v>
      </c>
      <c r="H8" s="27"/>
      <c r="I8" s="27"/>
      <c r="J8" s="27"/>
      <c r="K8" s="27"/>
    </row>
    <row r="9" spans="1:12" ht="18">
      <c r="A9" s="1"/>
      <c r="B9" s="19"/>
      <c r="C9" s="19"/>
      <c r="D9" s="4">
        <v>78000</v>
      </c>
      <c r="E9" s="19"/>
      <c r="F9" s="19"/>
      <c r="G9" s="20" t="s">
        <v>37</v>
      </c>
      <c r="H9" s="21"/>
      <c r="I9" s="21"/>
      <c r="J9" s="21"/>
      <c r="K9" s="22"/>
    </row>
    <row r="10" spans="1:12" ht="18.75" thickBot="1">
      <c r="A10" s="1"/>
      <c r="B10" s="49"/>
      <c r="C10" s="50"/>
      <c r="D10" s="12">
        <v>36781</v>
      </c>
      <c r="E10" s="49"/>
      <c r="F10" s="50"/>
      <c r="G10" s="35" t="s">
        <v>22</v>
      </c>
      <c r="H10" s="36"/>
      <c r="I10" s="36"/>
      <c r="J10" s="36"/>
      <c r="K10" s="37"/>
    </row>
    <row r="11" spans="1:12" ht="18.75" thickBot="1">
      <c r="A11" s="1"/>
      <c r="B11" s="24">
        <f>E11-D11</f>
        <v>34134</v>
      </c>
      <c r="C11" s="25"/>
      <c r="D11" s="13">
        <f>SUM(D7:D10)</f>
        <v>371781</v>
      </c>
      <c r="E11" s="24">
        <f>SUM(E5:E8)</f>
        <v>405915</v>
      </c>
      <c r="F11" s="25"/>
      <c r="G11" s="32" t="s">
        <v>23</v>
      </c>
      <c r="H11" s="33"/>
      <c r="I11" s="33"/>
      <c r="J11" s="33"/>
      <c r="K11" s="34"/>
    </row>
    <row r="12" spans="1:12" ht="18">
      <c r="A12" s="1"/>
      <c r="B12" s="26"/>
      <c r="C12" s="26"/>
      <c r="D12" s="3"/>
      <c r="E12" s="26">
        <f>B11</f>
        <v>34134</v>
      </c>
      <c r="F12" s="26"/>
      <c r="G12" s="38" t="s">
        <v>19</v>
      </c>
      <c r="H12" s="38"/>
      <c r="I12" s="38"/>
      <c r="J12" s="38"/>
      <c r="K12" s="38"/>
    </row>
    <row r="13" spans="1:12" ht="18">
      <c r="A13" s="1"/>
      <c r="B13" s="19"/>
      <c r="C13" s="19"/>
      <c r="D13" s="4"/>
      <c r="E13" s="19">
        <v>183290</v>
      </c>
      <c r="F13" s="19"/>
      <c r="G13" s="27" t="s">
        <v>20</v>
      </c>
      <c r="H13" s="27"/>
      <c r="I13" s="27"/>
      <c r="J13" s="27"/>
      <c r="K13" s="27"/>
    </row>
    <row r="14" spans="1:12" ht="18">
      <c r="A14" s="1"/>
      <c r="B14" s="19"/>
      <c r="C14" s="19"/>
      <c r="D14" s="4"/>
      <c r="E14" s="61">
        <v>218422</v>
      </c>
      <c r="F14" s="61"/>
      <c r="G14" s="27" t="s">
        <v>21</v>
      </c>
      <c r="H14" s="27"/>
      <c r="I14" s="27"/>
      <c r="J14" s="27"/>
      <c r="K14" s="27"/>
    </row>
    <row r="15" spans="1:12" ht="33.75" customHeight="1">
      <c r="A15" s="1"/>
      <c r="B15" s="19"/>
      <c r="C15" s="19"/>
      <c r="D15" s="4"/>
      <c r="E15" s="19">
        <v>405800</v>
      </c>
      <c r="F15" s="19"/>
      <c r="G15" s="41" t="s">
        <v>40</v>
      </c>
      <c r="H15" s="42"/>
      <c r="I15" s="42"/>
      <c r="J15" s="42"/>
      <c r="K15" s="43"/>
    </row>
    <row r="16" spans="1:12" ht="18">
      <c r="A16" s="1"/>
      <c r="B16" s="19"/>
      <c r="C16" s="19"/>
      <c r="D16" s="4">
        <v>236000</v>
      </c>
      <c r="E16" s="19"/>
      <c r="F16" s="19"/>
      <c r="G16" s="27" t="s">
        <v>24</v>
      </c>
      <c r="H16" s="27"/>
      <c r="I16" s="27"/>
      <c r="J16" s="27"/>
      <c r="K16" s="27"/>
    </row>
    <row r="17" spans="1:11" ht="18">
      <c r="A17" s="1"/>
      <c r="B17" s="19"/>
      <c r="C17" s="19"/>
      <c r="D17" s="4">
        <v>21000</v>
      </c>
      <c r="E17" s="19"/>
      <c r="F17" s="19"/>
      <c r="G17" s="27" t="s">
        <v>25</v>
      </c>
      <c r="H17" s="27"/>
      <c r="I17" s="27"/>
      <c r="J17" s="27"/>
      <c r="K17" s="27"/>
    </row>
    <row r="18" spans="1:11" ht="18">
      <c r="A18" s="1"/>
      <c r="B18" s="19"/>
      <c r="C18" s="19"/>
      <c r="D18" s="4">
        <v>57717</v>
      </c>
      <c r="E18" s="19"/>
      <c r="F18" s="19"/>
      <c r="G18" s="27" t="s">
        <v>86</v>
      </c>
      <c r="H18" s="27"/>
      <c r="I18" s="27"/>
      <c r="J18" s="27"/>
      <c r="K18" s="27"/>
    </row>
    <row r="19" spans="1:11" ht="18">
      <c r="A19" s="1"/>
      <c r="B19" s="19"/>
      <c r="C19" s="19"/>
      <c r="D19" s="4">
        <v>58500</v>
      </c>
      <c r="E19" s="19"/>
      <c r="F19" s="19"/>
      <c r="G19" s="27" t="s">
        <v>26</v>
      </c>
      <c r="H19" s="27"/>
      <c r="I19" s="27"/>
      <c r="J19" s="27"/>
      <c r="K19" s="27"/>
    </row>
    <row r="20" spans="1:11" ht="18">
      <c r="A20" s="1"/>
      <c r="B20" s="19"/>
      <c r="C20" s="19"/>
      <c r="D20" s="4">
        <v>116517</v>
      </c>
      <c r="E20" s="19"/>
      <c r="F20" s="19"/>
      <c r="G20" s="20" t="s">
        <v>29</v>
      </c>
      <c r="H20" s="21"/>
      <c r="I20" s="21"/>
      <c r="J20" s="21"/>
      <c r="K20" s="22"/>
    </row>
    <row r="21" spans="1:11" ht="18">
      <c r="A21" s="1"/>
      <c r="B21" s="19"/>
      <c r="C21" s="19"/>
      <c r="D21" s="4">
        <v>20000</v>
      </c>
      <c r="E21" s="19"/>
      <c r="F21" s="19"/>
      <c r="G21" s="20" t="s">
        <v>46</v>
      </c>
      <c r="H21" s="21"/>
      <c r="I21" s="21"/>
      <c r="J21" s="21"/>
      <c r="K21" s="22"/>
    </row>
    <row r="22" spans="1:11" ht="18">
      <c r="A22" s="1"/>
      <c r="B22" s="19"/>
      <c r="C22" s="19"/>
      <c r="D22" s="4">
        <v>20000</v>
      </c>
      <c r="E22" s="19"/>
      <c r="F22" s="19"/>
      <c r="G22" s="20" t="s">
        <v>31</v>
      </c>
      <c r="H22" s="21"/>
      <c r="I22" s="21"/>
      <c r="J22" s="21"/>
      <c r="K22" s="22"/>
    </row>
    <row r="23" spans="1:11" ht="18">
      <c r="A23" s="1"/>
      <c r="B23" s="19"/>
      <c r="C23" s="19"/>
      <c r="D23" s="4">
        <v>39000</v>
      </c>
      <c r="E23" s="19"/>
      <c r="F23" s="19"/>
      <c r="G23" s="20" t="s">
        <v>37</v>
      </c>
      <c r="H23" s="21"/>
      <c r="I23" s="21"/>
      <c r="J23" s="21"/>
      <c r="K23" s="22"/>
    </row>
    <row r="24" spans="1:11" ht="18">
      <c r="A24" s="1"/>
      <c r="B24" s="19"/>
      <c r="C24" s="19"/>
      <c r="D24" s="4">
        <v>33000</v>
      </c>
      <c r="E24" s="19"/>
      <c r="F24" s="19"/>
      <c r="G24" s="28" t="s">
        <v>85</v>
      </c>
      <c r="H24" s="29"/>
      <c r="I24" s="29"/>
      <c r="J24" s="29"/>
      <c r="K24" s="30"/>
    </row>
    <row r="25" spans="1:11" ht="18">
      <c r="A25" s="1"/>
      <c r="B25" s="19"/>
      <c r="C25" s="19"/>
      <c r="D25" s="12">
        <v>160000</v>
      </c>
      <c r="E25" s="19"/>
      <c r="F25" s="19"/>
      <c r="G25" s="20" t="s">
        <v>163</v>
      </c>
      <c r="H25" s="21"/>
      <c r="I25" s="21"/>
      <c r="J25" s="21"/>
      <c r="K25" s="22"/>
    </row>
    <row r="26" spans="1:11" ht="18.75" thickBot="1">
      <c r="A26" s="1"/>
      <c r="B26" s="23"/>
      <c r="C26" s="23"/>
      <c r="D26" s="12">
        <v>20000</v>
      </c>
      <c r="E26" s="23"/>
      <c r="F26" s="23"/>
      <c r="G26" s="31" t="s">
        <v>27</v>
      </c>
      <c r="H26" s="31"/>
      <c r="I26" s="31"/>
      <c r="J26" s="31"/>
      <c r="K26" s="31"/>
    </row>
    <row r="27" spans="1:11" ht="18.75" thickBot="1">
      <c r="A27" s="1"/>
      <c r="B27" s="24">
        <f>E27-D27</f>
        <v>59912</v>
      </c>
      <c r="C27" s="25"/>
      <c r="D27" s="13">
        <f>SUM(D16:D26)</f>
        <v>781734</v>
      </c>
      <c r="E27" s="24">
        <f>SUM(E12:E26)</f>
        <v>841646</v>
      </c>
      <c r="F27" s="25"/>
      <c r="G27" s="32" t="s">
        <v>32</v>
      </c>
      <c r="H27" s="33"/>
      <c r="I27" s="33"/>
      <c r="J27" s="33"/>
      <c r="K27" s="34"/>
    </row>
    <row r="28" spans="1:11" ht="18">
      <c r="A28" s="1"/>
      <c r="B28" s="26"/>
      <c r="C28" s="26"/>
      <c r="D28" s="3"/>
      <c r="E28" s="26">
        <f>B27</f>
        <v>59912</v>
      </c>
      <c r="F28" s="26"/>
      <c r="G28" s="38" t="s">
        <v>28</v>
      </c>
      <c r="H28" s="38"/>
      <c r="I28" s="38"/>
      <c r="J28" s="38"/>
      <c r="K28" s="38"/>
    </row>
    <row r="29" spans="1:11" ht="18">
      <c r="A29" s="1"/>
      <c r="B29" s="19"/>
      <c r="C29" s="19"/>
      <c r="D29" s="4"/>
      <c r="E29" s="19">
        <v>129776</v>
      </c>
      <c r="F29" s="19"/>
      <c r="G29" s="27" t="s">
        <v>33</v>
      </c>
      <c r="H29" s="27"/>
      <c r="I29" s="27"/>
      <c r="J29" s="27"/>
      <c r="K29" s="27"/>
    </row>
    <row r="30" spans="1:11" ht="18">
      <c r="A30" s="1"/>
      <c r="B30" s="19"/>
      <c r="C30" s="19"/>
      <c r="D30" s="4"/>
      <c r="E30" s="61">
        <v>218422</v>
      </c>
      <c r="F30" s="61"/>
      <c r="G30" s="27" t="s">
        <v>34</v>
      </c>
      <c r="H30" s="27"/>
      <c r="I30" s="27"/>
      <c r="J30" s="27"/>
      <c r="K30" s="27"/>
    </row>
    <row r="31" spans="1:11" ht="33" customHeight="1">
      <c r="A31" s="1"/>
      <c r="B31" s="19"/>
      <c r="C31" s="19"/>
      <c r="D31" s="4"/>
      <c r="E31" s="19">
        <v>405800</v>
      </c>
      <c r="F31" s="19"/>
      <c r="G31" s="41" t="s">
        <v>41</v>
      </c>
      <c r="H31" s="42"/>
      <c r="I31" s="42"/>
      <c r="J31" s="42"/>
      <c r="K31" s="43"/>
    </row>
    <row r="32" spans="1:11" ht="33" customHeight="1">
      <c r="A32" s="1"/>
      <c r="B32" s="19"/>
      <c r="C32" s="19"/>
      <c r="D32" s="4"/>
      <c r="E32" s="39">
        <v>487000</v>
      </c>
      <c r="F32" s="40"/>
      <c r="G32" s="41" t="s">
        <v>47</v>
      </c>
      <c r="H32" s="42"/>
      <c r="I32" s="42"/>
      <c r="J32" s="42"/>
      <c r="K32" s="43"/>
    </row>
    <row r="33" spans="1:11" ht="33" customHeight="1">
      <c r="A33" s="1"/>
      <c r="B33" s="19"/>
      <c r="C33" s="19"/>
      <c r="D33" s="4"/>
      <c r="E33" s="39">
        <v>629500</v>
      </c>
      <c r="F33" s="40"/>
      <c r="G33" s="41" t="s">
        <v>48</v>
      </c>
      <c r="H33" s="42"/>
      <c r="I33" s="42"/>
      <c r="J33" s="42"/>
      <c r="K33" s="43"/>
    </row>
    <row r="34" spans="1:11" ht="18" customHeight="1">
      <c r="A34" s="1"/>
      <c r="B34" s="19"/>
      <c r="C34" s="19"/>
      <c r="D34" s="5"/>
      <c r="E34" s="39">
        <v>1312500</v>
      </c>
      <c r="F34" s="40"/>
      <c r="G34" s="41" t="s">
        <v>212</v>
      </c>
      <c r="H34" s="42"/>
      <c r="I34" s="42"/>
      <c r="J34" s="42"/>
      <c r="K34" s="43"/>
    </row>
    <row r="35" spans="1:11" ht="18">
      <c r="A35" s="1"/>
      <c r="B35" s="19"/>
      <c r="C35" s="19"/>
      <c r="D35" s="4">
        <v>305545</v>
      </c>
      <c r="E35" s="19"/>
      <c r="F35" s="19"/>
      <c r="G35" s="27" t="s">
        <v>35</v>
      </c>
      <c r="H35" s="27"/>
      <c r="I35" s="27"/>
      <c r="J35" s="27"/>
      <c r="K35" s="27"/>
    </row>
    <row r="36" spans="1:11" ht="18">
      <c r="A36" s="1"/>
      <c r="B36" s="19"/>
      <c r="C36" s="19"/>
      <c r="D36" s="4">
        <v>21000</v>
      </c>
      <c r="E36" s="19"/>
      <c r="F36" s="19"/>
      <c r="G36" s="27" t="s">
        <v>36</v>
      </c>
      <c r="H36" s="27"/>
      <c r="I36" s="27"/>
      <c r="J36" s="27"/>
      <c r="K36" s="27"/>
    </row>
    <row r="37" spans="1:11" ht="18">
      <c r="A37" s="1"/>
      <c r="B37" s="19"/>
      <c r="C37" s="19"/>
      <c r="D37" s="4">
        <v>72999</v>
      </c>
      <c r="E37" s="19"/>
      <c r="F37" s="19"/>
      <c r="G37" s="27" t="s">
        <v>38</v>
      </c>
      <c r="H37" s="27"/>
      <c r="I37" s="27"/>
      <c r="J37" s="27"/>
      <c r="K37" s="27"/>
    </row>
    <row r="38" spans="1:11" ht="18">
      <c r="A38" s="1"/>
      <c r="B38" s="19"/>
      <c r="C38" s="19"/>
      <c r="D38" s="4">
        <v>20000</v>
      </c>
      <c r="E38" s="19"/>
      <c r="F38" s="19"/>
      <c r="G38" s="20" t="s">
        <v>45</v>
      </c>
      <c r="H38" s="21"/>
      <c r="I38" s="21"/>
      <c r="J38" s="21"/>
      <c r="K38" s="22"/>
    </row>
    <row r="39" spans="1:11" ht="18">
      <c r="A39" s="1"/>
      <c r="B39" s="19"/>
      <c r="C39" s="19"/>
      <c r="D39" s="4">
        <v>57978</v>
      </c>
      <c r="E39" s="19"/>
      <c r="F39" s="19"/>
      <c r="G39" s="27" t="s">
        <v>84</v>
      </c>
      <c r="H39" s="27"/>
      <c r="I39" s="27"/>
      <c r="J39" s="27"/>
      <c r="K39" s="27"/>
    </row>
    <row r="40" spans="1:11" ht="18">
      <c r="A40" s="1"/>
      <c r="B40" s="19"/>
      <c r="C40" s="19"/>
      <c r="D40" s="12">
        <v>160000</v>
      </c>
      <c r="E40" s="19"/>
      <c r="F40" s="19"/>
      <c r="G40" s="20" t="s">
        <v>163</v>
      </c>
      <c r="H40" s="21"/>
      <c r="I40" s="21"/>
      <c r="J40" s="21"/>
      <c r="K40" s="22"/>
    </row>
    <row r="41" spans="1:11" ht="18">
      <c r="A41" s="1"/>
      <c r="B41" s="19"/>
      <c r="C41" s="19"/>
      <c r="D41" s="4">
        <v>8800</v>
      </c>
      <c r="E41" s="19"/>
      <c r="F41" s="19"/>
      <c r="G41" s="20" t="s">
        <v>116</v>
      </c>
      <c r="H41" s="21"/>
      <c r="I41" s="21"/>
      <c r="J41" s="21"/>
      <c r="K41" s="22"/>
    </row>
    <row r="42" spans="1:11" ht="18">
      <c r="A42" s="1"/>
      <c r="B42" s="19"/>
      <c r="C42" s="19"/>
      <c r="D42" s="4">
        <v>39000</v>
      </c>
      <c r="E42" s="19"/>
      <c r="F42" s="19"/>
      <c r="G42" s="28" t="s">
        <v>37</v>
      </c>
      <c r="H42" s="29"/>
      <c r="I42" s="29"/>
      <c r="J42" s="29"/>
      <c r="K42" s="30"/>
    </row>
    <row r="43" spans="1:11" ht="18">
      <c r="A43" s="1"/>
      <c r="B43" s="19"/>
      <c r="C43" s="19"/>
      <c r="D43" s="4">
        <v>58500</v>
      </c>
      <c r="E43" s="19"/>
      <c r="F43" s="19"/>
      <c r="G43" s="27" t="s">
        <v>44</v>
      </c>
      <c r="H43" s="27"/>
      <c r="I43" s="27"/>
      <c r="J43" s="27"/>
      <c r="K43" s="27"/>
    </row>
    <row r="44" spans="1:11" ht="18">
      <c r="A44" s="1"/>
      <c r="B44" s="19"/>
      <c r="C44" s="19"/>
      <c r="D44" s="12">
        <v>30000</v>
      </c>
      <c r="E44" s="19"/>
      <c r="F44" s="19"/>
      <c r="G44" s="20" t="s">
        <v>138</v>
      </c>
      <c r="H44" s="21"/>
      <c r="I44" s="21"/>
      <c r="J44" s="21"/>
      <c r="K44" s="22"/>
    </row>
    <row r="45" spans="1:11" ht="18.75" thickBot="1">
      <c r="A45" s="1"/>
      <c r="B45" s="23"/>
      <c r="C45" s="23"/>
      <c r="D45" s="12">
        <v>10000</v>
      </c>
      <c r="E45" s="23"/>
      <c r="F45" s="23"/>
      <c r="G45" s="31" t="s">
        <v>39</v>
      </c>
      <c r="H45" s="31"/>
      <c r="I45" s="31"/>
      <c r="J45" s="31"/>
      <c r="K45" s="31"/>
    </row>
    <row r="46" spans="1:11" ht="18.75" thickBot="1">
      <c r="A46" s="1"/>
      <c r="B46" s="24">
        <f>E46-D46</f>
        <v>2459088</v>
      </c>
      <c r="C46" s="25"/>
      <c r="D46" s="13">
        <f>SUM(D35:D45)</f>
        <v>783822</v>
      </c>
      <c r="E46" s="24">
        <f>SUM(E28:E45)</f>
        <v>3242910</v>
      </c>
      <c r="F46" s="25"/>
      <c r="G46" s="32" t="s">
        <v>42</v>
      </c>
      <c r="H46" s="33"/>
      <c r="I46" s="33"/>
      <c r="J46" s="33"/>
      <c r="K46" s="34"/>
    </row>
    <row r="47" spans="1:11" ht="18">
      <c r="A47" s="1"/>
      <c r="B47" s="26"/>
      <c r="C47" s="26"/>
      <c r="D47" s="3"/>
      <c r="E47" s="26">
        <f>B46</f>
        <v>2459088</v>
      </c>
      <c r="F47" s="26"/>
      <c r="G47" s="38" t="s">
        <v>43</v>
      </c>
      <c r="H47" s="38"/>
      <c r="I47" s="38"/>
      <c r="J47" s="38"/>
      <c r="K47" s="38"/>
    </row>
    <row r="48" spans="1:11" ht="18">
      <c r="A48" s="1"/>
      <c r="B48" s="19"/>
      <c r="C48" s="19"/>
      <c r="D48" s="4"/>
      <c r="E48" s="19">
        <v>11250</v>
      </c>
      <c r="F48" s="19"/>
      <c r="G48" s="27" t="s">
        <v>49</v>
      </c>
      <c r="H48" s="27"/>
      <c r="I48" s="27"/>
      <c r="J48" s="27"/>
      <c r="K48" s="27"/>
    </row>
    <row r="49" spans="1:11" ht="18">
      <c r="A49" s="1"/>
      <c r="B49" s="19"/>
      <c r="C49" s="19"/>
      <c r="D49" s="4"/>
      <c r="E49" s="61">
        <v>218422</v>
      </c>
      <c r="F49" s="61"/>
      <c r="G49" s="27" t="s">
        <v>57</v>
      </c>
      <c r="H49" s="27"/>
      <c r="I49" s="27"/>
      <c r="J49" s="27"/>
      <c r="K49" s="27"/>
    </row>
    <row r="50" spans="1:11" ht="18">
      <c r="A50" s="1"/>
      <c r="B50" s="19"/>
      <c r="C50" s="19"/>
      <c r="D50" s="4">
        <v>305545</v>
      </c>
      <c r="E50" s="19"/>
      <c r="F50" s="19"/>
      <c r="G50" s="27" t="s">
        <v>50</v>
      </c>
      <c r="H50" s="27"/>
      <c r="I50" s="27"/>
      <c r="J50" s="27"/>
      <c r="K50" s="27"/>
    </row>
    <row r="51" spans="1:11" ht="18">
      <c r="A51" s="1"/>
      <c r="B51" s="19"/>
      <c r="C51" s="19"/>
      <c r="D51" s="4">
        <v>21000</v>
      </c>
      <c r="E51" s="19"/>
      <c r="F51" s="19"/>
      <c r="G51" s="27" t="s">
        <v>51</v>
      </c>
      <c r="H51" s="27"/>
      <c r="I51" s="27"/>
      <c r="J51" s="27"/>
      <c r="K51" s="27"/>
    </row>
    <row r="52" spans="1:11" ht="18">
      <c r="A52" s="1"/>
      <c r="B52" s="19"/>
      <c r="C52" s="19"/>
      <c r="D52" s="4">
        <v>70308</v>
      </c>
      <c r="E52" s="19"/>
      <c r="F52" s="19"/>
      <c r="G52" s="27" t="s">
        <v>52</v>
      </c>
      <c r="H52" s="27"/>
      <c r="I52" s="27"/>
      <c r="J52" s="27"/>
      <c r="K52" s="27"/>
    </row>
    <row r="53" spans="1:11" ht="18">
      <c r="A53" s="1"/>
      <c r="B53" s="19"/>
      <c r="C53" s="19"/>
      <c r="D53" s="4">
        <v>20000</v>
      </c>
      <c r="E53" s="19"/>
      <c r="F53" s="19"/>
      <c r="G53" s="20" t="s">
        <v>53</v>
      </c>
      <c r="H53" s="21"/>
      <c r="I53" s="21"/>
      <c r="J53" s="21"/>
      <c r="K53" s="22"/>
    </row>
    <row r="54" spans="1:11" ht="18">
      <c r="A54" s="1"/>
      <c r="B54" s="19"/>
      <c r="C54" s="19"/>
      <c r="D54" s="4">
        <v>58080</v>
      </c>
      <c r="E54" s="19"/>
      <c r="F54" s="19"/>
      <c r="G54" s="27" t="s">
        <v>83</v>
      </c>
      <c r="H54" s="27"/>
      <c r="I54" s="27"/>
      <c r="J54" s="27"/>
      <c r="K54" s="27"/>
    </row>
    <row r="55" spans="1:11" ht="18">
      <c r="A55" s="1"/>
      <c r="B55" s="19"/>
      <c r="C55" s="19"/>
      <c r="D55" s="4">
        <v>39000</v>
      </c>
      <c r="E55" s="19"/>
      <c r="F55" s="19"/>
      <c r="G55" s="28" t="s">
        <v>37</v>
      </c>
      <c r="H55" s="29"/>
      <c r="I55" s="29"/>
      <c r="J55" s="29"/>
      <c r="K55" s="30"/>
    </row>
    <row r="56" spans="1:11" ht="18">
      <c r="A56" s="1"/>
      <c r="B56" s="19"/>
      <c r="C56" s="19"/>
      <c r="D56" s="4">
        <v>8800</v>
      </c>
      <c r="E56" s="19"/>
      <c r="F56" s="19"/>
      <c r="G56" s="20" t="s">
        <v>116</v>
      </c>
      <c r="H56" s="21"/>
      <c r="I56" s="21"/>
      <c r="J56" s="21"/>
      <c r="K56" s="22"/>
    </row>
    <row r="57" spans="1:11" ht="18">
      <c r="A57" s="1"/>
      <c r="B57" s="19"/>
      <c r="C57" s="19"/>
      <c r="D57" s="12">
        <v>160000</v>
      </c>
      <c r="E57" s="19"/>
      <c r="F57" s="19"/>
      <c r="G57" s="20" t="s">
        <v>163</v>
      </c>
      <c r="H57" s="21"/>
      <c r="I57" s="21"/>
      <c r="J57" s="21"/>
      <c r="K57" s="22"/>
    </row>
    <row r="58" spans="1:11" ht="18.75" thickBot="1">
      <c r="A58" s="1"/>
      <c r="B58" s="23"/>
      <c r="C58" s="23"/>
      <c r="D58" s="12">
        <v>10000</v>
      </c>
      <c r="E58" s="23"/>
      <c r="F58" s="23"/>
      <c r="G58" s="31" t="s">
        <v>54</v>
      </c>
      <c r="H58" s="31"/>
      <c r="I58" s="31"/>
      <c r="J58" s="31"/>
      <c r="K58" s="31"/>
    </row>
    <row r="59" spans="1:11" ht="18.75" thickBot="1">
      <c r="A59" s="1"/>
      <c r="B59" s="24">
        <f>E59-D59</f>
        <v>1996027</v>
      </c>
      <c r="C59" s="25"/>
      <c r="D59" s="13">
        <f>SUM(D50:D58)</f>
        <v>692733</v>
      </c>
      <c r="E59" s="24">
        <f>SUM(E47:E58)</f>
        <v>2688760</v>
      </c>
      <c r="F59" s="25"/>
      <c r="G59" s="32" t="s">
        <v>63</v>
      </c>
      <c r="H59" s="33"/>
      <c r="I59" s="33"/>
      <c r="J59" s="33"/>
      <c r="K59" s="34"/>
    </row>
    <row r="60" spans="1:11" ht="18">
      <c r="A60" s="1"/>
      <c r="B60" s="26"/>
      <c r="C60" s="26"/>
      <c r="D60" s="15"/>
      <c r="E60" s="26">
        <f>B59</f>
        <v>1996027</v>
      </c>
      <c r="F60" s="26"/>
      <c r="G60" s="38" t="s">
        <v>55</v>
      </c>
      <c r="H60" s="38"/>
      <c r="I60" s="38"/>
      <c r="J60" s="38"/>
      <c r="K60" s="38"/>
    </row>
    <row r="61" spans="1:11" ht="18">
      <c r="A61" s="1"/>
      <c r="B61" s="19"/>
      <c r="C61" s="19"/>
      <c r="D61" s="4"/>
      <c r="E61" s="19">
        <v>17305</v>
      </c>
      <c r="F61" s="19"/>
      <c r="G61" s="27" t="s">
        <v>56</v>
      </c>
      <c r="H61" s="27"/>
      <c r="I61" s="27"/>
      <c r="J61" s="27"/>
      <c r="K61" s="27"/>
    </row>
    <row r="62" spans="1:11" ht="18">
      <c r="A62" s="1"/>
      <c r="B62" s="19"/>
      <c r="C62" s="19"/>
      <c r="D62" s="4"/>
      <c r="E62" s="61">
        <v>218422</v>
      </c>
      <c r="F62" s="61"/>
      <c r="G62" s="27" t="s">
        <v>58</v>
      </c>
      <c r="H62" s="27"/>
      <c r="I62" s="27"/>
      <c r="J62" s="27"/>
      <c r="K62" s="27"/>
    </row>
    <row r="63" spans="1:11" ht="18">
      <c r="A63" s="1"/>
      <c r="B63" s="19"/>
      <c r="C63" s="19"/>
      <c r="D63" s="4">
        <v>305545</v>
      </c>
      <c r="E63" s="19"/>
      <c r="F63" s="19"/>
      <c r="G63" s="27" t="s">
        <v>59</v>
      </c>
      <c r="H63" s="27"/>
      <c r="I63" s="27"/>
      <c r="J63" s="27"/>
      <c r="K63" s="27"/>
    </row>
    <row r="64" spans="1:11" ht="18">
      <c r="A64" s="1"/>
      <c r="B64" s="19"/>
      <c r="C64" s="19"/>
      <c r="D64" s="4">
        <v>21000</v>
      </c>
      <c r="E64" s="19"/>
      <c r="F64" s="19"/>
      <c r="G64" s="27" t="s">
        <v>60</v>
      </c>
      <c r="H64" s="27"/>
      <c r="I64" s="27"/>
      <c r="J64" s="27"/>
      <c r="K64" s="27"/>
    </row>
    <row r="65" spans="1:11" ht="18">
      <c r="A65" s="1"/>
      <c r="B65" s="19"/>
      <c r="C65" s="19"/>
      <c r="D65" s="4">
        <v>58968</v>
      </c>
      <c r="E65" s="19"/>
      <c r="F65" s="19"/>
      <c r="G65" s="27" t="s">
        <v>61</v>
      </c>
      <c r="H65" s="27"/>
      <c r="I65" s="27"/>
      <c r="J65" s="27"/>
      <c r="K65" s="27"/>
    </row>
    <row r="66" spans="1:11" ht="18">
      <c r="A66" s="1"/>
      <c r="B66" s="19"/>
      <c r="C66" s="19"/>
      <c r="D66" s="4">
        <v>20000</v>
      </c>
      <c r="E66" s="19"/>
      <c r="F66" s="19"/>
      <c r="G66" s="20" t="s">
        <v>72</v>
      </c>
      <c r="H66" s="21"/>
      <c r="I66" s="21"/>
      <c r="J66" s="21"/>
      <c r="K66" s="22"/>
    </row>
    <row r="67" spans="1:11" ht="18">
      <c r="A67" s="1"/>
      <c r="B67" s="19"/>
      <c r="C67" s="19"/>
      <c r="D67" s="4">
        <v>39000</v>
      </c>
      <c r="E67" s="19"/>
      <c r="F67" s="19"/>
      <c r="G67" s="28" t="s">
        <v>37</v>
      </c>
      <c r="H67" s="29"/>
      <c r="I67" s="29"/>
      <c r="J67" s="29"/>
      <c r="K67" s="30"/>
    </row>
    <row r="68" spans="1:11" ht="18">
      <c r="A68" s="1"/>
      <c r="B68" s="19"/>
      <c r="C68" s="19"/>
      <c r="D68" s="4">
        <v>8800</v>
      </c>
      <c r="E68" s="19"/>
      <c r="F68" s="19"/>
      <c r="G68" s="20" t="s">
        <v>116</v>
      </c>
      <c r="H68" s="21"/>
      <c r="I68" s="21"/>
      <c r="J68" s="21"/>
      <c r="K68" s="22"/>
    </row>
    <row r="69" spans="1:11" ht="18">
      <c r="A69" s="1"/>
      <c r="B69" s="19"/>
      <c r="C69" s="19"/>
      <c r="D69" s="12">
        <v>160000</v>
      </c>
      <c r="E69" s="19"/>
      <c r="F69" s="19"/>
      <c r="G69" s="20" t="s">
        <v>163</v>
      </c>
      <c r="H69" s="21"/>
      <c r="I69" s="21"/>
      <c r="J69" s="21"/>
      <c r="K69" s="22"/>
    </row>
    <row r="70" spans="1:11" ht="18.75" thickBot="1">
      <c r="A70" s="1"/>
      <c r="B70" s="23"/>
      <c r="C70" s="23"/>
      <c r="D70" s="12">
        <v>10000</v>
      </c>
      <c r="E70" s="23"/>
      <c r="F70" s="23"/>
      <c r="G70" s="31" t="s">
        <v>62</v>
      </c>
      <c r="H70" s="31"/>
      <c r="I70" s="31"/>
      <c r="J70" s="31"/>
      <c r="K70" s="31"/>
    </row>
    <row r="71" spans="1:11" ht="18.75" thickBot="1">
      <c r="A71" s="1"/>
      <c r="B71" s="24">
        <f>E71-D71</f>
        <v>1608441</v>
      </c>
      <c r="C71" s="25"/>
      <c r="D71" s="13">
        <f>SUM(D63:D70)</f>
        <v>623313</v>
      </c>
      <c r="E71" s="24">
        <f>SUM(E60:E70)</f>
        <v>2231754</v>
      </c>
      <c r="F71" s="25"/>
      <c r="G71" s="32" t="s">
        <v>64</v>
      </c>
      <c r="H71" s="33"/>
      <c r="I71" s="33"/>
      <c r="J71" s="33"/>
      <c r="K71" s="34"/>
    </row>
    <row r="72" spans="1:11" ht="18">
      <c r="A72" s="1"/>
      <c r="B72" s="26"/>
      <c r="C72" s="26"/>
      <c r="D72" s="15"/>
      <c r="E72" s="26">
        <f>B71</f>
        <v>1608441</v>
      </c>
      <c r="F72" s="26"/>
      <c r="G72" s="38" t="s">
        <v>65</v>
      </c>
      <c r="H72" s="38"/>
      <c r="I72" s="38"/>
      <c r="J72" s="38"/>
      <c r="K72" s="38"/>
    </row>
    <row r="73" spans="1:11" ht="18">
      <c r="A73" s="1"/>
      <c r="B73" s="19"/>
      <c r="C73" s="19"/>
      <c r="D73" s="4"/>
      <c r="E73" s="19">
        <v>1000</v>
      </c>
      <c r="F73" s="19"/>
      <c r="G73" s="27" t="s">
        <v>70</v>
      </c>
      <c r="H73" s="27"/>
      <c r="I73" s="27"/>
      <c r="J73" s="27"/>
      <c r="K73" s="27"/>
    </row>
    <row r="74" spans="1:11" ht="18">
      <c r="A74" s="1"/>
      <c r="B74" s="19"/>
      <c r="C74" s="19"/>
      <c r="D74" s="4"/>
      <c r="E74" s="61">
        <v>218422</v>
      </c>
      <c r="F74" s="61"/>
      <c r="G74" s="27" t="s">
        <v>71</v>
      </c>
      <c r="H74" s="27"/>
      <c r="I74" s="27"/>
      <c r="J74" s="27"/>
      <c r="K74" s="27"/>
    </row>
    <row r="75" spans="1:11" ht="18">
      <c r="A75" s="1"/>
      <c r="B75" s="19"/>
      <c r="C75" s="19"/>
      <c r="D75" s="4">
        <v>305545</v>
      </c>
      <c r="E75" s="19"/>
      <c r="F75" s="19"/>
      <c r="G75" s="27" t="s">
        <v>66</v>
      </c>
      <c r="H75" s="27"/>
      <c r="I75" s="27"/>
      <c r="J75" s="27"/>
      <c r="K75" s="27"/>
    </row>
    <row r="76" spans="1:11" ht="18">
      <c r="A76" s="1"/>
      <c r="B76" s="19"/>
      <c r="C76" s="19"/>
      <c r="D76" s="4">
        <v>21000</v>
      </c>
      <c r="E76" s="19"/>
      <c r="F76" s="19"/>
      <c r="G76" s="27" t="s">
        <v>67</v>
      </c>
      <c r="H76" s="27"/>
      <c r="I76" s="27"/>
      <c r="J76" s="27"/>
      <c r="K76" s="27"/>
    </row>
    <row r="77" spans="1:11" ht="18">
      <c r="A77" s="1"/>
      <c r="B77" s="19"/>
      <c r="C77" s="19"/>
      <c r="D77" s="4">
        <v>58968</v>
      </c>
      <c r="E77" s="19"/>
      <c r="F77" s="19"/>
      <c r="G77" s="27" t="s">
        <v>68</v>
      </c>
      <c r="H77" s="27"/>
      <c r="I77" s="27"/>
      <c r="J77" s="27"/>
      <c r="K77" s="27"/>
    </row>
    <row r="78" spans="1:11" ht="18">
      <c r="A78" s="1"/>
      <c r="B78" s="19"/>
      <c r="C78" s="19"/>
      <c r="D78" s="4">
        <v>20000</v>
      </c>
      <c r="E78" s="19"/>
      <c r="F78" s="19"/>
      <c r="G78" s="20" t="s">
        <v>69</v>
      </c>
      <c r="H78" s="21"/>
      <c r="I78" s="21"/>
      <c r="J78" s="21"/>
      <c r="K78" s="22"/>
    </row>
    <row r="79" spans="1:11" ht="18">
      <c r="A79" s="1"/>
      <c r="B79" s="19"/>
      <c r="C79" s="19"/>
      <c r="D79" s="4">
        <v>39000</v>
      </c>
      <c r="E79" s="19"/>
      <c r="F79" s="19"/>
      <c r="G79" s="28" t="s">
        <v>37</v>
      </c>
      <c r="H79" s="29"/>
      <c r="I79" s="29"/>
      <c r="J79" s="29"/>
      <c r="K79" s="30"/>
    </row>
    <row r="80" spans="1:11" ht="18">
      <c r="A80" s="1"/>
      <c r="B80" s="19"/>
      <c r="C80" s="19"/>
      <c r="D80" s="4">
        <v>8800</v>
      </c>
      <c r="E80" s="19"/>
      <c r="F80" s="19"/>
      <c r="G80" s="20" t="s">
        <v>116</v>
      </c>
      <c r="H80" s="21"/>
      <c r="I80" s="21"/>
      <c r="J80" s="21"/>
      <c r="K80" s="22"/>
    </row>
    <row r="81" spans="1:11" ht="18">
      <c r="A81" s="1"/>
      <c r="B81" s="19"/>
      <c r="C81" s="19"/>
      <c r="D81" s="12">
        <v>160000</v>
      </c>
      <c r="E81" s="19"/>
      <c r="F81" s="19"/>
      <c r="G81" s="20" t="s">
        <v>163</v>
      </c>
      <c r="H81" s="21"/>
      <c r="I81" s="21"/>
      <c r="J81" s="21"/>
      <c r="K81" s="22"/>
    </row>
    <row r="82" spans="1:11" ht="18.75" thickBot="1">
      <c r="A82" s="1"/>
      <c r="B82" s="23"/>
      <c r="C82" s="23"/>
      <c r="D82" s="12">
        <v>108609</v>
      </c>
      <c r="E82" s="23"/>
      <c r="F82" s="23"/>
      <c r="G82" s="31" t="s">
        <v>82</v>
      </c>
      <c r="H82" s="31"/>
      <c r="I82" s="31"/>
      <c r="J82" s="31"/>
      <c r="K82" s="31"/>
    </row>
    <row r="83" spans="1:11" ht="18.75" thickBot="1">
      <c r="A83" s="1"/>
      <c r="B83" s="24">
        <f>E83-D83</f>
        <v>1105941</v>
      </c>
      <c r="C83" s="25"/>
      <c r="D83" s="13">
        <f>SUM(D75:D82)</f>
        <v>721922</v>
      </c>
      <c r="E83" s="24">
        <f>SUM(E72:E82)</f>
        <v>1827863</v>
      </c>
      <c r="F83" s="25"/>
      <c r="G83" s="32" t="s">
        <v>87</v>
      </c>
      <c r="H83" s="33"/>
      <c r="I83" s="33"/>
      <c r="J83" s="33"/>
      <c r="K83" s="34"/>
    </row>
    <row r="84" spans="1:11" ht="18">
      <c r="A84" s="1"/>
      <c r="B84" s="26"/>
      <c r="C84" s="26"/>
      <c r="D84" s="3"/>
      <c r="E84" s="26">
        <f>B83</f>
        <v>1105941</v>
      </c>
      <c r="F84" s="26"/>
      <c r="G84" s="38" t="s">
        <v>73</v>
      </c>
      <c r="H84" s="38"/>
      <c r="I84" s="38"/>
      <c r="J84" s="38"/>
      <c r="K84" s="38"/>
    </row>
    <row r="85" spans="1:11" ht="18">
      <c r="A85" s="1"/>
      <c r="B85" s="19"/>
      <c r="C85" s="19"/>
      <c r="D85" s="4"/>
      <c r="E85" s="19">
        <v>57392</v>
      </c>
      <c r="F85" s="19"/>
      <c r="G85" s="27" t="s">
        <v>74</v>
      </c>
      <c r="H85" s="27"/>
      <c r="I85" s="27"/>
      <c r="J85" s="27"/>
      <c r="K85" s="27"/>
    </row>
    <row r="86" spans="1:11" ht="18">
      <c r="A86" s="1"/>
      <c r="B86" s="19"/>
      <c r="C86" s="19"/>
      <c r="D86" s="4"/>
      <c r="E86" s="61">
        <v>218422</v>
      </c>
      <c r="F86" s="61"/>
      <c r="G86" s="27" t="s">
        <v>75</v>
      </c>
      <c r="H86" s="27"/>
      <c r="I86" s="27"/>
      <c r="J86" s="27"/>
      <c r="K86" s="27"/>
    </row>
    <row r="87" spans="1:11" ht="18">
      <c r="A87" s="1"/>
      <c r="B87" s="19"/>
      <c r="C87" s="19"/>
      <c r="D87" s="4">
        <v>305545</v>
      </c>
      <c r="E87" s="19"/>
      <c r="F87" s="19"/>
      <c r="G87" s="27" t="s">
        <v>76</v>
      </c>
      <c r="H87" s="27"/>
      <c r="I87" s="27"/>
      <c r="J87" s="27"/>
      <c r="K87" s="27"/>
    </row>
    <row r="88" spans="1:11" ht="18">
      <c r="A88" s="1"/>
      <c r="B88" s="19"/>
      <c r="C88" s="19"/>
      <c r="D88" s="4">
        <v>21000</v>
      </c>
      <c r="E88" s="19"/>
      <c r="F88" s="19"/>
      <c r="G88" s="27" t="s">
        <v>77</v>
      </c>
      <c r="H88" s="27"/>
      <c r="I88" s="27"/>
      <c r="J88" s="27"/>
      <c r="K88" s="27"/>
    </row>
    <row r="89" spans="1:11" ht="18">
      <c r="A89" s="1"/>
      <c r="B89" s="19"/>
      <c r="C89" s="19"/>
      <c r="D89" s="4">
        <v>55427</v>
      </c>
      <c r="E89" s="19"/>
      <c r="F89" s="19"/>
      <c r="G89" s="27" t="s">
        <v>78</v>
      </c>
      <c r="H89" s="27"/>
      <c r="I89" s="27"/>
      <c r="J89" s="27"/>
      <c r="K89" s="27"/>
    </row>
    <row r="90" spans="1:11" ht="18">
      <c r="A90" s="1"/>
      <c r="B90" s="19"/>
      <c r="C90" s="19"/>
      <c r="D90" s="4">
        <v>20000</v>
      </c>
      <c r="E90" s="19"/>
      <c r="F90" s="19"/>
      <c r="G90" s="20" t="s">
        <v>79</v>
      </c>
      <c r="H90" s="21"/>
      <c r="I90" s="21"/>
      <c r="J90" s="21"/>
      <c r="K90" s="22"/>
    </row>
    <row r="91" spans="1:11" ht="18">
      <c r="A91" s="1"/>
      <c r="B91" s="19"/>
      <c r="C91" s="19"/>
      <c r="D91" s="12">
        <v>160000</v>
      </c>
      <c r="E91" s="19"/>
      <c r="F91" s="19"/>
      <c r="G91" s="20" t="s">
        <v>163</v>
      </c>
      <c r="H91" s="21"/>
      <c r="I91" s="21"/>
      <c r="J91" s="21"/>
      <c r="K91" s="22"/>
    </row>
    <row r="92" spans="1:11" ht="18">
      <c r="A92" s="1"/>
      <c r="B92" s="19"/>
      <c r="C92" s="19"/>
      <c r="D92" s="4">
        <v>39000</v>
      </c>
      <c r="E92" s="19"/>
      <c r="F92" s="19"/>
      <c r="G92" s="28" t="s">
        <v>37</v>
      </c>
      <c r="H92" s="29"/>
      <c r="I92" s="29"/>
      <c r="J92" s="29"/>
      <c r="K92" s="30"/>
    </row>
    <row r="93" spans="1:11" ht="18">
      <c r="A93" s="1"/>
      <c r="B93" s="19"/>
      <c r="C93" s="19"/>
      <c r="D93" s="4">
        <v>8800</v>
      </c>
      <c r="E93" s="19"/>
      <c r="F93" s="19"/>
      <c r="G93" s="20" t="s">
        <v>116</v>
      </c>
      <c r="H93" s="21"/>
      <c r="I93" s="21"/>
      <c r="J93" s="21"/>
      <c r="K93" s="22"/>
    </row>
    <row r="94" spans="1:11" ht="18">
      <c r="A94" s="1"/>
      <c r="B94" s="19"/>
      <c r="C94" s="19"/>
      <c r="D94" s="4">
        <v>124904</v>
      </c>
      <c r="E94" s="19"/>
      <c r="F94" s="19"/>
      <c r="G94" s="27" t="s">
        <v>80</v>
      </c>
      <c r="H94" s="27"/>
      <c r="I94" s="27"/>
      <c r="J94" s="27"/>
      <c r="K94" s="27"/>
    </row>
    <row r="95" spans="1:11" ht="18.75" thickBot="1">
      <c r="A95" s="1"/>
      <c r="B95" s="23"/>
      <c r="C95" s="23"/>
      <c r="D95" s="12">
        <v>132600</v>
      </c>
      <c r="E95" s="23"/>
      <c r="F95" s="23"/>
      <c r="G95" s="31" t="s">
        <v>81</v>
      </c>
      <c r="H95" s="31"/>
      <c r="I95" s="31"/>
      <c r="J95" s="31"/>
      <c r="K95" s="31"/>
    </row>
    <row r="96" spans="1:11" ht="18.75" thickBot="1">
      <c r="A96" s="1"/>
      <c r="B96" s="24">
        <f>E96-D96</f>
        <v>514479</v>
      </c>
      <c r="C96" s="25"/>
      <c r="D96" s="13">
        <f>SUM(D87:D95)</f>
        <v>867276</v>
      </c>
      <c r="E96" s="24">
        <f>SUM(E84:E95)</f>
        <v>1381755</v>
      </c>
      <c r="F96" s="25"/>
      <c r="G96" s="32" t="s">
        <v>88</v>
      </c>
      <c r="H96" s="33"/>
      <c r="I96" s="33"/>
      <c r="J96" s="33"/>
      <c r="K96" s="34"/>
    </row>
    <row r="97" spans="1:11" ht="18">
      <c r="A97" s="1"/>
      <c r="B97" s="26"/>
      <c r="C97" s="26"/>
      <c r="D97" s="3"/>
      <c r="E97" s="26">
        <f>B96</f>
        <v>514479</v>
      </c>
      <c r="F97" s="26"/>
      <c r="G97" s="38" t="s">
        <v>89</v>
      </c>
      <c r="H97" s="38"/>
      <c r="I97" s="38"/>
      <c r="J97" s="38"/>
      <c r="K97" s="38"/>
    </row>
    <row r="98" spans="1:11" ht="18">
      <c r="A98" s="1"/>
      <c r="B98" s="19"/>
      <c r="C98" s="19"/>
      <c r="D98" s="4"/>
      <c r="E98" s="19">
        <v>57392</v>
      </c>
      <c r="F98" s="19"/>
      <c r="G98" s="27" t="s">
        <v>90</v>
      </c>
      <c r="H98" s="27"/>
      <c r="I98" s="27"/>
      <c r="J98" s="27"/>
      <c r="K98" s="27"/>
    </row>
    <row r="99" spans="1:11" ht="18">
      <c r="A99" s="1"/>
      <c r="B99" s="19"/>
      <c r="C99" s="19"/>
      <c r="D99" s="4"/>
      <c r="E99" s="61">
        <v>218422</v>
      </c>
      <c r="F99" s="61"/>
      <c r="G99" s="27" t="s">
        <v>91</v>
      </c>
      <c r="H99" s="27"/>
      <c r="I99" s="27"/>
      <c r="J99" s="27"/>
      <c r="K99" s="27"/>
    </row>
    <row r="100" spans="1:11" ht="18" customHeight="1">
      <c r="A100" s="1"/>
      <c r="B100" s="19"/>
      <c r="C100" s="19"/>
      <c r="D100" s="4"/>
      <c r="E100" s="19">
        <v>102500</v>
      </c>
      <c r="F100" s="19"/>
      <c r="G100" s="41" t="s">
        <v>92</v>
      </c>
      <c r="H100" s="42"/>
      <c r="I100" s="42"/>
      <c r="J100" s="42"/>
      <c r="K100" s="43"/>
    </row>
    <row r="101" spans="1:11" ht="18" customHeight="1">
      <c r="A101" s="1"/>
      <c r="B101" s="19"/>
      <c r="C101" s="19"/>
      <c r="D101" s="4"/>
      <c r="E101" s="39">
        <v>50700</v>
      </c>
      <c r="F101" s="40"/>
      <c r="G101" s="41" t="s">
        <v>93</v>
      </c>
      <c r="H101" s="42"/>
      <c r="I101" s="42"/>
      <c r="J101" s="42"/>
      <c r="K101" s="43"/>
    </row>
    <row r="102" spans="1:11" ht="18">
      <c r="A102" s="1"/>
      <c r="B102" s="19"/>
      <c r="C102" s="19"/>
      <c r="D102" s="4">
        <v>305545</v>
      </c>
      <c r="E102" s="19"/>
      <c r="F102" s="19"/>
      <c r="G102" s="27" t="s">
        <v>94</v>
      </c>
      <c r="H102" s="27"/>
      <c r="I102" s="27"/>
      <c r="J102" s="27"/>
      <c r="K102" s="27"/>
    </row>
    <row r="103" spans="1:11" ht="18">
      <c r="A103" s="1"/>
      <c r="B103" s="19"/>
      <c r="C103" s="19"/>
      <c r="D103" s="4">
        <v>21000</v>
      </c>
      <c r="E103" s="19"/>
      <c r="F103" s="19"/>
      <c r="G103" s="27" t="s">
        <v>95</v>
      </c>
      <c r="H103" s="27"/>
      <c r="I103" s="27"/>
      <c r="J103" s="27"/>
      <c r="K103" s="27"/>
    </row>
    <row r="104" spans="1:11" ht="18">
      <c r="A104" s="1"/>
      <c r="B104" s="19"/>
      <c r="C104" s="19"/>
      <c r="D104" s="4">
        <v>73968</v>
      </c>
      <c r="E104" s="19"/>
      <c r="F104" s="19"/>
      <c r="G104" s="27" t="s">
        <v>96</v>
      </c>
      <c r="H104" s="27"/>
      <c r="I104" s="27"/>
      <c r="J104" s="27"/>
      <c r="K104" s="27"/>
    </row>
    <row r="105" spans="1:11" ht="18">
      <c r="A105" s="1"/>
      <c r="B105" s="19"/>
      <c r="C105" s="19"/>
      <c r="D105" s="4">
        <v>20000</v>
      </c>
      <c r="E105" s="19"/>
      <c r="F105" s="19"/>
      <c r="G105" s="20" t="s">
        <v>97</v>
      </c>
      <c r="H105" s="21"/>
      <c r="I105" s="21"/>
      <c r="J105" s="21"/>
      <c r="K105" s="22"/>
    </row>
    <row r="106" spans="1:11" ht="18">
      <c r="A106" s="1"/>
      <c r="B106" s="19"/>
      <c r="C106" s="19"/>
      <c r="D106" s="4">
        <v>39000</v>
      </c>
      <c r="E106" s="19"/>
      <c r="F106" s="19"/>
      <c r="G106" s="28" t="s">
        <v>37</v>
      </c>
      <c r="H106" s="29"/>
      <c r="I106" s="29"/>
      <c r="J106" s="29"/>
      <c r="K106" s="30"/>
    </row>
    <row r="107" spans="1:11" ht="18">
      <c r="A107" s="1"/>
      <c r="B107" s="19"/>
      <c r="C107" s="19"/>
      <c r="D107" s="12">
        <v>160000</v>
      </c>
      <c r="E107" s="19"/>
      <c r="F107" s="19"/>
      <c r="G107" s="20" t="s">
        <v>163</v>
      </c>
      <c r="H107" s="21"/>
      <c r="I107" s="21"/>
      <c r="J107" s="21"/>
      <c r="K107" s="22"/>
    </row>
    <row r="108" spans="1:11" ht="18">
      <c r="A108" s="1"/>
      <c r="B108" s="19"/>
      <c r="C108" s="19"/>
      <c r="D108" s="4">
        <v>9680</v>
      </c>
      <c r="E108" s="19"/>
      <c r="F108" s="19"/>
      <c r="G108" s="20" t="s">
        <v>116</v>
      </c>
      <c r="H108" s="21"/>
      <c r="I108" s="21"/>
      <c r="J108" s="21"/>
      <c r="K108" s="22"/>
    </row>
    <row r="109" spans="1:11" ht="18">
      <c r="A109" s="1"/>
      <c r="B109" s="19"/>
      <c r="C109" s="19"/>
      <c r="D109" s="4">
        <v>57717</v>
      </c>
      <c r="E109" s="19"/>
      <c r="F109" s="19"/>
      <c r="G109" s="27" t="s">
        <v>106</v>
      </c>
      <c r="H109" s="27"/>
      <c r="I109" s="27"/>
      <c r="J109" s="27"/>
      <c r="K109" s="27"/>
    </row>
    <row r="110" spans="1:11" ht="18.75" thickBot="1">
      <c r="A110" s="1"/>
      <c r="B110" s="23"/>
      <c r="C110" s="23"/>
      <c r="D110" s="12">
        <v>33000</v>
      </c>
      <c r="E110" s="23"/>
      <c r="F110" s="23"/>
      <c r="G110" s="31" t="s">
        <v>104</v>
      </c>
      <c r="H110" s="31"/>
      <c r="I110" s="31"/>
      <c r="J110" s="31"/>
      <c r="K110" s="31"/>
    </row>
    <row r="111" spans="1:11" ht="18.75" thickBot="1">
      <c r="A111" s="1"/>
      <c r="B111" s="24">
        <f>E111-D111</f>
        <v>223583</v>
      </c>
      <c r="C111" s="25"/>
      <c r="D111" s="13">
        <f>SUM(D102:D110)</f>
        <v>719910</v>
      </c>
      <c r="E111" s="24">
        <f>SUM(E97:E110)</f>
        <v>943493</v>
      </c>
      <c r="F111" s="25"/>
      <c r="G111" s="32" t="s">
        <v>107</v>
      </c>
      <c r="H111" s="33"/>
      <c r="I111" s="33"/>
      <c r="J111" s="33"/>
      <c r="K111" s="34"/>
    </row>
    <row r="112" spans="1:11" ht="18">
      <c r="A112" s="1"/>
      <c r="B112" s="26"/>
      <c r="C112" s="26"/>
      <c r="D112" s="3"/>
      <c r="E112" s="26">
        <f>B111</f>
        <v>223583</v>
      </c>
      <c r="F112" s="26"/>
      <c r="G112" s="38" t="s">
        <v>98</v>
      </c>
      <c r="H112" s="38"/>
      <c r="I112" s="38"/>
      <c r="J112" s="38"/>
      <c r="K112" s="38"/>
    </row>
    <row r="113" spans="1:11" ht="18">
      <c r="A113" s="1"/>
      <c r="B113" s="19"/>
      <c r="C113" s="19"/>
      <c r="D113" s="4"/>
      <c r="E113" s="61">
        <v>218422</v>
      </c>
      <c r="F113" s="61"/>
      <c r="G113" s="27" t="s">
        <v>99</v>
      </c>
      <c r="H113" s="27"/>
      <c r="I113" s="27"/>
      <c r="J113" s="27"/>
      <c r="K113" s="27"/>
    </row>
    <row r="114" spans="1:11" ht="18">
      <c r="A114" s="1"/>
      <c r="B114" s="19"/>
      <c r="C114" s="19"/>
      <c r="D114" s="4">
        <v>305545</v>
      </c>
      <c r="E114" s="19"/>
      <c r="F114" s="19"/>
      <c r="G114" s="27" t="s">
        <v>100</v>
      </c>
      <c r="H114" s="27"/>
      <c r="I114" s="27"/>
      <c r="J114" s="27"/>
      <c r="K114" s="27"/>
    </row>
    <row r="115" spans="1:11" ht="18">
      <c r="A115" s="1"/>
      <c r="B115" s="19"/>
      <c r="C115" s="19"/>
      <c r="D115" s="4">
        <v>21000</v>
      </c>
      <c r="E115" s="19"/>
      <c r="F115" s="19"/>
      <c r="G115" s="27" t="s">
        <v>101</v>
      </c>
      <c r="H115" s="27"/>
      <c r="I115" s="27"/>
      <c r="J115" s="27"/>
      <c r="K115" s="27"/>
    </row>
    <row r="116" spans="1:11" ht="18">
      <c r="A116" s="1"/>
      <c r="B116" s="19"/>
      <c r="C116" s="19"/>
      <c r="D116" s="4">
        <v>48971</v>
      </c>
      <c r="E116" s="19"/>
      <c r="F116" s="19"/>
      <c r="G116" s="27" t="s">
        <v>102</v>
      </c>
      <c r="H116" s="27"/>
      <c r="I116" s="27"/>
      <c r="J116" s="27"/>
      <c r="K116" s="27"/>
    </row>
    <row r="117" spans="1:11" ht="18">
      <c r="A117" s="1"/>
      <c r="B117" s="19"/>
      <c r="C117" s="19"/>
      <c r="D117" s="4">
        <v>20000</v>
      </c>
      <c r="E117" s="19"/>
      <c r="F117" s="19"/>
      <c r="G117" s="20" t="s">
        <v>103</v>
      </c>
      <c r="H117" s="21"/>
      <c r="I117" s="21"/>
      <c r="J117" s="21"/>
      <c r="K117" s="22"/>
    </row>
    <row r="118" spans="1:11" ht="18">
      <c r="A118" s="1"/>
      <c r="B118" s="19"/>
      <c r="C118" s="19"/>
      <c r="D118" s="4">
        <v>39000</v>
      </c>
      <c r="E118" s="19"/>
      <c r="F118" s="19"/>
      <c r="G118" s="28" t="s">
        <v>37</v>
      </c>
      <c r="H118" s="29"/>
      <c r="I118" s="29"/>
      <c r="J118" s="29"/>
      <c r="K118" s="30"/>
    </row>
    <row r="119" spans="1:11" ht="18">
      <c r="A119" s="1"/>
      <c r="B119" s="19"/>
      <c r="C119" s="19"/>
      <c r="D119" s="12">
        <v>160000</v>
      </c>
      <c r="E119" s="19"/>
      <c r="F119" s="19"/>
      <c r="G119" s="20" t="s">
        <v>163</v>
      </c>
      <c r="H119" s="21"/>
      <c r="I119" s="21"/>
      <c r="J119" s="21"/>
      <c r="K119" s="22"/>
    </row>
    <row r="120" spans="1:11" ht="18">
      <c r="A120" s="1"/>
      <c r="B120" s="19"/>
      <c r="C120" s="19"/>
      <c r="D120" s="4">
        <v>9680</v>
      </c>
      <c r="E120" s="19"/>
      <c r="F120" s="19"/>
      <c r="G120" s="20" t="s">
        <v>116</v>
      </c>
      <c r="H120" s="21"/>
      <c r="I120" s="21"/>
      <c r="J120" s="21"/>
      <c r="K120" s="22"/>
    </row>
    <row r="121" spans="1:11" ht="18.75" thickBot="1">
      <c r="A121" s="1"/>
      <c r="B121" s="23"/>
      <c r="C121" s="23"/>
      <c r="D121" s="12">
        <v>57978</v>
      </c>
      <c r="E121" s="23"/>
      <c r="F121" s="23"/>
      <c r="G121" s="31" t="s">
        <v>105</v>
      </c>
      <c r="H121" s="31"/>
      <c r="I121" s="31"/>
      <c r="J121" s="31"/>
      <c r="K121" s="31"/>
    </row>
    <row r="122" spans="1:11" ht="18.75" thickBot="1">
      <c r="A122" s="1"/>
      <c r="B122" s="24">
        <f>E122-D122</f>
        <v>-220169</v>
      </c>
      <c r="C122" s="25"/>
      <c r="D122" s="13">
        <f>SUM(D114:D121)</f>
        <v>662174</v>
      </c>
      <c r="E122" s="24">
        <f>SUM(E112:E121)</f>
        <v>442005</v>
      </c>
      <c r="F122" s="25"/>
      <c r="G122" s="32" t="s">
        <v>108</v>
      </c>
      <c r="H122" s="33"/>
      <c r="I122" s="33"/>
      <c r="J122" s="33"/>
      <c r="K122" s="34"/>
    </row>
    <row r="123" spans="1:11" ht="18">
      <c r="A123" s="1"/>
      <c r="B123" s="26"/>
      <c r="C123" s="26"/>
      <c r="D123" s="3"/>
      <c r="E123" s="26">
        <f>B122</f>
        <v>-220169</v>
      </c>
      <c r="F123" s="26"/>
      <c r="G123" s="38" t="s">
        <v>109</v>
      </c>
      <c r="H123" s="38"/>
      <c r="I123" s="38"/>
      <c r="J123" s="38"/>
      <c r="K123" s="38"/>
    </row>
    <row r="124" spans="1:11" ht="18">
      <c r="A124" s="1"/>
      <c r="B124" s="19"/>
      <c r="C124" s="19"/>
      <c r="D124" s="4"/>
      <c r="E124" s="61">
        <v>218422</v>
      </c>
      <c r="F124" s="61"/>
      <c r="G124" s="27" t="s">
        <v>110</v>
      </c>
      <c r="H124" s="27"/>
      <c r="I124" s="27"/>
      <c r="J124" s="27"/>
      <c r="K124" s="27"/>
    </row>
    <row r="125" spans="1:11" ht="18">
      <c r="A125" s="1"/>
      <c r="B125" s="19"/>
      <c r="C125" s="19"/>
      <c r="D125" s="4">
        <v>305545</v>
      </c>
      <c r="E125" s="19"/>
      <c r="F125" s="19"/>
      <c r="G125" s="27" t="s">
        <v>111</v>
      </c>
      <c r="H125" s="27"/>
      <c r="I125" s="27"/>
      <c r="J125" s="27"/>
      <c r="K125" s="27"/>
    </row>
    <row r="126" spans="1:11" ht="18">
      <c r="A126" s="1"/>
      <c r="B126" s="19"/>
      <c r="C126" s="19"/>
      <c r="D126" s="4">
        <v>21000</v>
      </c>
      <c r="E126" s="19"/>
      <c r="F126" s="19"/>
      <c r="G126" s="27" t="s">
        <v>112</v>
      </c>
      <c r="H126" s="27"/>
      <c r="I126" s="27"/>
      <c r="J126" s="27"/>
      <c r="K126" s="27"/>
    </row>
    <row r="127" spans="1:11" ht="18">
      <c r="A127" s="1"/>
      <c r="B127" s="19"/>
      <c r="C127" s="19"/>
      <c r="D127" s="4">
        <v>23968</v>
      </c>
      <c r="E127" s="19"/>
      <c r="F127" s="19"/>
      <c r="G127" s="27" t="s">
        <v>113</v>
      </c>
      <c r="H127" s="27"/>
      <c r="I127" s="27"/>
      <c r="J127" s="27"/>
      <c r="K127" s="27"/>
    </row>
    <row r="128" spans="1:11" ht="18">
      <c r="A128" s="1"/>
      <c r="B128" s="19"/>
      <c r="C128" s="19"/>
      <c r="D128" s="4">
        <v>20000</v>
      </c>
      <c r="E128" s="19"/>
      <c r="F128" s="19"/>
      <c r="G128" s="20" t="s">
        <v>114</v>
      </c>
      <c r="H128" s="21"/>
      <c r="I128" s="21"/>
      <c r="J128" s="21"/>
      <c r="K128" s="22"/>
    </row>
    <row r="129" spans="1:11" ht="18">
      <c r="A129" s="1"/>
      <c r="B129" s="19"/>
      <c r="C129" s="19"/>
      <c r="D129" s="4">
        <v>39000</v>
      </c>
      <c r="E129" s="19"/>
      <c r="F129" s="19"/>
      <c r="G129" s="28" t="s">
        <v>37</v>
      </c>
      <c r="H129" s="29"/>
      <c r="I129" s="29"/>
      <c r="J129" s="29"/>
      <c r="K129" s="30"/>
    </row>
    <row r="130" spans="1:11" ht="18">
      <c r="A130" s="1"/>
      <c r="B130" s="19"/>
      <c r="C130" s="19"/>
      <c r="D130" s="12">
        <v>160000</v>
      </c>
      <c r="E130" s="19"/>
      <c r="F130" s="19"/>
      <c r="G130" s="20" t="s">
        <v>163</v>
      </c>
      <c r="H130" s="21"/>
      <c r="I130" s="21"/>
      <c r="J130" s="21"/>
      <c r="K130" s="22"/>
    </row>
    <row r="131" spans="1:11" ht="18">
      <c r="A131" s="1"/>
      <c r="B131" s="19"/>
      <c r="C131" s="19"/>
      <c r="D131" s="4">
        <v>58080</v>
      </c>
      <c r="E131" s="19"/>
      <c r="F131" s="19"/>
      <c r="G131" s="27" t="s">
        <v>115</v>
      </c>
      <c r="H131" s="27"/>
      <c r="I131" s="27"/>
      <c r="J131" s="27"/>
      <c r="K131" s="27"/>
    </row>
    <row r="132" spans="1:11" ht="18.75" thickBot="1">
      <c r="A132" s="1"/>
      <c r="B132" s="23"/>
      <c r="C132" s="23"/>
      <c r="D132" s="12">
        <v>9680</v>
      </c>
      <c r="E132" s="23"/>
      <c r="F132" s="23"/>
      <c r="G132" s="35" t="s">
        <v>116</v>
      </c>
      <c r="H132" s="36"/>
      <c r="I132" s="36"/>
      <c r="J132" s="36"/>
      <c r="K132" s="37"/>
    </row>
    <row r="133" spans="1:11" ht="18.75" thickBot="1">
      <c r="A133" s="1"/>
      <c r="B133" s="24">
        <f>E133-D133</f>
        <v>-639020</v>
      </c>
      <c r="C133" s="25"/>
      <c r="D133" s="13">
        <f>SUM(D125:D132)</f>
        <v>637273</v>
      </c>
      <c r="E133" s="24">
        <f>SUM(E123:E132)</f>
        <v>-1747</v>
      </c>
      <c r="F133" s="25"/>
      <c r="G133" s="32" t="s">
        <v>130</v>
      </c>
      <c r="H133" s="33"/>
      <c r="I133" s="33"/>
      <c r="J133" s="33"/>
      <c r="K133" s="34"/>
    </row>
    <row r="134" spans="1:11" ht="18">
      <c r="A134" s="1"/>
      <c r="B134" s="26"/>
      <c r="C134" s="26"/>
      <c r="D134" s="14"/>
      <c r="E134" s="26">
        <f>B133</f>
        <v>-639020</v>
      </c>
      <c r="F134" s="26"/>
      <c r="G134" s="38" t="s">
        <v>117</v>
      </c>
      <c r="H134" s="38"/>
      <c r="I134" s="38"/>
      <c r="J134" s="38"/>
      <c r="K134" s="38"/>
    </row>
    <row r="135" spans="1:11" ht="18">
      <c r="A135" s="1"/>
      <c r="B135" s="19"/>
      <c r="C135" s="19"/>
      <c r="D135" s="4"/>
      <c r="E135" s="61">
        <v>218422</v>
      </c>
      <c r="F135" s="61"/>
      <c r="G135" s="27" t="s">
        <v>122</v>
      </c>
      <c r="H135" s="27"/>
      <c r="I135" s="27"/>
      <c r="J135" s="27"/>
      <c r="K135" s="27"/>
    </row>
    <row r="136" spans="1:11" ht="18">
      <c r="A136" s="1"/>
      <c r="B136" s="19"/>
      <c r="C136" s="19"/>
      <c r="D136" s="4">
        <v>305545</v>
      </c>
      <c r="E136" s="19"/>
      <c r="F136" s="19"/>
      <c r="G136" s="27" t="s">
        <v>118</v>
      </c>
      <c r="H136" s="27"/>
      <c r="I136" s="27"/>
      <c r="J136" s="27"/>
      <c r="K136" s="27"/>
    </row>
    <row r="137" spans="1:11" ht="18">
      <c r="A137" s="1"/>
      <c r="B137" s="19"/>
      <c r="C137" s="19"/>
      <c r="D137" s="4">
        <v>21000</v>
      </c>
      <c r="E137" s="19"/>
      <c r="F137" s="19"/>
      <c r="G137" s="27" t="s">
        <v>119</v>
      </c>
      <c r="H137" s="27"/>
      <c r="I137" s="27"/>
      <c r="J137" s="27"/>
      <c r="K137" s="27"/>
    </row>
    <row r="138" spans="1:11" ht="18">
      <c r="A138" s="1"/>
      <c r="B138" s="19"/>
      <c r="C138" s="19"/>
      <c r="D138" s="4">
        <v>23968</v>
      </c>
      <c r="E138" s="19"/>
      <c r="F138" s="19"/>
      <c r="G138" s="27" t="s">
        <v>120</v>
      </c>
      <c r="H138" s="27"/>
      <c r="I138" s="27"/>
      <c r="J138" s="27"/>
      <c r="K138" s="27"/>
    </row>
    <row r="139" spans="1:11" ht="18">
      <c r="A139" s="1"/>
      <c r="B139" s="19"/>
      <c r="C139" s="19"/>
      <c r="D139" s="4">
        <v>20000</v>
      </c>
      <c r="E139" s="19"/>
      <c r="F139" s="19"/>
      <c r="G139" s="20" t="s">
        <v>121</v>
      </c>
      <c r="H139" s="21"/>
      <c r="I139" s="21"/>
      <c r="J139" s="21"/>
      <c r="K139" s="22"/>
    </row>
    <row r="140" spans="1:11" ht="18">
      <c r="A140" s="1"/>
      <c r="B140" s="19"/>
      <c r="C140" s="19"/>
      <c r="D140" s="4">
        <v>39000</v>
      </c>
      <c r="E140" s="19"/>
      <c r="F140" s="19"/>
      <c r="G140" s="28" t="s">
        <v>37</v>
      </c>
      <c r="H140" s="29"/>
      <c r="I140" s="29"/>
      <c r="J140" s="29"/>
      <c r="K140" s="30"/>
    </row>
    <row r="141" spans="1:11" ht="18">
      <c r="A141" s="1"/>
      <c r="B141" s="19"/>
      <c r="C141" s="19"/>
      <c r="D141" s="5">
        <v>40000</v>
      </c>
      <c r="E141" s="19"/>
      <c r="F141" s="19"/>
      <c r="G141" s="20" t="s">
        <v>136</v>
      </c>
      <c r="H141" s="21"/>
      <c r="I141" s="21"/>
      <c r="J141" s="21"/>
      <c r="K141" s="22"/>
    </row>
    <row r="142" spans="1:11" ht="18">
      <c r="A142" s="1"/>
      <c r="B142" s="19"/>
      <c r="C142" s="19"/>
      <c r="D142" s="5">
        <v>30000</v>
      </c>
      <c r="E142" s="19"/>
      <c r="F142" s="19"/>
      <c r="G142" s="20" t="s">
        <v>137</v>
      </c>
      <c r="H142" s="21"/>
      <c r="I142" s="21"/>
      <c r="J142" s="21"/>
      <c r="K142" s="22"/>
    </row>
    <row r="143" spans="1:11" ht="18">
      <c r="A143" s="1"/>
      <c r="B143" s="19"/>
      <c r="C143" s="19"/>
      <c r="D143" s="12">
        <v>160000</v>
      </c>
      <c r="E143" s="19"/>
      <c r="F143" s="19"/>
      <c r="G143" s="20" t="s">
        <v>163</v>
      </c>
      <c r="H143" s="21"/>
      <c r="I143" s="21"/>
      <c r="J143" s="21"/>
      <c r="K143" s="22"/>
    </row>
    <row r="144" spans="1:11" ht="18.75" thickBot="1">
      <c r="A144" s="1"/>
      <c r="B144" s="23"/>
      <c r="C144" s="23"/>
      <c r="D144" s="12">
        <v>9680</v>
      </c>
      <c r="E144" s="23"/>
      <c r="F144" s="23"/>
      <c r="G144" s="35" t="s">
        <v>116</v>
      </c>
      <c r="H144" s="36"/>
      <c r="I144" s="36"/>
      <c r="J144" s="36"/>
      <c r="K144" s="37"/>
    </row>
    <row r="145" spans="1:11" ht="18.75" thickBot="1">
      <c r="A145" s="1"/>
      <c r="B145" s="24">
        <f>E145-D145</f>
        <v>-1069791</v>
      </c>
      <c r="C145" s="25"/>
      <c r="D145" s="13">
        <f>SUM(D136:D144)</f>
        <v>649193</v>
      </c>
      <c r="E145" s="24">
        <f>SUM(E134:E144)</f>
        <v>-420598</v>
      </c>
      <c r="F145" s="25"/>
      <c r="G145" s="32" t="s">
        <v>131</v>
      </c>
      <c r="H145" s="33"/>
      <c r="I145" s="33"/>
      <c r="J145" s="33"/>
      <c r="K145" s="34"/>
    </row>
    <row r="146" spans="1:11" ht="18">
      <c r="A146" s="1"/>
      <c r="B146" s="26"/>
      <c r="C146" s="26"/>
      <c r="D146" s="14"/>
      <c r="E146" s="26">
        <f>B145</f>
        <v>-1069791</v>
      </c>
      <c r="F146" s="26"/>
      <c r="G146" s="38" t="s">
        <v>123</v>
      </c>
      <c r="H146" s="38"/>
      <c r="I146" s="38"/>
      <c r="J146" s="38"/>
      <c r="K146" s="38"/>
    </row>
    <row r="147" spans="1:11" ht="18">
      <c r="A147" s="1"/>
      <c r="B147" s="19"/>
      <c r="C147" s="19"/>
      <c r="D147" s="4"/>
      <c r="E147" s="61">
        <v>218422</v>
      </c>
      <c r="F147" s="61"/>
      <c r="G147" s="27" t="s">
        <v>124</v>
      </c>
      <c r="H147" s="27"/>
      <c r="I147" s="27"/>
      <c r="J147" s="27"/>
      <c r="K147" s="27"/>
    </row>
    <row r="148" spans="1:11" ht="18">
      <c r="A148" s="1"/>
      <c r="B148" s="19"/>
      <c r="C148" s="19"/>
      <c r="D148" s="4">
        <v>305545</v>
      </c>
      <c r="E148" s="19"/>
      <c r="F148" s="19"/>
      <c r="G148" s="27" t="s">
        <v>125</v>
      </c>
      <c r="H148" s="27"/>
      <c r="I148" s="27"/>
      <c r="J148" s="27"/>
      <c r="K148" s="27"/>
    </row>
    <row r="149" spans="1:11" ht="18">
      <c r="A149" s="1"/>
      <c r="B149" s="19"/>
      <c r="C149" s="19"/>
      <c r="D149" s="4">
        <v>21000</v>
      </c>
      <c r="E149" s="19"/>
      <c r="F149" s="19"/>
      <c r="G149" s="27" t="s">
        <v>126</v>
      </c>
      <c r="H149" s="27"/>
      <c r="I149" s="27"/>
      <c r="J149" s="27"/>
      <c r="K149" s="27"/>
    </row>
    <row r="150" spans="1:11" ht="18">
      <c r="A150" s="1"/>
      <c r="B150" s="19"/>
      <c r="C150" s="19"/>
      <c r="D150" s="4">
        <v>19968</v>
      </c>
      <c r="E150" s="19"/>
      <c r="F150" s="19"/>
      <c r="G150" s="27" t="s">
        <v>127</v>
      </c>
      <c r="H150" s="27"/>
      <c r="I150" s="27"/>
      <c r="J150" s="27"/>
      <c r="K150" s="27"/>
    </row>
    <row r="151" spans="1:11" ht="18">
      <c r="A151" s="1"/>
      <c r="B151" s="19"/>
      <c r="C151" s="19"/>
      <c r="D151" s="4">
        <v>20000</v>
      </c>
      <c r="E151" s="19"/>
      <c r="F151" s="19"/>
      <c r="G151" s="20" t="s">
        <v>128</v>
      </c>
      <c r="H151" s="21"/>
      <c r="I151" s="21"/>
      <c r="J151" s="21"/>
      <c r="K151" s="22"/>
    </row>
    <row r="152" spans="1:11" ht="18">
      <c r="A152" s="1"/>
      <c r="B152" s="19"/>
      <c r="C152" s="19"/>
      <c r="D152" s="4">
        <v>39000</v>
      </c>
      <c r="E152" s="19"/>
      <c r="F152" s="19"/>
      <c r="G152" s="28" t="s">
        <v>37</v>
      </c>
      <c r="H152" s="29"/>
      <c r="I152" s="29"/>
      <c r="J152" s="29"/>
      <c r="K152" s="30"/>
    </row>
    <row r="153" spans="1:11" ht="18">
      <c r="A153" s="1"/>
      <c r="B153" s="19"/>
      <c r="C153" s="19"/>
      <c r="D153" s="12">
        <v>160000</v>
      </c>
      <c r="E153" s="19"/>
      <c r="F153" s="19"/>
      <c r="G153" s="20" t="s">
        <v>163</v>
      </c>
      <c r="H153" s="21"/>
      <c r="I153" s="21"/>
      <c r="J153" s="21"/>
      <c r="K153" s="22"/>
    </row>
    <row r="154" spans="1:11" ht="18">
      <c r="A154" s="1"/>
      <c r="B154" s="19"/>
      <c r="C154" s="19"/>
      <c r="D154" s="4">
        <v>9680</v>
      </c>
      <c r="E154" s="19"/>
      <c r="F154" s="19"/>
      <c r="G154" s="20" t="s">
        <v>116</v>
      </c>
      <c r="H154" s="21"/>
      <c r="I154" s="21"/>
      <c r="J154" s="21"/>
      <c r="K154" s="22"/>
    </row>
    <row r="155" spans="1:11" ht="18.75" thickBot="1">
      <c r="A155" s="1"/>
      <c r="B155" s="23"/>
      <c r="C155" s="23"/>
      <c r="D155" s="12">
        <v>119470</v>
      </c>
      <c r="E155" s="23"/>
      <c r="F155" s="23"/>
      <c r="G155" s="31" t="s">
        <v>129</v>
      </c>
      <c r="H155" s="31"/>
      <c r="I155" s="31"/>
      <c r="J155" s="31"/>
      <c r="K155" s="31"/>
    </row>
    <row r="156" spans="1:11" ht="24" customHeight="1" thickBot="1">
      <c r="A156" s="1"/>
      <c r="B156" s="24">
        <f>E156-D156</f>
        <v>-1546032</v>
      </c>
      <c r="C156" s="25"/>
      <c r="D156" s="13">
        <f>SUM(D148:D155)</f>
        <v>694663</v>
      </c>
      <c r="E156" s="24">
        <f>SUM(E146:E155)</f>
        <v>-851369</v>
      </c>
      <c r="F156" s="25"/>
      <c r="G156" s="32" t="s">
        <v>135</v>
      </c>
      <c r="H156" s="33"/>
      <c r="I156" s="33"/>
      <c r="J156" s="33"/>
      <c r="K156" s="34"/>
    </row>
    <row r="157" spans="1:11" ht="18">
      <c r="A157" s="1"/>
      <c r="B157" s="9"/>
      <c r="C157" s="9"/>
      <c r="D157" s="10"/>
      <c r="E157" s="9"/>
      <c r="F157" s="9"/>
      <c r="G157" s="11"/>
      <c r="H157" s="17" t="s">
        <v>132</v>
      </c>
      <c r="I157" s="17"/>
      <c r="J157" s="17"/>
      <c r="K157" s="17"/>
    </row>
    <row r="158" spans="1:11" ht="18">
      <c r="A158" s="1"/>
      <c r="B158" s="18" t="s">
        <v>133</v>
      </c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 ht="18">
      <c r="A159" s="1"/>
      <c r="B159" s="18" t="s">
        <v>134</v>
      </c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 ht="18">
      <c r="A160" s="1"/>
      <c r="B160" s="18" t="s">
        <v>204</v>
      </c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 ht="18">
      <c r="A161" s="1"/>
      <c r="B161" s="18" t="s">
        <v>205</v>
      </c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 ht="18">
      <c r="A162" s="1"/>
      <c r="B162" s="18" t="s">
        <v>226</v>
      </c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 ht="18">
      <c r="A163" s="1"/>
      <c r="B163" s="1"/>
      <c r="C163" s="1"/>
      <c r="D163" s="1"/>
      <c r="E163" s="1"/>
      <c r="F163" s="1"/>
      <c r="G163" s="16"/>
      <c r="H163" s="16"/>
      <c r="I163" s="16"/>
      <c r="J163" s="16"/>
      <c r="K163" s="16"/>
    </row>
    <row r="164" spans="1:11" ht="18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1" ht="18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1" ht="18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1" ht="18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1" ht="1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1" ht="18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1" ht="18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1" ht="18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1" ht="18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1" ht="18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1" ht="18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1" ht="18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1" ht="18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8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8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8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8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8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8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8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8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8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8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8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8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8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8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8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8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8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8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8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8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8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8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8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8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8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8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8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8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8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8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8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8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8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8">
      <c r="A214" s="1"/>
      <c r="B214" s="1"/>
      <c r="C214" s="1"/>
      <c r="D214" s="1"/>
      <c r="E214" s="1"/>
      <c r="F214" s="1"/>
      <c r="G214" s="1"/>
      <c r="H214" s="1"/>
      <c r="I214" s="1"/>
      <c r="J214" s="1"/>
    </row>
  </sheetData>
  <mergeCells count="468">
    <mergeCell ref="B160:K160"/>
    <mergeCell ref="B161:K161"/>
    <mergeCell ref="G34:K34"/>
    <mergeCell ref="E34:F34"/>
    <mergeCell ref="B34:C34"/>
    <mergeCell ref="B162:K162"/>
    <mergeCell ref="G142:K142"/>
    <mergeCell ref="E141:F141"/>
    <mergeCell ref="E142:F142"/>
    <mergeCell ref="B141:C141"/>
    <mergeCell ref="B142:C142"/>
    <mergeCell ref="G44:K44"/>
    <mergeCell ref="E44:F44"/>
    <mergeCell ref="B44:C44"/>
    <mergeCell ref="G25:K25"/>
    <mergeCell ref="E25:F25"/>
    <mergeCell ref="B25:C25"/>
    <mergeCell ref="B53:C53"/>
    <mergeCell ref="G10:K10"/>
    <mergeCell ref="E10:F10"/>
    <mergeCell ref="B10:C10"/>
    <mergeCell ref="B47:C47"/>
    <mergeCell ref="B48:C48"/>
    <mergeCell ref="B49:C49"/>
    <mergeCell ref="B50:C50"/>
    <mergeCell ref="B51:C51"/>
    <mergeCell ref="B52:C52"/>
    <mergeCell ref="B36:C36"/>
    <mergeCell ref="B37:C37"/>
    <mergeCell ref="B39:C39"/>
    <mergeCell ref="B40:C40"/>
    <mergeCell ref="B45:C45"/>
    <mergeCell ref="B46:C46"/>
    <mergeCell ref="B27:C27"/>
    <mergeCell ref="B28:C28"/>
    <mergeCell ref="B29:C29"/>
    <mergeCell ref="B30:C30"/>
    <mergeCell ref="B31:C31"/>
    <mergeCell ref="B35:C35"/>
    <mergeCell ref="B15:C15"/>
    <mergeCell ref="B16:C16"/>
    <mergeCell ref="B17:C17"/>
    <mergeCell ref="B18:C18"/>
    <mergeCell ref="B19:C19"/>
    <mergeCell ref="B26:C26"/>
    <mergeCell ref="E52:F52"/>
    <mergeCell ref="E53:F53"/>
    <mergeCell ref="B5:C5"/>
    <mergeCell ref="B6:C6"/>
    <mergeCell ref="B7:C7"/>
    <mergeCell ref="B8:C8"/>
    <mergeCell ref="B11:C11"/>
    <mergeCell ref="B12:C12"/>
    <mergeCell ref="B13:C13"/>
    <mergeCell ref="B14:C14"/>
    <mergeCell ref="E46:F46"/>
    <mergeCell ref="E47:F47"/>
    <mergeCell ref="E48:F48"/>
    <mergeCell ref="E49:F49"/>
    <mergeCell ref="E50:F50"/>
    <mergeCell ref="E51:F51"/>
    <mergeCell ref="E35:F35"/>
    <mergeCell ref="E36:F36"/>
    <mergeCell ref="E37:F37"/>
    <mergeCell ref="E39:F39"/>
    <mergeCell ref="E45:F45"/>
    <mergeCell ref="E26:F26"/>
    <mergeCell ref="E27:F27"/>
    <mergeCell ref="E28:F28"/>
    <mergeCell ref="E29:F29"/>
    <mergeCell ref="E30:F30"/>
    <mergeCell ref="E31:F31"/>
    <mergeCell ref="E14:F14"/>
    <mergeCell ref="E15:F15"/>
    <mergeCell ref="E16:F16"/>
    <mergeCell ref="E17:F17"/>
    <mergeCell ref="E18:F18"/>
    <mergeCell ref="E19:F19"/>
    <mergeCell ref="E20:F20"/>
    <mergeCell ref="G51:K51"/>
    <mergeCell ref="G52:K52"/>
    <mergeCell ref="G53:K53"/>
    <mergeCell ref="E5:F5"/>
    <mergeCell ref="E6:F6"/>
    <mergeCell ref="E7:F7"/>
    <mergeCell ref="E8:F8"/>
    <mergeCell ref="E11:F11"/>
    <mergeCell ref="E12:F12"/>
    <mergeCell ref="E13:F13"/>
    <mergeCell ref="G45:K45"/>
    <mergeCell ref="G46:K46"/>
    <mergeCell ref="G47:K47"/>
    <mergeCell ref="G48:K48"/>
    <mergeCell ref="G49:K49"/>
    <mergeCell ref="G50:K50"/>
    <mergeCell ref="G31:K31"/>
    <mergeCell ref="G35:K35"/>
    <mergeCell ref="G36:K36"/>
    <mergeCell ref="G37:K37"/>
    <mergeCell ref="G39:K39"/>
    <mergeCell ref="G40:K40"/>
    <mergeCell ref="G19:K19"/>
    <mergeCell ref="G26:K26"/>
    <mergeCell ref="G27:K27"/>
    <mergeCell ref="G28:K28"/>
    <mergeCell ref="G29:K29"/>
    <mergeCell ref="G30:K30"/>
    <mergeCell ref="G13:K13"/>
    <mergeCell ref="G14:K14"/>
    <mergeCell ref="G15:K15"/>
    <mergeCell ref="G16:K16"/>
    <mergeCell ref="G17:K17"/>
    <mergeCell ref="G18:K18"/>
    <mergeCell ref="G20:K20"/>
    <mergeCell ref="G5:K5"/>
    <mergeCell ref="G6:K6"/>
    <mergeCell ref="G7:K7"/>
    <mergeCell ref="G8:K8"/>
    <mergeCell ref="G11:K11"/>
    <mergeCell ref="G12:K12"/>
    <mergeCell ref="A1:L1"/>
    <mergeCell ref="A2:L2"/>
    <mergeCell ref="A3:L3"/>
    <mergeCell ref="G4:K4"/>
    <mergeCell ref="E4:F4"/>
    <mergeCell ref="B4:C4"/>
    <mergeCell ref="B9:C9"/>
    <mergeCell ref="E9:F9"/>
    <mergeCell ref="G9:K9"/>
    <mergeCell ref="B20:C20"/>
    <mergeCell ref="G24:K24"/>
    <mergeCell ref="E24:F24"/>
    <mergeCell ref="B24:C24"/>
    <mergeCell ref="G22:K22"/>
    <mergeCell ref="E22:F22"/>
    <mergeCell ref="B22:C22"/>
    <mergeCell ref="G23:K23"/>
    <mergeCell ref="E23:F23"/>
    <mergeCell ref="B23:C23"/>
    <mergeCell ref="G21:K21"/>
    <mergeCell ref="E21:F21"/>
    <mergeCell ref="B21:C21"/>
    <mergeCell ref="G32:K32"/>
    <mergeCell ref="G33:K33"/>
    <mergeCell ref="E32:F32"/>
    <mergeCell ref="E33:F33"/>
    <mergeCell ref="B32:C32"/>
    <mergeCell ref="B33:C33"/>
    <mergeCell ref="G43:K43"/>
    <mergeCell ref="E43:F43"/>
    <mergeCell ref="B43:C43"/>
    <mergeCell ref="B38:C38"/>
    <mergeCell ref="E38:F38"/>
    <mergeCell ref="G38:K38"/>
    <mergeCell ref="G42:K42"/>
    <mergeCell ref="E42:F42"/>
    <mergeCell ref="B42:C42"/>
    <mergeCell ref="G41:K41"/>
    <mergeCell ref="E41:F41"/>
    <mergeCell ref="B41:C41"/>
    <mergeCell ref="E40:F40"/>
    <mergeCell ref="G54:K54"/>
    <mergeCell ref="G57:K57"/>
    <mergeCell ref="G55:K55"/>
    <mergeCell ref="G58:K58"/>
    <mergeCell ref="G59:K59"/>
    <mergeCell ref="G60:K60"/>
    <mergeCell ref="G61:K61"/>
    <mergeCell ref="G62:K62"/>
    <mergeCell ref="G63:K63"/>
    <mergeCell ref="G56:K56"/>
    <mergeCell ref="G74:K74"/>
    <mergeCell ref="G75:K75"/>
    <mergeCell ref="G76:K76"/>
    <mergeCell ref="G77:K77"/>
    <mergeCell ref="G78:K78"/>
    <mergeCell ref="G81:K81"/>
    <mergeCell ref="G82:K82"/>
    <mergeCell ref="G83:K83"/>
    <mergeCell ref="G64:K64"/>
    <mergeCell ref="G65:K65"/>
    <mergeCell ref="G66:K66"/>
    <mergeCell ref="G69:K69"/>
    <mergeCell ref="G70:K70"/>
    <mergeCell ref="G71:K71"/>
    <mergeCell ref="G72:K72"/>
    <mergeCell ref="G73:K73"/>
    <mergeCell ref="E54:F54"/>
    <mergeCell ref="E57:F57"/>
    <mergeCell ref="E55:F55"/>
    <mergeCell ref="E58:F58"/>
    <mergeCell ref="E59:F59"/>
    <mergeCell ref="E60:F60"/>
    <mergeCell ref="E61:F61"/>
    <mergeCell ref="E62:F62"/>
    <mergeCell ref="E63:F63"/>
    <mergeCell ref="E56:F56"/>
    <mergeCell ref="E74:F74"/>
    <mergeCell ref="E75:F75"/>
    <mergeCell ref="E76:F76"/>
    <mergeCell ref="E77:F77"/>
    <mergeCell ref="E78:F78"/>
    <mergeCell ref="E81:F81"/>
    <mergeCell ref="E82:F82"/>
    <mergeCell ref="E83:F83"/>
    <mergeCell ref="E64:F64"/>
    <mergeCell ref="E65:F65"/>
    <mergeCell ref="E66:F66"/>
    <mergeCell ref="E69:F69"/>
    <mergeCell ref="E70:F70"/>
    <mergeCell ref="E71:F71"/>
    <mergeCell ref="E72:F72"/>
    <mergeCell ref="E73:F73"/>
    <mergeCell ref="B54:C54"/>
    <mergeCell ref="B57:C57"/>
    <mergeCell ref="B55:C55"/>
    <mergeCell ref="B58:C58"/>
    <mergeCell ref="B59:C59"/>
    <mergeCell ref="B60:C60"/>
    <mergeCell ref="B61:C61"/>
    <mergeCell ref="B62:C62"/>
    <mergeCell ref="B63:C63"/>
    <mergeCell ref="B56:C56"/>
    <mergeCell ref="B74:C74"/>
    <mergeCell ref="B75:C75"/>
    <mergeCell ref="B76:C76"/>
    <mergeCell ref="B77:C77"/>
    <mergeCell ref="B78:C78"/>
    <mergeCell ref="B81:C81"/>
    <mergeCell ref="B82:C82"/>
    <mergeCell ref="B83:C83"/>
    <mergeCell ref="B64:C64"/>
    <mergeCell ref="B65:C65"/>
    <mergeCell ref="B66:C66"/>
    <mergeCell ref="B69:C69"/>
    <mergeCell ref="B70:C70"/>
    <mergeCell ref="B71:C71"/>
    <mergeCell ref="B72:C72"/>
    <mergeCell ref="B73:C73"/>
    <mergeCell ref="G84:K84"/>
    <mergeCell ref="G85:K85"/>
    <mergeCell ref="G86:K86"/>
    <mergeCell ref="G87:K87"/>
    <mergeCell ref="G88:K88"/>
    <mergeCell ref="G89:K89"/>
    <mergeCell ref="G90:K90"/>
    <mergeCell ref="G91:K91"/>
    <mergeCell ref="G94:K94"/>
    <mergeCell ref="G95:K95"/>
    <mergeCell ref="G96:K96"/>
    <mergeCell ref="G97:K97"/>
    <mergeCell ref="G98:K98"/>
    <mergeCell ref="G99:K99"/>
    <mergeCell ref="G100:K100"/>
    <mergeCell ref="G101:K101"/>
    <mergeCell ref="G102:K102"/>
    <mergeCell ref="G103:K103"/>
    <mergeCell ref="G104:K104"/>
    <mergeCell ref="G105:K105"/>
    <mergeCell ref="G107:K107"/>
    <mergeCell ref="G110:K110"/>
    <mergeCell ref="G111:K111"/>
    <mergeCell ref="G112:K112"/>
    <mergeCell ref="G113:K113"/>
    <mergeCell ref="G114:K114"/>
    <mergeCell ref="G115:K115"/>
    <mergeCell ref="G116:K116"/>
    <mergeCell ref="G117:K117"/>
    <mergeCell ref="G118:K118"/>
    <mergeCell ref="G119:K119"/>
    <mergeCell ref="G121:K121"/>
    <mergeCell ref="G122:K122"/>
    <mergeCell ref="G123:K123"/>
    <mergeCell ref="G124:K124"/>
    <mergeCell ref="G125:K125"/>
    <mergeCell ref="G126:K126"/>
    <mergeCell ref="G127:K127"/>
    <mergeCell ref="G128:K128"/>
    <mergeCell ref="G129:K129"/>
    <mergeCell ref="G130:K130"/>
    <mergeCell ref="E84:F84"/>
    <mergeCell ref="E85:F85"/>
    <mergeCell ref="E86:F86"/>
    <mergeCell ref="E87:F87"/>
    <mergeCell ref="E88:F88"/>
    <mergeCell ref="E89:F89"/>
    <mergeCell ref="E90:F90"/>
    <mergeCell ref="E91:F91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7:F10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B84:C84"/>
    <mergeCell ref="B85:C85"/>
    <mergeCell ref="B86:C86"/>
    <mergeCell ref="B87:C87"/>
    <mergeCell ref="B88:C88"/>
    <mergeCell ref="B89:C89"/>
    <mergeCell ref="B90:C90"/>
    <mergeCell ref="B91:C91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7:C107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67:C67"/>
    <mergeCell ref="E67:F67"/>
    <mergeCell ref="G67:K67"/>
    <mergeCell ref="B79:C79"/>
    <mergeCell ref="E79:F79"/>
    <mergeCell ref="G79:K79"/>
    <mergeCell ref="B106:C106"/>
    <mergeCell ref="E106:F106"/>
    <mergeCell ref="G106:K106"/>
    <mergeCell ref="B92:C92"/>
    <mergeCell ref="E92:F92"/>
    <mergeCell ref="G92:K92"/>
    <mergeCell ref="B109:C109"/>
    <mergeCell ref="E109:F109"/>
    <mergeCell ref="G109:K109"/>
    <mergeCell ref="B68:C68"/>
    <mergeCell ref="E68:F68"/>
    <mergeCell ref="G68:K68"/>
    <mergeCell ref="B80:C80"/>
    <mergeCell ref="E80:F80"/>
    <mergeCell ref="G80:K80"/>
    <mergeCell ref="G138:K138"/>
    <mergeCell ref="G139:K139"/>
    <mergeCell ref="G140:K140"/>
    <mergeCell ref="G143:K143"/>
    <mergeCell ref="G144:K144"/>
    <mergeCell ref="G145:K145"/>
    <mergeCell ref="G146:K146"/>
    <mergeCell ref="G147:K147"/>
    <mergeCell ref="B131:C131"/>
    <mergeCell ref="E131:F131"/>
    <mergeCell ref="G131:K131"/>
    <mergeCell ref="G132:K132"/>
    <mergeCell ref="G133:K133"/>
    <mergeCell ref="G134:K134"/>
    <mergeCell ref="G135:K135"/>
    <mergeCell ref="G136:K136"/>
    <mergeCell ref="G137:K137"/>
    <mergeCell ref="B132:C132"/>
    <mergeCell ref="B133:C133"/>
    <mergeCell ref="B134:C134"/>
    <mergeCell ref="B135:C135"/>
    <mergeCell ref="B136:C136"/>
    <mergeCell ref="B137:C137"/>
    <mergeCell ref="G141:K141"/>
    <mergeCell ref="G148:K148"/>
    <mergeCell ref="G149:K149"/>
    <mergeCell ref="G150:K150"/>
    <mergeCell ref="G151:K151"/>
    <mergeCell ref="G152:K152"/>
    <mergeCell ref="G153:K153"/>
    <mergeCell ref="G154:K154"/>
    <mergeCell ref="G155:K155"/>
    <mergeCell ref="G156:K156"/>
    <mergeCell ref="E154:F154"/>
    <mergeCell ref="E155:F155"/>
    <mergeCell ref="E156:F156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3:F143"/>
    <mergeCell ref="E144:F144"/>
    <mergeCell ref="E145:F145"/>
    <mergeCell ref="E146:F146"/>
    <mergeCell ref="E147:F147"/>
    <mergeCell ref="E148:F148"/>
    <mergeCell ref="E149:F149"/>
    <mergeCell ref="B143:C143"/>
    <mergeCell ref="B144:C144"/>
    <mergeCell ref="B145:C145"/>
    <mergeCell ref="B146:C146"/>
    <mergeCell ref="B147:C147"/>
    <mergeCell ref="E150:F150"/>
    <mergeCell ref="E151:F151"/>
    <mergeCell ref="E152:F152"/>
    <mergeCell ref="E153:F153"/>
    <mergeCell ref="H157:K157"/>
    <mergeCell ref="B158:K158"/>
    <mergeCell ref="B159:K159"/>
    <mergeCell ref="B93:C93"/>
    <mergeCell ref="E93:F93"/>
    <mergeCell ref="G93:K93"/>
    <mergeCell ref="B108:C108"/>
    <mergeCell ref="E108:F108"/>
    <mergeCell ref="G108:K108"/>
    <mergeCell ref="B120:C120"/>
    <mergeCell ref="E120:F120"/>
    <mergeCell ref="G120:K120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38:C138"/>
    <mergeCell ref="B139:C139"/>
    <mergeCell ref="B140:C140"/>
  </mergeCells>
  <printOptions horizontalCentered="1"/>
  <pageMargins left="0" right="0" top="0.25" bottom="0.2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E21" sqref="E21"/>
    </sheetView>
  </sheetViews>
  <sheetFormatPr defaultRowHeight="15"/>
  <sheetData>
    <row r="1" spans="1:9">
      <c r="A1" s="70"/>
      <c r="B1" s="71"/>
      <c r="C1" s="71"/>
      <c r="D1" s="71"/>
      <c r="E1" s="71"/>
      <c r="F1" s="71"/>
      <c r="G1" s="71"/>
      <c r="H1" s="71"/>
      <c r="I1" s="72"/>
    </row>
    <row r="2" spans="1:9">
      <c r="A2" s="64"/>
      <c r="B2" s="66"/>
      <c r="C2" s="66"/>
      <c r="D2" s="66"/>
      <c r="E2" s="66"/>
      <c r="F2" s="66"/>
      <c r="G2" s="66"/>
      <c r="H2" s="66"/>
      <c r="I2" s="65"/>
    </row>
    <row r="3" spans="1:9" ht="15.75" thickBot="1">
      <c r="A3" s="64"/>
      <c r="B3" s="66"/>
      <c r="C3" s="60" t="s">
        <v>167</v>
      </c>
      <c r="D3" s="60"/>
      <c r="E3" s="60"/>
      <c r="F3" s="60"/>
      <c r="G3" s="60"/>
      <c r="H3" s="66"/>
      <c r="I3" s="65"/>
    </row>
    <row r="4" spans="1:9" ht="27.75" customHeight="1" thickBot="1">
      <c r="A4" s="64"/>
      <c r="B4" s="66"/>
      <c r="C4" s="57" t="s">
        <v>30</v>
      </c>
      <c r="D4" s="58"/>
      <c r="E4" s="57" t="s">
        <v>166</v>
      </c>
      <c r="F4" s="58"/>
      <c r="G4" s="59"/>
      <c r="H4" s="66"/>
      <c r="I4" s="65"/>
    </row>
    <row r="5" spans="1:9" ht="15.75">
      <c r="A5" s="64"/>
      <c r="B5" s="66"/>
      <c r="C5" s="73">
        <v>21915</v>
      </c>
      <c r="D5" s="73"/>
      <c r="E5" s="74" t="s">
        <v>7</v>
      </c>
      <c r="F5" s="74"/>
      <c r="G5" s="74"/>
      <c r="H5" s="66"/>
      <c r="I5" s="65"/>
    </row>
    <row r="6" spans="1:9" ht="15.75">
      <c r="A6" s="64"/>
      <c r="B6" s="66"/>
      <c r="C6" s="61">
        <v>174540</v>
      </c>
      <c r="D6" s="61"/>
      <c r="E6" s="75" t="s">
        <v>8</v>
      </c>
      <c r="F6" s="75"/>
      <c r="G6" s="75"/>
      <c r="H6" s="66"/>
      <c r="I6" s="65"/>
    </row>
    <row r="7" spans="1:9" ht="15.75">
      <c r="A7" s="64"/>
      <c r="B7" s="66"/>
      <c r="C7" s="19">
        <v>128776</v>
      </c>
      <c r="D7" s="19"/>
      <c r="E7" s="76" t="s">
        <v>9</v>
      </c>
      <c r="F7" s="76"/>
      <c r="G7" s="76"/>
      <c r="H7" s="66"/>
      <c r="I7" s="65"/>
    </row>
    <row r="8" spans="1:9" ht="15.75">
      <c r="A8" s="64"/>
      <c r="B8" s="66"/>
      <c r="C8" s="19">
        <v>10250</v>
      </c>
      <c r="D8" s="19"/>
      <c r="E8" s="76" t="s">
        <v>10</v>
      </c>
      <c r="F8" s="76"/>
      <c r="G8" s="76"/>
      <c r="H8" s="66"/>
      <c r="I8" s="65"/>
    </row>
    <row r="9" spans="1:9" ht="15.75">
      <c r="A9" s="64"/>
      <c r="B9" s="66"/>
      <c r="C9" s="19">
        <v>16305</v>
      </c>
      <c r="D9" s="19"/>
      <c r="E9" s="76" t="s">
        <v>11</v>
      </c>
      <c r="F9" s="76"/>
      <c r="G9" s="76"/>
      <c r="H9" s="66"/>
      <c r="I9" s="65"/>
    </row>
    <row r="10" spans="1:9" ht="15.75">
      <c r="A10" s="64"/>
      <c r="B10" s="66"/>
      <c r="C10" s="19"/>
      <c r="D10" s="19"/>
      <c r="E10" s="76" t="s">
        <v>12</v>
      </c>
      <c r="F10" s="76"/>
      <c r="G10" s="76"/>
      <c r="H10" s="66"/>
      <c r="I10" s="65"/>
    </row>
    <row r="11" spans="1:9" ht="15.75">
      <c r="A11" s="64"/>
      <c r="B11" s="66"/>
      <c r="C11" s="19">
        <v>56407</v>
      </c>
      <c r="D11" s="19"/>
      <c r="E11" s="76" t="s">
        <v>13</v>
      </c>
      <c r="F11" s="76"/>
      <c r="G11" s="76"/>
      <c r="H11" s="66"/>
      <c r="I11" s="65"/>
    </row>
    <row r="12" spans="1:9" ht="15.75">
      <c r="A12" s="64"/>
      <c r="B12" s="66"/>
      <c r="C12" s="19"/>
      <c r="D12" s="19"/>
      <c r="E12" s="76" t="s">
        <v>14</v>
      </c>
      <c r="F12" s="76"/>
      <c r="G12" s="76"/>
      <c r="H12" s="66"/>
      <c r="I12" s="65"/>
    </row>
    <row r="13" spans="1:9" ht="16.5" thickBot="1">
      <c r="A13" s="64"/>
      <c r="B13" s="66"/>
      <c r="C13" s="23"/>
      <c r="D13" s="23"/>
      <c r="E13" s="53" t="s">
        <v>15</v>
      </c>
      <c r="F13" s="53"/>
      <c r="G13" s="53"/>
      <c r="H13" s="66"/>
      <c r="I13" s="65"/>
    </row>
    <row r="14" spans="1:9" ht="22.5" customHeight="1" thickBot="1">
      <c r="A14" s="64"/>
      <c r="B14" s="66"/>
      <c r="C14" s="77">
        <f>SUM(C5:C13)</f>
        <v>408193</v>
      </c>
      <c r="D14" s="78"/>
      <c r="E14" s="79" t="s">
        <v>165</v>
      </c>
      <c r="F14" s="80"/>
      <c r="G14" s="81"/>
      <c r="H14" s="66"/>
      <c r="I14" s="65"/>
    </row>
    <row r="15" spans="1:9">
      <c r="A15" s="64"/>
      <c r="B15" s="66"/>
      <c r="C15" s="66"/>
      <c r="D15" s="66"/>
      <c r="E15" s="66"/>
      <c r="F15" s="66"/>
      <c r="G15" s="66"/>
      <c r="H15" s="66"/>
      <c r="I15" s="65"/>
    </row>
    <row r="16" spans="1:9">
      <c r="A16" s="64"/>
      <c r="B16" s="66"/>
      <c r="C16" s="66"/>
      <c r="D16" s="66"/>
      <c r="E16" s="66"/>
      <c r="F16" s="66"/>
      <c r="G16" s="66"/>
      <c r="H16" s="66"/>
      <c r="I16" s="65"/>
    </row>
    <row r="17" spans="1:9" ht="15.75" thickBot="1">
      <c r="A17" s="64"/>
      <c r="B17" s="66"/>
      <c r="C17" s="66"/>
      <c r="D17" s="66"/>
      <c r="E17" s="66"/>
      <c r="F17" s="66"/>
      <c r="G17" s="137" t="s">
        <v>224</v>
      </c>
      <c r="H17" s="137"/>
      <c r="I17" s="65"/>
    </row>
    <row r="18" spans="1:9" ht="16.5" thickBot="1">
      <c r="A18" s="64"/>
      <c r="B18" s="82">
        <v>2794474</v>
      </c>
      <c r="C18" s="83"/>
      <c r="D18" s="84" t="s">
        <v>164</v>
      </c>
      <c r="E18" s="85"/>
      <c r="F18" s="85"/>
      <c r="G18" s="85"/>
      <c r="H18" s="86"/>
      <c r="I18" s="65"/>
    </row>
    <row r="19" spans="1:9">
      <c r="A19" s="64"/>
      <c r="B19" s="66"/>
      <c r="C19" s="66"/>
      <c r="D19" s="66"/>
      <c r="E19" s="66"/>
      <c r="F19" s="66"/>
      <c r="G19" s="66"/>
      <c r="H19" s="66"/>
      <c r="I19" s="65"/>
    </row>
    <row r="20" spans="1:9">
      <c r="A20" s="64"/>
      <c r="B20" s="66"/>
      <c r="C20" s="66"/>
      <c r="D20" s="66"/>
      <c r="E20" s="66"/>
      <c r="F20" s="66"/>
      <c r="G20" s="66"/>
      <c r="H20" s="66"/>
      <c r="I20" s="65"/>
    </row>
    <row r="21" spans="1:9">
      <c r="A21" s="64"/>
      <c r="B21" s="66"/>
      <c r="C21" s="66"/>
      <c r="D21" s="66"/>
      <c r="E21" s="66"/>
      <c r="F21" s="66"/>
      <c r="G21" s="66"/>
      <c r="H21" s="66"/>
      <c r="I21" s="65"/>
    </row>
    <row r="22" spans="1:9">
      <c r="A22" s="64"/>
      <c r="B22" s="66"/>
      <c r="C22" s="66"/>
      <c r="D22" s="66"/>
      <c r="E22" s="66"/>
      <c r="F22" s="66"/>
      <c r="G22" s="66"/>
      <c r="H22" s="66"/>
      <c r="I22" s="65"/>
    </row>
    <row r="23" spans="1:9">
      <c r="A23" s="64"/>
      <c r="B23" s="66"/>
      <c r="C23" s="66"/>
      <c r="D23" s="66"/>
      <c r="E23" s="66"/>
      <c r="F23" s="66"/>
      <c r="G23" s="66"/>
      <c r="H23" s="66"/>
      <c r="I23" s="65"/>
    </row>
    <row r="24" spans="1:9">
      <c r="A24" s="64"/>
      <c r="B24" s="66"/>
      <c r="C24" s="66"/>
      <c r="D24" s="66"/>
      <c r="E24" s="66"/>
      <c r="F24" s="66"/>
      <c r="G24" s="66"/>
      <c r="H24" s="66"/>
      <c r="I24" s="65"/>
    </row>
    <row r="25" spans="1:9">
      <c r="A25" s="64"/>
      <c r="B25" s="66"/>
      <c r="C25" s="66"/>
      <c r="D25" s="66"/>
      <c r="E25" s="66"/>
      <c r="F25" s="66"/>
      <c r="G25" s="66"/>
      <c r="H25" s="66"/>
      <c r="I25" s="65"/>
    </row>
    <row r="26" spans="1:9">
      <c r="A26" s="64"/>
      <c r="B26" s="66"/>
      <c r="C26" s="66"/>
      <c r="D26" s="66"/>
      <c r="E26" s="66"/>
      <c r="F26" s="66"/>
      <c r="G26" s="66"/>
      <c r="H26" s="66"/>
      <c r="I26" s="65"/>
    </row>
    <row r="27" spans="1:9">
      <c r="A27" s="64"/>
      <c r="B27" s="66"/>
      <c r="C27" s="66"/>
      <c r="D27" s="66"/>
      <c r="E27" s="66"/>
      <c r="F27" s="66"/>
      <c r="G27" s="66"/>
      <c r="H27" s="66"/>
      <c r="I27" s="65"/>
    </row>
    <row r="28" spans="1:9">
      <c r="A28" s="64"/>
      <c r="B28" s="66"/>
      <c r="C28" s="66"/>
      <c r="D28" s="66"/>
      <c r="E28" s="66"/>
      <c r="F28" s="66"/>
      <c r="G28" s="66"/>
      <c r="H28" s="66"/>
      <c r="I28" s="65"/>
    </row>
    <row r="29" spans="1:9">
      <c r="A29" s="64"/>
      <c r="B29" s="66"/>
      <c r="C29" s="66"/>
      <c r="D29" s="66"/>
      <c r="E29" s="66"/>
      <c r="F29" s="66"/>
      <c r="G29" s="66"/>
      <c r="H29" s="66"/>
      <c r="I29" s="65"/>
    </row>
    <row r="30" spans="1:9">
      <c r="A30" s="64"/>
      <c r="B30" s="66"/>
      <c r="C30" s="66"/>
      <c r="D30" s="66"/>
      <c r="E30" s="66"/>
      <c r="F30" s="66"/>
      <c r="G30" s="66"/>
      <c r="H30" s="66"/>
      <c r="I30" s="65"/>
    </row>
    <row r="31" spans="1:9">
      <c r="A31" s="64"/>
      <c r="B31" s="66"/>
      <c r="C31" s="66"/>
      <c r="D31" s="66"/>
      <c r="E31" s="66"/>
      <c r="F31" s="66"/>
      <c r="G31" s="66"/>
      <c r="H31" s="66"/>
      <c r="I31" s="65"/>
    </row>
    <row r="32" spans="1:9">
      <c r="A32" s="64"/>
      <c r="B32" s="66"/>
      <c r="C32" s="66"/>
      <c r="D32" s="66"/>
      <c r="E32" s="66"/>
      <c r="F32" s="66"/>
      <c r="G32" s="66"/>
      <c r="H32" s="66"/>
      <c r="I32" s="65"/>
    </row>
    <row r="33" spans="1:9">
      <c r="A33" s="64"/>
      <c r="B33" s="66"/>
      <c r="C33" s="66"/>
      <c r="D33" s="66"/>
      <c r="E33" s="66"/>
      <c r="F33" s="66"/>
      <c r="G33" s="66"/>
      <c r="H33" s="66"/>
      <c r="I33" s="65"/>
    </row>
    <row r="34" spans="1:9">
      <c r="A34" s="64"/>
      <c r="B34" s="66"/>
      <c r="C34" s="66"/>
      <c r="D34" s="66"/>
      <c r="E34" s="66"/>
      <c r="F34" s="66"/>
      <c r="G34" s="66"/>
      <c r="H34" s="66"/>
      <c r="I34" s="65"/>
    </row>
    <row r="35" spans="1:9">
      <c r="A35" s="64"/>
      <c r="B35" s="66"/>
      <c r="C35" s="66"/>
      <c r="D35" s="66"/>
      <c r="E35" s="66"/>
      <c r="F35" s="66"/>
      <c r="G35" s="66"/>
      <c r="H35" s="66"/>
      <c r="I35" s="65"/>
    </row>
    <row r="36" spans="1:9">
      <c r="A36" s="64"/>
      <c r="B36" s="66"/>
      <c r="C36" s="66"/>
      <c r="D36" s="66"/>
      <c r="E36" s="66"/>
      <c r="F36" s="66"/>
      <c r="G36" s="66"/>
      <c r="H36" s="66"/>
      <c r="I36" s="65"/>
    </row>
    <row r="37" spans="1:9">
      <c r="A37" s="64"/>
      <c r="B37" s="66"/>
      <c r="C37" s="66"/>
      <c r="D37" s="66"/>
      <c r="E37" s="66"/>
      <c r="F37" s="66"/>
      <c r="G37" s="66"/>
      <c r="H37" s="66"/>
      <c r="I37" s="65"/>
    </row>
    <row r="38" spans="1:9">
      <c r="A38" s="64"/>
      <c r="B38" s="66"/>
      <c r="C38" s="66"/>
      <c r="D38" s="66"/>
      <c r="E38" s="66"/>
      <c r="F38" s="66"/>
      <c r="G38" s="66"/>
      <c r="H38" s="66"/>
      <c r="I38" s="65"/>
    </row>
    <row r="39" spans="1:9">
      <c r="A39" s="64"/>
      <c r="B39" s="66"/>
      <c r="C39" s="66"/>
      <c r="D39" s="66"/>
      <c r="E39" s="66"/>
      <c r="F39" s="66"/>
      <c r="G39" s="66"/>
      <c r="H39" s="66"/>
      <c r="I39" s="65"/>
    </row>
    <row r="40" spans="1:9">
      <c r="A40" s="64"/>
      <c r="B40" s="66"/>
      <c r="C40" s="66"/>
      <c r="D40" s="66"/>
      <c r="E40" s="66"/>
      <c r="F40" s="66"/>
      <c r="G40" s="66"/>
      <c r="H40" s="66"/>
      <c r="I40" s="65"/>
    </row>
    <row r="41" spans="1:9">
      <c r="A41" s="64"/>
      <c r="B41" s="66"/>
      <c r="C41" s="66"/>
      <c r="D41" s="66"/>
      <c r="E41" s="66"/>
      <c r="F41" s="66"/>
      <c r="G41" s="66"/>
      <c r="H41" s="66"/>
      <c r="I41" s="65"/>
    </row>
    <row r="42" spans="1:9">
      <c r="A42" s="64"/>
      <c r="B42" s="66"/>
      <c r="C42" s="66"/>
      <c r="D42" s="66"/>
      <c r="E42" s="66"/>
      <c r="F42" s="66"/>
      <c r="G42" s="66"/>
      <c r="H42" s="66"/>
      <c r="I42" s="65"/>
    </row>
    <row r="43" spans="1:9">
      <c r="A43" s="64"/>
      <c r="B43" s="66"/>
      <c r="C43" s="66"/>
      <c r="D43" s="66"/>
      <c r="E43" s="66"/>
      <c r="F43" s="66"/>
      <c r="G43" s="66"/>
      <c r="H43" s="66"/>
      <c r="I43" s="65"/>
    </row>
    <row r="44" spans="1:9" ht="15.75" thickBot="1">
      <c r="A44" s="67"/>
      <c r="B44" s="68"/>
      <c r="C44" s="68"/>
      <c r="D44" s="68"/>
      <c r="E44" s="68"/>
      <c r="F44" s="68"/>
      <c r="G44" s="68"/>
      <c r="H44" s="68"/>
      <c r="I44" s="69"/>
    </row>
  </sheetData>
  <mergeCells count="26">
    <mergeCell ref="D18:H18"/>
    <mergeCell ref="B18:C18"/>
    <mergeCell ref="C3:G3"/>
    <mergeCell ref="G17:H17"/>
    <mergeCell ref="C11:D11"/>
    <mergeCell ref="C12:D12"/>
    <mergeCell ref="E13:G13"/>
    <mergeCell ref="C13:D13"/>
    <mergeCell ref="E14:G14"/>
    <mergeCell ref="C14:D14"/>
    <mergeCell ref="E10:G10"/>
    <mergeCell ref="E11:G11"/>
    <mergeCell ref="E12:G12"/>
    <mergeCell ref="C4:D4"/>
    <mergeCell ref="C5:D5"/>
    <mergeCell ref="C6:D6"/>
    <mergeCell ref="C7:D7"/>
    <mergeCell ref="C8:D8"/>
    <mergeCell ref="C9:D9"/>
    <mergeCell ref="C10:D10"/>
    <mergeCell ref="E4:G4"/>
    <mergeCell ref="E5:G5"/>
    <mergeCell ref="E6:G6"/>
    <mergeCell ref="E7:G7"/>
    <mergeCell ref="E8:G8"/>
    <mergeCell ref="E9:G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5"/>
  <sheetViews>
    <sheetView topLeftCell="A7" workbookViewId="0">
      <selection activeCell="A42" sqref="A42:XFD42"/>
    </sheetView>
  </sheetViews>
  <sheetFormatPr defaultRowHeight="15"/>
  <sheetData>
    <row r="1" spans="1:9">
      <c r="A1" s="70"/>
      <c r="B1" s="71"/>
      <c r="C1" s="71"/>
      <c r="D1" s="71"/>
      <c r="E1" s="71"/>
      <c r="F1" s="71"/>
      <c r="G1" s="71"/>
      <c r="H1" s="71"/>
      <c r="I1" s="72"/>
    </row>
    <row r="2" spans="1:9" ht="16.5" thickBot="1">
      <c r="A2" s="64"/>
      <c r="B2" s="66"/>
      <c r="C2" s="89" t="s">
        <v>139</v>
      </c>
      <c r="D2" s="89"/>
      <c r="E2" s="89"/>
      <c r="F2" s="89"/>
      <c r="G2" s="89"/>
      <c r="H2" s="66"/>
      <c r="I2" s="65"/>
    </row>
    <row r="3" spans="1:9" ht="16.5" thickBot="1">
      <c r="A3" s="64"/>
      <c r="B3" s="66"/>
      <c r="C3" s="79" t="s">
        <v>30</v>
      </c>
      <c r="D3" s="81"/>
      <c r="E3" s="79" t="s">
        <v>2</v>
      </c>
      <c r="F3" s="80"/>
      <c r="G3" s="81"/>
      <c r="H3" s="66"/>
      <c r="I3" s="65"/>
    </row>
    <row r="4" spans="1:9" ht="15.75">
      <c r="A4" s="64"/>
      <c r="B4" s="66"/>
      <c r="C4" s="26">
        <v>13709</v>
      </c>
      <c r="D4" s="26"/>
      <c r="E4" s="87" t="s">
        <v>140</v>
      </c>
      <c r="F4" s="87"/>
      <c r="G4" s="87"/>
      <c r="H4" s="66"/>
      <c r="I4" s="65"/>
    </row>
    <row r="5" spans="1:9" ht="15.75">
      <c r="A5" s="64"/>
      <c r="B5" s="66"/>
      <c r="C5" s="19">
        <v>9764</v>
      </c>
      <c r="D5" s="19"/>
      <c r="E5" s="76" t="s">
        <v>148</v>
      </c>
      <c r="F5" s="76"/>
      <c r="G5" s="76"/>
      <c r="H5" s="66"/>
      <c r="I5" s="65"/>
    </row>
    <row r="6" spans="1:9" ht="15.75">
      <c r="A6" s="64"/>
      <c r="B6" s="66"/>
      <c r="C6" s="19">
        <v>7975</v>
      </c>
      <c r="D6" s="19"/>
      <c r="E6" s="76" t="s">
        <v>147</v>
      </c>
      <c r="F6" s="76"/>
      <c r="G6" s="76"/>
      <c r="H6" s="66"/>
      <c r="I6" s="65"/>
    </row>
    <row r="7" spans="1:9" ht="15.75">
      <c r="A7" s="64"/>
      <c r="B7" s="66"/>
      <c r="C7" s="19">
        <v>160360</v>
      </c>
      <c r="D7" s="19"/>
      <c r="E7" s="76" t="s">
        <v>146</v>
      </c>
      <c r="F7" s="76"/>
      <c r="G7" s="76"/>
      <c r="H7" s="66"/>
      <c r="I7" s="65"/>
    </row>
    <row r="8" spans="1:9" ht="15.75">
      <c r="A8" s="64"/>
      <c r="B8" s="66"/>
      <c r="C8" s="19">
        <v>9480</v>
      </c>
      <c r="D8" s="19"/>
      <c r="E8" s="76" t="s">
        <v>145</v>
      </c>
      <c r="F8" s="76"/>
      <c r="G8" s="76"/>
      <c r="H8" s="66"/>
      <c r="I8" s="65"/>
    </row>
    <row r="9" spans="1:9" ht="15.75">
      <c r="A9" s="64"/>
      <c r="B9" s="66"/>
      <c r="C9" s="19">
        <v>18284</v>
      </c>
      <c r="D9" s="19"/>
      <c r="E9" s="76" t="s">
        <v>144</v>
      </c>
      <c r="F9" s="76"/>
      <c r="G9" s="76"/>
      <c r="H9" s="66"/>
      <c r="I9" s="65"/>
    </row>
    <row r="10" spans="1:9" ht="15.75">
      <c r="A10" s="64"/>
      <c r="B10" s="66"/>
      <c r="C10" s="19">
        <v>10298</v>
      </c>
      <c r="D10" s="19"/>
      <c r="E10" s="76" t="s">
        <v>143</v>
      </c>
      <c r="F10" s="76"/>
      <c r="G10" s="76"/>
      <c r="H10" s="66"/>
      <c r="I10" s="65"/>
    </row>
    <row r="11" spans="1:9" ht="15.75">
      <c r="A11" s="64"/>
      <c r="B11" s="66"/>
      <c r="C11" s="19">
        <v>5634</v>
      </c>
      <c r="D11" s="19"/>
      <c r="E11" s="76" t="s">
        <v>142</v>
      </c>
      <c r="F11" s="76"/>
      <c r="G11" s="76"/>
      <c r="H11" s="66"/>
      <c r="I11" s="65"/>
    </row>
    <row r="12" spans="1:9" ht="16.5" thickBot="1">
      <c r="A12" s="64"/>
      <c r="B12" s="66"/>
      <c r="C12" s="23">
        <v>2247</v>
      </c>
      <c r="D12" s="23"/>
      <c r="E12" s="53" t="s">
        <v>141</v>
      </c>
      <c r="F12" s="53"/>
      <c r="G12" s="53"/>
      <c r="H12" s="66"/>
      <c r="I12" s="65"/>
    </row>
    <row r="13" spans="1:9" ht="16.5" thickBot="1">
      <c r="A13" s="64"/>
      <c r="B13" s="66"/>
      <c r="C13" s="77">
        <f>SUM(C4:C12)</f>
        <v>237751</v>
      </c>
      <c r="D13" s="78"/>
      <c r="E13" s="79" t="s">
        <v>149</v>
      </c>
      <c r="F13" s="80"/>
      <c r="G13" s="81"/>
      <c r="H13" s="66"/>
      <c r="I13" s="65"/>
    </row>
    <row r="14" spans="1:9" ht="16.5" thickBot="1">
      <c r="A14" s="64"/>
      <c r="B14" s="66"/>
      <c r="C14" s="88">
        <v>4</v>
      </c>
      <c r="D14" s="88"/>
      <c r="E14" s="88" t="s">
        <v>150</v>
      </c>
      <c r="F14" s="88"/>
      <c r="G14" s="88"/>
      <c r="H14" s="66"/>
      <c r="I14" s="65"/>
    </row>
    <row r="15" spans="1:9" ht="16.5" thickBot="1">
      <c r="A15" s="64"/>
      <c r="B15" s="66"/>
      <c r="C15" s="77">
        <f>C13/C14</f>
        <v>59437.75</v>
      </c>
      <c r="D15" s="78"/>
      <c r="E15" s="79" t="s">
        <v>151</v>
      </c>
      <c r="F15" s="80"/>
      <c r="G15" s="81"/>
      <c r="H15" s="66"/>
      <c r="I15" s="65"/>
    </row>
    <row r="16" spans="1:9" ht="15.75">
      <c r="A16" s="64"/>
      <c r="B16" s="66"/>
      <c r="C16" s="26">
        <v>30280</v>
      </c>
      <c r="D16" s="26"/>
      <c r="E16" s="87" t="s">
        <v>152</v>
      </c>
      <c r="F16" s="87"/>
      <c r="G16" s="87"/>
      <c r="H16" s="66"/>
      <c r="I16" s="65"/>
    </row>
    <row r="17" spans="1:9" ht="15.75">
      <c r="A17" s="64"/>
      <c r="B17" s="66"/>
      <c r="C17" s="19">
        <v>8583</v>
      </c>
      <c r="D17" s="19"/>
      <c r="E17" s="76" t="s">
        <v>153</v>
      </c>
      <c r="F17" s="76"/>
      <c r="G17" s="76"/>
      <c r="H17" s="66"/>
      <c r="I17" s="65"/>
    </row>
    <row r="18" spans="1:9" ht="15.75">
      <c r="A18" s="64"/>
      <c r="B18" s="66"/>
      <c r="C18" s="19">
        <v>2497.5</v>
      </c>
      <c r="D18" s="19"/>
      <c r="E18" s="76" t="s">
        <v>154</v>
      </c>
      <c r="F18" s="76"/>
      <c r="G18" s="76"/>
      <c r="H18" s="66"/>
      <c r="I18" s="65"/>
    </row>
    <row r="19" spans="1:9" ht="15.75">
      <c r="A19" s="64"/>
      <c r="B19" s="66"/>
      <c r="C19" s="19">
        <v>25516</v>
      </c>
      <c r="D19" s="19"/>
      <c r="E19" s="76" t="s">
        <v>155</v>
      </c>
      <c r="F19" s="76"/>
      <c r="G19" s="76"/>
      <c r="H19" s="66"/>
      <c r="I19" s="65"/>
    </row>
    <row r="20" spans="1:9" ht="15.75">
      <c r="A20" s="64"/>
      <c r="B20" s="66"/>
      <c r="C20" s="19">
        <v>6152</v>
      </c>
      <c r="D20" s="19"/>
      <c r="E20" s="76" t="s">
        <v>156</v>
      </c>
      <c r="F20" s="76"/>
      <c r="G20" s="76"/>
      <c r="H20" s="66"/>
      <c r="I20" s="65"/>
    </row>
    <row r="21" spans="1:9" ht="15.75">
      <c r="A21" s="64"/>
      <c r="B21" s="66"/>
      <c r="C21" s="19">
        <v>5000</v>
      </c>
      <c r="D21" s="19"/>
      <c r="E21" s="76" t="s">
        <v>157</v>
      </c>
      <c r="F21" s="76"/>
      <c r="G21" s="76"/>
      <c r="H21" s="66"/>
      <c r="I21" s="65"/>
    </row>
    <row r="22" spans="1:9" ht="15.75">
      <c r="A22" s="64"/>
      <c r="B22" s="66"/>
      <c r="C22" s="19">
        <v>5644</v>
      </c>
      <c r="D22" s="19"/>
      <c r="E22" s="76" t="s">
        <v>158</v>
      </c>
      <c r="F22" s="76"/>
      <c r="G22" s="76"/>
      <c r="H22" s="66"/>
      <c r="I22" s="65"/>
    </row>
    <row r="23" spans="1:9" ht="15.75">
      <c r="A23" s="64"/>
      <c r="B23" s="66"/>
      <c r="C23" s="19">
        <v>4122</v>
      </c>
      <c r="D23" s="19"/>
      <c r="E23" s="76" t="s">
        <v>159</v>
      </c>
      <c r="F23" s="76"/>
      <c r="G23" s="76"/>
      <c r="H23" s="66"/>
      <c r="I23" s="65"/>
    </row>
    <row r="24" spans="1:9" ht="16.5" thickBot="1">
      <c r="A24" s="64"/>
      <c r="B24" s="66"/>
      <c r="C24" s="23">
        <v>12867</v>
      </c>
      <c r="D24" s="23"/>
      <c r="E24" s="53" t="s">
        <v>160</v>
      </c>
      <c r="F24" s="53"/>
      <c r="G24" s="53"/>
      <c r="H24" s="66"/>
      <c r="I24" s="65"/>
    </row>
    <row r="25" spans="1:9" ht="16.5" thickBot="1">
      <c r="A25" s="64"/>
      <c r="B25" s="66"/>
      <c r="C25" s="77">
        <f>SUM(C16:C24)</f>
        <v>100661.5</v>
      </c>
      <c r="D25" s="78"/>
      <c r="E25" s="79" t="s">
        <v>161</v>
      </c>
      <c r="F25" s="80"/>
      <c r="G25" s="81"/>
      <c r="H25" s="66"/>
      <c r="I25" s="65"/>
    </row>
    <row r="26" spans="1:9" ht="16.5" thickBot="1">
      <c r="A26" s="64"/>
      <c r="B26" s="66"/>
      <c r="C26" s="77">
        <f>C25+C15</f>
        <v>160099.25</v>
      </c>
      <c r="D26" s="81"/>
      <c r="E26" s="79" t="s">
        <v>162</v>
      </c>
      <c r="F26" s="80"/>
      <c r="G26" s="81"/>
      <c r="H26" s="66"/>
      <c r="I26" s="65"/>
    </row>
    <row r="27" spans="1:9">
      <c r="A27" s="64"/>
      <c r="B27" s="66"/>
      <c r="C27" s="54"/>
      <c r="D27" s="54"/>
      <c r="E27" s="54"/>
      <c r="F27" s="54"/>
      <c r="G27" s="54"/>
      <c r="H27" s="66"/>
      <c r="I27" s="65"/>
    </row>
    <row r="28" spans="1:9">
      <c r="A28" s="64"/>
      <c r="B28" s="66"/>
      <c r="C28" s="54"/>
      <c r="D28" s="54"/>
      <c r="E28" s="54"/>
      <c r="F28" s="54"/>
      <c r="G28" s="54"/>
      <c r="H28" s="66"/>
      <c r="I28" s="65"/>
    </row>
    <row r="29" spans="1:9">
      <c r="A29" s="64"/>
      <c r="B29" s="66"/>
      <c r="C29" s="66"/>
      <c r="D29" s="66"/>
      <c r="E29" s="66"/>
      <c r="F29" s="66"/>
      <c r="G29" s="66"/>
      <c r="H29" s="66"/>
      <c r="I29" s="65"/>
    </row>
    <row r="30" spans="1:9">
      <c r="A30" s="64"/>
      <c r="B30" s="66"/>
      <c r="C30" s="66"/>
      <c r="D30" s="66"/>
      <c r="E30" s="66"/>
      <c r="F30" s="66"/>
      <c r="G30" s="66"/>
      <c r="H30" s="66"/>
      <c r="I30" s="65"/>
    </row>
    <row r="31" spans="1:9">
      <c r="A31" s="64"/>
      <c r="B31" s="66"/>
      <c r="C31" s="66"/>
      <c r="D31" s="66"/>
      <c r="E31" s="66"/>
      <c r="F31" s="66"/>
      <c r="G31" s="66"/>
      <c r="H31" s="66"/>
      <c r="I31" s="65"/>
    </row>
    <row r="32" spans="1:9">
      <c r="A32" s="64"/>
      <c r="B32" s="66"/>
      <c r="C32" s="66"/>
      <c r="D32" s="66"/>
      <c r="E32" s="66"/>
      <c r="F32" s="66"/>
      <c r="G32" s="66"/>
      <c r="H32" s="66"/>
      <c r="I32" s="65"/>
    </row>
    <row r="33" spans="1:9">
      <c r="A33" s="64"/>
      <c r="B33" s="66"/>
      <c r="C33" s="66"/>
      <c r="D33" s="66"/>
      <c r="E33" s="66"/>
      <c r="F33" s="66"/>
      <c r="G33" s="66"/>
      <c r="H33" s="66"/>
      <c r="I33" s="65"/>
    </row>
    <row r="34" spans="1:9">
      <c r="A34" s="64"/>
      <c r="B34" s="66"/>
      <c r="C34" s="66"/>
      <c r="D34" s="66"/>
      <c r="E34" s="66"/>
      <c r="F34" s="66"/>
      <c r="G34" s="66"/>
      <c r="H34" s="66"/>
      <c r="I34" s="65"/>
    </row>
    <row r="35" spans="1:9">
      <c r="A35" s="64"/>
      <c r="B35" s="66"/>
      <c r="C35" s="66"/>
      <c r="D35" s="66"/>
      <c r="E35" s="66"/>
      <c r="F35" s="66"/>
      <c r="G35" s="66"/>
      <c r="H35" s="66"/>
      <c r="I35" s="65"/>
    </row>
    <row r="36" spans="1:9">
      <c r="A36" s="64"/>
      <c r="B36" s="66"/>
      <c r="C36" s="66"/>
      <c r="D36" s="66"/>
      <c r="E36" s="66"/>
      <c r="F36" s="66"/>
      <c r="G36" s="66"/>
      <c r="H36" s="66"/>
      <c r="I36" s="65"/>
    </row>
    <row r="37" spans="1:9">
      <c r="A37" s="64"/>
      <c r="B37" s="66"/>
      <c r="C37" s="66"/>
      <c r="D37" s="66"/>
      <c r="E37" s="66"/>
      <c r="F37" s="66"/>
      <c r="G37" s="66"/>
      <c r="H37" s="66"/>
      <c r="I37" s="65"/>
    </row>
    <row r="38" spans="1:9">
      <c r="A38" s="64"/>
      <c r="B38" s="66"/>
      <c r="C38" s="66"/>
      <c r="D38" s="66"/>
      <c r="E38" s="66"/>
      <c r="F38" s="66"/>
      <c r="G38" s="66"/>
      <c r="H38" s="66"/>
      <c r="I38" s="65"/>
    </row>
    <row r="39" spans="1:9">
      <c r="A39" s="64"/>
      <c r="B39" s="66"/>
      <c r="C39" s="66"/>
      <c r="D39" s="66"/>
      <c r="E39" s="66"/>
      <c r="F39" s="66"/>
      <c r="G39" s="66"/>
      <c r="H39" s="66"/>
      <c r="I39" s="65"/>
    </row>
    <row r="40" spans="1:9">
      <c r="A40" s="64"/>
      <c r="B40" s="66"/>
      <c r="C40" s="66"/>
      <c r="D40" s="66"/>
      <c r="E40" s="66"/>
      <c r="F40" s="66"/>
      <c r="G40" s="66"/>
      <c r="H40" s="66"/>
      <c r="I40" s="65"/>
    </row>
    <row r="41" spans="1:9">
      <c r="A41" s="64"/>
      <c r="B41" s="66"/>
      <c r="C41" s="66"/>
      <c r="D41" s="66"/>
      <c r="E41" s="66"/>
      <c r="F41" s="66"/>
      <c r="G41" s="66"/>
      <c r="H41" s="66"/>
      <c r="I41" s="65"/>
    </row>
    <row r="42" spans="1:9">
      <c r="A42" s="64"/>
      <c r="B42" s="66"/>
      <c r="C42" s="66"/>
      <c r="D42" s="66"/>
      <c r="E42" s="66"/>
      <c r="F42" s="66"/>
      <c r="G42" s="66"/>
      <c r="H42" s="66"/>
      <c r="I42" s="65"/>
    </row>
    <row r="43" spans="1:9">
      <c r="A43" s="64"/>
      <c r="B43" s="66"/>
      <c r="C43" s="66"/>
      <c r="D43" s="66"/>
      <c r="E43" s="66"/>
      <c r="F43" s="66"/>
      <c r="G43" s="66"/>
      <c r="H43" s="66"/>
      <c r="I43" s="65"/>
    </row>
    <row r="44" spans="1:9">
      <c r="A44" s="64"/>
      <c r="B44" s="66"/>
      <c r="C44" s="66"/>
      <c r="D44" s="66"/>
      <c r="E44" s="66"/>
      <c r="F44" s="66"/>
      <c r="G44" s="66"/>
      <c r="H44" s="66"/>
      <c r="I44" s="65"/>
    </row>
    <row r="45" spans="1:9" ht="15.75" thickBot="1">
      <c r="A45" s="67"/>
      <c r="B45" s="68"/>
      <c r="C45" s="68"/>
      <c r="D45" s="68"/>
      <c r="E45" s="68"/>
      <c r="F45" s="68"/>
      <c r="G45" s="68"/>
      <c r="H45" s="68"/>
      <c r="I45" s="69"/>
    </row>
  </sheetData>
  <mergeCells count="49">
    <mergeCell ref="C2:G2"/>
    <mergeCell ref="E14:G14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26:G26"/>
    <mergeCell ref="E15:G15"/>
    <mergeCell ref="E16:G16"/>
    <mergeCell ref="E17:G17"/>
    <mergeCell ref="E18:G18"/>
    <mergeCell ref="E19:G19"/>
    <mergeCell ref="E20:G20"/>
    <mergeCell ref="C16:D16"/>
    <mergeCell ref="C3:D3"/>
    <mergeCell ref="C4:D4"/>
    <mergeCell ref="C5:D5"/>
    <mergeCell ref="C6:D6"/>
    <mergeCell ref="C7:D7"/>
    <mergeCell ref="C8:D8"/>
    <mergeCell ref="C9:D9"/>
    <mergeCell ref="C10:D10"/>
    <mergeCell ref="E21:G21"/>
    <mergeCell ref="E22:G22"/>
    <mergeCell ref="E23:G23"/>
    <mergeCell ref="E24:G24"/>
    <mergeCell ref="E25:G25"/>
    <mergeCell ref="C11:D11"/>
    <mergeCell ref="C12:D12"/>
    <mergeCell ref="C13:D13"/>
    <mergeCell ref="C14:D14"/>
    <mergeCell ref="C15:D15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</mergeCells>
  <printOptions horizontalCentered="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D17" sqref="D17"/>
    </sheetView>
  </sheetViews>
  <sheetFormatPr defaultRowHeight="15"/>
  <cols>
    <col min="2" max="2" width="12.42578125" customWidth="1"/>
    <col min="4" max="4" width="11.42578125" customWidth="1"/>
    <col min="6" max="6" width="11.140625" customWidth="1"/>
    <col min="8" max="8" width="7.5703125" customWidth="1"/>
  </cols>
  <sheetData>
    <row r="1" spans="1:9" ht="15.75">
      <c r="A1" s="110" t="s">
        <v>168</v>
      </c>
      <c r="B1" s="111"/>
      <c r="C1" s="111"/>
      <c r="D1" s="111"/>
      <c r="E1" s="111"/>
      <c r="F1" s="111"/>
      <c r="G1" s="111"/>
      <c r="H1" s="111"/>
      <c r="I1" s="112"/>
    </row>
    <row r="2" spans="1:9" ht="15.75">
      <c r="A2" s="113" t="s">
        <v>169</v>
      </c>
      <c r="B2" s="89"/>
      <c r="C2" s="89"/>
      <c r="D2" s="89"/>
      <c r="E2" s="89"/>
      <c r="F2" s="89"/>
      <c r="G2" s="89"/>
      <c r="H2" s="89"/>
      <c r="I2" s="114"/>
    </row>
    <row r="3" spans="1:9" ht="16.5" thickBot="1">
      <c r="A3" s="113" t="s">
        <v>170</v>
      </c>
      <c r="B3" s="89"/>
      <c r="C3" s="89"/>
      <c r="D3" s="89"/>
      <c r="E3" s="89"/>
      <c r="F3" s="89"/>
      <c r="G3" s="89"/>
      <c r="H3" s="89"/>
      <c r="I3" s="114"/>
    </row>
    <row r="4" spans="1:9" ht="15.75" thickBot="1">
      <c r="A4" s="62"/>
      <c r="B4" s="90" t="s">
        <v>183</v>
      </c>
      <c r="C4" s="91"/>
      <c r="D4" s="90" t="s">
        <v>182</v>
      </c>
      <c r="E4" s="91"/>
      <c r="F4" s="92" t="s">
        <v>181</v>
      </c>
      <c r="G4" s="93" t="s">
        <v>171</v>
      </c>
      <c r="H4" s="94"/>
      <c r="I4" s="63"/>
    </row>
    <row r="5" spans="1:9" ht="45.75" thickBot="1">
      <c r="A5" s="64"/>
      <c r="B5" s="95" t="s">
        <v>185</v>
      </c>
      <c r="C5" s="95" t="s">
        <v>184</v>
      </c>
      <c r="D5" s="95" t="s">
        <v>185</v>
      </c>
      <c r="E5" s="95" t="s">
        <v>184</v>
      </c>
      <c r="F5" s="96"/>
      <c r="G5" s="97"/>
      <c r="H5" s="98"/>
      <c r="I5" s="65"/>
    </row>
    <row r="6" spans="1:9">
      <c r="A6" s="64"/>
      <c r="B6" s="99">
        <f>C6*F6</f>
        <v>27000</v>
      </c>
      <c r="C6" s="100">
        <v>6</v>
      </c>
      <c r="D6" s="99">
        <f>E6*F6</f>
        <v>27000</v>
      </c>
      <c r="E6" s="100">
        <v>6</v>
      </c>
      <c r="F6" s="99">
        <v>4500</v>
      </c>
      <c r="G6" s="56" t="s">
        <v>172</v>
      </c>
      <c r="H6" s="56"/>
      <c r="I6" s="65"/>
    </row>
    <row r="7" spans="1:9">
      <c r="A7" s="64"/>
      <c r="B7" s="99">
        <f t="shared" ref="B7:B14" si="0">C7*F7</f>
        <v>46550</v>
      </c>
      <c r="C7" s="8">
        <v>7</v>
      </c>
      <c r="D7" s="99">
        <f t="shared" ref="D7:D14" si="1">E7*F7</f>
        <v>46550</v>
      </c>
      <c r="E7" s="8">
        <v>7</v>
      </c>
      <c r="F7" s="7">
        <v>6650</v>
      </c>
      <c r="G7" s="51" t="s">
        <v>173</v>
      </c>
      <c r="H7" s="51"/>
      <c r="I7" s="65"/>
    </row>
    <row r="8" spans="1:9">
      <c r="A8" s="64"/>
      <c r="B8" s="99">
        <f t="shared" si="0"/>
        <v>46550</v>
      </c>
      <c r="C8" s="8">
        <v>7</v>
      </c>
      <c r="D8" s="99">
        <f t="shared" si="1"/>
        <v>46550</v>
      </c>
      <c r="E8" s="8">
        <v>7</v>
      </c>
      <c r="F8" s="7">
        <v>6650</v>
      </c>
      <c r="G8" s="51" t="s">
        <v>174</v>
      </c>
      <c r="H8" s="51"/>
      <c r="I8" s="65"/>
    </row>
    <row r="9" spans="1:9">
      <c r="A9" s="64"/>
      <c r="B9" s="99">
        <f t="shared" si="0"/>
        <v>75150</v>
      </c>
      <c r="C9" s="8">
        <v>9</v>
      </c>
      <c r="D9" s="99">
        <f t="shared" si="1"/>
        <v>75150</v>
      </c>
      <c r="E9" s="8">
        <v>9</v>
      </c>
      <c r="F9" s="7">
        <v>8350</v>
      </c>
      <c r="G9" s="51" t="s">
        <v>175</v>
      </c>
      <c r="H9" s="51"/>
      <c r="I9" s="65"/>
    </row>
    <row r="10" spans="1:9">
      <c r="A10" s="64"/>
      <c r="B10" s="99">
        <f t="shared" si="0"/>
        <v>33400</v>
      </c>
      <c r="C10" s="8">
        <v>4</v>
      </c>
      <c r="D10" s="99">
        <f t="shared" si="1"/>
        <v>33400</v>
      </c>
      <c r="E10" s="8">
        <v>4</v>
      </c>
      <c r="F10" s="7">
        <v>8350</v>
      </c>
      <c r="G10" s="51" t="s">
        <v>176</v>
      </c>
      <c r="H10" s="51"/>
      <c r="I10" s="65"/>
    </row>
    <row r="11" spans="1:9">
      <c r="A11" s="64"/>
      <c r="B11" s="99">
        <f t="shared" si="0"/>
        <v>60000</v>
      </c>
      <c r="C11" s="8">
        <v>6</v>
      </c>
      <c r="D11" s="99">
        <f t="shared" si="1"/>
        <v>60000</v>
      </c>
      <c r="E11" s="8">
        <v>6</v>
      </c>
      <c r="F11" s="7">
        <v>10000</v>
      </c>
      <c r="G11" s="51" t="s">
        <v>177</v>
      </c>
      <c r="H11" s="51"/>
      <c r="I11" s="65"/>
    </row>
    <row r="12" spans="1:9">
      <c r="A12" s="64"/>
      <c r="B12" s="99">
        <f t="shared" si="0"/>
        <v>50000</v>
      </c>
      <c r="C12" s="8">
        <v>5</v>
      </c>
      <c r="D12" s="99">
        <f t="shared" si="1"/>
        <v>50000</v>
      </c>
      <c r="E12" s="8">
        <v>5</v>
      </c>
      <c r="F12" s="7">
        <v>10000</v>
      </c>
      <c r="G12" s="51" t="s">
        <v>178</v>
      </c>
      <c r="H12" s="51"/>
      <c r="I12" s="65"/>
    </row>
    <row r="13" spans="1:9">
      <c r="A13" s="64"/>
      <c r="B13" s="99">
        <f t="shared" si="0"/>
        <v>10000</v>
      </c>
      <c r="C13" s="8">
        <v>1</v>
      </c>
      <c r="D13" s="99">
        <f t="shared" si="1"/>
        <v>10000</v>
      </c>
      <c r="E13" s="8">
        <v>1</v>
      </c>
      <c r="F13" s="7">
        <v>10000</v>
      </c>
      <c r="G13" s="51" t="s">
        <v>179</v>
      </c>
      <c r="H13" s="51"/>
      <c r="I13" s="65"/>
    </row>
    <row r="14" spans="1:9" ht="15.75" thickBot="1">
      <c r="A14" s="64"/>
      <c r="B14" s="101">
        <f t="shared" si="0"/>
        <v>40000</v>
      </c>
      <c r="C14" s="102">
        <v>4</v>
      </c>
      <c r="D14" s="101">
        <f t="shared" si="1"/>
        <v>40000</v>
      </c>
      <c r="E14" s="102">
        <v>4</v>
      </c>
      <c r="F14" s="103">
        <v>10000</v>
      </c>
      <c r="G14" s="55" t="s">
        <v>180</v>
      </c>
      <c r="H14" s="55"/>
      <c r="I14" s="65"/>
    </row>
    <row r="15" spans="1:9" ht="36" customHeight="1" thickBot="1">
      <c r="A15" s="64"/>
      <c r="B15" s="104">
        <f>SUM(B6:B14)</f>
        <v>388650</v>
      </c>
      <c r="C15" s="105">
        <f>SUM(C6:C14)</f>
        <v>49</v>
      </c>
      <c r="D15" s="106">
        <f>SUM(D6:D14)</f>
        <v>388650</v>
      </c>
      <c r="E15" s="105">
        <f>SUM(E6:E14)</f>
        <v>49</v>
      </c>
      <c r="F15" s="107" t="s">
        <v>186</v>
      </c>
      <c r="G15" s="108"/>
      <c r="H15" s="109"/>
      <c r="I15" s="65"/>
    </row>
    <row r="16" spans="1:9" ht="36" customHeight="1" thickBot="1">
      <c r="A16" s="64"/>
      <c r="B16" s="106">
        <f>C16*350</f>
        <v>17150</v>
      </c>
      <c r="C16" s="105">
        <v>49</v>
      </c>
      <c r="D16" s="106">
        <f>E16*350</f>
        <v>17150</v>
      </c>
      <c r="E16" s="105">
        <v>49</v>
      </c>
      <c r="F16" s="105">
        <v>350</v>
      </c>
      <c r="G16" s="133" t="s">
        <v>203</v>
      </c>
      <c r="H16" s="134"/>
      <c r="I16" s="65"/>
    </row>
    <row r="17" spans="1:9" ht="40.5" customHeight="1" thickBot="1">
      <c r="A17" s="64"/>
      <c r="B17" s="135">
        <f>SUM(B15:B16)</f>
        <v>405800</v>
      </c>
      <c r="C17" s="105"/>
      <c r="D17" s="135">
        <f>SUM(D15:D16)</f>
        <v>405800</v>
      </c>
      <c r="E17" s="107" t="s">
        <v>186</v>
      </c>
      <c r="F17" s="108"/>
      <c r="G17" s="108"/>
      <c r="H17" s="109"/>
      <c r="I17" s="65"/>
    </row>
    <row r="18" spans="1:9">
      <c r="A18" s="64"/>
      <c r="B18" s="66"/>
      <c r="C18" s="66"/>
      <c r="D18" s="66"/>
      <c r="E18" s="66"/>
      <c r="F18" s="66"/>
      <c r="G18" s="66"/>
      <c r="H18" s="66"/>
      <c r="I18" s="65"/>
    </row>
    <row r="19" spans="1:9">
      <c r="A19" s="64"/>
      <c r="B19" s="66"/>
      <c r="C19" s="66"/>
      <c r="D19" s="66"/>
      <c r="E19" s="66"/>
      <c r="F19" s="66"/>
      <c r="G19" s="66"/>
      <c r="H19" s="66"/>
      <c r="I19" s="65"/>
    </row>
    <row r="20" spans="1:9">
      <c r="A20" s="64"/>
      <c r="B20" s="66"/>
      <c r="C20" s="66"/>
      <c r="D20" s="66"/>
      <c r="E20" s="66"/>
      <c r="F20" s="66"/>
      <c r="G20" s="66"/>
      <c r="H20" s="66"/>
      <c r="I20" s="65"/>
    </row>
    <row r="21" spans="1:9">
      <c r="A21" s="64"/>
      <c r="B21" s="66"/>
      <c r="C21" s="66"/>
      <c r="D21" s="66"/>
      <c r="E21" s="66"/>
      <c r="F21" s="66"/>
      <c r="G21" s="66"/>
      <c r="H21" s="66"/>
      <c r="I21" s="65"/>
    </row>
    <row r="22" spans="1:9">
      <c r="A22" s="64"/>
      <c r="B22" s="66"/>
      <c r="C22" s="66"/>
      <c r="D22" s="66"/>
      <c r="E22" s="66"/>
      <c r="F22" s="66"/>
      <c r="G22" s="66"/>
      <c r="H22" s="66"/>
      <c r="I22" s="65"/>
    </row>
    <row r="23" spans="1:9">
      <c r="A23" s="64"/>
      <c r="B23" s="66"/>
      <c r="C23" s="66"/>
      <c r="D23" s="66"/>
      <c r="E23" s="66"/>
      <c r="F23" s="66"/>
      <c r="G23" s="66"/>
      <c r="H23" s="66"/>
      <c r="I23" s="65"/>
    </row>
    <row r="24" spans="1:9">
      <c r="A24" s="64"/>
      <c r="B24" s="66"/>
      <c r="C24" s="66"/>
      <c r="D24" s="66"/>
      <c r="E24" s="66"/>
      <c r="F24" s="66"/>
      <c r="G24" s="66"/>
      <c r="H24" s="66"/>
      <c r="I24" s="65"/>
    </row>
    <row r="25" spans="1:9">
      <c r="A25" s="64"/>
      <c r="B25" s="66"/>
      <c r="C25" s="66"/>
      <c r="D25" s="66"/>
      <c r="E25" s="66"/>
      <c r="F25" s="66"/>
      <c r="G25" s="66"/>
      <c r="H25" s="66"/>
      <c r="I25" s="65"/>
    </row>
    <row r="26" spans="1:9">
      <c r="A26" s="64"/>
      <c r="B26" s="66"/>
      <c r="C26" s="66"/>
      <c r="D26" s="66"/>
      <c r="E26" s="66"/>
      <c r="F26" s="66"/>
      <c r="G26" s="66"/>
      <c r="H26" s="66"/>
      <c r="I26" s="65"/>
    </row>
    <row r="27" spans="1:9">
      <c r="A27" s="64"/>
      <c r="B27" s="66"/>
      <c r="C27" s="66"/>
      <c r="D27" s="66"/>
      <c r="E27" s="66"/>
      <c r="F27" s="66"/>
      <c r="G27" s="66"/>
      <c r="H27" s="66"/>
      <c r="I27" s="65"/>
    </row>
    <row r="28" spans="1:9">
      <c r="A28" s="64"/>
      <c r="B28" s="66"/>
      <c r="C28" s="66"/>
      <c r="D28" s="66"/>
      <c r="E28" s="66"/>
      <c r="F28" s="66"/>
      <c r="G28" s="66"/>
      <c r="H28" s="66"/>
      <c r="I28" s="65"/>
    </row>
    <row r="29" spans="1:9">
      <c r="A29" s="64"/>
      <c r="B29" s="66"/>
      <c r="C29" s="66"/>
      <c r="D29" s="66"/>
      <c r="E29" s="66"/>
      <c r="F29" s="66"/>
      <c r="G29" s="66"/>
      <c r="H29" s="66"/>
      <c r="I29" s="65"/>
    </row>
    <row r="30" spans="1:9">
      <c r="A30" s="64"/>
      <c r="B30" s="66"/>
      <c r="C30" s="66"/>
      <c r="D30" s="66"/>
      <c r="E30" s="66"/>
      <c r="F30" s="66"/>
      <c r="G30" s="66"/>
      <c r="H30" s="66"/>
      <c r="I30" s="65"/>
    </row>
    <row r="31" spans="1:9">
      <c r="A31" s="64"/>
      <c r="B31" s="66"/>
      <c r="C31" s="66"/>
      <c r="D31" s="66"/>
      <c r="E31" s="66"/>
      <c r="F31" s="66"/>
      <c r="G31" s="66"/>
      <c r="H31" s="66"/>
      <c r="I31" s="65"/>
    </row>
    <row r="32" spans="1:9">
      <c r="A32" s="64"/>
      <c r="B32" s="66"/>
      <c r="C32" s="66"/>
      <c r="D32" s="66"/>
      <c r="E32" s="66"/>
      <c r="F32" s="66"/>
      <c r="G32" s="66"/>
      <c r="H32" s="66"/>
      <c r="I32" s="65"/>
    </row>
    <row r="33" spans="1:9">
      <c r="A33" s="64"/>
      <c r="B33" s="66"/>
      <c r="C33" s="66"/>
      <c r="D33" s="66"/>
      <c r="E33" s="66"/>
      <c r="F33" s="66"/>
      <c r="G33" s="66"/>
      <c r="H33" s="66"/>
      <c r="I33" s="65"/>
    </row>
    <row r="34" spans="1:9">
      <c r="A34" s="64"/>
      <c r="B34" s="66"/>
      <c r="C34" s="66"/>
      <c r="D34" s="66"/>
      <c r="E34" s="66"/>
      <c r="F34" s="66"/>
      <c r="G34" s="66"/>
      <c r="H34" s="66"/>
      <c r="I34" s="65"/>
    </row>
    <row r="35" spans="1:9">
      <c r="A35" s="64"/>
      <c r="B35" s="66"/>
      <c r="C35" s="66"/>
      <c r="D35" s="66"/>
      <c r="E35" s="66"/>
      <c r="F35" s="66"/>
      <c r="G35" s="66"/>
      <c r="H35" s="66"/>
      <c r="I35" s="65"/>
    </row>
    <row r="36" spans="1:9">
      <c r="A36" s="64"/>
      <c r="B36" s="66"/>
      <c r="C36" s="66"/>
      <c r="D36" s="66"/>
      <c r="E36" s="66"/>
      <c r="F36" s="66"/>
      <c r="G36" s="66"/>
      <c r="H36" s="66"/>
      <c r="I36" s="65"/>
    </row>
    <row r="37" spans="1:9">
      <c r="A37" s="64"/>
      <c r="B37" s="66"/>
      <c r="C37" s="66"/>
      <c r="D37" s="66"/>
      <c r="E37" s="66"/>
      <c r="F37" s="66"/>
      <c r="G37" s="66"/>
      <c r="H37" s="66"/>
      <c r="I37" s="65"/>
    </row>
    <row r="38" spans="1:9">
      <c r="A38" s="64"/>
      <c r="B38" s="66"/>
      <c r="C38" s="66"/>
      <c r="D38" s="66"/>
      <c r="E38" s="66"/>
      <c r="F38" s="66"/>
      <c r="G38" s="66"/>
      <c r="H38" s="66"/>
      <c r="I38" s="65"/>
    </row>
    <row r="39" spans="1:9">
      <c r="A39" s="64"/>
      <c r="B39" s="66"/>
      <c r="C39" s="66"/>
      <c r="D39" s="66"/>
      <c r="E39" s="66"/>
      <c r="F39" s="66"/>
      <c r="G39" s="66"/>
      <c r="H39" s="66"/>
      <c r="I39" s="65"/>
    </row>
    <row r="40" spans="1:9">
      <c r="A40" s="64"/>
      <c r="B40" s="66"/>
      <c r="C40" s="66"/>
      <c r="D40" s="66"/>
      <c r="E40" s="66"/>
      <c r="F40" s="66"/>
      <c r="G40" s="66"/>
      <c r="H40" s="66"/>
      <c r="I40" s="65"/>
    </row>
    <row r="41" spans="1:9">
      <c r="A41" s="64"/>
      <c r="B41" s="66"/>
      <c r="C41" s="66"/>
      <c r="D41" s="66"/>
      <c r="E41" s="66"/>
      <c r="F41" s="66"/>
      <c r="G41" s="66"/>
      <c r="H41" s="66"/>
      <c r="I41" s="65"/>
    </row>
    <row r="42" spans="1:9">
      <c r="A42" s="64"/>
      <c r="B42" s="66"/>
      <c r="C42" s="66"/>
      <c r="D42" s="66"/>
      <c r="E42" s="66"/>
      <c r="F42" s="66"/>
      <c r="G42" s="66"/>
      <c r="H42" s="66"/>
      <c r="I42" s="65"/>
    </row>
    <row r="43" spans="1:9" ht="15.75" thickBot="1">
      <c r="A43" s="67"/>
      <c r="B43" s="68"/>
      <c r="C43" s="68"/>
      <c r="D43" s="68"/>
      <c r="E43" s="68"/>
      <c r="F43" s="68"/>
      <c r="G43" s="68"/>
      <c r="H43" s="68"/>
      <c r="I43" s="69"/>
    </row>
  </sheetData>
  <mergeCells count="19">
    <mergeCell ref="G16:H16"/>
    <mergeCell ref="E17:H17"/>
    <mergeCell ref="G14:H14"/>
    <mergeCell ref="D4:E4"/>
    <mergeCell ref="G4:H5"/>
    <mergeCell ref="F4:F5"/>
    <mergeCell ref="F15:H15"/>
    <mergeCell ref="G8:H8"/>
    <mergeCell ref="G9:H9"/>
    <mergeCell ref="G10:H10"/>
    <mergeCell ref="G11:H11"/>
    <mergeCell ref="G12:H12"/>
    <mergeCell ref="G13:H13"/>
    <mergeCell ref="A1:I1"/>
    <mergeCell ref="A2:I2"/>
    <mergeCell ref="A3:I3"/>
    <mergeCell ref="G6:H6"/>
    <mergeCell ref="G7:H7"/>
    <mergeCell ref="B4:C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1"/>
  <sheetViews>
    <sheetView topLeftCell="A10" workbookViewId="0">
      <selection activeCell="H46" sqref="H46"/>
    </sheetView>
  </sheetViews>
  <sheetFormatPr defaultRowHeight="15"/>
  <cols>
    <col min="3" max="3" width="6.5703125" customWidth="1"/>
    <col min="5" max="5" width="13.28515625" customWidth="1"/>
    <col min="8" max="8" width="10.140625" customWidth="1"/>
  </cols>
  <sheetData>
    <row r="1" spans="1:9" ht="24" customHeight="1">
      <c r="A1" s="110" t="s">
        <v>187</v>
      </c>
      <c r="B1" s="111"/>
      <c r="C1" s="111"/>
      <c r="D1" s="111"/>
      <c r="E1" s="111"/>
      <c r="F1" s="111"/>
      <c r="G1" s="111"/>
      <c r="H1" s="111"/>
      <c r="I1" s="112"/>
    </row>
    <row r="2" spans="1:9" ht="24" customHeight="1" thickBot="1">
      <c r="A2" s="113" t="s">
        <v>195</v>
      </c>
      <c r="B2" s="89"/>
      <c r="C2" s="89"/>
      <c r="D2" s="89"/>
      <c r="E2" s="89"/>
      <c r="F2" s="89"/>
      <c r="G2" s="89"/>
      <c r="H2" s="89"/>
      <c r="I2" s="114"/>
    </row>
    <row r="3" spans="1:9" ht="21" customHeight="1" thickBot="1">
      <c r="A3" s="115"/>
      <c r="B3" s="116" t="s">
        <v>185</v>
      </c>
      <c r="C3" s="117"/>
      <c r="D3" s="118" t="s">
        <v>188</v>
      </c>
      <c r="E3" s="118" t="s">
        <v>181</v>
      </c>
      <c r="F3" s="116" t="s">
        <v>171</v>
      </c>
      <c r="G3" s="119"/>
      <c r="H3" s="117"/>
      <c r="I3" s="120"/>
    </row>
    <row r="4" spans="1:9" ht="15.75">
      <c r="A4" s="115"/>
      <c r="B4" s="26">
        <f>D4*E4</f>
        <v>77000</v>
      </c>
      <c r="C4" s="26"/>
      <c r="D4" s="121">
        <v>22</v>
      </c>
      <c r="E4" s="6">
        <v>3500</v>
      </c>
      <c r="F4" s="87" t="s">
        <v>189</v>
      </c>
      <c r="G4" s="87"/>
      <c r="H4" s="87"/>
      <c r="I4" s="120"/>
    </row>
    <row r="5" spans="1:9" ht="15.75">
      <c r="A5" s="115"/>
      <c r="B5" s="19">
        <f t="shared" ref="B5:B12" si="0">D5*E5</f>
        <v>203400</v>
      </c>
      <c r="C5" s="19"/>
      <c r="D5" s="122">
        <v>36</v>
      </c>
      <c r="E5" s="5">
        <v>5650</v>
      </c>
      <c r="F5" s="76" t="s">
        <v>173</v>
      </c>
      <c r="G5" s="76"/>
      <c r="H5" s="76"/>
      <c r="I5" s="120"/>
    </row>
    <row r="6" spans="1:9" ht="15.75">
      <c r="A6" s="115"/>
      <c r="B6" s="19">
        <f t="shared" si="0"/>
        <v>79100</v>
      </c>
      <c r="C6" s="19"/>
      <c r="D6" s="122">
        <v>14</v>
      </c>
      <c r="E6" s="5">
        <v>5650</v>
      </c>
      <c r="F6" s="76" t="s">
        <v>190</v>
      </c>
      <c r="G6" s="76"/>
      <c r="H6" s="76"/>
      <c r="I6" s="120"/>
    </row>
    <row r="7" spans="1:9" ht="15.75">
      <c r="A7" s="115"/>
      <c r="B7" s="19">
        <f t="shared" si="0"/>
        <v>51450</v>
      </c>
      <c r="C7" s="19"/>
      <c r="D7" s="122">
        <v>7</v>
      </c>
      <c r="E7" s="5">
        <v>7350</v>
      </c>
      <c r="F7" s="76" t="s">
        <v>175</v>
      </c>
      <c r="G7" s="76"/>
      <c r="H7" s="76"/>
      <c r="I7" s="120"/>
    </row>
    <row r="8" spans="1:9" ht="15.75">
      <c r="A8" s="115"/>
      <c r="B8" s="19">
        <f t="shared" si="0"/>
        <v>22050</v>
      </c>
      <c r="C8" s="19"/>
      <c r="D8" s="122">
        <v>3</v>
      </c>
      <c r="E8" s="5">
        <v>7350</v>
      </c>
      <c r="F8" s="76" t="s">
        <v>176</v>
      </c>
      <c r="G8" s="76"/>
      <c r="H8" s="76"/>
      <c r="I8" s="120"/>
    </row>
    <row r="9" spans="1:9" ht="15.75">
      <c r="A9" s="115"/>
      <c r="B9" s="19">
        <f t="shared" si="0"/>
        <v>27000</v>
      </c>
      <c r="C9" s="19"/>
      <c r="D9" s="122">
        <v>3</v>
      </c>
      <c r="E9" s="5">
        <v>9000</v>
      </c>
      <c r="F9" s="76" t="s">
        <v>177</v>
      </c>
      <c r="G9" s="76"/>
      <c r="H9" s="76"/>
      <c r="I9" s="120"/>
    </row>
    <row r="10" spans="1:9" ht="15.75">
      <c r="A10" s="115"/>
      <c r="B10" s="19">
        <f t="shared" si="0"/>
        <v>27000</v>
      </c>
      <c r="C10" s="19"/>
      <c r="D10" s="122">
        <v>3</v>
      </c>
      <c r="E10" s="5">
        <v>9000</v>
      </c>
      <c r="F10" s="76" t="s">
        <v>178</v>
      </c>
      <c r="G10" s="76"/>
      <c r="H10" s="76"/>
      <c r="I10" s="120"/>
    </row>
    <row r="11" spans="1:9" ht="15.75">
      <c r="A11" s="115"/>
      <c r="B11" s="19">
        <f t="shared" si="0"/>
        <v>0</v>
      </c>
      <c r="C11" s="19"/>
      <c r="D11" s="122"/>
      <c r="E11" s="5"/>
      <c r="F11" s="76" t="s">
        <v>179</v>
      </c>
      <c r="G11" s="76"/>
      <c r="H11" s="76"/>
      <c r="I11" s="120"/>
    </row>
    <row r="12" spans="1:9" ht="16.5" thickBot="1">
      <c r="A12" s="115"/>
      <c r="B12" s="23">
        <f t="shared" si="0"/>
        <v>0</v>
      </c>
      <c r="C12" s="23"/>
      <c r="D12" s="52"/>
      <c r="E12" s="12"/>
      <c r="F12" s="53" t="s">
        <v>180</v>
      </c>
      <c r="G12" s="53"/>
      <c r="H12" s="53"/>
      <c r="I12" s="120"/>
    </row>
    <row r="13" spans="1:9" ht="21" customHeight="1" thickBot="1">
      <c r="A13" s="115"/>
      <c r="B13" s="24">
        <f>SUM(B4:B12)</f>
        <v>487000</v>
      </c>
      <c r="C13" s="25"/>
      <c r="D13" s="118">
        <f>SUM(D4:D12)</f>
        <v>88</v>
      </c>
      <c r="E13" s="123" t="s">
        <v>186</v>
      </c>
      <c r="F13" s="124"/>
      <c r="G13" s="124"/>
      <c r="H13" s="125"/>
      <c r="I13" s="120"/>
    </row>
    <row r="14" spans="1:9" ht="15.75">
      <c r="A14" s="115"/>
      <c r="B14" s="11"/>
      <c r="C14" s="11"/>
      <c r="D14" s="126"/>
      <c r="E14" s="126"/>
      <c r="F14" s="11"/>
      <c r="G14" s="11"/>
      <c r="H14" s="11"/>
      <c r="I14" s="120"/>
    </row>
    <row r="15" spans="1:9" ht="15.75">
      <c r="A15" s="115"/>
      <c r="B15" s="126"/>
      <c r="C15" s="126"/>
      <c r="D15" s="126"/>
      <c r="E15" s="126"/>
      <c r="F15" s="126"/>
      <c r="G15" s="126"/>
      <c r="H15" s="126"/>
      <c r="I15" s="120"/>
    </row>
    <row r="16" spans="1:9" ht="15.75">
      <c r="A16" s="115"/>
      <c r="B16" s="126"/>
      <c r="C16" s="126"/>
      <c r="D16" s="126"/>
      <c r="E16" s="126"/>
      <c r="F16" s="126"/>
      <c r="G16" s="126"/>
      <c r="H16" s="126"/>
      <c r="I16" s="120"/>
    </row>
    <row r="17" spans="1:9" ht="15.75">
      <c r="A17" s="115"/>
      <c r="B17" s="126"/>
      <c r="C17" s="126"/>
      <c r="D17" s="126"/>
      <c r="E17" s="126"/>
      <c r="F17" s="126"/>
      <c r="G17" s="126"/>
      <c r="H17" s="126"/>
      <c r="I17" s="120"/>
    </row>
    <row r="18" spans="1:9" ht="15.75">
      <c r="A18" s="115"/>
      <c r="B18" s="126"/>
      <c r="C18" s="126"/>
      <c r="D18" s="126"/>
      <c r="E18" s="126"/>
      <c r="F18" s="126"/>
      <c r="G18" s="126"/>
      <c r="H18" s="126"/>
      <c r="I18" s="120"/>
    </row>
    <row r="19" spans="1:9" ht="24" customHeight="1">
      <c r="A19" s="113" t="s">
        <v>191</v>
      </c>
      <c r="B19" s="89"/>
      <c r="C19" s="89"/>
      <c r="D19" s="89"/>
      <c r="E19" s="89"/>
      <c r="F19" s="89"/>
      <c r="G19" s="89"/>
      <c r="H19" s="89"/>
      <c r="I19" s="114"/>
    </row>
    <row r="20" spans="1:9" ht="24" customHeight="1" thickBot="1">
      <c r="A20" s="113" t="s">
        <v>195</v>
      </c>
      <c r="B20" s="89"/>
      <c r="C20" s="89"/>
      <c r="D20" s="89"/>
      <c r="E20" s="89"/>
      <c r="F20" s="89"/>
      <c r="G20" s="89"/>
      <c r="H20" s="89"/>
      <c r="I20" s="114"/>
    </row>
    <row r="21" spans="1:9" ht="21" customHeight="1" thickBot="1">
      <c r="A21" s="115"/>
      <c r="B21" s="116" t="s">
        <v>185</v>
      </c>
      <c r="C21" s="117"/>
      <c r="D21" s="118" t="s">
        <v>188</v>
      </c>
      <c r="E21" s="118" t="s">
        <v>181</v>
      </c>
      <c r="F21" s="116" t="s">
        <v>171</v>
      </c>
      <c r="G21" s="119"/>
      <c r="H21" s="117"/>
      <c r="I21" s="120"/>
    </row>
    <row r="22" spans="1:9" ht="15.75">
      <c r="A22" s="115"/>
      <c r="B22" s="19">
        <f t="shared" ref="B22:B24" si="1">D22*E22</f>
        <v>207000</v>
      </c>
      <c r="C22" s="19"/>
      <c r="D22" s="122">
        <v>46</v>
      </c>
      <c r="E22" s="5">
        <v>4500</v>
      </c>
      <c r="F22" s="76" t="s">
        <v>192</v>
      </c>
      <c r="G22" s="76"/>
      <c r="H22" s="76"/>
      <c r="I22" s="120"/>
    </row>
    <row r="23" spans="1:9" ht="15.75">
      <c r="A23" s="115"/>
      <c r="B23" s="19">
        <f t="shared" si="1"/>
        <v>214500</v>
      </c>
      <c r="C23" s="19"/>
      <c r="D23" s="122">
        <v>39</v>
      </c>
      <c r="E23" s="5">
        <v>5500</v>
      </c>
      <c r="F23" s="76" t="s">
        <v>193</v>
      </c>
      <c r="G23" s="76"/>
      <c r="H23" s="76"/>
      <c r="I23" s="120"/>
    </row>
    <row r="24" spans="1:9" ht="16.5" thickBot="1">
      <c r="A24" s="115"/>
      <c r="B24" s="19">
        <f t="shared" si="1"/>
        <v>208000</v>
      </c>
      <c r="C24" s="19"/>
      <c r="D24" s="122">
        <v>32</v>
      </c>
      <c r="E24" s="5">
        <v>6500</v>
      </c>
      <c r="F24" s="76" t="s">
        <v>194</v>
      </c>
      <c r="G24" s="76"/>
      <c r="H24" s="76"/>
      <c r="I24" s="120"/>
    </row>
    <row r="25" spans="1:9" ht="21" customHeight="1" thickBot="1">
      <c r="A25" s="115"/>
      <c r="B25" s="24">
        <f>SUM(B22:B24)</f>
        <v>629500</v>
      </c>
      <c r="C25" s="25"/>
      <c r="D25" s="118">
        <f>SUM(D22:D24)</f>
        <v>117</v>
      </c>
      <c r="E25" s="123" t="s">
        <v>186</v>
      </c>
      <c r="F25" s="124"/>
      <c r="G25" s="124"/>
      <c r="H25" s="125"/>
      <c r="I25" s="120"/>
    </row>
    <row r="26" spans="1:9" ht="15.75">
      <c r="A26" s="115"/>
      <c r="B26" s="126"/>
      <c r="C26" s="126"/>
      <c r="D26" s="126"/>
      <c r="E26" s="126"/>
      <c r="F26" s="126"/>
      <c r="G26" s="126"/>
      <c r="H26" s="126"/>
      <c r="I26" s="120"/>
    </row>
    <row r="27" spans="1:9" ht="15.75">
      <c r="A27" s="115"/>
      <c r="B27" s="126"/>
      <c r="C27" s="126"/>
      <c r="D27" s="126"/>
      <c r="E27" s="126"/>
      <c r="F27" s="126"/>
      <c r="G27" s="126"/>
      <c r="H27" s="126"/>
      <c r="I27" s="120"/>
    </row>
    <row r="28" spans="1:9" ht="15.75">
      <c r="A28" s="115"/>
      <c r="B28" s="126"/>
      <c r="C28" s="126"/>
      <c r="D28" s="126"/>
      <c r="E28" s="126"/>
      <c r="F28" s="126"/>
      <c r="G28" s="126"/>
      <c r="H28" s="126"/>
      <c r="I28" s="120"/>
    </row>
    <row r="29" spans="1:9" ht="15.75">
      <c r="A29" s="115"/>
      <c r="B29" s="126"/>
      <c r="C29" s="126"/>
      <c r="D29" s="126"/>
      <c r="E29" s="126"/>
      <c r="F29" s="126"/>
      <c r="G29" s="126"/>
      <c r="H29" s="126"/>
      <c r="I29" s="120"/>
    </row>
    <row r="30" spans="1:9" ht="15.75">
      <c r="A30" s="115"/>
      <c r="B30" s="126"/>
      <c r="C30" s="126"/>
      <c r="D30" s="126"/>
      <c r="E30" s="126"/>
      <c r="F30" s="126"/>
      <c r="G30" s="126"/>
      <c r="H30" s="126"/>
      <c r="I30" s="120"/>
    </row>
    <row r="31" spans="1:9" ht="15.75">
      <c r="A31" s="115"/>
      <c r="B31" s="126"/>
      <c r="C31" s="126"/>
      <c r="D31" s="126"/>
      <c r="E31" s="126"/>
      <c r="F31" s="126"/>
      <c r="G31" s="126"/>
      <c r="H31" s="126"/>
      <c r="I31" s="120"/>
    </row>
    <row r="32" spans="1:9" ht="15.75">
      <c r="A32" s="115"/>
      <c r="B32" s="126"/>
      <c r="C32" s="126"/>
      <c r="D32" s="126"/>
      <c r="E32" s="126"/>
      <c r="F32" s="126"/>
      <c r="G32" s="126"/>
      <c r="H32" s="126"/>
      <c r="I32" s="120"/>
    </row>
    <row r="33" spans="1:9" ht="15.75">
      <c r="A33" s="115"/>
      <c r="B33" s="126"/>
      <c r="C33" s="126"/>
      <c r="D33" s="126"/>
      <c r="E33" s="126"/>
      <c r="F33" s="126"/>
      <c r="G33" s="126"/>
      <c r="H33" s="126"/>
      <c r="I33" s="120"/>
    </row>
    <row r="34" spans="1:9" ht="15.75">
      <c r="A34" s="115"/>
      <c r="B34" s="126"/>
      <c r="C34" s="126"/>
      <c r="D34" s="126"/>
      <c r="E34" s="126"/>
      <c r="F34" s="126"/>
      <c r="G34" s="126"/>
      <c r="H34" s="126"/>
      <c r="I34" s="120"/>
    </row>
    <row r="35" spans="1:9" ht="15.75">
      <c r="A35" s="115"/>
      <c r="B35" s="126"/>
      <c r="C35" s="126"/>
      <c r="D35" s="126"/>
      <c r="E35" s="126"/>
      <c r="F35" s="126"/>
      <c r="G35" s="126"/>
      <c r="H35" s="126"/>
      <c r="I35" s="120"/>
    </row>
    <row r="36" spans="1:9" ht="15.75">
      <c r="A36" s="115"/>
      <c r="B36" s="126"/>
      <c r="C36" s="126"/>
      <c r="D36" s="126"/>
      <c r="E36" s="126"/>
      <c r="F36" s="126"/>
      <c r="G36" s="126"/>
      <c r="H36" s="126"/>
      <c r="I36" s="120"/>
    </row>
    <row r="37" spans="1:9" ht="15.75">
      <c r="A37" s="115"/>
      <c r="B37" s="126"/>
      <c r="C37" s="126"/>
      <c r="D37" s="126"/>
      <c r="E37" s="126"/>
      <c r="F37" s="126"/>
      <c r="G37" s="126"/>
      <c r="H37" s="126"/>
      <c r="I37" s="120"/>
    </row>
    <row r="38" spans="1:9" ht="15.75">
      <c r="A38" s="115"/>
      <c r="B38" s="126"/>
      <c r="C38" s="126"/>
      <c r="D38" s="126"/>
      <c r="E38" s="126"/>
      <c r="F38" s="126"/>
      <c r="G38" s="126"/>
      <c r="H38" s="126"/>
      <c r="I38" s="120"/>
    </row>
    <row r="39" spans="1:9" ht="15.75">
      <c r="A39" s="115"/>
      <c r="B39" s="126"/>
      <c r="C39" s="126"/>
      <c r="D39" s="126"/>
      <c r="E39" s="126"/>
      <c r="F39" s="126"/>
      <c r="G39" s="126"/>
      <c r="H39" s="126"/>
      <c r="I39" s="120"/>
    </row>
    <row r="40" spans="1:9" ht="15.75">
      <c r="A40" s="115"/>
      <c r="B40" s="126"/>
      <c r="C40" s="126"/>
      <c r="D40" s="126"/>
      <c r="E40" s="126"/>
      <c r="F40" s="126"/>
      <c r="G40" s="126"/>
      <c r="H40" s="126"/>
      <c r="I40" s="120"/>
    </row>
    <row r="41" spans="1:9" ht="16.5" thickBot="1">
      <c r="A41" s="127"/>
      <c r="B41" s="128"/>
      <c r="C41" s="128"/>
      <c r="D41" s="128"/>
      <c r="E41" s="128"/>
      <c r="F41" s="128"/>
      <c r="G41" s="128"/>
      <c r="H41" s="128"/>
      <c r="I41" s="129"/>
    </row>
  </sheetData>
  <mergeCells count="36">
    <mergeCell ref="B25:C25"/>
    <mergeCell ref="E25:H25"/>
    <mergeCell ref="A2:I2"/>
    <mergeCell ref="A20:I20"/>
    <mergeCell ref="A19:I19"/>
    <mergeCell ref="B24:C24"/>
    <mergeCell ref="F24:H24"/>
    <mergeCell ref="B22:C22"/>
    <mergeCell ref="F22:H22"/>
    <mergeCell ref="B23:C23"/>
    <mergeCell ref="F23:H23"/>
    <mergeCell ref="B21:C21"/>
    <mergeCell ref="F21:H21"/>
    <mergeCell ref="B11:C11"/>
    <mergeCell ref="B12:C12"/>
    <mergeCell ref="B13:C13"/>
    <mergeCell ref="E13:H13"/>
    <mergeCell ref="F12:H12"/>
    <mergeCell ref="B4:C4"/>
    <mergeCell ref="B5:C5"/>
    <mergeCell ref="B6:C6"/>
    <mergeCell ref="B7:C7"/>
    <mergeCell ref="B8:C8"/>
    <mergeCell ref="B9:C9"/>
    <mergeCell ref="B10:C10"/>
    <mergeCell ref="F6:H6"/>
    <mergeCell ref="F7:H7"/>
    <mergeCell ref="F8:H8"/>
    <mergeCell ref="F9:H9"/>
    <mergeCell ref="F10:H10"/>
    <mergeCell ref="F11:H11"/>
    <mergeCell ref="A1:I1"/>
    <mergeCell ref="F3:H3"/>
    <mergeCell ref="B3:C3"/>
    <mergeCell ref="F4:H4"/>
    <mergeCell ref="F5:H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E22" sqref="E22"/>
    </sheetView>
  </sheetViews>
  <sheetFormatPr defaultRowHeight="15"/>
  <cols>
    <col min="3" max="3" width="8.140625" customWidth="1"/>
    <col min="5" max="5" width="11.5703125" customWidth="1"/>
  </cols>
  <sheetData>
    <row r="1" spans="1:9" ht="15.75">
      <c r="A1" s="110" t="s">
        <v>196</v>
      </c>
      <c r="B1" s="111"/>
      <c r="C1" s="111"/>
      <c r="D1" s="111"/>
      <c r="E1" s="111"/>
      <c r="F1" s="111"/>
      <c r="G1" s="111"/>
      <c r="H1" s="111"/>
      <c r="I1" s="112"/>
    </row>
    <row r="2" spans="1:9" ht="16.5" thickBot="1">
      <c r="A2" s="113" t="s">
        <v>197</v>
      </c>
      <c r="B2" s="89"/>
      <c r="C2" s="89"/>
      <c r="D2" s="89"/>
      <c r="E2" s="89"/>
      <c r="F2" s="89"/>
      <c r="G2" s="89"/>
      <c r="H2" s="89"/>
      <c r="I2" s="114"/>
    </row>
    <row r="3" spans="1:9" ht="21" customHeight="1" thickBot="1">
      <c r="A3" s="115"/>
      <c r="B3" s="116" t="s">
        <v>185</v>
      </c>
      <c r="C3" s="117"/>
      <c r="D3" s="118" t="s">
        <v>188</v>
      </c>
      <c r="E3" s="118" t="s">
        <v>181</v>
      </c>
      <c r="F3" s="116" t="s">
        <v>171</v>
      </c>
      <c r="G3" s="119"/>
      <c r="H3" s="117"/>
      <c r="I3" s="120"/>
    </row>
    <row r="4" spans="1:9" ht="15.75">
      <c r="A4" s="115"/>
      <c r="B4" s="26">
        <f>D4*E4</f>
        <v>15750</v>
      </c>
      <c r="C4" s="26"/>
      <c r="D4" s="130">
        <v>7</v>
      </c>
      <c r="E4" s="6">
        <v>2250</v>
      </c>
      <c r="F4" s="87" t="s">
        <v>189</v>
      </c>
      <c r="G4" s="87"/>
      <c r="H4" s="87"/>
      <c r="I4" s="120"/>
    </row>
    <row r="5" spans="1:9" ht="15.75">
      <c r="A5" s="115"/>
      <c r="B5" s="19">
        <f t="shared" ref="B5:B7" si="0">D5*E5</f>
        <v>26600</v>
      </c>
      <c r="C5" s="19"/>
      <c r="D5" s="131">
        <v>8</v>
      </c>
      <c r="E5" s="5">
        <v>3325</v>
      </c>
      <c r="F5" s="76" t="s">
        <v>198</v>
      </c>
      <c r="G5" s="76"/>
      <c r="H5" s="76"/>
      <c r="I5" s="120"/>
    </row>
    <row r="6" spans="1:9" ht="15.75">
      <c r="A6" s="115"/>
      <c r="B6" s="19">
        <f t="shared" si="0"/>
        <v>8350</v>
      </c>
      <c r="C6" s="19"/>
      <c r="D6" s="131">
        <v>2</v>
      </c>
      <c r="E6" s="5">
        <v>4175</v>
      </c>
      <c r="F6" s="76" t="s">
        <v>199</v>
      </c>
      <c r="G6" s="76"/>
      <c r="H6" s="76"/>
      <c r="I6" s="120"/>
    </row>
    <row r="7" spans="1:9" ht="16.5" thickBot="1">
      <c r="A7" s="115"/>
      <c r="B7" s="23">
        <f t="shared" si="0"/>
        <v>0</v>
      </c>
      <c r="C7" s="23"/>
      <c r="D7" s="132"/>
      <c r="E7" s="12"/>
      <c r="F7" s="53" t="s">
        <v>200</v>
      </c>
      <c r="G7" s="53"/>
      <c r="H7" s="53"/>
      <c r="I7" s="120"/>
    </row>
    <row r="8" spans="1:9" ht="21" customHeight="1" thickBot="1">
      <c r="A8" s="115"/>
      <c r="B8" s="24">
        <f>SUM(B4:B7)</f>
        <v>50700</v>
      </c>
      <c r="C8" s="25"/>
      <c r="D8" s="118">
        <f>SUM(D4:D7)</f>
        <v>17</v>
      </c>
      <c r="E8" s="123" t="s">
        <v>201</v>
      </c>
      <c r="F8" s="124"/>
      <c r="G8" s="124"/>
      <c r="H8" s="125"/>
      <c r="I8" s="120"/>
    </row>
    <row r="9" spans="1:9" ht="15.75">
      <c r="A9" s="115"/>
      <c r="B9" s="11"/>
      <c r="C9" s="11"/>
      <c r="D9" s="126"/>
      <c r="E9" s="126"/>
      <c r="F9" s="11"/>
      <c r="G9" s="11"/>
      <c r="H9" s="11"/>
      <c r="I9" s="120"/>
    </row>
    <row r="10" spans="1:9" ht="15.75">
      <c r="A10" s="115"/>
      <c r="B10" s="11"/>
      <c r="C10" s="11"/>
      <c r="D10" s="126"/>
      <c r="E10" s="126"/>
      <c r="F10" s="11"/>
      <c r="G10" s="11"/>
      <c r="H10" s="11"/>
      <c r="I10" s="120"/>
    </row>
    <row r="11" spans="1:9" ht="15.75">
      <c r="A11" s="115"/>
      <c r="B11" s="11"/>
      <c r="C11" s="11"/>
      <c r="D11" s="126"/>
      <c r="E11" s="126"/>
      <c r="F11" s="11"/>
      <c r="G11" s="11"/>
      <c r="H11" s="11"/>
      <c r="I11" s="120"/>
    </row>
    <row r="12" spans="1:9" ht="15.75">
      <c r="A12" s="113" t="s">
        <v>196</v>
      </c>
      <c r="B12" s="89"/>
      <c r="C12" s="89"/>
      <c r="D12" s="89"/>
      <c r="E12" s="89"/>
      <c r="F12" s="89"/>
      <c r="G12" s="89"/>
      <c r="H12" s="89"/>
      <c r="I12" s="114"/>
    </row>
    <row r="13" spans="1:9" ht="16.5" thickBot="1">
      <c r="A13" s="113" t="s">
        <v>202</v>
      </c>
      <c r="B13" s="89"/>
      <c r="C13" s="89"/>
      <c r="D13" s="89"/>
      <c r="E13" s="89"/>
      <c r="F13" s="89"/>
      <c r="G13" s="89"/>
      <c r="H13" s="89"/>
      <c r="I13" s="114"/>
    </row>
    <row r="14" spans="1:9" ht="21" customHeight="1" thickBot="1">
      <c r="A14" s="115"/>
      <c r="B14" s="116" t="s">
        <v>185</v>
      </c>
      <c r="C14" s="117"/>
      <c r="D14" s="118" t="s">
        <v>188</v>
      </c>
      <c r="E14" s="118" t="s">
        <v>181</v>
      </c>
      <c r="F14" s="116" t="s">
        <v>171</v>
      </c>
      <c r="G14" s="119"/>
      <c r="H14" s="117"/>
      <c r="I14" s="120"/>
    </row>
    <row r="15" spans="1:9" ht="15.75">
      <c r="A15" s="115"/>
      <c r="B15" s="26">
        <f>D15*E15</f>
        <v>0</v>
      </c>
      <c r="C15" s="26"/>
      <c r="D15" s="130"/>
      <c r="E15" s="6"/>
      <c r="F15" s="87" t="s">
        <v>189</v>
      </c>
      <c r="G15" s="87"/>
      <c r="H15" s="87"/>
      <c r="I15" s="120"/>
    </row>
    <row r="16" spans="1:9" ht="15.75">
      <c r="A16" s="115"/>
      <c r="B16" s="19">
        <f t="shared" ref="B16:B18" si="1">D16*E16</f>
        <v>30250</v>
      </c>
      <c r="C16" s="19"/>
      <c r="D16" s="131">
        <v>11</v>
      </c>
      <c r="E16" s="5">
        <v>2750</v>
      </c>
      <c r="F16" s="76" t="s">
        <v>198</v>
      </c>
      <c r="G16" s="76"/>
      <c r="H16" s="76"/>
      <c r="I16" s="120"/>
    </row>
    <row r="17" spans="1:9" ht="15.75">
      <c r="A17" s="115"/>
      <c r="B17" s="19">
        <f t="shared" si="1"/>
        <v>42250</v>
      </c>
      <c r="C17" s="19"/>
      <c r="D17" s="131">
        <v>13</v>
      </c>
      <c r="E17" s="5">
        <v>3250</v>
      </c>
      <c r="F17" s="76" t="s">
        <v>199</v>
      </c>
      <c r="G17" s="76"/>
      <c r="H17" s="76"/>
      <c r="I17" s="120"/>
    </row>
    <row r="18" spans="1:9" ht="16.5" thickBot="1">
      <c r="A18" s="115"/>
      <c r="B18" s="23">
        <f t="shared" si="1"/>
        <v>30000</v>
      </c>
      <c r="C18" s="23"/>
      <c r="D18" s="132">
        <v>8</v>
      </c>
      <c r="E18" s="12">
        <v>3750</v>
      </c>
      <c r="F18" s="53" t="s">
        <v>200</v>
      </c>
      <c r="G18" s="53"/>
      <c r="H18" s="53"/>
      <c r="I18" s="120"/>
    </row>
    <row r="19" spans="1:9" ht="21" customHeight="1" thickBot="1">
      <c r="A19" s="115"/>
      <c r="B19" s="24">
        <f>SUM(B15:B18)</f>
        <v>102500</v>
      </c>
      <c r="C19" s="25"/>
      <c r="D19" s="118">
        <f>SUM(D15:D18)</f>
        <v>32</v>
      </c>
      <c r="E19" s="123" t="s">
        <v>201</v>
      </c>
      <c r="F19" s="124"/>
      <c r="G19" s="124"/>
      <c r="H19" s="125"/>
      <c r="I19" s="120"/>
    </row>
    <row r="20" spans="1:9" ht="15.75">
      <c r="A20" s="115"/>
      <c r="B20" s="126"/>
      <c r="C20" s="126"/>
      <c r="D20" s="126"/>
      <c r="E20" s="126"/>
      <c r="F20" s="126"/>
      <c r="G20" s="126"/>
      <c r="H20" s="126"/>
      <c r="I20" s="120"/>
    </row>
    <row r="21" spans="1:9" ht="15.75">
      <c r="A21" s="115"/>
      <c r="B21" s="126"/>
      <c r="C21" s="126"/>
      <c r="D21" s="126"/>
      <c r="E21" s="126"/>
      <c r="F21" s="126"/>
      <c r="G21" s="126"/>
      <c r="H21" s="126"/>
      <c r="I21" s="120"/>
    </row>
    <row r="22" spans="1:9" ht="15.75">
      <c r="A22" s="115"/>
      <c r="B22" s="126"/>
      <c r="C22" s="126"/>
      <c r="D22" s="126"/>
      <c r="E22" s="126"/>
      <c r="F22" s="126"/>
      <c r="G22" s="126"/>
      <c r="H22" s="126"/>
      <c r="I22" s="120"/>
    </row>
    <row r="23" spans="1:9" ht="15.75">
      <c r="A23" s="115"/>
      <c r="B23" s="126"/>
      <c r="C23" s="126"/>
      <c r="D23" s="126"/>
      <c r="E23" s="126"/>
      <c r="F23" s="126"/>
      <c r="G23" s="126"/>
      <c r="H23" s="126"/>
      <c r="I23" s="120"/>
    </row>
    <row r="24" spans="1:9" ht="15.75">
      <c r="A24" s="115"/>
      <c r="B24" s="126"/>
      <c r="C24" s="126"/>
      <c r="D24" s="126"/>
      <c r="E24" s="126"/>
      <c r="F24" s="126"/>
      <c r="G24" s="126"/>
      <c r="H24" s="126"/>
      <c r="I24" s="120"/>
    </row>
    <row r="25" spans="1:9" ht="15.75">
      <c r="A25" s="115"/>
      <c r="B25" s="126"/>
      <c r="C25" s="126"/>
      <c r="D25" s="126"/>
      <c r="E25" s="126"/>
      <c r="F25" s="126"/>
      <c r="G25" s="126"/>
      <c r="H25" s="126"/>
      <c r="I25" s="120"/>
    </row>
    <row r="26" spans="1:9" ht="15.75">
      <c r="A26" s="115"/>
      <c r="B26" s="126"/>
      <c r="C26" s="126"/>
      <c r="D26" s="126"/>
      <c r="E26" s="126"/>
      <c r="F26" s="126"/>
      <c r="G26" s="126"/>
      <c r="H26" s="126"/>
      <c r="I26" s="120"/>
    </row>
    <row r="27" spans="1:9" ht="15.75">
      <c r="A27" s="115"/>
      <c r="B27" s="126"/>
      <c r="C27" s="126"/>
      <c r="D27" s="126"/>
      <c r="E27" s="126"/>
      <c r="F27" s="126"/>
      <c r="G27" s="126"/>
      <c r="H27" s="126"/>
      <c r="I27" s="120"/>
    </row>
    <row r="28" spans="1:9" ht="15.75">
      <c r="A28" s="115"/>
      <c r="B28" s="126"/>
      <c r="C28" s="126"/>
      <c r="D28" s="126"/>
      <c r="E28" s="126"/>
      <c r="F28" s="126"/>
      <c r="G28" s="126"/>
      <c r="H28" s="126"/>
      <c r="I28" s="120"/>
    </row>
    <row r="29" spans="1:9" ht="15.75">
      <c r="A29" s="115"/>
      <c r="B29" s="126"/>
      <c r="C29" s="126"/>
      <c r="D29" s="126"/>
      <c r="E29" s="126"/>
      <c r="F29" s="126"/>
      <c r="G29" s="126"/>
      <c r="H29" s="126"/>
      <c r="I29" s="120"/>
    </row>
    <row r="30" spans="1:9" ht="15.75">
      <c r="A30" s="115"/>
      <c r="B30" s="126"/>
      <c r="C30" s="126"/>
      <c r="D30" s="126"/>
      <c r="E30" s="126"/>
      <c r="F30" s="126"/>
      <c r="G30" s="126"/>
      <c r="H30" s="126"/>
      <c r="I30" s="120"/>
    </row>
    <row r="31" spans="1:9" ht="15.75">
      <c r="A31" s="115"/>
      <c r="B31" s="126"/>
      <c r="C31" s="126"/>
      <c r="D31" s="126"/>
      <c r="E31" s="126"/>
      <c r="F31" s="126"/>
      <c r="G31" s="126"/>
      <c r="H31" s="126"/>
      <c r="I31" s="120"/>
    </row>
    <row r="32" spans="1:9" ht="15.75">
      <c r="A32" s="115"/>
      <c r="B32" s="126"/>
      <c r="C32" s="126"/>
      <c r="D32" s="126"/>
      <c r="E32" s="126"/>
      <c r="F32" s="126"/>
      <c r="G32" s="126"/>
      <c r="H32" s="126"/>
      <c r="I32" s="120"/>
    </row>
    <row r="33" spans="1:9" ht="15.75">
      <c r="A33" s="115"/>
      <c r="B33" s="126"/>
      <c r="C33" s="126"/>
      <c r="D33" s="126"/>
      <c r="E33" s="126"/>
      <c r="F33" s="126"/>
      <c r="G33" s="126"/>
      <c r="H33" s="126"/>
      <c r="I33" s="120"/>
    </row>
    <row r="34" spans="1:9" ht="15.75">
      <c r="A34" s="115"/>
      <c r="B34" s="126"/>
      <c r="C34" s="126"/>
      <c r="D34" s="126"/>
      <c r="E34" s="126"/>
      <c r="F34" s="126"/>
      <c r="G34" s="126"/>
      <c r="H34" s="126"/>
      <c r="I34" s="120"/>
    </row>
    <row r="35" spans="1:9" ht="15.75">
      <c r="A35" s="115"/>
      <c r="B35" s="126"/>
      <c r="C35" s="126"/>
      <c r="D35" s="126"/>
      <c r="E35" s="126"/>
      <c r="F35" s="126"/>
      <c r="G35" s="126"/>
      <c r="H35" s="126"/>
      <c r="I35" s="120"/>
    </row>
    <row r="36" spans="1:9" ht="15.75">
      <c r="A36" s="115"/>
      <c r="B36" s="126"/>
      <c r="C36" s="126"/>
      <c r="D36" s="126"/>
      <c r="E36" s="126"/>
      <c r="F36" s="126"/>
      <c r="G36" s="126"/>
      <c r="H36" s="126"/>
      <c r="I36" s="120"/>
    </row>
    <row r="37" spans="1:9" ht="15.75">
      <c r="A37" s="115"/>
      <c r="B37" s="126"/>
      <c r="C37" s="126"/>
      <c r="D37" s="126"/>
      <c r="E37" s="126"/>
      <c r="F37" s="126"/>
      <c r="G37" s="126"/>
      <c r="H37" s="126"/>
      <c r="I37" s="120"/>
    </row>
    <row r="38" spans="1:9" ht="15.75">
      <c r="A38" s="115"/>
      <c r="B38" s="126"/>
      <c r="C38" s="126"/>
      <c r="D38" s="126"/>
      <c r="E38" s="126"/>
      <c r="F38" s="126"/>
      <c r="G38" s="126"/>
      <c r="H38" s="126"/>
      <c r="I38" s="120"/>
    </row>
    <row r="39" spans="1:9" ht="15.75">
      <c r="A39" s="115"/>
      <c r="B39" s="126"/>
      <c r="C39" s="126"/>
      <c r="D39" s="126"/>
      <c r="E39" s="126"/>
      <c r="F39" s="126"/>
      <c r="G39" s="126"/>
      <c r="H39" s="126"/>
      <c r="I39" s="120"/>
    </row>
    <row r="40" spans="1:9" ht="15.75">
      <c r="A40" s="115"/>
      <c r="B40" s="126"/>
      <c r="C40" s="126"/>
      <c r="D40" s="126"/>
      <c r="E40" s="126"/>
      <c r="F40" s="126"/>
      <c r="G40" s="126"/>
      <c r="H40" s="126"/>
      <c r="I40" s="120"/>
    </row>
    <row r="41" spans="1:9" ht="15.75">
      <c r="A41" s="115"/>
      <c r="B41" s="126"/>
      <c r="C41" s="126"/>
      <c r="D41" s="126"/>
      <c r="E41" s="126"/>
      <c r="F41" s="126"/>
      <c r="G41" s="126"/>
      <c r="H41" s="126"/>
      <c r="I41" s="120"/>
    </row>
    <row r="42" spans="1:9" ht="15.75">
      <c r="A42" s="115"/>
      <c r="B42" s="126"/>
      <c r="C42" s="126"/>
      <c r="D42" s="126"/>
      <c r="E42" s="126"/>
      <c r="F42" s="126"/>
      <c r="G42" s="126"/>
      <c r="H42" s="126"/>
      <c r="I42" s="120"/>
    </row>
    <row r="43" spans="1:9" ht="15.75">
      <c r="A43" s="115"/>
      <c r="B43" s="126"/>
      <c r="C43" s="126"/>
      <c r="D43" s="126"/>
      <c r="E43" s="126"/>
      <c r="F43" s="126"/>
      <c r="G43" s="126"/>
      <c r="H43" s="126"/>
      <c r="I43" s="120"/>
    </row>
    <row r="44" spans="1:9" ht="16.5" thickBot="1">
      <c r="A44" s="127"/>
      <c r="B44" s="128"/>
      <c r="C44" s="128"/>
      <c r="D44" s="128"/>
      <c r="E44" s="128"/>
      <c r="F44" s="128"/>
      <c r="G44" s="128"/>
      <c r="H44" s="128"/>
      <c r="I44" s="129"/>
    </row>
  </sheetData>
  <mergeCells count="28">
    <mergeCell ref="B18:C18"/>
    <mergeCell ref="F18:H18"/>
    <mergeCell ref="B19:C19"/>
    <mergeCell ref="E19:H19"/>
    <mergeCell ref="B15:C15"/>
    <mergeCell ref="F15:H15"/>
    <mergeCell ref="B16:C16"/>
    <mergeCell ref="F16:H16"/>
    <mergeCell ref="B17:C17"/>
    <mergeCell ref="F17:H17"/>
    <mergeCell ref="F14:H14"/>
    <mergeCell ref="E8:H8"/>
    <mergeCell ref="A12:I12"/>
    <mergeCell ref="A13:I13"/>
    <mergeCell ref="B14:C14"/>
    <mergeCell ref="F4:H4"/>
    <mergeCell ref="F5:H5"/>
    <mergeCell ref="F6:H6"/>
    <mergeCell ref="F7:H7"/>
    <mergeCell ref="B6:C6"/>
    <mergeCell ref="B7:C7"/>
    <mergeCell ref="B8:C8"/>
    <mergeCell ref="A1:I1"/>
    <mergeCell ref="A2:I2"/>
    <mergeCell ref="F3:H3"/>
    <mergeCell ref="B3:C3"/>
    <mergeCell ref="B4:C4"/>
    <mergeCell ref="B5:C5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D17" sqref="D17:H17"/>
    </sheetView>
  </sheetViews>
  <sheetFormatPr defaultRowHeight="15"/>
  <sheetData>
    <row r="1" spans="1:9" ht="22.5" customHeight="1" thickBot="1">
      <c r="A1" s="110" t="s">
        <v>223</v>
      </c>
      <c r="B1" s="111"/>
      <c r="C1" s="111"/>
      <c r="D1" s="111"/>
      <c r="E1" s="111"/>
      <c r="F1" s="111"/>
      <c r="G1" s="111"/>
      <c r="H1" s="111"/>
      <c r="I1" s="112"/>
    </row>
    <row r="2" spans="1:9" ht="24.75" customHeight="1" thickBot="1">
      <c r="A2" s="115"/>
      <c r="B2" s="79" t="s">
        <v>30</v>
      </c>
      <c r="C2" s="81"/>
      <c r="D2" s="79" t="s">
        <v>2</v>
      </c>
      <c r="E2" s="80"/>
      <c r="F2" s="80"/>
      <c r="G2" s="80"/>
      <c r="H2" s="81"/>
      <c r="I2" s="120"/>
    </row>
    <row r="3" spans="1:9" ht="15.75">
      <c r="A3" s="115"/>
      <c r="B3" s="26">
        <v>1540</v>
      </c>
      <c r="C3" s="26"/>
      <c r="D3" s="87" t="s">
        <v>147</v>
      </c>
      <c r="E3" s="87"/>
      <c r="F3" s="87"/>
      <c r="G3" s="87"/>
      <c r="H3" s="87"/>
      <c r="I3" s="120"/>
    </row>
    <row r="4" spans="1:9" ht="15.75">
      <c r="A4" s="115"/>
      <c r="B4" s="19">
        <v>200</v>
      </c>
      <c r="C4" s="19"/>
      <c r="D4" s="76" t="s">
        <v>206</v>
      </c>
      <c r="E4" s="76"/>
      <c r="F4" s="76"/>
      <c r="G4" s="76"/>
      <c r="H4" s="76"/>
      <c r="I4" s="120"/>
    </row>
    <row r="5" spans="1:9" ht="15.75">
      <c r="A5" s="115"/>
      <c r="B5" s="19">
        <v>400</v>
      </c>
      <c r="C5" s="19"/>
      <c r="D5" s="76" t="s">
        <v>207</v>
      </c>
      <c r="E5" s="76"/>
      <c r="F5" s="76"/>
      <c r="G5" s="76"/>
      <c r="H5" s="76"/>
      <c r="I5" s="120"/>
    </row>
    <row r="6" spans="1:9" ht="15.75">
      <c r="A6" s="115"/>
      <c r="B6" s="19">
        <v>300</v>
      </c>
      <c r="C6" s="19"/>
      <c r="D6" s="76" t="s">
        <v>208</v>
      </c>
      <c r="E6" s="76"/>
      <c r="F6" s="76"/>
      <c r="G6" s="76"/>
      <c r="H6" s="76"/>
      <c r="I6" s="120"/>
    </row>
    <row r="7" spans="1:9" ht="15.75">
      <c r="A7" s="115"/>
      <c r="B7" s="19">
        <v>2750</v>
      </c>
      <c r="C7" s="19"/>
      <c r="D7" s="76" t="s">
        <v>209</v>
      </c>
      <c r="E7" s="76"/>
      <c r="F7" s="76"/>
      <c r="G7" s="76"/>
      <c r="H7" s="76"/>
      <c r="I7" s="120"/>
    </row>
    <row r="8" spans="1:9" ht="15.75">
      <c r="A8" s="115"/>
      <c r="B8" s="19">
        <v>1500</v>
      </c>
      <c r="C8" s="19"/>
      <c r="D8" s="76" t="s">
        <v>210</v>
      </c>
      <c r="E8" s="76"/>
      <c r="F8" s="76"/>
      <c r="G8" s="76"/>
      <c r="H8" s="76"/>
      <c r="I8" s="120"/>
    </row>
    <row r="9" spans="1:9" ht="15.75">
      <c r="A9" s="115"/>
      <c r="B9" s="19">
        <v>9300</v>
      </c>
      <c r="C9" s="19"/>
      <c r="D9" s="76" t="s">
        <v>211</v>
      </c>
      <c r="E9" s="76"/>
      <c r="F9" s="76"/>
      <c r="G9" s="76"/>
      <c r="H9" s="76"/>
      <c r="I9" s="120"/>
    </row>
    <row r="10" spans="1:9" ht="15.75">
      <c r="A10" s="115"/>
      <c r="B10" s="19">
        <v>2450</v>
      </c>
      <c r="C10" s="19"/>
      <c r="D10" s="76" t="s">
        <v>213</v>
      </c>
      <c r="E10" s="76"/>
      <c r="F10" s="76"/>
      <c r="G10" s="76"/>
      <c r="H10" s="76"/>
      <c r="I10" s="120"/>
    </row>
    <row r="11" spans="1:9" ht="15.75">
      <c r="A11" s="115"/>
      <c r="B11" s="19">
        <v>700</v>
      </c>
      <c r="C11" s="19"/>
      <c r="D11" s="76" t="s">
        <v>214</v>
      </c>
      <c r="E11" s="76"/>
      <c r="F11" s="76"/>
      <c r="G11" s="76"/>
      <c r="H11" s="76"/>
      <c r="I11" s="120"/>
    </row>
    <row r="12" spans="1:9" ht="15.75">
      <c r="A12" s="115"/>
      <c r="B12" s="19">
        <v>11000</v>
      </c>
      <c r="C12" s="19"/>
      <c r="D12" s="76" t="s">
        <v>215</v>
      </c>
      <c r="E12" s="76"/>
      <c r="F12" s="76"/>
      <c r="G12" s="76"/>
      <c r="H12" s="76"/>
      <c r="I12" s="120"/>
    </row>
    <row r="13" spans="1:9" ht="15.75">
      <c r="A13" s="115"/>
      <c r="B13" s="19">
        <v>605</v>
      </c>
      <c r="C13" s="19"/>
      <c r="D13" s="76" t="s">
        <v>216</v>
      </c>
      <c r="E13" s="76"/>
      <c r="F13" s="76"/>
      <c r="G13" s="76"/>
      <c r="H13" s="76"/>
      <c r="I13" s="120"/>
    </row>
    <row r="14" spans="1:9" ht="15.75">
      <c r="A14" s="115"/>
      <c r="B14" s="19">
        <v>500</v>
      </c>
      <c r="C14" s="19"/>
      <c r="D14" s="76" t="s">
        <v>217</v>
      </c>
      <c r="E14" s="76"/>
      <c r="F14" s="76"/>
      <c r="G14" s="76"/>
      <c r="H14" s="76"/>
      <c r="I14" s="120"/>
    </row>
    <row r="15" spans="1:9" ht="15.75">
      <c r="A15" s="115"/>
      <c r="B15" s="19">
        <v>7700</v>
      </c>
      <c r="C15" s="19"/>
      <c r="D15" s="76" t="s">
        <v>218</v>
      </c>
      <c r="E15" s="76"/>
      <c r="F15" s="76"/>
      <c r="G15" s="76"/>
      <c r="H15" s="76"/>
      <c r="I15" s="120"/>
    </row>
    <row r="16" spans="1:9" ht="15.75">
      <c r="A16" s="115"/>
      <c r="B16" s="19">
        <v>850</v>
      </c>
      <c r="C16" s="19"/>
      <c r="D16" s="76" t="s">
        <v>219</v>
      </c>
      <c r="E16" s="76"/>
      <c r="F16" s="76"/>
      <c r="G16" s="76"/>
      <c r="H16" s="76"/>
      <c r="I16" s="120"/>
    </row>
    <row r="17" spans="1:9" ht="15.75">
      <c r="A17" s="115"/>
      <c r="B17" s="19">
        <v>400</v>
      </c>
      <c r="C17" s="19"/>
      <c r="D17" s="76" t="s">
        <v>220</v>
      </c>
      <c r="E17" s="76"/>
      <c r="F17" s="76"/>
      <c r="G17" s="76"/>
      <c r="H17" s="76"/>
      <c r="I17" s="120"/>
    </row>
    <row r="18" spans="1:9" ht="16.5" thickBot="1">
      <c r="A18" s="115"/>
      <c r="B18" s="23">
        <v>30600</v>
      </c>
      <c r="C18" s="23"/>
      <c r="D18" s="53" t="s">
        <v>221</v>
      </c>
      <c r="E18" s="53"/>
      <c r="F18" s="53"/>
      <c r="G18" s="53"/>
      <c r="H18" s="53"/>
      <c r="I18" s="120"/>
    </row>
    <row r="19" spans="1:9" ht="22.5" customHeight="1" thickBot="1">
      <c r="A19" s="115"/>
      <c r="B19" s="77">
        <f>SUM(B3:B18)</f>
        <v>70795</v>
      </c>
      <c r="C19" s="78"/>
      <c r="D19" s="79" t="s">
        <v>222</v>
      </c>
      <c r="E19" s="80"/>
      <c r="F19" s="80"/>
      <c r="G19" s="80"/>
      <c r="H19" s="81"/>
      <c r="I19" s="120"/>
    </row>
    <row r="20" spans="1:9" ht="15.75">
      <c r="A20" s="115"/>
      <c r="B20" s="126"/>
      <c r="C20" s="126"/>
      <c r="D20" s="126"/>
      <c r="E20" s="126"/>
      <c r="F20" s="126"/>
      <c r="G20" s="126"/>
      <c r="H20" s="126"/>
      <c r="I20" s="120"/>
    </row>
    <row r="21" spans="1:9" ht="15.75">
      <c r="A21" s="115"/>
      <c r="B21" s="126"/>
      <c r="C21" s="126"/>
      <c r="D21" s="126"/>
      <c r="E21" s="126"/>
      <c r="F21" s="126"/>
      <c r="G21" s="126"/>
      <c r="H21" s="126"/>
      <c r="I21" s="120"/>
    </row>
    <row r="22" spans="1:9" ht="15.75">
      <c r="A22" s="115"/>
      <c r="B22" s="126"/>
      <c r="C22" s="126"/>
      <c r="D22" s="126"/>
      <c r="E22" s="126"/>
      <c r="F22" s="126"/>
      <c r="G22" s="126"/>
      <c r="H22" s="126"/>
      <c r="I22" s="120"/>
    </row>
    <row r="23" spans="1:9" ht="15.75">
      <c r="A23" s="115"/>
      <c r="B23" s="126"/>
      <c r="C23" s="126"/>
      <c r="D23" s="126"/>
      <c r="E23" s="126"/>
      <c r="F23" s="126"/>
      <c r="G23" s="126"/>
      <c r="H23" s="126"/>
      <c r="I23" s="120"/>
    </row>
    <row r="24" spans="1:9" ht="15.75">
      <c r="A24" s="115"/>
      <c r="B24" s="126"/>
      <c r="C24" s="126"/>
      <c r="D24" s="126"/>
      <c r="E24" s="126"/>
      <c r="F24" s="126"/>
      <c r="G24" s="126"/>
      <c r="H24" s="126"/>
      <c r="I24" s="120"/>
    </row>
    <row r="25" spans="1:9" ht="15.75">
      <c r="A25" s="115"/>
      <c r="B25" s="126"/>
      <c r="C25" s="126"/>
      <c r="D25" s="126"/>
      <c r="E25" s="126"/>
      <c r="F25" s="126"/>
      <c r="G25" s="126"/>
      <c r="H25" s="126"/>
      <c r="I25" s="120"/>
    </row>
    <row r="26" spans="1:9" ht="15.75">
      <c r="A26" s="115"/>
      <c r="B26" s="126"/>
      <c r="C26" s="126"/>
      <c r="D26" s="126"/>
      <c r="E26" s="126"/>
      <c r="F26" s="126"/>
      <c r="G26" s="126"/>
      <c r="H26" s="126"/>
      <c r="I26" s="120"/>
    </row>
    <row r="27" spans="1:9" ht="15.75">
      <c r="A27" s="115"/>
      <c r="B27" s="126"/>
      <c r="C27" s="126"/>
      <c r="D27" s="126"/>
      <c r="E27" s="126"/>
      <c r="F27" s="126"/>
      <c r="G27" s="126"/>
      <c r="H27" s="126"/>
      <c r="I27" s="120"/>
    </row>
    <row r="28" spans="1:9" ht="15.75">
      <c r="A28" s="115"/>
      <c r="B28" s="126"/>
      <c r="C28" s="126"/>
      <c r="D28" s="126"/>
      <c r="E28" s="126"/>
      <c r="F28" s="126"/>
      <c r="G28" s="126"/>
      <c r="H28" s="126"/>
      <c r="I28" s="120"/>
    </row>
    <row r="29" spans="1:9" ht="15.75">
      <c r="A29" s="115"/>
      <c r="B29" s="126"/>
      <c r="C29" s="126"/>
      <c r="D29" s="126"/>
      <c r="E29" s="126"/>
      <c r="F29" s="126"/>
      <c r="G29" s="126"/>
      <c r="H29" s="126"/>
      <c r="I29" s="120"/>
    </row>
    <row r="30" spans="1:9" ht="15.75">
      <c r="A30" s="115"/>
      <c r="B30" s="126"/>
      <c r="C30" s="126"/>
      <c r="D30" s="126"/>
      <c r="E30" s="126"/>
      <c r="F30" s="126"/>
      <c r="G30" s="126"/>
      <c r="H30" s="126"/>
      <c r="I30" s="120"/>
    </row>
    <row r="31" spans="1:9" ht="15.75">
      <c r="A31" s="115"/>
      <c r="B31" s="126"/>
      <c r="C31" s="126"/>
      <c r="D31" s="126"/>
      <c r="E31" s="126"/>
      <c r="F31" s="126"/>
      <c r="G31" s="126"/>
      <c r="H31" s="126"/>
      <c r="I31" s="120"/>
    </row>
    <row r="32" spans="1:9" ht="15.75">
      <c r="A32" s="115"/>
      <c r="B32" s="126"/>
      <c r="C32" s="126"/>
      <c r="D32" s="126"/>
      <c r="E32" s="126"/>
      <c r="F32" s="126"/>
      <c r="G32" s="126"/>
      <c r="H32" s="126"/>
      <c r="I32" s="120"/>
    </row>
    <row r="33" spans="1:9" ht="15.75">
      <c r="A33" s="115"/>
      <c r="B33" s="126"/>
      <c r="C33" s="126"/>
      <c r="D33" s="126"/>
      <c r="E33" s="126"/>
      <c r="F33" s="126"/>
      <c r="G33" s="126"/>
      <c r="H33" s="126"/>
      <c r="I33" s="120"/>
    </row>
    <row r="34" spans="1:9" ht="15.75">
      <c r="A34" s="115"/>
      <c r="B34" s="126"/>
      <c r="C34" s="126"/>
      <c r="D34" s="126"/>
      <c r="E34" s="126"/>
      <c r="F34" s="126"/>
      <c r="G34" s="126"/>
      <c r="H34" s="126"/>
      <c r="I34" s="120"/>
    </row>
    <row r="35" spans="1:9" ht="15.75">
      <c r="A35" s="115"/>
      <c r="B35" s="126"/>
      <c r="C35" s="126"/>
      <c r="D35" s="126"/>
      <c r="E35" s="126"/>
      <c r="F35" s="126"/>
      <c r="G35" s="126"/>
      <c r="H35" s="126"/>
      <c r="I35" s="120"/>
    </row>
    <row r="36" spans="1:9" ht="15.75">
      <c r="A36" s="115"/>
      <c r="B36" s="126"/>
      <c r="C36" s="126"/>
      <c r="D36" s="126"/>
      <c r="E36" s="126"/>
      <c r="F36" s="126"/>
      <c r="G36" s="126"/>
      <c r="H36" s="126"/>
      <c r="I36" s="120"/>
    </row>
    <row r="37" spans="1:9" ht="15.75">
      <c r="A37" s="115"/>
      <c r="B37" s="126"/>
      <c r="C37" s="126"/>
      <c r="D37" s="126"/>
      <c r="E37" s="126"/>
      <c r="F37" s="126"/>
      <c r="G37" s="126"/>
      <c r="H37" s="126"/>
      <c r="I37" s="120"/>
    </row>
    <row r="38" spans="1:9" ht="15.75">
      <c r="A38" s="115"/>
      <c r="B38" s="126"/>
      <c r="C38" s="126"/>
      <c r="D38" s="126"/>
      <c r="E38" s="126"/>
      <c r="F38" s="126"/>
      <c r="G38" s="126"/>
      <c r="H38" s="126"/>
      <c r="I38" s="120"/>
    </row>
    <row r="39" spans="1:9" ht="15.75">
      <c r="A39" s="115"/>
      <c r="B39" s="126"/>
      <c r="C39" s="126"/>
      <c r="D39" s="126"/>
      <c r="E39" s="126"/>
      <c r="F39" s="126"/>
      <c r="G39" s="126"/>
      <c r="H39" s="126"/>
      <c r="I39" s="120"/>
    </row>
    <row r="40" spans="1:9" ht="15.75">
      <c r="A40" s="115"/>
      <c r="B40" s="126"/>
      <c r="C40" s="126"/>
      <c r="D40" s="126"/>
      <c r="E40" s="126"/>
      <c r="F40" s="126"/>
      <c r="G40" s="126"/>
      <c r="H40" s="126"/>
      <c r="I40" s="120"/>
    </row>
    <row r="41" spans="1:9" ht="15.75">
      <c r="A41" s="115"/>
      <c r="B41" s="126"/>
      <c r="C41" s="126"/>
      <c r="D41" s="126"/>
      <c r="E41" s="126"/>
      <c r="F41" s="126"/>
      <c r="G41" s="126"/>
      <c r="H41" s="126"/>
      <c r="I41" s="120"/>
    </row>
    <row r="42" spans="1:9" ht="15.75">
      <c r="A42" s="115"/>
      <c r="B42" s="126"/>
      <c r="C42" s="126"/>
      <c r="D42" s="126"/>
      <c r="E42" s="126"/>
      <c r="F42" s="126"/>
      <c r="G42" s="126"/>
      <c r="H42" s="126"/>
      <c r="I42" s="120"/>
    </row>
    <row r="43" spans="1:9" ht="16.5" thickBot="1">
      <c r="A43" s="127"/>
      <c r="B43" s="128"/>
      <c r="C43" s="128"/>
      <c r="D43" s="128"/>
      <c r="E43" s="128"/>
      <c r="F43" s="128"/>
      <c r="G43" s="128"/>
      <c r="H43" s="128"/>
      <c r="I43" s="129"/>
    </row>
    <row r="44" spans="1:9" ht="15.75">
      <c r="A44" s="136"/>
      <c r="B44" s="136"/>
      <c r="C44" s="136"/>
      <c r="D44" s="136"/>
      <c r="E44" s="136"/>
      <c r="F44" s="136"/>
      <c r="G44" s="136"/>
      <c r="H44" s="136"/>
      <c r="I44" s="136"/>
    </row>
    <row r="45" spans="1:9" ht="15.75">
      <c r="A45" s="136"/>
      <c r="B45" s="136"/>
      <c r="C45" s="136"/>
      <c r="D45" s="136"/>
      <c r="E45" s="136"/>
      <c r="F45" s="136"/>
      <c r="G45" s="136"/>
      <c r="H45" s="136"/>
      <c r="I45" s="136"/>
    </row>
    <row r="46" spans="1:9" ht="15.75">
      <c r="A46" s="136"/>
      <c r="B46" s="136"/>
      <c r="C46" s="136"/>
      <c r="D46" s="136"/>
      <c r="E46" s="136"/>
      <c r="F46" s="136"/>
      <c r="G46" s="136"/>
      <c r="H46" s="136"/>
      <c r="I46" s="136"/>
    </row>
    <row r="47" spans="1:9" ht="15.75">
      <c r="A47" s="136"/>
      <c r="B47" s="136"/>
      <c r="C47" s="136"/>
      <c r="D47" s="136"/>
      <c r="E47" s="136"/>
      <c r="F47" s="136"/>
      <c r="G47" s="136"/>
      <c r="H47" s="136"/>
      <c r="I47" s="136"/>
    </row>
  </sheetData>
  <mergeCells count="37">
    <mergeCell ref="B19:C19"/>
    <mergeCell ref="D19:H19"/>
    <mergeCell ref="B14:C14"/>
    <mergeCell ref="B15:C15"/>
    <mergeCell ref="B16:C16"/>
    <mergeCell ref="D17:H17"/>
    <mergeCell ref="D18:H18"/>
    <mergeCell ref="B17:C17"/>
    <mergeCell ref="B18:C18"/>
    <mergeCell ref="B8:C8"/>
    <mergeCell ref="B9:C9"/>
    <mergeCell ref="B10:C10"/>
    <mergeCell ref="B11:C11"/>
    <mergeCell ref="B12:C12"/>
    <mergeCell ref="B13:C13"/>
    <mergeCell ref="D12:H12"/>
    <mergeCell ref="D13:H13"/>
    <mergeCell ref="D14:H14"/>
    <mergeCell ref="D15:H15"/>
    <mergeCell ref="D16:H16"/>
    <mergeCell ref="B3:C3"/>
    <mergeCell ref="B4:C4"/>
    <mergeCell ref="B5:C5"/>
    <mergeCell ref="B6:C6"/>
    <mergeCell ref="B7:C7"/>
    <mergeCell ref="D6:H6"/>
    <mergeCell ref="D7:H7"/>
    <mergeCell ref="D8:H8"/>
    <mergeCell ref="D9:H9"/>
    <mergeCell ref="D10:H10"/>
    <mergeCell ref="D11:H11"/>
    <mergeCell ref="A1:I1"/>
    <mergeCell ref="D2:H2"/>
    <mergeCell ref="B2:C2"/>
    <mergeCell ref="D3:H3"/>
    <mergeCell ref="D4:H4"/>
    <mergeCell ref="D5:H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تقرير التدفقات</vt:lpstr>
      <vt:lpstr>شيكات بالخزينة</vt:lpstr>
      <vt:lpstr>المصروفات</vt:lpstr>
      <vt:lpstr>الشواغر</vt:lpstr>
      <vt:lpstr>الطلاب دافعين 1000 جنية</vt:lpstr>
      <vt:lpstr>اقساط نوفمبر</vt:lpstr>
      <vt:lpstr>ملخص الزيادات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2011-04-27T09:09:19Z</dcterms:modified>
</cp:coreProperties>
</file>