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ris\Dropbox\My Books\VBA 5e\Example Files\Chapter 17\"/>
    </mc:Choice>
  </mc:AlternateContent>
  <bookViews>
    <workbookView xWindow="405" yWindow="90" windowWidth="8415" windowHeight="4965"/>
  </bookViews>
  <sheets>
    <sheet name="Model" sheetId="2" r:id="rId1"/>
  </sheets>
  <definedNames>
    <definedName name="Demand">Model!$B$18:$I$18</definedName>
    <definedName name="EndInv">Model!$B$20:$I$20</definedName>
    <definedName name="HoldCosts">Model!$B$27:$I$27</definedName>
    <definedName name="HoldPct">Model!$B$5</definedName>
    <definedName name="InitInv">Model!$B$4</definedName>
    <definedName name="Onhand">Model!$B$16:$I$16</definedName>
    <definedName name="ProdCap">Model!$B$14:$I$14</definedName>
    <definedName name="ProdCosts">Model!$B$26:$I$26</definedName>
    <definedName name="Produced">Model!$B$12:$I$12</definedName>
    <definedName name="solver_adj" localSheetId="0" hidden="1">Model!$B$12:$I$12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Model!$B$16:$I$16</definedName>
    <definedName name="solver_lhs2" localSheetId="0" hidden="1">Model!$B$20:$I$20</definedName>
    <definedName name="solver_lhs3" localSheetId="0" hidden="1">Model!$B$12:$I$12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1</definedName>
    <definedName name="solver_nod" localSheetId="0" hidden="1">5000</definedName>
    <definedName name="solver_num" localSheetId="0" hidden="1">3</definedName>
    <definedName name="solver_nwt" localSheetId="0" hidden="1">1</definedName>
    <definedName name="solver_ofx" localSheetId="0" hidden="1">2</definedName>
    <definedName name="solver_opt" localSheetId="0" hidden="1">Model!$B$29</definedName>
    <definedName name="solver_piv" localSheetId="0" hidden="1">0.000001</definedName>
    <definedName name="solver_pre" localSheetId="0" hidden="1">0.00001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o" localSheetId="0" hidden="1">2</definedName>
    <definedName name="solver_rep" localSheetId="0" hidden="1">2</definedName>
    <definedName name="solver_rhs1" localSheetId="0" hidden="1">Demand</definedName>
    <definedName name="solver_rhs2" localSheetId="0" hidden="1">StorCap</definedName>
    <definedName name="solver_rhs3" localSheetId="0" hidden="1">ProdCap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  <definedName name="StorCap">Model!$B$22:$I$22</definedName>
    <definedName name="TotalCost">Model!$B$29</definedName>
  </definedNames>
  <calcPr calcId="152511"/>
</workbook>
</file>

<file path=xl/calcChain.xml><?xml version="1.0" encoding="utf-8"?>
<calcChain xmlns="http://schemas.openxmlformats.org/spreadsheetml/2006/main">
  <c r="M26" i="2" l="1"/>
  <c r="L26" i="2"/>
  <c r="K26" i="2"/>
  <c r="J26" i="2"/>
  <c r="I26" i="2"/>
  <c r="H26" i="2"/>
  <c r="G26" i="2"/>
  <c r="F26" i="2"/>
  <c r="E26" i="2"/>
  <c r="D26" i="2"/>
  <c r="C26" i="2"/>
  <c r="B26" i="2"/>
  <c r="B16" i="2"/>
  <c r="B20" i="2" s="1"/>
  <c r="C16" i="2" l="1"/>
  <c r="C20" i="2" s="1"/>
  <c r="B27" i="2"/>
  <c r="C27" i="2" l="1"/>
  <c r="D16" i="2"/>
  <c r="D20" i="2" s="1"/>
  <c r="E16" i="2" l="1"/>
  <c r="E20" i="2" s="1"/>
  <c r="D27" i="2"/>
  <c r="E27" i="2" l="1"/>
  <c r="F16" i="2"/>
  <c r="F20" i="2" s="1"/>
  <c r="G16" i="2" l="1"/>
  <c r="G20" i="2" s="1"/>
  <c r="F27" i="2"/>
  <c r="G27" i="2" l="1"/>
  <c r="H16" i="2"/>
  <c r="H20" i="2" s="1"/>
  <c r="I16" i="2" l="1"/>
  <c r="I20" i="2" s="1"/>
  <c r="H27" i="2"/>
  <c r="I27" i="2" l="1"/>
  <c r="J16" i="2"/>
  <c r="J20" i="2" s="1"/>
  <c r="K16" i="2" l="1"/>
  <c r="K20" i="2" s="1"/>
  <c r="J27" i="2"/>
  <c r="K27" i="2" l="1"/>
  <c r="L16" i="2"/>
  <c r="L20" i="2" s="1"/>
  <c r="M16" i="2" l="1"/>
  <c r="M20" i="2" s="1"/>
  <c r="M27" i="2" s="1"/>
  <c r="B29" i="2" s="1"/>
  <c r="L27" i="2"/>
</calcChain>
</file>

<file path=xl/sharedStrings.xml><?xml version="1.0" encoding="utf-8"?>
<sst xmlns="http://schemas.openxmlformats.org/spreadsheetml/2006/main" count="55" uniqueCount="19">
  <si>
    <t>Input data</t>
  </si>
  <si>
    <t>Demand</t>
  </si>
  <si>
    <t>Units produced</t>
  </si>
  <si>
    <t>&lt;=</t>
  </si>
  <si>
    <t>Ending inventory</t>
  </si>
  <si>
    <t>Storage capacity</t>
  </si>
  <si>
    <t>On hand after production</t>
  </si>
  <si>
    <t>&gt;=</t>
  </si>
  <si>
    <t>Multiperiod production model</t>
  </si>
  <si>
    <t>Month</t>
  </si>
  <si>
    <t>Initial inventory</t>
  </si>
  <si>
    <t>Holding cost as % of production cost</t>
  </si>
  <si>
    <t>Unit production cost</t>
  </si>
  <si>
    <t>Production schedule</t>
  </si>
  <si>
    <t>Production capacity</t>
  </si>
  <si>
    <t>Summary of costs</t>
  </si>
  <si>
    <t>Production cost</t>
  </si>
  <si>
    <t>Holding 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</si>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</sst>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$&quot;#,##0.00_);\(&quot;$&quot;#,##0.00\)"/>
    <numFmt numFmtId="8" formatCode="&quot;$&quot;#,##0.00_);[Red]\(&quot;$&quot;#,##0.00\)"/>
    <numFmt numFmtId="164" formatCode="&quot;$&quot;#,##0.000_);\(&quot;$&quot;#,##0.000\)"/>
    <numFmt numFmtId="165" formatCode="0.0000"/>
    <numFmt numFmtId="166" formatCode="0.00000"/>
    <numFmt numFmtId="167" formatCode="&quot;$&quot;#,##0.00"/>
    <numFmt numFmtId="168" formatCode="&quot;$&quot;#,##0"/>
  </numFmts>
  <fonts count="4" x14ac:knownFonts="1">
    <font>
      <sz val="10"/>
      <name val="MS Sans Serif"/>
    </font>
    <font>
      <sz val="10"/>
      <name val="MS Sans Serif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8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quotePrefix="1" applyFont="1" applyFill="1" applyAlignment="1">
      <alignment horizontal="left"/>
    </xf>
    <xf numFmtId="0" fontId="3" fillId="0" borderId="0" xfId="0" applyFont="1" applyFill="1"/>
    <xf numFmtId="165" fontId="3" fillId="0" borderId="0" xfId="0" applyNumberFormat="1" applyFont="1" applyFill="1"/>
    <xf numFmtId="166" fontId="3" fillId="0" borderId="0" xfId="0" applyNumberFormat="1" applyFont="1" applyFill="1"/>
    <xf numFmtId="1" fontId="3" fillId="0" borderId="0" xfId="0" applyNumberFormat="1" applyFont="1" applyFill="1" applyAlignment="1">
      <alignment horizontal="right"/>
    </xf>
    <xf numFmtId="0" fontId="3" fillId="0" borderId="0" xfId="0" quotePrefix="1" applyFont="1" applyFill="1" applyAlignment="1">
      <alignment horizontal="left"/>
    </xf>
    <xf numFmtId="164" fontId="3" fillId="0" borderId="0" xfId="0" applyNumberFormat="1" applyFont="1" applyFill="1" applyBorder="1"/>
    <xf numFmtId="0" fontId="2" fillId="0" borderId="0" xfId="0" applyFont="1" applyFill="1"/>
    <xf numFmtId="0" fontId="3" fillId="0" borderId="0" xfId="0" applyFont="1" applyFill="1" applyBorder="1"/>
    <xf numFmtId="0" fontId="3" fillId="0" borderId="0" xfId="0" quotePrefix="1" applyFont="1" applyFill="1" applyBorder="1" applyAlignment="1">
      <alignment horizontal="righ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right"/>
    </xf>
    <xf numFmtId="1" fontId="3" fillId="0" borderId="0" xfId="0" quotePrefix="1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7" fontId="3" fillId="0" borderId="0" xfId="0" applyNumberFormat="1" applyFont="1" applyFill="1" applyBorder="1"/>
    <xf numFmtId="167" fontId="3" fillId="0" borderId="0" xfId="0" applyNumberFormat="1" applyFont="1" applyFill="1" applyBorder="1"/>
    <xf numFmtId="0" fontId="3" fillId="2" borderId="0" xfId="0" applyFont="1" applyFill="1" applyBorder="1"/>
    <xf numFmtId="9" fontId="3" fillId="2" borderId="0" xfId="0" applyNumberFormat="1" applyFont="1" applyFill="1" applyBorder="1"/>
    <xf numFmtId="8" fontId="3" fillId="2" borderId="0" xfId="1" applyFont="1" applyFill="1" applyBorder="1"/>
    <xf numFmtId="0" fontId="3" fillId="3" borderId="0" xfId="0" applyFont="1" applyFill="1" applyBorder="1"/>
    <xf numFmtId="1" fontId="3" fillId="2" borderId="0" xfId="0" applyNumberFormat="1" applyFont="1" applyFill="1" applyBorder="1"/>
    <xf numFmtId="168" fontId="3" fillId="0" borderId="0" xfId="0" applyNumberFormat="1" applyFont="1" applyFill="1" applyBorder="1"/>
    <xf numFmtId="168" fontId="3" fillId="0" borderId="0" xfId="0" applyNumberFormat="1" applyFont="1" applyFill="1"/>
    <xf numFmtId="168" fontId="3" fillId="4" borderId="0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sModel">
    <pageSetUpPr fitToPage="1"/>
  </sheetPr>
  <dimension ref="A1:T30"/>
  <sheetViews>
    <sheetView tabSelected="1" workbookViewId="0"/>
  </sheetViews>
  <sheetFormatPr defaultRowHeight="15" x14ac:dyDescent="0.25"/>
  <cols>
    <col min="1" max="1" width="33.28515625" style="2" bestFit="1" customWidth="1"/>
    <col min="2" max="13" width="10.7109375" style="2" customWidth="1"/>
    <col min="14" max="16384" width="9.140625" style="2"/>
  </cols>
  <sheetData>
    <row r="1" spans="1:20" x14ac:dyDescent="0.25">
      <c r="A1" s="1" t="s">
        <v>8</v>
      </c>
    </row>
    <row r="2" spans="1:20" x14ac:dyDescent="0.25">
      <c r="E2" s="3"/>
      <c r="G2" s="4"/>
    </row>
    <row r="3" spans="1:20" x14ac:dyDescent="0.25">
      <c r="A3" s="1" t="s">
        <v>0</v>
      </c>
      <c r="E3" s="3"/>
    </row>
    <row r="4" spans="1:20" x14ac:dyDescent="0.25">
      <c r="A4" s="2" t="s">
        <v>10</v>
      </c>
      <c r="B4" s="19">
        <v>5000</v>
      </c>
    </row>
    <row r="5" spans="1:20" x14ac:dyDescent="0.25">
      <c r="A5" s="2" t="s">
        <v>11</v>
      </c>
      <c r="B5" s="20">
        <v>5.000000074505806E-2</v>
      </c>
    </row>
    <row r="7" spans="1:20" x14ac:dyDescent="0.25">
      <c r="A7" s="2" t="s">
        <v>9</v>
      </c>
      <c r="B7" s="5">
        <v>1</v>
      </c>
      <c r="C7" s="5">
        <v>2</v>
      </c>
      <c r="D7" s="5">
        <v>3</v>
      </c>
      <c r="E7" s="5">
        <v>4</v>
      </c>
      <c r="F7" s="5">
        <v>5</v>
      </c>
      <c r="G7" s="5">
        <v>6</v>
      </c>
      <c r="H7" s="5">
        <v>7</v>
      </c>
      <c r="I7" s="5">
        <v>8</v>
      </c>
      <c r="J7" s="5">
        <v>9</v>
      </c>
      <c r="K7" s="5">
        <v>10</v>
      </c>
      <c r="L7" s="5">
        <v>11</v>
      </c>
      <c r="M7" s="5">
        <v>12</v>
      </c>
    </row>
    <row r="8" spans="1:20" x14ac:dyDescent="0.25">
      <c r="A8" s="11" t="s">
        <v>12</v>
      </c>
      <c r="B8" s="21">
        <v>12.5</v>
      </c>
      <c r="C8" s="21">
        <v>12.55</v>
      </c>
      <c r="D8" s="21">
        <v>12.7</v>
      </c>
      <c r="E8" s="21">
        <v>12.8</v>
      </c>
      <c r="F8" s="21">
        <v>12.85</v>
      </c>
      <c r="G8" s="21">
        <v>12.95</v>
      </c>
      <c r="H8" s="21">
        <v>12.95</v>
      </c>
      <c r="I8" s="21">
        <v>13</v>
      </c>
      <c r="J8" s="21">
        <v>13</v>
      </c>
      <c r="K8" s="21">
        <v>13.1</v>
      </c>
      <c r="L8" s="21">
        <v>13.1</v>
      </c>
      <c r="M8" s="21">
        <v>13.2</v>
      </c>
    </row>
    <row r="9" spans="1:20" x14ac:dyDescent="0.25">
      <c r="A9" s="6"/>
      <c r="B9" s="7"/>
      <c r="C9" s="7"/>
      <c r="D9" s="7"/>
      <c r="E9" s="7"/>
      <c r="F9" s="7"/>
      <c r="G9" s="7"/>
    </row>
    <row r="10" spans="1:20" x14ac:dyDescent="0.25">
      <c r="A10" s="8" t="s">
        <v>13</v>
      </c>
    </row>
    <row r="11" spans="1:20" x14ac:dyDescent="0.25">
      <c r="A11" s="2" t="s">
        <v>9</v>
      </c>
      <c r="B11" s="5">
        <v>1</v>
      </c>
      <c r="C11" s="5">
        <v>2</v>
      </c>
      <c r="D11" s="5">
        <v>3</v>
      </c>
      <c r="E11" s="5">
        <v>4</v>
      </c>
      <c r="F11" s="5">
        <v>5</v>
      </c>
      <c r="G11" s="5">
        <v>6</v>
      </c>
    </row>
    <row r="12" spans="1:20" x14ac:dyDescent="0.25">
      <c r="A12" s="2" t="s">
        <v>2</v>
      </c>
      <c r="B12" s="22">
        <v>5000</v>
      </c>
      <c r="C12" s="22">
        <v>20000</v>
      </c>
      <c r="D12" s="22">
        <v>30000</v>
      </c>
      <c r="E12" s="22">
        <v>30000</v>
      </c>
      <c r="F12" s="22">
        <v>25000</v>
      </c>
      <c r="G12" s="22">
        <v>10000</v>
      </c>
      <c r="H12" s="22">
        <v>13000.00000000058</v>
      </c>
      <c r="I12" s="22">
        <v>30000</v>
      </c>
      <c r="J12" s="22">
        <v>30000</v>
      </c>
      <c r="K12" s="22">
        <v>30000</v>
      </c>
      <c r="L12" s="22">
        <v>30000</v>
      </c>
      <c r="M12" s="22">
        <v>25000.000000000004</v>
      </c>
      <c r="O12" s="9"/>
      <c r="P12" s="9"/>
      <c r="Q12" s="9"/>
      <c r="R12" s="9"/>
      <c r="S12" s="9"/>
      <c r="T12" s="9"/>
    </row>
    <row r="13" spans="1:20" x14ac:dyDescent="0.25">
      <c r="B13" s="10" t="s">
        <v>3</v>
      </c>
      <c r="C13" s="10" t="s">
        <v>3</v>
      </c>
      <c r="D13" s="10" t="s">
        <v>3</v>
      </c>
      <c r="E13" s="10" t="s">
        <v>3</v>
      </c>
      <c r="F13" s="10" t="s">
        <v>3</v>
      </c>
      <c r="G13" s="10" t="s">
        <v>3</v>
      </c>
      <c r="H13" s="10" t="s">
        <v>3</v>
      </c>
      <c r="I13" s="10" t="s">
        <v>3</v>
      </c>
      <c r="J13" s="10" t="s">
        <v>3</v>
      </c>
      <c r="K13" s="10" t="s">
        <v>3</v>
      </c>
      <c r="L13" s="10" t="s">
        <v>3</v>
      </c>
      <c r="M13" s="10" t="s">
        <v>3</v>
      </c>
    </row>
    <row r="14" spans="1:20" x14ac:dyDescent="0.25">
      <c r="A14" s="2" t="s">
        <v>14</v>
      </c>
      <c r="B14" s="19">
        <v>30000</v>
      </c>
      <c r="C14" s="19">
        <v>30000</v>
      </c>
      <c r="D14" s="19">
        <v>30000</v>
      </c>
      <c r="E14" s="23">
        <v>30000</v>
      </c>
      <c r="F14" s="19">
        <v>30000</v>
      </c>
      <c r="G14" s="19">
        <v>30000</v>
      </c>
      <c r="H14" s="19">
        <v>30000</v>
      </c>
      <c r="I14" s="19">
        <v>30000</v>
      </c>
      <c r="J14" s="19">
        <v>30000</v>
      </c>
      <c r="K14" s="19">
        <v>30000</v>
      </c>
      <c r="L14" s="19">
        <v>30000</v>
      </c>
      <c r="M14" s="19">
        <v>30000</v>
      </c>
    </row>
    <row r="15" spans="1:20" x14ac:dyDescent="0.25">
      <c r="B15" s="9"/>
      <c r="C15" s="9"/>
      <c r="D15" s="9"/>
      <c r="E15" s="9"/>
      <c r="F15" s="9"/>
      <c r="G15" s="9"/>
    </row>
    <row r="16" spans="1:20" x14ac:dyDescent="0.25">
      <c r="A16" s="11" t="s">
        <v>6</v>
      </c>
      <c r="B16" s="9">
        <f>InitInv+B12</f>
        <v>10000</v>
      </c>
      <c r="C16" s="9">
        <f>B20+C12</f>
        <v>20000</v>
      </c>
      <c r="D16" s="9">
        <f>C20+D12</f>
        <v>35000</v>
      </c>
      <c r="E16" s="9">
        <f>D20+E12</f>
        <v>35000</v>
      </c>
      <c r="F16" s="9">
        <f>E20+F12</f>
        <v>25000</v>
      </c>
      <c r="G16" s="9">
        <f>F20+G12</f>
        <v>10000</v>
      </c>
      <c r="H16" s="9">
        <f t="shared" ref="H16:M16" si="0">G20+H12</f>
        <v>13000.00000000058</v>
      </c>
      <c r="I16" s="9">
        <f t="shared" si="0"/>
        <v>31000.000000000582</v>
      </c>
      <c r="J16" s="9">
        <f t="shared" si="0"/>
        <v>30000.000000000582</v>
      </c>
      <c r="K16" s="9">
        <f t="shared" si="0"/>
        <v>35000.000000000582</v>
      </c>
      <c r="L16" s="9">
        <f t="shared" si="0"/>
        <v>29000.000000000582</v>
      </c>
      <c r="M16" s="9">
        <f t="shared" si="0"/>
        <v>23000.000000000586</v>
      </c>
    </row>
    <row r="17" spans="1:13" x14ac:dyDescent="0.25">
      <c r="B17" s="12" t="s">
        <v>7</v>
      </c>
      <c r="C17" s="12" t="s">
        <v>7</v>
      </c>
      <c r="D17" s="12" t="s">
        <v>7</v>
      </c>
      <c r="E17" s="12" t="s">
        <v>7</v>
      </c>
      <c r="F17" s="12" t="s">
        <v>7</v>
      </c>
      <c r="G17" s="12" t="s">
        <v>7</v>
      </c>
      <c r="H17" s="12" t="s">
        <v>7</v>
      </c>
      <c r="I17" s="12" t="s">
        <v>7</v>
      </c>
      <c r="J17" s="12" t="s">
        <v>7</v>
      </c>
      <c r="K17" s="12" t="s">
        <v>7</v>
      </c>
      <c r="L17" s="12" t="s">
        <v>7</v>
      </c>
      <c r="M17" s="12" t="s">
        <v>7</v>
      </c>
    </row>
    <row r="18" spans="1:13" x14ac:dyDescent="0.25">
      <c r="A18" s="2" t="s">
        <v>1</v>
      </c>
      <c r="B18" s="19">
        <v>10000</v>
      </c>
      <c r="C18" s="19">
        <v>15000</v>
      </c>
      <c r="D18" s="19">
        <v>30000</v>
      </c>
      <c r="E18" s="23">
        <v>35000</v>
      </c>
      <c r="F18" s="19">
        <v>25000</v>
      </c>
      <c r="G18" s="19">
        <v>10000</v>
      </c>
      <c r="H18" s="19">
        <v>12000</v>
      </c>
      <c r="I18" s="19">
        <v>31000</v>
      </c>
      <c r="J18" s="19">
        <v>25000</v>
      </c>
      <c r="K18" s="19">
        <v>36000</v>
      </c>
      <c r="L18" s="19">
        <v>31000</v>
      </c>
      <c r="M18" s="19">
        <v>25000</v>
      </c>
    </row>
    <row r="19" spans="1:13" x14ac:dyDescent="0.25">
      <c r="B19" s="10"/>
      <c r="C19" s="10"/>
      <c r="D19" s="10"/>
      <c r="E19" s="10"/>
      <c r="F19" s="10"/>
      <c r="G19" s="10"/>
    </row>
    <row r="20" spans="1:13" x14ac:dyDescent="0.25">
      <c r="A20" s="2" t="s">
        <v>4</v>
      </c>
      <c r="B20" s="13">
        <f t="shared" ref="B20:M20" si="1">B16-B18</f>
        <v>0</v>
      </c>
      <c r="C20" s="13">
        <f t="shared" si="1"/>
        <v>5000</v>
      </c>
      <c r="D20" s="13">
        <f t="shared" si="1"/>
        <v>5000</v>
      </c>
      <c r="E20" s="13">
        <f t="shared" si="1"/>
        <v>0</v>
      </c>
      <c r="F20" s="13">
        <f t="shared" si="1"/>
        <v>0</v>
      </c>
      <c r="G20" s="13">
        <f t="shared" si="1"/>
        <v>0</v>
      </c>
      <c r="H20" s="13">
        <f t="shared" si="1"/>
        <v>1000.0000000005803</v>
      </c>
      <c r="I20" s="13">
        <f t="shared" si="1"/>
        <v>5.8207660913467407E-10</v>
      </c>
      <c r="J20" s="13">
        <f t="shared" si="1"/>
        <v>5000.0000000005821</v>
      </c>
      <c r="K20" s="13">
        <f t="shared" si="1"/>
        <v>-999.99999999941792</v>
      </c>
      <c r="L20" s="13">
        <f t="shared" si="1"/>
        <v>-1999.9999999994179</v>
      </c>
      <c r="M20" s="13">
        <f t="shared" si="1"/>
        <v>-1999.9999999994143</v>
      </c>
    </row>
    <row r="21" spans="1:13" x14ac:dyDescent="0.25">
      <c r="B21" s="12" t="s">
        <v>3</v>
      </c>
      <c r="C21" s="12" t="s">
        <v>3</v>
      </c>
      <c r="D21" s="12" t="s">
        <v>3</v>
      </c>
      <c r="E21" s="12" t="s">
        <v>3</v>
      </c>
      <c r="F21" s="12" t="s">
        <v>3</v>
      </c>
      <c r="G21" s="12" t="s">
        <v>3</v>
      </c>
      <c r="H21" s="12" t="s">
        <v>3</v>
      </c>
      <c r="I21" s="12" t="s">
        <v>3</v>
      </c>
      <c r="J21" s="12" t="s">
        <v>3</v>
      </c>
      <c r="K21" s="12" t="s">
        <v>3</v>
      </c>
      <c r="L21" s="12" t="s">
        <v>3</v>
      </c>
      <c r="M21" s="12" t="s">
        <v>3</v>
      </c>
    </row>
    <row r="22" spans="1:13" x14ac:dyDescent="0.25">
      <c r="A22" s="2" t="s">
        <v>5</v>
      </c>
      <c r="B22" s="19">
        <v>10000</v>
      </c>
      <c r="C22" s="19">
        <v>10000</v>
      </c>
      <c r="D22" s="19">
        <v>10000</v>
      </c>
      <c r="E22" s="19">
        <v>10000</v>
      </c>
      <c r="F22" s="19">
        <v>10000</v>
      </c>
      <c r="G22" s="19">
        <v>10000</v>
      </c>
      <c r="H22" s="19">
        <v>10000</v>
      </c>
      <c r="I22" s="19">
        <v>10000</v>
      </c>
      <c r="J22" s="19">
        <v>10000</v>
      </c>
      <c r="K22" s="19">
        <v>10000</v>
      </c>
      <c r="L22" s="19">
        <v>10000</v>
      </c>
      <c r="M22" s="19">
        <v>10000</v>
      </c>
    </row>
    <row r="23" spans="1:13" x14ac:dyDescent="0.25">
      <c r="A23" s="8"/>
    </row>
    <row r="24" spans="1:13" x14ac:dyDescent="0.25">
      <c r="A24" s="14" t="s">
        <v>15</v>
      </c>
      <c r="B24" s="7"/>
    </row>
    <row r="25" spans="1:13" x14ac:dyDescent="0.25">
      <c r="A25" s="2" t="s">
        <v>9</v>
      </c>
      <c r="B25" s="5">
        <v>1</v>
      </c>
      <c r="C25" s="5">
        <v>2</v>
      </c>
      <c r="D25" s="5">
        <v>3</v>
      </c>
      <c r="E25" s="5">
        <v>4</v>
      </c>
      <c r="F25" s="5">
        <v>5</v>
      </c>
      <c r="G25" s="5">
        <v>6</v>
      </c>
      <c r="H25" s="5">
        <v>7</v>
      </c>
      <c r="I25" s="5">
        <v>8</v>
      </c>
      <c r="J25" s="5">
        <v>9</v>
      </c>
      <c r="K25" s="5">
        <v>10</v>
      </c>
      <c r="L25" s="5">
        <v>11</v>
      </c>
      <c r="M25" s="5">
        <v>12</v>
      </c>
    </row>
    <row r="26" spans="1:13" x14ac:dyDescent="0.25">
      <c r="A26" s="11" t="s">
        <v>16</v>
      </c>
      <c r="B26" s="24">
        <f t="shared" ref="B26:M26" si="2">B8*B12</f>
        <v>62500</v>
      </c>
      <c r="C26" s="24">
        <f t="shared" si="2"/>
        <v>251000</v>
      </c>
      <c r="D26" s="24">
        <f t="shared" si="2"/>
        <v>381000</v>
      </c>
      <c r="E26" s="24">
        <f t="shared" si="2"/>
        <v>384000</v>
      </c>
      <c r="F26" s="24">
        <f t="shared" si="2"/>
        <v>321250</v>
      </c>
      <c r="G26" s="24">
        <f t="shared" si="2"/>
        <v>129500</v>
      </c>
      <c r="H26" s="24">
        <f t="shared" si="2"/>
        <v>168350.00000000751</v>
      </c>
      <c r="I26" s="24">
        <f t="shared" si="2"/>
        <v>390000</v>
      </c>
      <c r="J26" s="24">
        <f t="shared" si="2"/>
        <v>390000</v>
      </c>
      <c r="K26" s="24">
        <f t="shared" si="2"/>
        <v>393000</v>
      </c>
      <c r="L26" s="24">
        <f t="shared" si="2"/>
        <v>393000</v>
      </c>
      <c r="M26" s="24">
        <f t="shared" si="2"/>
        <v>330000.00000000006</v>
      </c>
    </row>
    <row r="27" spans="1:13" x14ac:dyDescent="0.25">
      <c r="A27" s="11" t="s">
        <v>17</v>
      </c>
      <c r="B27" s="24">
        <f t="shared" ref="B27:G27" si="3">HoldPct*B8*B20</f>
        <v>0</v>
      </c>
      <c r="C27" s="25">
        <f t="shared" si="3"/>
        <v>3137.5000467523932</v>
      </c>
      <c r="D27" s="25">
        <f t="shared" si="3"/>
        <v>3175.0000473111868</v>
      </c>
      <c r="E27" s="25">
        <f t="shared" si="3"/>
        <v>0</v>
      </c>
      <c r="F27" s="25">
        <f t="shared" si="3"/>
        <v>0</v>
      </c>
      <c r="G27" s="25">
        <f t="shared" si="3"/>
        <v>0</v>
      </c>
      <c r="H27" s="25">
        <f t="shared" ref="H27:M27" si="4">HoldPct*H8*H20</f>
        <v>647.50000964887761</v>
      </c>
      <c r="I27" s="25">
        <f t="shared" si="4"/>
        <v>3.7834980157538944E-10</v>
      </c>
      <c r="J27" s="25">
        <f t="shared" si="4"/>
        <v>3250.0000484291522</v>
      </c>
      <c r="K27" s="25">
        <f t="shared" si="4"/>
        <v>-655.00000975987928</v>
      </c>
      <c r="L27" s="25">
        <f t="shared" si="4"/>
        <v>-1310.0000195201399</v>
      </c>
      <c r="M27" s="25">
        <f t="shared" si="4"/>
        <v>-1320.0000196691462</v>
      </c>
    </row>
    <row r="28" spans="1:13" x14ac:dyDescent="0.25">
      <c r="A28" s="15"/>
      <c r="B28" s="24"/>
      <c r="C28" s="25"/>
      <c r="D28" s="25"/>
      <c r="E28" s="25"/>
      <c r="F28" s="25"/>
      <c r="G28" s="25"/>
    </row>
    <row r="29" spans="1:13" x14ac:dyDescent="0.25">
      <c r="A29" s="9" t="s">
        <v>18</v>
      </c>
      <c r="B29" s="26">
        <f>SUM(ProdCosts,HoldCosts)</f>
        <v>2094560.0001037205</v>
      </c>
    </row>
    <row r="30" spans="1:13" x14ac:dyDescent="0.25">
      <c r="A30" s="16"/>
      <c r="B30" s="17"/>
      <c r="H30" s="18"/>
    </row>
  </sheetData>
  <phoneticPr fontId="0" type="noConversion"/>
  <printOptions headings="1" gridLines="1"/>
  <pageMargins left="0.75" right="0.75" top="1" bottom="1" header="0.5" footer="0.5"/>
  <pageSetup scale="76" orientation="portrait" horizontalDpi="300" verticalDpi="4294967292" r:id="rId1"/>
  <headerFooter alignWithMargins="0">
    <oddFooter>&amp;CMultiperiod Production Problem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Model</vt:lpstr>
      <vt:lpstr>Demand</vt:lpstr>
      <vt:lpstr>EndInv</vt:lpstr>
      <vt:lpstr>HoldCosts</vt:lpstr>
      <vt:lpstr>HoldPct</vt:lpstr>
      <vt:lpstr>InitInv</vt:lpstr>
      <vt:lpstr>Onhand</vt:lpstr>
      <vt:lpstr>ProdCap</vt:lpstr>
      <vt:lpstr>ProdCosts</vt:lpstr>
      <vt:lpstr>Produced</vt:lpstr>
      <vt:lpstr>StorCap</vt:lpstr>
      <vt:lpstr>TotalCost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Chris Albright</cp:lastModifiedBy>
  <cp:lastPrinted>1998-01-25T22:02:23Z</cp:lastPrinted>
  <dcterms:created xsi:type="dcterms:W3CDTF">1997-08-23T19:49:27Z</dcterms:created>
  <dcterms:modified xsi:type="dcterms:W3CDTF">2014-08-13T21:37:14Z</dcterms:modified>
</cp:coreProperties>
</file>