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VBA 5e\Problem Files\Chapter 17\"/>
    </mc:Choice>
  </mc:AlternateContent>
  <bookViews>
    <workbookView xWindow="405" yWindow="90" windowWidth="8415" windowHeight="4965"/>
  </bookViews>
  <sheets>
    <sheet name="Model" sheetId="2" r:id="rId1"/>
  </sheets>
  <definedNames>
    <definedName name="Demand">Model!$B$18:$M$18</definedName>
    <definedName name="EndInv">Model!$B$20:$M$20</definedName>
    <definedName name="HoldCosts">Model!$B$27:$M$27</definedName>
    <definedName name="HoldPct">Model!$B$5</definedName>
    <definedName name="InitInv">Model!$B$4</definedName>
    <definedName name="OnHand">Model!$B$16:$M$16</definedName>
    <definedName name="_xlnm.Print_Area" localSheetId="0">Model!$A$1:$M$29</definedName>
    <definedName name="ProdCap">Model!$B$14:$M$14</definedName>
    <definedName name="ProdCosts">Model!$B$26:$M$26</definedName>
    <definedName name="Produced">Model!$B$12:$M$12</definedName>
    <definedName name="solver_adj" localSheetId="0" hidden="1">Model!$B$12:$M$12</definedName>
    <definedName name="solver_cct" localSheetId="0" hidden="1">20</definedName>
    <definedName name="solver_cgt" localSheetId="0" hidden="1">1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</definedName>
    <definedName name="solver_lhs1" localSheetId="0" hidden="1">Model!$B$12:$M$12</definedName>
    <definedName name="solver_lhs2" localSheetId="0" hidden="1">Model!$B$16:$M$16</definedName>
    <definedName name="solver_lhs3" localSheetId="0" hidden="1">Model!$B$20:$M$20</definedName>
    <definedName name="solver_lhs4" localSheetId="0" hidden="1">Model!$B$12:$M$12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0</definedName>
    <definedName name="solver_opt" localSheetId="0" hidden="1">Model!$B$29</definedName>
    <definedName name="solver_phr" localSheetId="0" hidden="1">0</definedName>
    <definedName name="solver_piv" localSheetId="0" hidden="1">0.000001</definedName>
    <definedName name="solver_pre" localSheetId="0" hidden="1">0.00001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o" localSheetId="0" hidden="1">2</definedName>
    <definedName name="solver_rep" localSheetId="0" hidden="1">0</definedName>
    <definedName name="solver_rhs1" localSheetId="0" hidden="1">Model!$B$14:$M$14</definedName>
    <definedName name="solver_rhs2" localSheetId="0" hidden="1">Model!$B$18:$M$18</definedName>
    <definedName name="solver_rhs3" localSheetId="0" hidden="1">Model!$B$22:$M$22</definedName>
    <definedName name="solver_rhs4" localSheetId="0" hidden="1">Model!$B$14:$M$14</definedName>
    <definedName name="solver_rlx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p" localSheetId="0" hidden="1">Model!$B$16:$G$16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  <definedName name="StorCap">Model!$B$22:$M$22</definedName>
    <definedName name="TotalCost">Model!$B$29</definedName>
  </definedNames>
  <calcPr calcId="152511"/>
</workbook>
</file>

<file path=xl/calcChain.xml><?xml version="1.0" encoding="utf-8"?>
<calcChain xmlns="http://schemas.openxmlformats.org/spreadsheetml/2006/main">
  <c r="H26" i="2" l="1"/>
  <c r="I26" i="2"/>
  <c r="J26" i="2"/>
  <c r="K26" i="2"/>
  <c r="L26" i="2"/>
  <c r="M26" i="2"/>
  <c r="B16" i="2"/>
  <c r="B20" i="2" s="1"/>
  <c r="B26" i="2"/>
  <c r="C26" i="2"/>
  <c r="D26" i="2"/>
  <c r="E26" i="2"/>
  <c r="F26" i="2"/>
  <c r="G26" i="2"/>
  <c r="B27" i="2" l="1"/>
  <c r="C16" i="2"/>
  <c r="C20" i="2" s="1"/>
  <c r="D16" i="2" l="1"/>
  <c r="D20" i="2" s="1"/>
  <c r="C27" i="2"/>
  <c r="D27" i="2" l="1"/>
  <c r="E16" i="2"/>
  <c r="E20" i="2" s="1"/>
  <c r="F16" i="2" l="1"/>
  <c r="F20" i="2" s="1"/>
  <c r="E27" i="2"/>
  <c r="F27" i="2" l="1"/>
  <c r="G16" i="2"/>
  <c r="G20" i="2" s="1"/>
  <c r="G27" i="2" l="1"/>
  <c r="H16" i="2"/>
  <c r="H20" i="2" s="1"/>
  <c r="I16" i="2" l="1"/>
  <c r="I20" i="2" s="1"/>
  <c r="H27" i="2"/>
  <c r="J16" i="2" l="1"/>
  <c r="J20" i="2" s="1"/>
  <c r="I27" i="2"/>
  <c r="J27" i="2" l="1"/>
  <c r="K16" i="2"/>
  <c r="K20" i="2" s="1"/>
  <c r="L16" i="2" l="1"/>
  <c r="L20" i="2" s="1"/>
  <c r="K27" i="2"/>
  <c r="L27" i="2" l="1"/>
  <c r="M16" i="2"/>
  <c r="M20" i="2" s="1"/>
  <c r="M27" i="2" s="1"/>
  <c r="B29" i="2" s="1"/>
</calcChain>
</file>

<file path=xl/sharedStrings.xml><?xml version="1.0" encoding="utf-8"?>
<sst xmlns="http://schemas.openxmlformats.org/spreadsheetml/2006/main" count="78" uniqueCount="41">
  <si>
    <t>Input data</t>
  </si>
  <si>
    <t>Demand</t>
  </si>
  <si>
    <t>Units produced</t>
  </si>
  <si>
    <t>&lt;=</t>
  </si>
  <si>
    <t>Ending inventory</t>
  </si>
  <si>
    <t>Storage capacity</t>
  </si>
  <si>
    <t>On hand after production</t>
  </si>
  <si>
    <t>&gt;=</t>
  </si>
  <si>
    <t>Multiperiod production model</t>
  </si>
  <si>
    <t>Month</t>
  </si>
  <si>
    <t>Holding cost as % of production cost</t>
  </si>
  <si>
    <t>Unit production cost</t>
  </si>
  <si>
    <t>Initial inventory</t>
  </si>
  <si>
    <t>Production schedule</t>
  </si>
  <si>
    <t>Production capacity</t>
  </si>
  <si>
    <t>Summary of costs</t>
  </si>
  <si>
    <t>Production cost</t>
  </si>
  <si>
    <t>Holding cost</t>
  </si>
  <si>
    <t>Total cost</t>
  </si>
  <si>
    <t>Range names used:</t>
  </si>
  <si>
    <t>=Model!$B$18:$M$18</t>
  </si>
  <si>
    <t>EndInv</t>
  </si>
  <si>
    <t>=Model!$B$20:$M$20</t>
  </si>
  <si>
    <t>HoldCosts</t>
  </si>
  <si>
    <t>=Model!$B$27:$M$27</t>
  </si>
  <si>
    <t>HoldPct</t>
  </si>
  <si>
    <t>=Model!$B$5</t>
  </si>
  <si>
    <t>InitInv</t>
  </si>
  <si>
    <t>=Model!$B$4</t>
  </si>
  <si>
    <t>OnHand</t>
  </si>
  <si>
    <t>=Model!$B$16:$M$16</t>
  </si>
  <si>
    <t>ProdCap</t>
  </si>
  <si>
    <t>=Model!$B$14:$M$14</t>
  </si>
  <si>
    <t>ProdCosts</t>
  </si>
  <si>
    <t>=Model!$B$26:$M$26</t>
  </si>
  <si>
    <t>Produced</t>
  </si>
  <si>
    <t>=Model!$B$12:$M$12</t>
  </si>
  <si>
    <t>StorCap</t>
  </si>
  <si>
    <t>=Model!$B$22:$M$22</t>
  </si>
  <si>
    <t>TotalCost</t>
  </si>
  <si>
    <t>=Model!$B$29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</si>
</sst>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&quot;$&quot;#,##0.000_);\(&quot;$&quot;#,##0.000\)"/>
    <numFmt numFmtId="165" formatCode="0.0000"/>
    <numFmt numFmtId="166" formatCode="0.00000"/>
    <numFmt numFmtId="167" formatCode="&quot;$&quot;#,##0"/>
  </numFmts>
  <fonts count="4" x14ac:knownFonts="1">
    <font>
      <sz val="1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quotePrefix="1" applyFont="1" applyFill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165" fontId="3" fillId="0" borderId="0" xfId="0" applyNumberFormat="1" applyFont="1" applyFill="1"/>
    <xf numFmtId="166" fontId="3" fillId="0" borderId="0" xfId="0" applyNumberFormat="1" applyFont="1" applyFill="1"/>
    <xf numFmtId="0" fontId="3" fillId="2" borderId="0" xfId="0" applyFont="1" applyFill="1" applyBorder="1"/>
    <xf numFmtId="9" fontId="3" fillId="2" borderId="0" xfId="0" applyNumberFormat="1" applyFont="1" applyFill="1" applyBorder="1"/>
    <xf numFmtId="1" fontId="3" fillId="0" borderId="0" xfId="0" applyNumberFormat="1" applyFont="1" applyFill="1" applyAlignment="1">
      <alignment horizontal="right"/>
    </xf>
    <xf numFmtId="0" fontId="3" fillId="0" borderId="0" xfId="0" quotePrefix="1" applyFont="1" applyFill="1" applyAlignment="1">
      <alignment horizontal="left"/>
    </xf>
    <xf numFmtId="8" fontId="3" fillId="2" borderId="0" xfId="1" applyFont="1" applyFill="1" applyBorder="1"/>
    <xf numFmtId="164" fontId="3" fillId="0" borderId="0" xfId="0" applyNumberFormat="1" applyFont="1" applyFill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0" xfId="0" quotePrefix="1" applyFont="1" applyFill="1" applyBorder="1" applyAlignment="1">
      <alignment horizontal="right"/>
    </xf>
    <xf numFmtId="1" fontId="3" fillId="2" borderId="0" xfId="0" applyNumberFormat="1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right"/>
    </xf>
    <xf numFmtId="1" fontId="3" fillId="0" borderId="0" xfId="0" quotePrefix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/>
    <xf numFmtId="167" fontId="3" fillId="4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/>
  </cellXfs>
  <cellStyles count="2">
    <cellStyle name="Currency" xfId="1" builtinId="4"/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Model">
    <pageSetUpPr fitToPage="1"/>
  </sheetPr>
  <dimension ref="A1:Q42"/>
  <sheetViews>
    <sheetView tabSelected="1" workbookViewId="0"/>
  </sheetViews>
  <sheetFormatPr defaultRowHeight="15" x14ac:dyDescent="0.25"/>
  <cols>
    <col min="1" max="1" width="33.7109375" style="2" customWidth="1"/>
    <col min="2" max="14" width="10.7109375" style="2" customWidth="1"/>
    <col min="15" max="17" width="9.140625" style="2" customWidth="1"/>
    <col min="18" max="16384" width="9.140625" style="2"/>
  </cols>
  <sheetData>
    <row r="1" spans="1:17" x14ac:dyDescent="0.25">
      <c r="A1" s="1" t="s">
        <v>8</v>
      </c>
    </row>
    <row r="2" spans="1:17" x14ac:dyDescent="0.25">
      <c r="E2" s="4"/>
      <c r="G2" s="5"/>
    </row>
    <row r="3" spans="1:17" x14ac:dyDescent="0.25">
      <c r="A3" s="1" t="s">
        <v>0</v>
      </c>
      <c r="E3" s="4"/>
    </row>
    <row r="4" spans="1:17" x14ac:dyDescent="0.25">
      <c r="A4" s="2" t="s">
        <v>12</v>
      </c>
      <c r="B4" s="6">
        <v>5000</v>
      </c>
    </row>
    <row r="5" spans="1:17" x14ac:dyDescent="0.25">
      <c r="A5" s="2" t="s">
        <v>10</v>
      </c>
      <c r="B5" s="7">
        <v>5.000000074505806E-2</v>
      </c>
    </row>
    <row r="7" spans="1:17" x14ac:dyDescent="0.25">
      <c r="A7" s="2" t="s">
        <v>9</v>
      </c>
      <c r="B7" s="8">
        <v>1</v>
      </c>
      <c r="C7" s="8">
        <v>2</v>
      </c>
      <c r="D7" s="8">
        <v>3</v>
      </c>
      <c r="E7" s="8">
        <v>4</v>
      </c>
      <c r="F7" s="8">
        <v>5</v>
      </c>
      <c r="G7" s="8">
        <v>6</v>
      </c>
      <c r="H7" s="8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</row>
    <row r="8" spans="1:17" x14ac:dyDescent="0.25">
      <c r="A8" s="16" t="s">
        <v>11</v>
      </c>
      <c r="B8" s="10">
        <v>12.5</v>
      </c>
      <c r="C8" s="10">
        <v>12.55</v>
      </c>
      <c r="D8" s="10">
        <v>12.7</v>
      </c>
      <c r="E8" s="10">
        <v>12.8</v>
      </c>
      <c r="F8" s="10">
        <v>12.85</v>
      </c>
      <c r="G8" s="10">
        <v>12.95</v>
      </c>
      <c r="H8" s="10">
        <v>12.95</v>
      </c>
      <c r="I8" s="10">
        <v>13</v>
      </c>
      <c r="J8" s="10">
        <v>13</v>
      </c>
      <c r="K8" s="10">
        <v>13.1</v>
      </c>
      <c r="L8" s="10">
        <v>13.1</v>
      </c>
      <c r="M8" s="10">
        <v>13.2</v>
      </c>
    </row>
    <row r="9" spans="1:17" x14ac:dyDescent="0.25">
      <c r="A9" s="9"/>
      <c r="B9" s="11"/>
      <c r="C9" s="11"/>
      <c r="D9" s="11"/>
      <c r="E9" s="11"/>
      <c r="F9" s="11"/>
      <c r="G9" s="11"/>
    </row>
    <row r="10" spans="1:17" x14ac:dyDescent="0.25">
      <c r="A10" s="3" t="s">
        <v>13</v>
      </c>
    </row>
    <row r="11" spans="1:17" x14ac:dyDescent="0.25">
      <c r="A11" s="2" t="s">
        <v>9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</row>
    <row r="12" spans="1:17" x14ac:dyDescent="0.25">
      <c r="A12" s="2" t="s">
        <v>2</v>
      </c>
      <c r="B12" s="12">
        <v>4999.9999999818101</v>
      </c>
      <c r="C12" s="12">
        <v>20000.000000381988</v>
      </c>
      <c r="D12" s="12">
        <v>30000</v>
      </c>
      <c r="E12" s="12">
        <v>30000</v>
      </c>
      <c r="F12" s="12">
        <v>24999.999998181011</v>
      </c>
      <c r="G12" s="12">
        <v>10000</v>
      </c>
      <c r="H12" s="12">
        <v>15000</v>
      </c>
      <c r="I12" s="12">
        <v>30000</v>
      </c>
      <c r="J12" s="12">
        <v>30000</v>
      </c>
      <c r="K12" s="12">
        <v>30000</v>
      </c>
      <c r="L12" s="12">
        <v>30000</v>
      </c>
      <c r="M12" s="12">
        <v>24999.999999999971</v>
      </c>
      <c r="N12" s="13"/>
      <c r="O12" s="13"/>
      <c r="P12" s="13"/>
      <c r="Q12" s="13"/>
    </row>
    <row r="13" spans="1:17" x14ac:dyDescent="0.25">
      <c r="B13" s="14" t="s">
        <v>3</v>
      </c>
      <c r="C13" s="14" t="s">
        <v>3</v>
      </c>
      <c r="D13" s="14" t="s">
        <v>3</v>
      </c>
      <c r="E13" s="14" t="s">
        <v>3</v>
      </c>
      <c r="F13" s="14" t="s">
        <v>3</v>
      </c>
      <c r="G13" s="14" t="s">
        <v>3</v>
      </c>
      <c r="H13" s="14" t="s">
        <v>3</v>
      </c>
      <c r="I13" s="14" t="s">
        <v>3</v>
      </c>
      <c r="J13" s="14" t="s">
        <v>3</v>
      </c>
      <c r="K13" s="14" t="s">
        <v>3</v>
      </c>
      <c r="L13" s="14" t="s">
        <v>3</v>
      </c>
      <c r="M13" s="14" t="s">
        <v>3</v>
      </c>
    </row>
    <row r="14" spans="1:17" x14ac:dyDescent="0.25">
      <c r="A14" s="2" t="s">
        <v>14</v>
      </c>
      <c r="B14" s="6">
        <v>30000</v>
      </c>
      <c r="C14" s="6">
        <v>30000</v>
      </c>
      <c r="D14" s="6">
        <v>30000</v>
      </c>
      <c r="E14" s="15">
        <v>30000</v>
      </c>
      <c r="F14" s="6">
        <v>30000</v>
      </c>
      <c r="G14" s="6">
        <v>30000</v>
      </c>
      <c r="H14" s="6">
        <v>30000</v>
      </c>
      <c r="I14" s="6">
        <v>30000</v>
      </c>
      <c r="J14" s="6">
        <v>30000</v>
      </c>
      <c r="K14" s="6">
        <v>30000</v>
      </c>
      <c r="L14" s="6">
        <v>30000</v>
      </c>
      <c r="M14" s="6">
        <v>30000</v>
      </c>
    </row>
    <row r="15" spans="1:17" x14ac:dyDescent="0.25">
      <c r="B15" s="13"/>
      <c r="C15" s="13"/>
      <c r="D15" s="13"/>
      <c r="E15" s="13"/>
      <c r="F15" s="13"/>
      <c r="G15" s="13"/>
    </row>
    <row r="16" spans="1:17" x14ac:dyDescent="0.25">
      <c r="A16" s="16" t="s">
        <v>6</v>
      </c>
      <c r="B16" s="13">
        <f>InitInv+B12</f>
        <v>9999.9999999818101</v>
      </c>
      <c r="C16" s="13">
        <f>B20+C12</f>
        <v>20000.000000363798</v>
      </c>
      <c r="D16" s="13">
        <f>C20+D12</f>
        <v>35000.000000363798</v>
      </c>
      <c r="E16" s="13">
        <f>D20+E12</f>
        <v>35000.000000363798</v>
      </c>
      <c r="F16" s="13">
        <f>E20+F12</f>
        <v>24999.999998544808</v>
      </c>
      <c r="G16" s="13">
        <f>F20+G12</f>
        <v>9999.9999985448085</v>
      </c>
      <c r="H16" s="13">
        <f t="shared" ref="H16:M16" si="0">G20+H12</f>
        <v>14999.999998544808</v>
      </c>
      <c r="I16" s="13">
        <f t="shared" si="0"/>
        <v>32999.999998544808</v>
      </c>
      <c r="J16" s="13">
        <f t="shared" si="0"/>
        <v>31999.999998544808</v>
      </c>
      <c r="K16" s="13">
        <f t="shared" si="0"/>
        <v>36999.999998544808</v>
      </c>
      <c r="L16" s="13">
        <f t="shared" si="0"/>
        <v>30999.999998544808</v>
      </c>
      <c r="M16" s="13">
        <f t="shared" si="0"/>
        <v>24999.999998544779</v>
      </c>
    </row>
    <row r="17" spans="1:13" x14ac:dyDescent="0.25">
      <c r="B17" s="17" t="s">
        <v>7</v>
      </c>
      <c r="C17" s="17" t="s">
        <v>7</v>
      </c>
      <c r="D17" s="17" t="s">
        <v>7</v>
      </c>
      <c r="E17" s="17" t="s">
        <v>7</v>
      </c>
      <c r="F17" s="17" t="s">
        <v>7</v>
      </c>
      <c r="G17" s="17" t="s">
        <v>7</v>
      </c>
      <c r="H17" s="17" t="s">
        <v>7</v>
      </c>
      <c r="I17" s="17" t="s">
        <v>7</v>
      </c>
      <c r="J17" s="17" t="s">
        <v>7</v>
      </c>
      <c r="K17" s="17" t="s">
        <v>7</v>
      </c>
      <c r="L17" s="17" t="s">
        <v>7</v>
      </c>
      <c r="M17" s="17" t="s">
        <v>7</v>
      </c>
    </row>
    <row r="18" spans="1:13" x14ac:dyDescent="0.25">
      <c r="A18" s="2" t="s">
        <v>1</v>
      </c>
      <c r="B18" s="6">
        <v>10000</v>
      </c>
      <c r="C18" s="6">
        <v>15000</v>
      </c>
      <c r="D18" s="6">
        <v>30000</v>
      </c>
      <c r="E18" s="15">
        <v>35000</v>
      </c>
      <c r="F18" s="6">
        <v>25000</v>
      </c>
      <c r="G18" s="6">
        <v>10000</v>
      </c>
      <c r="H18" s="6">
        <v>12000</v>
      </c>
      <c r="I18" s="6">
        <v>31000</v>
      </c>
      <c r="J18" s="6">
        <v>25000</v>
      </c>
      <c r="K18" s="6">
        <v>36000</v>
      </c>
      <c r="L18" s="6">
        <v>31000</v>
      </c>
      <c r="M18" s="6">
        <v>25000</v>
      </c>
    </row>
    <row r="19" spans="1:13" x14ac:dyDescent="0.25">
      <c r="B19" s="14"/>
      <c r="C19" s="14"/>
      <c r="D19" s="14"/>
      <c r="E19" s="14"/>
      <c r="F19" s="14"/>
      <c r="G19" s="14"/>
    </row>
    <row r="20" spans="1:13" x14ac:dyDescent="0.25">
      <c r="A20" s="2" t="s">
        <v>4</v>
      </c>
      <c r="B20" s="18">
        <f t="shared" ref="B20:M20" si="1">B16-B18</f>
        <v>-1.8189894035458565E-8</v>
      </c>
      <c r="C20" s="18">
        <f t="shared" si="1"/>
        <v>5000.0000003637979</v>
      </c>
      <c r="D20" s="18">
        <f t="shared" si="1"/>
        <v>5000.0000003637979</v>
      </c>
      <c r="E20" s="18">
        <f t="shared" si="1"/>
        <v>3.637978807091713E-7</v>
      </c>
      <c r="F20" s="18">
        <f t="shared" si="1"/>
        <v>-1.4551915228366852E-6</v>
      </c>
      <c r="G20" s="18">
        <f t="shared" si="1"/>
        <v>-1.4551915228366852E-6</v>
      </c>
      <c r="H20" s="18">
        <f t="shared" si="1"/>
        <v>2999.9999985448085</v>
      </c>
      <c r="I20" s="18">
        <f t="shared" si="1"/>
        <v>1999.9999985448085</v>
      </c>
      <c r="J20" s="18">
        <f t="shared" si="1"/>
        <v>6999.9999985448085</v>
      </c>
      <c r="K20" s="18">
        <f t="shared" si="1"/>
        <v>999.99999854480848</v>
      </c>
      <c r="L20" s="18">
        <f t="shared" si="1"/>
        <v>-1.4551915228366852E-6</v>
      </c>
      <c r="M20" s="18">
        <f t="shared" si="1"/>
        <v>-1.4552206266671419E-6</v>
      </c>
    </row>
    <row r="21" spans="1:13" x14ac:dyDescent="0.25">
      <c r="B21" s="17" t="s">
        <v>3</v>
      </c>
      <c r="C21" s="17" t="s">
        <v>3</v>
      </c>
      <c r="D21" s="17" t="s">
        <v>3</v>
      </c>
      <c r="E21" s="17" t="s">
        <v>3</v>
      </c>
      <c r="F21" s="17" t="s">
        <v>3</v>
      </c>
      <c r="G21" s="17" t="s">
        <v>3</v>
      </c>
      <c r="H21" s="17" t="s">
        <v>3</v>
      </c>
      <c r="I21" s="17" t="s">
        <v>3</v>
      </c>
      <c r="J21" s="17" t="s">
        <v>3</v>
      </c>
      <c r="K21" s="17" t="s">
        <v>3</v>
      </c>
      <c r="L21" s="17" t="s">
        <v>3</v>
      </c>
      <c r="M21" s="17" t="s">
        <v>3</v>
      </c>
    </row>
    <row r="22" spans="1:13" x14ac:dyDescent="0.25">
      <c r="A22" s="2" t="s">
        <v>5</v>
      </c>
      <c r="B22" s="6">
        <v>10000</v>
      </c>
      <c r="C22" s="6">
        <v>10000</v>
      </c>
      <c r="D22" s="6">
        <v>10000</v>
      </c>
      <c r="E22" s="6">
        <v>10000</v>
      </c>
      <c r="F22" s="6">
        <v>10000</v>
      </c>
      <c r="G22" s="6">
        <v>10000</v>
      </c>
      <c r="H22" s="6">
        <v>10000</v>
      </c>
      <c r="I22" s="6">
        <v>10000</v>
      </c>
      <c r="J22" s="6">
        <v>10000</v>
      </c>
      <c r="K22" s="6">
        <v>10000</v>
      </c>
      <c r="L22" s="6">
        <v>10000</v>
      </c>
      <c r="M22" s="6">
        <v>10000</v>
      </c>
    </row>
    <row r="23" spans="1:13" x14ac:dyDescent="0.25">
      <c r="A23" s="3"/>
    </row>
    <row r="24" spans="1:13" x14ac:dyDescent="0.25">
      <c r="A24" s="19" t="s">
        <v>15</v>
      </c>
      <c r="B24" s="11"/>
    </row>
    <row r="25" spans="1:13" x14ac:dyDescent="0.25">
      <c r="A25" s="2" t="s">
        <v>9</v>
      </c>
      <c r="B25" s="8">
        <v>1</v>
      </c>
      <c r="C25" s="8">
        <v>2</v>
      </c>
      <c r="D25" s="8">
        <v>3</v>
      </c>
      <c r="E25" s="8">
        <v>4</v>
      </c>
      <c r="F25" s="8">
        <v>5</v>
      </c>
      <c r="G25" s="8">
        <v>6</v>
      </c>
      <c r="H25" s="8">
        <v>7</v>
      </c>
      <c r="I25" s="8">
        <v>8</v>
      </c>
      <c r="J25" s="8">
        <v>9</v>
      </c>
      <c r="K25" s="8">
        <v>10</v>
      </c>
      <c r="L25" s="8">
        <v>11</v>
      </c>
      <c r="M25" s="8">
        <v>12</v>
      </c>
    </row>
    <row r="26" spans="1:13" x14ac:dyDescent="0.25">
      <c r="A26" s="16" t="s">
        <v>16</v>
      </c>
      <c r="B26" s="20">
        <f t="shared" ref="B26:G26" si="2">B8*B12</f>
        <v>62499.999999772626</v>
      </c>
      <c r="C26" s="20">
        <f t="shared" si="2"/>
        <v>251000.00000479395</v>
      </c>
      <c r="D26" s="20">
        <f t="shared" si="2"/>
        <v>381000</v>
      </c>
      <c r="E26" s="20">
        <f t="shared" si="2"/>
        <v>384000</v>
      </c>
      <c r="F26" s="20">
        <f t="shared" si="2"/>
        <v>321249.99997662596</v>
      </c>
      <c r="G26" s="20">
        <f t="shared" si="2"/>
        <v>129500</v>
      </c>
      <c r="H26" s="20">
        <f t="shared" ref="H26:M26" si="3">H8*H12</f>
        <v>194250</v>
      </c>
      <c r="I26" s="20">
        <f t="shared" si="3"/>
        <v>390000</v>
      </c>
      <c r="J26" s="20">
        <f t="shared" si="3"/>
        <v>390000</v>
      </c>
      <c r="K26" s="20">
        <f t="shared" si="3"/>
        <v>393000</v>
      </c>
      <c r="L26" s="20">
        <f t="shared" si="3"/>
        <v>393000</v>
      </c>
      <c r="M26" s="20">
        <f t="shared" si="3"/>
        <v>329999.99999999959</v>
      </c>
    </row>
    <row r="27" spans="1:13" x14ac:dyDescent="0.25">
      <c r="A27" s="16" t="s">
        <v>17</v>
      </c>
      <c r="B27" s="20">
        <f t="shared" ref="B27:G27" si="4">HoldPct*B8*B20</f>
        <v>-1.1368683941568192E-8</v>
      </c>
      <c r="C27" s="21">
        <f t="shared" si="4"/>
        <v>3137.5000469806764</v>
      </c>
      <c r="D27" s="21">
        <f t="shared" si="4"/>
        <v>3175.0000475421984</v>
      </c>
      <c r="E27" s="21">
        <f t="shared" si="4"/>
        <v>2.3283064712331658E-7</v>
      </c>
      <c r="F27" s="21">
        <f t="shared" si="4"/>
        <v>-9.3496056735456804E-7</v>
      </c>
      <c r="G27" s="21">
        <f t="shared" si="4"/>
        <v>-9.4223652507717179E-7</v>
      </c>
      <c r="H27" s="21">
        <f t="shared" ref="H27:M27" si="5">HoldPct*H8*H20</f>
        <v>1942.5000280032691</v>
      </c>
      <c r="I27" s="21">
        <f t="shared" si="5"/>
        <v>1300.0000184256351</v>
      </c>
      <c r="J27" s="21">
        <f t="shared" si="5"/>
        <v>4550.0000668544089</v>
      </c>
      <c r="K27" s="21">
        <f t="shared" si="5"/>
        <v>655.00000880711002</v>
      </c>
      <c r="L27" s="21">
        <f t="shared" si="5"/>
        <v>-9.5315046166107715E-7</v>
      </c>
      <c r="M27" s="21">
        <f t="shared" si="5"/>
        <v>-9.6044562791206853E-7</v>
      </c>
    </row>
    <row r="28" spans="1:13" x14ac:dyDescent="0.25">
      <c r="A28" s="23"/>
      <c r="B28" s="20"/>
      <c r="C28" s="21"/>
      <c r="D28" s="21"/>
      <c r="E28" s="21"/>
      <c r="F28" s="21"/>
      <c r="G28" s="21"/>
    </row>
    <row r="29" spans="1:13" x14ac:dyDescent="0.25">
      <c r="A29" s="13" t="s">
        <v>18</v>
      </c>
      <c r="B29" s="22">
        <f>SUM(ProdCosts,HoldCosts)</f>
        <v>3634260.0001942362</v>
      </c>
    </row>
    <row r="31" spans="1:13" x14ac:dyDescent="0.25">
      <c r="A31" s="3" t="s">
        <v>19</v>
      </c>
    </row>
    <row r="32" spans="1:13" x14ac:dyDescent="0.25">
      <c r="A32" s="24" t="s">
        <v>1</v>
      </c>
      <c r="B32" s="24" t="s">
        <v>20</v>
      </c>
    </row>
    <row r="33" spans="1:2" x14ac:dyDescent="0.25">
      <c r="A33" s="24" t="s">
        <v>21</v>
      </c>
      <c r="B33" s="24" t="s">
        <v>22</v>
      </c>
    </row>
    <row r="34" spans="1:2" x14ac:dyDescent="0.25">
      <c r="A34" s="24" t="s">
        <v>23</v>
      </c>
      <c r="B34" s="24" t="s">
        <v>24</v>
      </c>
    </row>
    <row r="35" spans="1:2" x14ac:dyDescent="0.25">
      <c r="A35" s="24" t="s">
        <v>25</v>
      </c>
      <c r="B35" s="24" t="s">
        <v>26</v>
      </c>
    </row>
    <row r="36" spans="1:2" x14ac:dyDescent="0.25">
      <c r="A36" s="24" t="s">
        <v>27</v>
      </c>
      <c r="B36" s="24" t="s">
        <v>28</v>
      </c>
    </row>
    <row r="37" spans="1:2" x14ac:dyDescent="0.25">
      <c r="A37" s="24" t="s">
        <v>29</v>
      </c>
      <c r="B37" s="24" t="s">
        <v>30</v>
      </c>
    </row>
    <row r="38" spans="1:2" x14ac:dyDescent="0.25">
      <c r="A38" s="24" t="s">
        <v>31</v>
      </c>
      <c r="B38" s="24" t="s">
        <v>32</v>
      </c>
    </row>
    <row r="39" spans="1:2" x14ac:dyDescent="0.25">
      <c r="A39" s="24" t="s">
        <v>33</v>
      </c>
      <c r="B39" s="24" t="s">
        <v>34</v>
      </c>
    </row>
    <row r="40" spans="1:2" x14ac:dyDescent="0.25">
      <c r="A40" s="24" t="s">
        <v>35</v>
      </c>
      <c r="B40" s="24" t="s">
        <v>36</v>
      </c>
    </row>
    <row r="41" spans="1:2" x14ac:dyDescent="0.25">
      <c r="A41" s="24" t="s">
        <v>37</v>
      </c>
      <c r="B41" s="24" t="s">
        <v>38</v>
      </c>
    </row>
    <row r="42" spans="1:2" x14ac:dyDescent="0.25">
      <c r="A42" s="24" t="s">
        <v>39</v>
      </c>
      <c r="B42" s="24" t="s">
        <v>40</v>
      </c>
    </row>
  </sheetData>
  <phoneticPr fontId="0" type="noConversion"/>
  <printOptions headings="1" gridLines="1"/>
  <pageMargins left="0.75" right="0.75" top="1" bottom="1" header="0.5" footer="0.5"/>
  <pageSetup scale="53" orientation="portrait" horizontalDpi="300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Model</vt:lpstr>
      <vt:lpstr>Demand</vt:lpstr>
      <vt:lpstr>EndInv</vt:lpstr>
      <vt:lpstr>HoldCosts</vt:lpstr>
      <vt:lpstr>HoldPct</vt:lpstr>
      <vt:lpstr>InitInv</vt:lpstr>
      <vt:lpstr>OnHand</vt:lpstr>
      <vt:lpstr>Model!Print_Area</vt:lpstr>
      <vt:lpstr>ProdCap</vt:lpstr>
      <vt:lpstr>ProdCosts</vt:lpstr>
      <vt:lpstr>Produced</vt:lpstr>
      <vt:lpstr>StorCap</vt:lpstr>
      <vt:lpstr>TotalCost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cp:lastPrinted>2008-10-27T01:08:10Z</cp:lastPrinted>
  <dcterms:created xsi:type="dcterms:W3CDTF">1997-08-23T19:49:27Z</dcterms:created>
  <dcterms:modified xsi:type="dcterms:W3CDTF">2014-08-14T15:24:37Z</dcterms:modified>
</cp:coreProperties>
</file>