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wen\Documents\GitHub\Factorio-Astra-Asteroids\"/>
    </mc:Choice>
  </mc:AlternateContent>
  <xr:revisionPtr revIDLastSave="0" documentId="8_{47FA7CE8-86F8-4FEB-9C07-921223C8CDFE}" xr6:coauthVersionLast="47" xr6:coauthVersionMax="47" xr10:uidLastSave="{00000000-0000-0000-0000-000000000000}"/>
  <bookViews>
    <workbookView xWindow="915" yWindow="600" windowWidth="37380" windowHeight="17850" activeTab="2" xr2:uid="{19A80CD4-A61D-4139-863E-8E630E8C5493}"/>
  </bookViews>
  <sheets>
    <sheet name="Sheet1" sheetId="1" r:id="rId1"/>
    <sheet name="Asteroids (chunks, chunk items)" sheetId="2" r:id="rId2"/>
    <sheet name="Recipies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4" i="2"/>
  <c r="K5" i="2"/>
  <c r="H6" i="2"/>
  <c r="H4" i="2"/>
  <c r="H5" i="2"/>
  <c r="C5" i="2"/>
  <c r="E5" i="2"/>
  <c r="E6" i="2"/>
  <c r="E4" i="2"/>
  <c r="C6" i="2"/>
  <c r="C4" i="2"/>
</calcChain>
</file>

<file path=xl/sharedStrings.xml><?xml version="1.0" encoding="utf-8"?>
<sst xmlns="http://schemas.openxmlformats.org/spreadsheetml/2006/main" count="190" uniqueCount="125">
  <si>
    <t>Metallic</t>
  </si>
  <si>
    <t>Carbonic</t>
  </si>
  <si>
    <t>Oxide</t>
  </si>
  <si>
    <t>Nauvis</t>
  </si>
  <si>
    <t>Vulcanis</t>
  </si>
  <si>
    <t>Fulgora</t>
  </si>
  <si>
    <t>Gleba</t>
  </si>
  <si>
    <t>Aquilo</t>
  </si>
  <si>
    <t>Crude</t>
  </si>
  <si>
    <t>Iron Ore</t>
  </si>
  <si>
    <t>Carbon</t>
  </si>
  <si>
    <t>Sulfer</t>
  </si>
  <si>
    <t>Ice</t>
  </si>
  <si>
    <t>Calcite</t>
  </si>
  <si>
    <t>Stone</t>
  </si>
  <si>
    <t>Uranium Ore</t>
  </si>
  <si>
    <t>Tungsten Ore</t>
  </si>
  <si>
    <t>Scrap</t>
  </si>
  <si>
    <t>Yumako Seed</t>
  </si>
  <si>
    <t>Jellynut Seed</t>
  </si>
  <si>
    <t>Dormant Pentapod Egg</t>
  </si>
  <si>
    <t>Copper Ore</t>
  </si>
  <si>
    <t>(tbd) ammonia</t>
  </si>
  <si>
    <t>(tbd) flourine</t>
  </si>
  <si>
    <t>(tbd) lithium</t>
  </si>
  <si>
    <t>Promethium</t>
  </si>
  <si>
    <t>(tbd) promethium</t>
  </si>
  <si>
    <t>Spoilage</t>
  </si>
  <si>
    <t>x</t>
  </si>
  <si>
    <t>Oil Thing</t>
  </si>
  <si>
    <t>Coal</t>
  </si>
  <si>
    <t>Carbonic, Adv</t>
  </si>
  <si>
    <t>Metallic, Adv</t>
  </si>
  <si>
    <t>Oxide, Adv</t>
  </si>
  <si>
    <t>x?</t>
  </si>
  <si>
    <t>Holmium Solution</t>
  </si>
  <si>
    <t>Crude?, Adv</t>
  </si>
  <si>
    <t>Gleba, Adv</t>
  </si>
  <si>
    <t>Aquilo, Adv</t>
  </si>
  <si>
    <t>Recipe</t>
  </si>
  <si>
    <t>Nauvis, Special</t>
  </si>
  <si>
    <t>Vulcanus, Special</t>
  </si>
  <si>
    <t>Fulgora, Special</t>
  </si>
  <si>
    <t>Gleba, Special</t>
  </si>
  <si>
    <t>Aquilo, Special</t>
  </si>
  <si>
    <t>Uranium 238</t>
  </si>
  <si>
    <t>Uranium 235</t>
  </si>
  <si>
    <t>Lava</t>
  </si>
  <si>
    <t>type</t>
  </si>
  <si>
    <t>name</t>
  </si>
  <si>
    <t>subgroup</t>
  </si>
  <si>
    <t>order</t>
  </si>
  <si>
    <t>icon</t>
  </si>
  <si>
    <t>stack_size</t>
  </si>
  <si>
    <t>chunk item</t>
  </si>
  <si>
    <t>Sunrise Sasparillaroid</t>
  </si>
  <si>
    <t>"Sunrise_Sasparillaroid_Chunk_Item"</t>
  </si>
  <si>
    <t>"s"</t>
  </si>
  <si>
    <t>"__Astra-Asteroids__/graphics/nauvis-asteroid-chunk.png"</t>
  </si>
  <si>
    <t>Crude Asteroid</t>
  </si>
  <si>
    <t>"crude_asteroid_chunk_item"</t>
  </si>
  <si>
    <t>"__Astra-Asteroids__/graphics/crude-asteroid-chunk.png"</t>
  </si>
  <si>
    <t>"f"</t>
  </si>
  <si>
    <t xml:space="preserve">name </t>
  </si>
  <si>
    <t xml:space="preserve">minable </t>
  </si>
  <si>
    <t xml:space="preserve">order </t>
  </si>
  <si>
    <t xml:space="preserve">icon </t>
  </si>
  <si>
    <t>chunk</t>
  </si>
  <si>
    <t>"nauvis_asteroid_chunk"</t>
  </si>
  <si>
    <t>Nauvis Asteroid</t>
  </si>
  <si>
    <t>"n"</t>
  </si>
  <si>
    <t>{mining_time = 0.2, result = "nauvis_asteroid_chunk_item"}</t>
  </si>
  <si>
    <t>{mining_time = 0.2, result = "crude_asteroid_chunk_item"}</t>
  </si>
  <si>
    <t>"Sunrise_Sasparillaroid_Chunk"</t>
  </si>
  <si>
    <t>"crude_asteroid_chunk"</t>
  </si>
  <si>
    <t>"nauvis_asteroid_chunk_item"</t>
  </si>
  <si>
    <t>localised_name</t>
  </si>
  <si>
    <t>enabled</t>
  </si>
  <si>
    <t>ingredients</t>
  </si>
  <si>
    <t>"nauvis_asteroid_chunk_crushing"</t>
  </si>
  <si>
    <t>{ "recipe-name.nauvis_asteroid_chunk_crushing" }</t>
  </si>
  <si>
    <t>"__Astra-Asteroids__/graphics/nauvis-asteroid-chunk-crushing.png"</t>
  </si>
  <si>
    <t>false</t>
  </si>
  <si>
    <t>{ { type = "item", name = "nauvis_asteroid_chunk_item", amount = 1 } }</t>
  </si>
  <si>
    <t>Basic Nauvis Crushing</t>
  </si>
  <si>
    <t>?</t>
  </si>
  <si>
    <t>Results 1</t>
  </si>
  <si>
    <t>Results 2</t>
  </si>
  <si>
    <t>Results 3</t>
  </si>
  <si>
    <t>Results 4</t>
  </si>
  <si>
    <t>{ type = "item", name = "stone", amount_min = 5, amount_max = 10 }</t>
  </si>
  <si>
    <t>Adv Nauvis Crushing</t>
  </si>
  <si>
    <t>"nauvis_asteroid_chunk_crushing_adv"</t>
  </si>
  <si>
    <t>{ "recipe-name.nauvis_asteroid_chunk_crushing_adv" }</t>
  </si>
  <si>
    <t>{ type = "item", name = "stone", amount_min = 4, amount_max = 8 }</t>
  </si>
  <si>
    <t>{ type = "item", name = "uranium-ore", amount_min = 0, amount_max = 4, probability = 0.25}</t>
  </si>
  <si>
    <t>"crude_asteroid_chunk_crushing"</t>
  </si>
  <si>
    <t>{ "recipe-name.crude_asteroid_chunk_crushing" }</t>
  </si>
  <si>
    <t>"__Astra-Asteroids__/graphics/crude-asteroid-chunk-crushing.png"</t>
  </si>
  <si>
    <t>{ type = "item", name = "solid-fuel", amount_min = 5, amount_max = 15 }</t>
  </si>
  <si>
    <t>{ type = "item", name = "coal", amount_min = 5, amount_max = 15  }</t>
  </si>
  <si>
    <t>Crude Asteroid Crushing</t>
  </si>
  <si>
    <t>Basic Vulcanic Crushing</t>
  </si>
  <si>
    <t>Basic Fulgoran Crushing</t>
  </si>
  <si>
    <t>Basic Gleba Crushing</t>
  </si>
  <si>
    <t>"vulcanus_asteroid_chunk_crushing"</t>
  </si>
  <si>
    <t>"fulgoran_asteroid_chunk_crushing"</t>
  </si>
  <si>
    <t>"gleba_asteroid_chunk_crushing"</t>
  </si>
  <si>
    <t>Unwritten?</t>
  </si>
  <si>
    <t>"__Astra-Asteroids__/graphics/vulcanic-asteroid-chunk-crushing.png"</t>
  </si>
  <si>
    <t>"__Astra-Asteroids__/graphics/fulgoran-asteroid-chunk-crushing.png"</t>
  </si>
  <si>
    <t>"__Astra-Asteroids__/graphics/gleba-asteroid-chunk-crushing.png"</t>
  </si>
  <si>
    <t>nauvis_asteroid_chunk_item</t>
  </si>
  <si>
    <t>crude_asteroid_chunk_item</t>
  </si>
  <si>
    <t>vulcanic_asteroid_chunk_item</t>
  </si>
  <si>
    <t>fulgoran_asteroid_chunk_item</t>
  </si>
  <si>
    <t>gleba_asteroid_chunk_item</t>
  </si>
  <si>
    <t>{ type = "item", name = "stone", amount_min = 4, amount_max = 6 }</t>
  </si>
  <si>
    <t>{ type = "item", name = "tungsten-ore", amount_min = 2, amount_max = 5, probability = 0.5}</t>
  </si>
  <si>
    <t>{ type = "item", name = "scrap", amount_min = 2, amount_max = 8 }</t>
  </si>
  <si>
    <t>energy_required</t>
  </si>
  <si>
    <t>{ type = "item", name = "stone", amount_min = 3, amount_max = 5 }</t>
  </si>
  <si>
    <t>{ type = "item", name = "yumako-seed", amount = 1, probability = 0.05}</t>
  </si>
  <si>
    <t>{ type = "item", name = "jellynut-seed", amount = 1, probability = 0.05}</t>
  </si>
  <si>
    <t>{ type = "item", name = "spoilage",  amount_min = 0, amount_max = 4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</si>
</sst>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33">
    <dxf>
      <font>
        <b val="0"/>
        <i/>
        <color theme="1" tint="0.34998626667073579"/>
      </font>
    </dxf>
    <dxf>
      <font>
        <b val="0"/>
        <i/>
        <color theme="1" tint="0.34998626667073579"/>
      </font>
    </dxf>
    <dxf>
      <font>
        <color theme="1" tint="0.34998626667073579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BFF85-5E25-44F5-989C-05E81AFBA27C}" name="Table4" displayName="Table4" ref="B3:Z24" totalsRowShown="0" headerRowDxfId="32">
  <autoFilter ref="B3:Z24" xr:uid="{9A0BFF85-5E25-44F5-989C-05E81AFBA27C}"/>
  <tableColumns count="25">
    <tableColumn id="1" xr3:uid="{B1A354A2-D591-4F7C-89E1-AB75527E5993}" name="Recipe"/>
    <tableColumn id="2" xr3:uid="{7F80CA45-0C9C-4D9D-A37C-6DF3AD5E0BEB}" name="Iron Ore" dataDxfId="31"/>
    <tableColumn id="3" xr3:uid="{AC60A2AA-9D82-482D-A597-78045793B05D}" name="Copper Ore" dataDxfId="30"/>
    <tableColumn id="4" xr3:uid="{5029DD94-2977-4B99-94DB-19EA67D75D22}" name="Carbon" dataDxfId="29"/>
    <tableColumn id="5" xr3:uid="{52F010C3-27DB-43E9-A9D6-11A1C5DB092F}" name="Sulfer" dataDxfId="28"/>
    <tableColumn id="6" xr3:uid="{F06F185C-FC3F-465E-B9E4-758205B9F0F4}" name="Ice" dataDxfId="27"/>
    <tableColumn id="7" xr3:uid="{1554F3DE-DB8B-471F-922A-8D30297584F3}" name="Calcite" dataDxfId="26"/>
    <tableColumn id="8" xr3:uid="{E7F322CB-036A-403C-8BF8-6B20B8C6CCD1}" name="Oil Thing" dataDxfId="25"/>
    <tableColumn id="9" xr3:uid="{F529E26B-0253-4C02-95D8-95DB987CD83E}" name="Coal" dataDxfId="24"/>
    <tableColumn id="10" xr3:uid="{D18F88A9-729A-4165-BA55-675D11D2231A}" name="Stone" dataDxfId="23"/>
    <tableColumn id="11" xr3:uid="{57DAEF24-F8A7-492C-9706-2674BFBB49E1}" name="Uranium Ore" dataDxfId="22"/>
    <tableColumn id="23" xr3:uid="{688FF19F-43DB-4F57-B5C7-CB20C171B5A5}" name="Uranium 238" dataDxfId="10"/>
    <tableColumn id="24" xr3:uid="{8B59E641-D762-475E-BE04-0AD557DA2633}" name="Uranium 235" dataDxfId="9"/>
    <tableColumn id="12" xr3:uid="{49325880-AB22-406C-9EBF-F9714278E54F}" name="Tungsten Ore" dataDxfId="21"/>
    <tableColumn id="25" xr3:uid="{4B574229-0587-4E11-816D-60F689340097}" name="Lava" dataDxfId="8"/>
    <tableColumn id="13" xr3:uid="{876F7B27-7476-478B-9F55-220BB73A33D4}" name="Scrap" dataDxfId="20"/>
    <tableColumn id="14" xr3:uid="{1D9F494D-4B80-42A5-85C3-6484CB3803F7}" name="Yumako Seed" dataDxfId="19"/>
    <tableColumn id="15" xr3:uid="{CC0EBC6A-4432-4CBA-A41B-E7B6031BD83F}" name="Jellynut Seed" dataDxfId="18"/>
    <tableColumn id="16" xr3:uid="{2B7FB235-2E10-4FA1-BC7C-964E7947466A}" name="Spoilage" dataDxfId="17"/>
    <tableColumn id="17" xr3:uid="{CEE0F52B-14B0-48FB-AD2F-A1A1A9DACF76}" name="Dormant Pentapod Egg" dataDxfId="16"/>
    <tableColumn id="18" xr3:uid="{F34385CF-1935-4968-8261-48F21ADB2D44}" name="(tbd) ammonia" dataDxfId="15"/>
    <tableColumn id="19" xr3:uid="{405DEB99-0752-4FA5-BCC3-09F744698489}" name="(tbd) flourine" dataDxfId="14"/>
    <tableColumn id="20" xr3:uid="{ADD7E20E-3FB5-4185-8AD9-7781DF09236F}" name="(tbd) lithium" dataDxfId="13"/>
    <tableColumn id="21" xr3:uid="{82818854-DC1B-485E-9809-F8B0261BEDE0}" name="(tbd) promethium" dataDxfId="12"/>
    <tableColumn id="22" xr3:uid="{5634330F-FEBB-4799-90EC-922642138192}" name="Holmium Solutio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716056-6DAF-4F3B-B82E-A4E69F0450D7}" name="Table5" displayName="Table5" ref="B3:H6" totalsRowShown="0">
  <autoFilter ref="B3:H6" xr:uid="{50716056-6DAF-4F3B-B82E-A4E69F0450D7}"/>
  <sortState xmlns:xlrd2="http://schemas.microsoft.com/office/spreadsheetml/2017/richdata2" ref="B4:H6">
    <sortCondition ref="B3:B6"/>
  </sortState>
  <tableColumns count="7">
    <tableColumn id="1" xr3:uid="{EFD8865D-C9ED-4BA8-B73C-113EDAD68DA5}" name="chunk item"/>
    <tableColumn id="2" xr3:uid="{587148E6-4B98-4DD4-8691-6E43006C9E89}" name="type" dataDxfId="7">
      <calculatedColumnFormula>"""item"""</calculatedColumnFormula>
    </tableColumn>
    <tableColumn id="3" xr3:uid="{1A67492A-77CF-48AB-9609-594DA5CCF328}" name="name"/>
    <tableColumn id="4" xr3:uid="{4C2D2AEB-4928-4F13-91B0-2184B98F54BD}" name="subgroup" dataDxfId="6">
      <calculatedColumnFormula>"""space-material"""</calculatedColumnFormula>
    </tableColumn>
    <tableColumn id="5" xr3:uid="{A45CDEC7-39DE-4333-8E31-011D04DA2762}" name="order"/>
    <tableColumn id="6" xr3:uid="{499C643B-C1ED-4A32-BE42-9946CC52BC6E}" name="icon"/>
    <tableColumn id="7" xr3:uid="{834AC55A-1278-424D-94B7-2EDF700340B6}" name="stack_size" dataDxfId="5">
      <calculatedColumnFormula>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95CADF-49B1-4F25-9D20-A564B80F80A3}" name="Table57" displayName="Table57" ref="J3:O6" totalsRowShown="0">
  <autoFilter ref="J3:O6" xr:uid="{6D95CADF-49B1-4F25-9D20-A564B80F80A3}"/>
  <sortState xmlns:xlrd2="http://schemas.microsoft.com/office/spreadsheetml/2017/richdata2" ref="J4:O6">
    <sortCondition ref="J3:J6"/>
  </sortState>
  <tableColumns count="6">
    <tableColumn id="1" xr3:uid="{9C8B2B85-651A-48F5-BE74-6B0CB5EC6401}" name="chunk"/>
    <tableColumn id="2" xr3:uid="{36E1B303-2D0B-4894-BA0E-22315D6AA6E7}" name="type" dataDxfId="3">
      <calculatedColumnFormula>"""asteroid-chunk"""</calculatedColumnFormula>
    </tableColumn>
    <tableColumn id="3" xr3:uid="{5CB5E631-FE01-4CDD-A4B3-008A4C86A223}" name="name "/>
    <tableColumn id="4" xr3:uid="{33E8079D-0ADE-49CC-8F5F-FB561D1043C6}" name="minable " dataDxfId="4"/>
    <tableColumn id="5" xr3:uid="{2D398BB0-41AE-40CE-AA0F-6FA6647FFA57}" name="order "/>
    <tableColumn id="6" xr3:uid="{82F86FA9-1FFF-4AFF-A528-DD559BDA3930}" name="icon 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6E5AF8-4762-451C-9EC5-44266BFF352B}" name="Table7" displayName="Table7" ref="B4:N11" totalsRowShown="0">
  <autoFilter ref="B4:N11" xr:uid="{996E5AF8-4762-451C-9EC5-44266BFF352B}"/>
  <tableColumns count="13">
    <tableColumn id="1" xr3:uid="{1C7B22C3-8503-40CA-B985-0F11F98EB3C6}" name="Recipe"/>
    <tableColumn id="12" xr3:uid="{44C30B7E-3F48-43EE-A476-EAF4BA20C75A}" name="Unwritten?"/>
    <tableColumn id="2" xr3:uid="{E995243B-09A0-4B61-9891-2750A2869DC3}" name="name"/>
    <tableColumn id="3" xr3:uid="{023FF608-1B67-4E31-9A33-2762CD769A59}" name="localised_name"/>
    <tableColumn id="4" xr3:uid="{503397F1-8755-4CF0-8F78-A9F7740B5790}" name="icon"/>
    <tableColumn id="5" xr3:uid="{68F82173-B464-4B40-AC23-3E4F9BE9F52A}" name="order"/>
    <tableColumn id="6" xr3:uid="{41FF6C48-F0D3-46AF-A21F-51ACC01FAB0C}" name="enabled"/>
    <tableColumn id="14" xr3:uid="{D9A98507-2FB7-4229-B1C0-4B1DA8557E9F}" name="energy_required"/>
    <tableColumn id="7" xr3:uid="{49007205-346D-4C29-AD68-C79FA0EA720B}" name="ingredients"/>
    <tableColumn id="8" xr3:uid="{33C291CA-AEA3-41A6-8665-03327AB3E806}" name="Results 1"/>
    <tableColumn id="9" xr3:uid="{7BF645B9-19D0-4473-ACE6-12B66A8165AE}" name="Results 2"/>
    <tableColumn id="10" xr3:uid="{73804FC8-69EB-4E05-8650-4BB574DE531D}" name="Results 3"/>
    <tableColumn id="11" xr3:uid="{6B40EA3E-9F3D-4135-BC18-3EC5AE95AEF0}" name="Results 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466F-79F7-46EC-9385-969031045057}">
  <sheetPr codeName="Sheet1"/>
  <dimension ref="B3:Z24"/>
  <sheetViews>
    <sheetView workbookViewId="0">
      <selection activeCell="A11" sqref="A11:XFD11"/>
    </sheetView>
  </sheetViews>
  <sheetFormatPr defaultRowHeight="15" x14ac:dyDescent="0.25"/>
  <cols>
    <col min="2" max="2" width="21.42578125" bestFit="1" customWidth="1"/>
    <col min="3" max="26" width="10.42578125" style="2" customWidth="1"/>
  </cols>
  <sheetData>
    <row r="3" spans="2:26" s="3" customFormat="1" ht="71.25" customHeight="1" x14ac:dyDescent="0.25">
      <c r="B3" s="3" t="s">
        <v>39</v>
      </c>
      <c r="C3" s="1" t="s">
        <v>9</v>
      </c>
      <c r="D3" s="1" t="s">
        <v>21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29</v>
      </c>
      <c r="J3" s="1" t="s">
        <v>30</v>
      </c>
      <c r="K3" s="1" t="s">
        <v>14</v>
      </c>
      <c r="L3" s="1" t="s">
        <v>15</v>
      </c>
      <c r="M3" s="1" t="s">
        <v>45</v>
      </c>
      <c r="N3" s="1" t="s">
        <v>46</v>
      </c>
      <c r="O3" s="1" t="s">
        <v>16</v>
      </c>
      <c r="P3" s="1" t="s">
        <v>47</v>
      </c>
      <c r="Q3" s="1" t="s">
        <v>17</v>
      </c>
      <c r="R3" s="1" t="s">
        <v>18</v>
      </c>
      <c r="S3" s="1" t="s">
        <v>19</v>
      </c>
      <c r="T3" s="1" t="s">
        <v>27</v>
      </c>
      <c r="U3" s="1" t="s">
        <v>20</v>
      </c>
      <c r="V3" s="1" t="s">
        <v>22</v>
      </c>
      <c r="W3" s="1" t="s">
        <v>23</v>
      </c>
      <c r="X3" s="1" t="s">
        <v>24</v>
      </c>
      <c r="Y3" s="1" t="s">
        <v>26</v>
      </c>
      <c r="Z3" s="1" t="s">
        <v>35</v>
      </c>
    </row>
    <row r="4" spans="2:26" x14ac:dyDescent="0.25">
      <c r="B4" t="s">
        <v>0</v>
      </c>
      <c r="C4" s="2" t="s">
        <v>28</v>
      </c>
    </row>
    <row r="5" spans="2:26" x14ac:dyDescent="0.25">
      <c r="B5" t="s">
        <v>1</v>
      </c>
      <c r="E5" s="2" t="s">
        <v>28</v>
      </c>
    </row>
    <row r="6" spans="2:26" x14ac:dyDescent="0.25">
      <c r="B6" t="s">
        <v>2</v>
      </c>
      <c r="G6" s="2" t="s">
        <v>28</v>
      </c>
    </row>
    <row r="7" spans="2:26" x14ac:dyDescent="0.25">
      <c r="B7" t="s">
        <v>8</v>
      </c>
      <c r="I7" s="2" t="s">
        <v>28</v>
      </c>
      <c r="J7" s="2" t="s">
        <v>28</v>
      </c>
      <c r="K7" s="2" t="s">
        <v>28</v>
      </c>
    </row>
    <row r="8" spans="2:26" x14ac:dyDescent="0.25">
      <c r="B8" t="s">
        <v>3</v>
      </c>
      <c r="K8" s="2" t="s">
        <v>28</v>
      </c>
      <c r="L8" s="2" t="s">
        <v>28</v>
      </c>
    </row>
    <row r="9" spans="2:26" x14ac:dyDescent="0.25">
      <c r="B9" t="s">
        <v>4</v>
      </c>
      <c r="K9" s="2" t="s">
        <v>28</v>
      </c>
      <c r="O9" s="2" t="s">
        <v>28</v>
      </c>
    </row>
    <row r="10" spans="2:26" x14ac:dyDescent="0.25">
      <c r="B10" t="s">
        <v>5</v>
      </c>
      <c r="Q10" s="2" t="s">
        <v>28</v>
      </c>
    </row>
    <row r="11" spans="2:26" x14ac:dyDescent="0.25">
      <c r="B11" t="s">
        <v>6</v>
      </c>
      <c r="K11" s="2" t="s">
        <v>28</v>
      </c>
      <c r="R11" s="2" t="s">
        <v>28</v>
      </c>
      <c r="S11" s="2" t="s">
        <v>28</v>
      </c>
      <c r="T11" s="2" t="s">
        <v>28</v>
      </c>
      <c r="U11" s="2" t="s">
        <v>34</v>
      </c>
    </row>
    <row r="12" spans="2:26" x14ac:dyDescent="0.25">
      <c r="B12" t="s">
        <v>7</v>
      </c>
      <c r="V12" s="2" t="s">
        <v>28</v>
      </c>
      <c r="W12" s="2" t="s">
        <v>28</v>
      </c>
      <c r="X12" s="2" t="s">
        <v>28</v>
      </c>
    </row>
    <row r="13" spans="2:26" x14ac:dyDescent="0.25">
      <c r="B13" t="s">
        <v>25</v>
      </c>
      <c r="Y13" s="2" t="s">
        <v>28</v>
      </c>
    </row>
    <row r="14" spans="2:26" x14ac:dyDescent="0.25">
      <c r="B14" t="s">
        <v>32</v>
      </c>
      <c r="C14" s="2" t="s">
        <v>28</v>
      </c>
      <c r="D14" s="2" t="s">
        <v>28</v>
      </c>
    </row>
    <row r="15" spans="2:26" x14ac:dyDescent="0.25">
      <c r="B15" t="s">
        <v>31</v>
      </c>
      <c r="E15" s="2" t="s">
        <v>28</v>
      </c>
      <c r="F15" s="2" t="s">
        <v>28</v>
      </c>
    </row>
    <row r="16" spans="2:26" x14ac:dyDescent="0.25">
      <c r="B16" t="s">
        <v>33</v>
      </c>
      <c r="G16" s="2" t="s">
        <v>28</v>
      </c>
      <c r="H16" s="2" t="s">
        <v>28</v>
      </c>
    </row>
    <row r="17" spans="2:26" x14ac:dyDescent="0.25">
      <c r="B17" t="s">
        <v>36</v>
      </c>
    </row>
    <row r="18" spans="2:26" x14ac:dyDescent="0.25">
      <c r="B18" t="s">
        <v>37</v>
      </c>
      <c r="R18" s="2" t="s">
        <v>28</v>
      </c>
      <c r="S18" s="2" t="s">
        <v>28</v>
      </c>
      <c r="T18" s="2" t="s">
        <v>28</v>
      </c>
      <c r="U18" s="2" t="s">
        <v>28</v>
      </c>
    </row>
    <row r="19" spans="2:26" x14ac:dyDescent="0.25">
      <c r="B19" t="s">
        <v>38</v>
      </c>
      <c r="V19" s="2" t="s">
        <v>28</v>
      </c>
      <c r="W19" s="2" t="s">
        <v>28</v>
      </c>
      <c r="X19" s="2" t="s">
        <v>28</v>
      </c>
    </row>
    <row r="20" spans="2:26" x14ac:dyDescent="0.25">
      <c r="B20" t="s">
        <v>40</v>
      </c>
      <c r="M20" s="2" t="s">
        <v>28</v>
      </c>
      <c r="N20" s="2" t="s">
        <v>28</v>
      </c>
    </row>
    <row r="21" spans="2:26" x14ac:dyDescent="0.25">
      <c r="B21" t="s">
        <v>41</v>
      </c>
      <c r="O21" s="2" t="s">
        <v>28</v>
      </c>
      <c r="P21" s="2" t="s">
        <v>28</v>
      </c>
    </row>
    <row r="22" spans="2:26" x14ac:dyDescent="0.25">
      <c r="B22" t="s">
        <v>42</v>
      </c>
      <c r="Z22" s="2" t="s">
        <v>28</v>
      </c>
    </row>
    <row r="23" spans="2:26" x14ac:dyDescent="0.25">
      <c r="B23" t="s">
        <v>43</v>
      </c>
    </row>
    <row r="24" spans="2:26" x14ac:dyDescent="0.25">
      <c r="B24" t="s">
        <v>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3FD2-BC79-4DE4-945B-7AF801A57BBD}">
  <sheetPr codeName="Sheet2"/>
  <dimension ref="B1:O19"/>
  <sheetViews>
    <sheetView workbookViewId="0">
      <selection activeCell="I14" sqref="I14"/>
    </sheetView>
  </sheetViews>
  <sheetFormatPr defaultRowHeight="15" x14ac:dyDescent="0.25"/>
  <cols>
    <col min="2" max="2" width="23.7109375" customWidth="1"/>
    <col min="3" max="3" width="13.42578125" customWidth="1"/>
    <col min="4" max="4" width="35" bestFit="1" customWidth="1"/>
    <col min="5" max="5" width="16.5703125" bestFit="1" customWidth="1"/>
    <col min="6" max="6" width="8.140625" bestFit="1" customWidth="1"/>
    <col min="7" max="7" width="54.5703125" bestFit="1" customWidth="1"/>
    <col min="8" max="8" width="12.42578125" bestFit="1" customWidth="1"/>
    <col min="10" max="10" width="23.7109375" customWidth="1"/>
    <col min="11" max="11" width="16.5703125" customWidth="1"/>
    <col min="12" max="12" width="35" bestFit="1" customWidth="1"/>
    <col min="13" max="13" width="52.5703125" customWidth="1"/>
    <col min="14" max="14" width="10" customWidth="1"/>
    <col min="15" max="15" width="54.5703125" bestFit="1" customWidth="1"/>
  </cols>
  <sheetData>
    <row r="1" spans="2:15" x14ac:dyDescent="0.25">
      <c r="B1" s="5"/>
    </row>
    <row r="3" spans="2:15" x14ac:dyDescent="0.25">
      <c r="B3" t="s">
        <v>54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J3" t="s">
        <v>67</v>
      </c>
      <c r="K3" t="s">
        <v>48</v>
      </c>
      <c r="L3" t="s">
        <v>63</v>
      </c>
      <c r="M3" t="s">
        <v>64</v>
      </c>
      <c r="N3" t="s">
        <v>65</v>
      </c>
      <c r="O3" t="s">
        <v>66</v>
      </c>
    </row>
    <row r="4" spans="2:15" x14ac:dyDescent="0.25">
      <c r="B4" t="s">
        <v>59</v>
      </c>
      <c r="C4" t="str">
        <f>"""item"""</f>
        <v>"item"</v>
      </c>
      <c r="D4" t="s">
        <v>60</v>
      </c>
      <c r="E4" t="str">
        <f>"""space-material"""</f>
        <v>"space-material"</v>
      </c>
      <c r="F4" t="s">
        <v>62</v>
      </c>
      <c r="G4" t="s">
        <v>61</v>
      </c>
      <c r="H4">
        <f>1</f>
        <v>1</v>
      </c>
      <c r="J4" t="s">
        <v>59</v>
      </c>
      <c r="K4" t="str">
        <f>"""asteroid-chunk"""</f>
        <v>"asteroid-chunk"</v>
      </c>
      <c r="L4" t="s">
        <v>74</v>
      </c>
      <c r="M4" t="s">
        <v>72</v>
      </c>
      <c r="N4" t="s">
        <v>62</v>
      </c>
      <c r="O4" t="s">
        <v>61</v>
      </c>
    </row>
    <row r="5" spans="2:15" x14ac:dyDescent="0.25">
      <c r="B5" t="s">
        <v>69</v>
      </c>
      <c r="C5" s="7" t="str">
        <f>"""item"""</f>
        <v>"item"</v>
      </c>
      <c r="D5" t="s">
        <v>75</v>
      </c>
      <c r="E5" s="7" t="str">
        <f>"""space-material"""</f>
        <v>"space-material"</v>
      </c>
      <c r="F5" t="s">
        <v>62</v>
      </c>
      <c r="G5" t="s">
        <v>58</v>
      </c>
      <c r="H5">
        <f>1</f>
        <v>1</v>
      </c>
      <c r="J5" t="s">
        <v>69</v>
      </c>
      <c r="K5" s="7" t="str">
        <f>"""asteroid-chunk"""</f>
        <v>"asteroid-chunk"</v>
      </c>
      <c r="L5" t="s">
        <v>68</v>
      </c>
      <c r="M5" s="7" t="s">
        <v>71</v>
      </c>
      <c r="N5" t="s">
        <v>70</v>
      </c>
      <c r="O5" t="s">
        <v>58</v>
      </c>
    </row>
    <row r="6" spans="2:15" x14ac:dyDescent="0.25">
      <c r="B6" t="s">
        <v>55</v>
      </c>
      <c r="C6" t="str">
        <f>"""item"""</f>
        <v>"item"</v>
      </c>
      <c r="D6" t="s">
        <v>56</v>
      </c>
      <c r="E6" t="str">
        <f>"""space-material"""</f>
        <v>"space-material"</v>
      </c>
      <c r="F6" t="s">
        <v>57</v>
      </c>
      <c r="G6" t="s">
        <v>58</v>
      </c>
      <c r="H6">
        <f>1</f>
        <v>1</v>
      </c>
      <c r="J6" t="s">
        <v>55</v>
      </c>
      <c r="K6" s="7" t="str">
        <f>"""asteroid-chunk"""</f>
        <v>"asteroid-chunk"</v>
      </c>
      <c r="L6" t="s">
        <v>73</v>
      </c>
      <c r="M6" s="7"/>
      <c r="N6" t="s">
        <v>57</v>
      </c>
      <c r="O6" t="s">
        <v>58</v>
      </c>
    </row>
    <row r="15" spans="2:15" x14ac:dyDescent="0.25">
      <c r="L15" s="4"/>
    </row>
    <row r="16" spans="2:15" x14ac:dyDescent="0.25">
      <c r="L16" s="6"/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72A5-FC41-4490-AF8C-1F6ADD4F213B}">
  <sheetPr codeName="Sheet3"/>
  <dimension ref="B2:N10"/>
  <sheetViews>
    <sheetView tabSelected="1" workbookViewId="0">
      <selection activeCell="C13" sqref="C13"/>
    </sheetView>
  </sheetViews>
  <sheetFormatPr defaultRowHeight="15" x14ac:dyDescent="0.25"/>
  <cols>
    <col min="2" max="3" width="24" customWidth="1"/>
    <col min="4" max="4" width="36.140625" bestFit="1" customWidth="1"/>
    <col min="5" max="5" width="49.85546875" customWidth="1"/>
    <col min="6" max="6" width="62.5703125" bestFit="1" customWidth="1"/>
    <col min="7" max="7" width="10.28515625" customWidth="1"/>
    <col min="8" max="9" width="11.140625" customWidth="1"/>
    <col min="10" max="10" width="64.28515625" customWidth="1"/>
    <col min="11" max="11" width="60" customWidth="1"/>
    <col min="12" max="12" width="82.42578125" bestFit="1" customWidth="1"/>
    <col min="13" max="13" width="62.140625" bestFit="1" customWidth="1"/>
    <col min="14" max="14" width="62.7109375" bestFit="1" customWidth="1"/>
  </cols>
  <sheetData>
    <row r="2" spans="2:14" x14ac:dyDescent="0.25">
      <c r="J2" t="s">
        <v>83</v>
      </c>
    </row>
    <row r="3" spans="2:14" x14ac:dyDescent="0.25">
      <c r="E3" t="s">
        <v>85</v>
      </c>
      <c r="G3" t="s">
        <v>85</v>
      </c>
    </row>
    <row r="4" spans="2:14" x14ac:dyDescent="0.25">
      <c r="B4" t="s">
        <v>39</v>
      </c>
      <c r="C4" t="s">
        <v>108</v>
      </c>
      <c r="D4" t="s">
        <v>49</v>
      </c>
      <c r="E4" t="s">
        <v>76</v>
      </c>
      <c r="F4" t="s">
        <v>52</v>
      </c>
      <c r="G4" t="s">
        <v>51</v>
      </c>
      <c r="H4" t="s">
        <v>77</v>
      </c>
      <c r="I4" t="s">
        <v>120</v>
      </c>
      <c r="J4" t="s">
        <v>78</v>
      </c>
      <c r="K4" t="s">
        <v>86</v>
      </c>
      <c r="L4" t="s">
        <v>87</v>
      </c>
      <c r="M4" t="s">
        <v>88</v>
      </c>
      <c r="N4" t="s">
        <v>89</v>
      </c>
    </row>
    <row r="5" spans="2:14" x14ac:dyDescent="0.25">
      <c r="B5" t="s">
        <v>84</v>
      </c>
      <c r="D5" t="s">
        <v>79</v>
      </c>
      <c r="E5" t="s">
        <v>80</v>
      </c>
      <c r="F5" t="s">
        <v>81</v>
      </c>
      <c r="G5" t="s">
        <v>70</v>
      </c>
      <c r="H5" t="s">
        <v>82</v>
      </c>
      <c r="I5">
        <v>2</v>
      </c>
      <c r="J5" t="s">
        <v>112</v>
      </c>
      <c r="K5" t="s">
        <v>90</v>
      </c>
    </row>
    <row r="6" spans="2:14" x14ac:dyDescent="0.25">
      <c r="B6" t="s">
        <v>91</v>
      </c>
      <c r="D6" t="s">
        <v>92</v>
      </c>
      <c r="E6" t="s">
        <v>93</v>
      </c>
      <c r="F6" t="s">
        <v>81</v>
      </c>
      <c r="G6" t="s">
        <v>70</v>
      </c>
      <c r="H6" t="s">
        <v>82</v>
      </c>
      <c r="I6">
        <v>5</v>
      </c>
      <c r="J6" t="s">
        <v>112</v>
      </c>
      <c r="K6" t="s">
        <v>94</v>
      </c>
      <c r="L6" t="s">
        <v>95</v>
      </c>
    </row>
    <row r="7" spans="2:14" x14ac:dyDescent="0.25">
      <c r="B7" t="s">
        <v>101</v>
      </c>
      <c r="D7" t="s">
        <v>96</v>
      </c>
      <c r="E7" t="s">
        <v>97</v>
      </c>
      <c r="F7" t="s">
        <v>98</v>
      </c>
      <c r="G7" t="s">
        <v>62</v>
      </c>
      <c r="H7" t="s">
        <v>82</v>
      </c>
      <c r="I7">
        <v>2</v>
      </c>
      <c r="J7" t="s">
        <v>113</v>
      </c>
      <c r="K7" t="s">
        <v>99</v>
      </c>
      <c r="L7" t="s">
        <v>100</v>
      </c>
    </row>
    <row r="8" spans="2:14" x14ac:dyDescent="0.25">
      <c r="B8" t="s">
        <v>102</v>
      </c>
      <c r="C8" t="s">
        <v>28</v>
      </c>
      <c r="D8" t="s">
        <v>105</v>
      </c>
      <c r="F8" t="s">
        <v>109</v>
      </c>
      <c r="H8" t="s">
        <v>82</v>
      </c>
      <c r="I8">
        <v>2</v>
      </c>
      <c r="J8" t="s">
        <v>114</v>
      </c>
      <c r="K8" t="s">
        <v>117</v>
      </c>
      <c r="L8" t="s">
        <v>118</v>
      </c>
    </row>
    <row r="9" spans="2:14" x14ac:dyDescent="0.25">
      <c r="B9" t="s">
        <v>103</v>
      </c>
      <c r="C9" t="s">
        <v>28</v>
      </c>
      <c r="D9" t="s">
        <v>106</v>
      </c>
      <c r="F9" t="s">
        <v>110</v>
      </c>
      <c r="H9" t="s">
        <v>82</v>
      </c>
      <c r="I9">
        <v>2</v>
      </c>
      <c r="J9" t="s">
        <v>115</v>
      </c>
      <c r="K9" t="s">
        <v>119</v>
      </c>
    </row>
    <row r="10" spans="2:14" x14ac:dyDescent="0.25">
      <c r="B10" t="s">
        <v>104</v>
      </c>
      <c r="C10" t="s">
        <v>28</v>
      </c>
      <c r="D10" t="s">
        <v>107</v>
      </c>
      <c r="F10" t="s">
        <v>111</v>
      </c>
      <c r="H10" t="s">
        <v>82</v>
      </c>
      <c r="I10">
        <v>2</v>
      </c>
      <c r="J10" t="s">
        <v>116</v>
      </c>
      <c r="K10" t="s">
        <v>121</v>
      </c>
      <c r="L10" t="s">
        <v>122</v>
      </c>
      <c r="M10" t="s">
        <v>123</v>
      </c>
      <c r="N10" t="s">
        <v>124</v>
      </c>
    </row>
  </sheetData>
  <phoneticPr fontId="1" type="noConversion"/>
  <conditionalFormatting sqref="B5:N11">
    <cfRule type="expression" dxfId="1" priority="1">
      <formula>LEN($C5) &gt; 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Asteroids (chunks, chunk items)</vt:lpstr>
      <vt:lpstr>Recipies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Ciano</dc:creator>
  <cp:lastModifiedBy>Gwen Ciano</cp:lastModifiedBy>
  <dcterms:created xsi:type="dcterms:W3CDTF">2025-05-24T16:35:17Z</dcterms:created>
  <dcterms:modified xsi:type="dcterms:W3CDTF">2025-05-27T02:09:12Z</dcterms:modified>
</cp:coreProperties>
</file>