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work\Office_kaifang\class_arrange\"/>
    </mc:Choice>
  </mc:AlternateContent>
  <bookViews>
    <workbookView xWindow="0" yWindow="0" windowWidth="20430" windowHeight="9690" activeTab="2"/>
  </bookViews>
  <sheets>
    <sheet name="Sheet1" sheetId="2" r:id="rId1"/>
    <sheet name="-自开教室" sheetId="3" r:id="rId2"/>
    <sheet name="-自开时间" sheetId="5" r:id="rId3"/>
    <sheet name="+自开上课教室容量表" sheetId="4" r:id="rId4"/>
    <sheet name="排课结果" sheetId="1" r:id="rId5"/>
  </sheets>
  <calcPr calcId="162913"/>
  <pivotCaches>
    <pivotCache cacheId="2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G44" i="1" s="1"/>
  <c r="F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  <c r="A3" i="3"/>
  <c r="A4" i="3" s="1"/>
  <c r="A5" i="3" s="1"/>
  <c r="A6" i="3" s="1"/>
  <c r="A7" i="3" s="1"/>
  <c r="A8" i="3" s="1"/>
  <c r="A9" i="3" s="1"/>
  <c r="A10" i="3" s="1"/>
  <c r="A11" i="3" s="1"/>
  <c r="A12" i="3" s="1"/>
  <c r="A14" i="3"/>
  <c r="A15" i="3"/>
  <c r="A16" i="3" s="1"/>
  <c r="A17" i="3" s="1"/>
  <c r="A18" i="3" s="1"/>
  <c r="A19" i="3" s="1"/>
  <c r="A20" i="3" s="1"/>
  <c r="A21" i="3" s="1"/>
  <c r="A22" i="3" s="1"/>
  <c r="A24" i="3"/>
  <c r="A25" i="3" s="1"/>
  <c r="A26" i="3" s="1"/>
  <c r="A27" i="3" s="1"/>
  <c r="A28" i="3" s="1"/>
  <c r="A29" i="3" s="1"/>
  <c r="A30" i="3" s="1"/>
  <c r="A32" i="3"/>
  <c r="A33" i="3" s="1"/>
  <c r="A34" i="3" s="1"/>
  <c r="A35" i="3" s="1"/>
  <c r="A36" i="3" s="1"/>
  <c r="A38" i="3"/>
  <c r="A39" i="3" s="1"/>
</calcChain>
</file>

<file path=xl/sharedStrings.xml><?xml version="1.0" encoding="utf-8"?>
<sst xmlns="http://schemas.openxmlformats.org/spreadsheetml/2006/main" count="581" uniqueCount="120">
  <si>
    <t>时间段</t>
  </si>
  <si>
    <t>课程名称</t>
  </si>
  <si>
    <t>专业班级</t>
  </si>
  <si>
    <t>任课教师</t>
  </si>
  <si>
    <t>人数</t>
  </si>
  <si>
    <t>班主任</t>
  </si>
  <si>
    <t>学分</t>
  </si>
  <si>
    <t>考试单位</t>
  </si>
  <si>
    <t>授课方式</t>
  </si>
  <si>
    <t>排课说明</t>
  </si>
  <si>
    <t>排课</t>
  </si>
  <si>
    <t>开课周</t>
  </si>
  <si>
    <t>开课时间</t>
  </si>
  <si>
    <t>大学英语（专）</t>
  </si>
  <si>
    <t>19秋成招</t>
  </si>
  <si>
    <t>刘雪梅</t>
  </si>
  <si>
    <t>统省</t>
  </si>
  <si>
    <t>自开</t>
  </si>
  <si>
    <t>1次</t>
  </si>
  <si>
    <t>校历第十三周</t>
  </si>
  <si>
    <t>人力资源管理</t>
  </si>
  <si>
    <t>19春成招行政管理专</t>
  </si>
  <si>
    <t>王利</t>
  </si>
  <si>
    <t>武月</t>
  </si>
  <si>
    <t>可编程控制器应用实训</t>
  </si>
  <si>
    <t>18春成招机电一体化专</t>
  </si>
  <si>
    <t>宗艳丽</t>
  </si>
  <si>
    <t>杨莹</t>
  </si>
  <si>
    <t>市场营销学</t>
  </si>
  <si>
    <t>19春成招工商企业管理专</t>
  </si>
  <si>
    <t>赵卫国</t>
  </si>
  <si>
    <t>推销技能训练</t>
  </si>
  <si>
    <t>18春成招工商企业管理专</t>
  </si>
  <si>
    <t>王依然</t>
  </si>
  <si>
    <t>机械制图</t>
  </si>
  <si>
    <t>19春成招机电一体化技术专</t>
  </si>
  <si>
    <t>刘轶娅</t>
  </si>
  <si>
    <t>中级财务会计</t>
  </si>
  <si>
    <t>19春成招会计专</t>
  </si>
  <si>
    <t>李琳</t>
  </si>
  <si>
    <t>学前家庭教育</t>
  </si>
  <si>
    <t>18春成招学前教育专</t>
  </si>
  <si>
    <t>霍成华</t>
  </si>
  <si>
    <t>儿童文学赏析</t>
  </si>
  <si>
    <t>19春成招学前教育专</t>
  </si>
  <si>
    <t>田艳春</t>
  </si>
  <si>
    <t>合同法</t>
  </si>
  <si>
    <t>18春成招法律事务专</t>
  </si>
  <si>
    <t>胡静</t>
  </si>
  <si>
    <t>刑法原理与实务</t>
  </si>
  <si>
    <t>19春成招法律事务专</t>
  </si>
  <si>
    <t>王松青</t>
  </si>
  <si>
    <t>公共经济学</t>
  </si>
  <si>
    <t>李德峰</t>
  </si>
  <si>
    <t>经济应用文写作</t>
  </si>
  <si>
    <t>任瑞宏</t>
  </si>
  <si>
    <t>幼儿园管理</t>
  </si>
  <si>
    <t>检测技术及应用</t>
  </si>
  <si>
    <t>张云霞</t>
  </si>
  <si>
    <t>财经法规与会计职业道德</t>
  </si>
  <si>
    <t>丁静</t>
  </si>
  <si>
    <t>电工电子技术</t>
  </si>
  <si>
    <t>秘书学</t>
  </si>
  <si>
    <t>18春成招行政管理专</t>
  </si>
  <si>
    <t>于常青</t>
  </si>
  <si>
    <t>司法文书与律师实务</t>
  </si>
  <si>
    <t>李颖</t>
  </si>
  <si>
    <t>民法原理与实务</t>
  </si>
  <si>
    <t>计算机应用基础（专）</t>
  </si>
  <si>
    <t>邢丽艳</t>
  </si>
  <si>
    <t>管理学基础</t>
  </si>
  <si>
    <t>李丽红</t>
  </si>
  <si>
    <t>管理心理学</t>
  </si>
  <si>
    <t>毛泽东思想和中国特色社会主义理论体系概论</t>
  </si>
  <si>
    <t>穆江滨</t>
  </si>
  <si>
    <t>出纳实务</t>
  </si>
  <si>
    <t>李淑芹</t>
  </si>
  <si>
    <t>机械设计基础</t>
  </si>
  <si>
    <t>行政法与行政诉讼法</t>
  </si>
  <si>
    <t>穆云红</t>
  </si>
  <si>
    <t>教师口语（普通话测试训练）</t>
  </si>
  <si>
    <t>蒙台梭利教育</t>
  </si>
  <si>
    <t>企业文化</t>
  </si>
  <si>
    <t>姚会利</t>
  </si>
  <si>
    <t>电算化会计</t>
  </si>
  <si>
    <t>韩明哲</t>
  </si>
  <si>
    <t>公文写作与处理</t>
  </si>
  <si>
    <t>侯墨菊</t>
  </si>
  <si>
    <t>幼儿卫生与保健</t>
  </si>
  <si>
    <t>武军</t>
  </si>
  <si>
    <t>模具设计与制造基础</t>
  </si>
  <si>
    <t>宪法</t>
  </si>
  <si>
    <t>赵小娟</t>
  </si>
  <si>
    <t>中级财务会计实训</t>
  </si>
  <si>
    <t>政治学原理</t>
  </si>
  <si>
    <t>经济数学基础</t>
  </si>
  <si>
    <t>严春旭</t>
  </si>
  <si>
    <t>统计基础知识</t>
  </si>
  <si>
    <t>杨莉</t>
  </si>
  <si>
    <t>总计</t>
  </si>
  <si>
    <t>成招上课教室</t>
  </si>
  <si>
    <t>容量</t>
  </si>
  <si>
    <t>教室</t>
    <phoneticPr fontId="1" type="noConversion"/>
  </si>
  <si>
    <t>求和项:人数</t>
  </si>
  <si>
    <t>汇总</t>
  </si>
  <si>
    <t>辅助列</t>
    <phoneticPr fontId="1" type="noConversion"/>
  </si>
  <si>
    <t>辅助列</t>
    <phoneticPr fontId="1" type="noConversion"/>
  </si>
  <si>
    <t>教室</t>
    <phoneticPr fontId="1" type="noConversion"/>
  </si>
  <si>
    <t>时间段</t>
    <phoneticPr fontId="1" type="noConversion"/>
  </si>
  <si>
    <t>日期</t>
    <phoneticPr fontId="1" type="noConversion"/>
  </si>
  <si>
    <t>时间</t>
    <phoneticPr fontId="1" type="noConversion"/>
  </si>
  <si>
    <t>8:00-10:00</t>
    <phoneticPr fontId="1" type="noConversion"/>
  </si>
  <si>
    <t>10:10-12:10</t>
    <phoneticPr fontId="1" type="noConversion"/>
  </si>
  <si>
    <t>14:20-16:20</t>
    <phoneticPr fontId="1" type="noConversion"/>
  </si>
  <si>
    <t>16:20-18:20</t>
    <phoneticPr fontId="1" type="noConversion"/>
  </si>
  <si>
    <t>18:30-20:30</t>
    <phoneticPr fontId="1" type="noConversion"/>
  </si>
  <si>
    <t>8:00-10:00</t>
    <phoneticPr fontId="1" type="noConversion"/>
  </si>
  <si>
    <t>10:10-12:10</t>
    <phoneticPr fontId="1" type="noConversion"/>
  </si>
  <si>
    <t>上课日期</t>
    <phoneticPr fontId="1" type="noConversion"/>
  </si>
  <si>
    <t>上课时间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</si>
</sst>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768.840381828704" createdVersion="6" refreshedVersion="6" minRefreshableVersion="3" recordCount="43">
  <cacheSource type="worksheet">
    <worksheetSource ref="A1:Q44" sheet="排课结果"/>
  </cacheSource>
  <cacheFields count="13">
    <cacheField name="时间段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课程名称" numFmtId="0">
      <sharedItems count="39">
        <s v="合同法"/>
        <s v="学前家庭教育"/>
        <s v="中级财务会计"/>
        <s v="大学英语（专）"/>
        <s v="机械制图"/>
        <s v="儿童文学赏析"/>
        <s v="人力资源管理"/>
        <s v="刑法原理与实务"/>
        <s v="推销技能训练"/>
        <s v="市场营销学"/>
        <s v="可编程控制器应用实训"/>
        <s v="财经法规与会计职业道德"/>
        <s v="民法原理与实务"/>
        <s v="公共经济学"/>
        <s v="司法文书与律师实务"/>
        <s v="经济应用文写作"/>
        <s v="幼儿园管理"/>
        <s v="计算机应用基础（专）"/>
        <s v="秘书学"/>
        <s v="检测技术及应用"/>
        <s v="电工电子技术"/>
        <s v="管理学基础"/>
        <s v="管理心理学"/>
        <s v="出纳实务"/>
        <s v="毛泽东思想和中国特色社会主义理论体系概论"/>
        <s v="行政法与行政诉讼法"/>
        <s v="教师口语（普通话测试训练）"/>
        <s v="蒙台梭利教育"/>
        <s v="机械设计基础"/>
        <s v="电算化会计"/>
        <s v="公文写作与处理"/>
        <s v="幼儿卫生与保健"/>
        <s v="企业文化"/>
        <s v="宪法"/>
        <s v="模具设计与制造基础"/>
        <s v="中级财务会计实训"/>
        <s v="经济数学基础"/>
        <s v="政治学原理"/>
        <s v="统计基础知识"/>
      </sharedItems>
    </cacheField>
    <cacheField name="专业班级" numFmtId="0">
      <sharedItems count="12">
        <s v="18春成招法律事务专"/>
        <s v="18春成招学前教育专"/>
        <s v="19春成招会计专"/>
        <s v="19秋成招"/>
        <s v="19春成招机电一体化技术专"/>
        <s v="19春成招学前教育专"/>
        <s v="19春成招行政管理专"/>
        <s v="19春成招法律事务专"/>
        <s v="18春成招工商企业管理专"/>
        <s v="19春成招工商企业管理专"/>
        <s v="18春成招机电一体化专"/>
        <s v="18春成招行政管理专"/>
      </sharedItems>
    </cacheField>
    <cacheField name="任课教师" numFmtId="0">
      <sharedItems count="30">
        <s v="胡静"/>
        <s v="霍成华"/>
        <s v="李琳"/>
        <s v="刘雪梅"/>
        <s v="刘轶娅"/>
        <s v="田艳春"/>
        <s v="王利"/>
        <s v="王松青"/>
        <s v="王依然"/>
        <s v="赵卫国"/>
        <s v="宗艳丽"/>
        <s v="丁静"/>
        <s v="李德峰"/>
        <s v="李颖"/>
        <s v="任瑞宏"/>
        <s v="武月"/>
        <s v="邢丽艳"/>
        <s v="于常青"/>
        <s v="张云霞"/>
        <s v="李丽红"/>
        <s v="李淑芹"/>
        <s v="穆江滨"/>
        <s v="穆云红"/>
        <s v="韩明哲"/>
        <s v="侯墨菊"/>
        <s v="武军"/>
        <s v="姚会利"/>
        <s v="赵小娟"/>
        <s v="严春旭"/>
        <s v="杨莉"/>
      </sharedItems>
    </cacheField>
    <cacheField name="人数" numFmtId="0">
      <sharedItems containsSemiMixedTypes="0" containsString="0" containsNumber="1" containsInteger="1" minValue="1" maxValue="11"/>
    </cacheField>
    <cacheField name="班主任" numFmtId="0">
      <sharedItems containsBlank="1"/>
    </cacheField>
    <cacheField name="学分" numFmtId="0">
      <sharedItems containsSemiMixedTypes="0" containsString="0" containsNumber="1" containsInteger="1" minValue="1" maxValue="5"/>
    </cacheField>
    <cacheField name="考试单位" numFmtId="0">
      <sharedItems/>
    </cacheField>
    <cacheField name="授课方式" numFmtId="0">
      <sharedItems/>
    </cacheField>
    <cacheField name="排课说明" numFmtId="0">
      <sharedItems containsNonDate="0" containsString="0" containsBlank="1"/>
    </cacheField>
    <cacheField name="排课" numFmtId="0">
      <sharedItems containsNonDate="0" containsString="0" containsBlank="1"/>
    </cacheField>
    <cacheField name="开课周" numFmtId="0">
      <sharedItems/>
    </cacheField>
    <cacheField name="开课时间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n v="3"/>
    <s v="杨莹"/>
    <n v="3"/>
    <s v="统省"/>
    <s v="自开"/>
    <m/>
    <m/>
    <s v="1次"/>
    <s v="校历第十三周"/>
  </r>
  <r>
    <x v="0"/>
    <x v="1"/>
    <x v="1"/>
    <x v="1"/>
    <n v="1"/>
    <s v="杨莹"/>
    <n v="3"/>
    <s v="统省"/>
    <s v="自开"/>
    <m/>
    <m/>
    <s v="1次"/>
    <s v="校历第十三周"/>
  </r>
  <r>
    <x v="0"/>
    <x v="2"/>
    <x v="2"/>
    <x v="2"/>
    <n v="2"/>
    <s v="武月"/>
    <n v="5"/>
    <s v="统省"/>
    <s v="自开"/>
    <m/>
    <m/>
    <s v="1次"/>
    <s v="校历第十三周"/>
  </r>
  <r>
    <x v="0"/>
    <x v="3"/>
    <x v="3"/>
    <x v="3"/>
    <n v="11"/>
    <m/>
    <n v="3"/>
    <s v="统省"/>
    <s v="自开"/>
    <m/>
    <m/>
    <s v="1次"/>
    <s v="校历第十三周"/>
  </r>
  <r>
    <x v="0"/>
    <x v="4"/>
    <x v="4"/>
    <x v="4"/>
    <n v="1"/>
    <s v="武月"/>
    <n v="5"/>
    <s v="统省"/>
    <s v="自开"/>
    <m/>
    <m/>
    <s v="1次"/>
    <s v="校历第十三周"/>
  </r>
  <r>
    <x v="0"/>
    <x v="5"/>
    <x v="5"/>
    <x v="5"/>
    <n v="1"/>
    <s v="武月"/>
    <n v="4"/>
    <s v="统省"/>
    <s v="自开"/>
    <m/>
    <m/>
    <s v="1次"/>
    <s v="校历第十三周"/>
  </r>
  <r>
    <x v="0"/>
    <x v="6"/>
    <x v="6"/>
    <x v="6"/>
    <n v="4"/>
    <s v="武月"/>
    <n v="3"/>
    <s v="统省"/>
    <s v="自开"/>
    <m/>
    <m/>
    <s v="1次"/>
    <s v="校历第十三周"/>
  </r>
  <r>
    <x v="0"/>
    <x v="7"/>
    <x v="7"/>
    <x v="7"/>
    <n v="2"/>
    <s v="武月"/>
    <n v="4"/>
    <s v="统省"/>
    <s v="自开"/>
    <m/>
    <m/>
    <s v="1次"/>
    <s v="校历第十三周"/>
  </r>
  <r>
    <x v="0"/>
    <x v="8"/>
    <x v="8"/>
    <x v="8"/>
    <n v="3"/>
    <s v="杨莹"/>
    <n v="3"/>
    <s v="统省"/>
    <s v="自开"/>
    <m/>
    <m/>
    <s v="1次"/>
    <s v="校历第十三周"/>
  </r>
  <r>
    <x v="0"/>
    <x v="9"/>
    <x v="9"/>
    <x v="9"/>
    <n v="6"/>
    <s v="武月"/>
    <n v="4"/>
    <s v="统省"/>
    <s v="自开"/>
    <m/>
    <m/>
    <s v="1次"/>
    <s v="校历第十三周"/>
  </r>
  <r>
    <x v="0"/>
    <x v="10"/>
    <x v="10"/>
    <x v="10"/>
    <n v="3"/>
    <s v="杨莹"/>
    <n v="3"/>
    <s v="统省"/>
    <s v="自开"/>
    <m/>
    <m/>
    <s v="1次"/>
    <s v="校历第十三周"/>
  </r>
  <r>
    <x v="1"/>
    <x v="11"/>
    <x v="8"/>
    <x v="11"/>
    <n v="3"/>
    <s v="杨莹"/>
    <n v="3"/>
    <s v="统省"/>
    <s v="自开"/>
    <m/>
    <m/>
    <s v="1次"/>
    <s v="校历第十三周"/>
  </r>
  <r>
    <x v="1"/>
    <x v="11"/>
    <x v="2"/>
    <x v="11"/>
    <n v="2"/>
    <s v="武月"/>
    <n v="3"/>
    <s v="统省"/>
    <s v="自开"/>
    <m/>
    <m/>
    <s v="1次"/>
    <s v="校历第十三周"/>
  </r>
  <r>
    <x v="1"/>
    <x v="12"/>
    <x v="7"/>
    <x v="0"/>
    <n v="2"/>
    <s v="武月"/>
    <n v="4"/>
    <s v="统省"/>
    <s v="自开"/>
    <m/>
    <m/>
    <s v="1次"/>
    <s v="校历第十三周"/>
  </r>
  <r>
    <x v="1"/>
    <x v="13"/>
    <x v="6"/>
    <x v="12"/>
    <n v="4"/>
    <s v="武月"/>
    <n v="3"/>
    <s v="统省"/>
    <s v="自开"/>
    <m/>
    <m/>
    <s v="1次"/>
    <s v="校历第十三周"/>
  </r>
  <r>
    <x v="1"/>
    <x v="14"/>
    <x v="0"/>
    <x v="13"/>
    <n v="3"/>
    <s v="杨莹"/>
    <n v="3"/>
    <s v="统省"/>
    <s v="自开"/>
    <m/>
    <m/>
    <s v="1次"/>
    <s v="校历第十三周"/>
  </r>
  <r>
    <x v="1"/>
    <x v="15"/>
    <x v="9"/>
    <x v="14"/>
    <n v="6"/>
    <s v="武月"/>
    <n v="3"/>
    <s v="统省"/>
    <s v="自开"/>
    <m/>
    <m/>
    <s v="1次"/>
    <s v="校历第十三周"/>
  </r>
  <r>
    <x v="1"/>
    <x v="16"/>
    <x v="5"/>
    <x v="15"/>
    <n v="1"/>
    <s v="武月"/>
    <n v="4"/>
    <s v="统省"/>
    <s v="自开"/>
    <m/>
    <m/>
    <s v="1次"/>
    <s v="校历第十三周"/>
  </r>
  <r>
    <x v="1"/>
    <x v="17"/>
    <x v="3"/>
    <x v="16"/>
    <n v="11"/>
    <m/>
    <n v="4"/>
    <s v="统省"/>
    <s v="自开"/>
    <m/>
    <m/>
    <s v="1次"/>
    <s v="校历第十三周"/>
  </r>
  <r>
    <x v="1"/>
    <x v="18"/>
    <x v="11"/>
    <x v="17"/>
    <n v="3"/>
    <s v="杨莹"/>
    <n v="3"/>
    <s v="统省"/>
    <s v="自开"/>
    <m/>
    <m/>
    <s v="1次"/>
    <s v="校历第十三周"/>
  </r>
  <r>
    <x v="1"/>
    <x v="19"/>
    <x v="10"/>
    <x v="18"/>
    <n v="3"/>
    <s v="杨莹"/>
    <n v="3"/>
    <s v="统省"/>
    <s v="自开"/>
    <m/>
    <m/>
    <s v="1次"/>
    <s v="校历第十三周"/>
  </r>
  <r>
    <x v="1"/>
    <x v="20"/>
    <x v="4"/>
    <x v="10"/>
    <n v="1"/>
    <s v="武月"/>
    <n v="4"/>
    <s v="统省"/>
    <s v="自开"/>
    <m/>
    <m/>
    <s v="1次"/>
    <s v="校历第十三周"/>
  </r>
  <r>
    <x v="2"/>
    <x v="21"/>
    <x v="9"/>
    <x v="19"/>
    <n v="6"/>
    <s v="武月"/>
    <n v="5"/>
    <s v="统省"/>
    <s v="自开"/>
    <m/>
    <m/>
    <s v="1次"/>
    <s v="校历第十三周"/>
  </r>
  <r>
    <x v="2"/>
    <x v="22"/>
    <x v="8"/>
    <x v="2"/>
    <n v="3"/>
    <s v="杨莹"/>
    <n v="3"/>
    <s v="统省"/>
    <s v="自开"/>
    <m/>
    <m/>
    <s v="1次"/>
    <s v="校历第十三周"/>
  </r>
  <r>
    <x v="2"/>
    <x v="22"/>
    <x v="11"/>
    <x v="2"/>
    <n v="3"/>
    <s v="杨莹"/>
    <n v="3"/>
    <s v="统省"/>
    <s v="自开"/>
    <m/>
    <m/>
    <s v="1次"/>
    <s v="校历第十三周"/>
  </r>
  <r>
    <x v="2"/>
    <x v="22"/>
    <x v="6"/>
    <x v="2"/>
    <n v="4"/>
    <s v="武月"/>
    <n v="3"/>
    <s v="统省"/>
    <s v="自开"/>
    <m/>
    <m/>
    <s v="1次"/>
    <s v="校历第十三周"/>
  </r>
  <r>
    <x v="2"/>
    <x v="23"/>
    <x v="2"/>
    <x v="20"/>
    <n v="2"/>
    <s v="武月"/>
    <n v="3"/>
    <s v="统省"/>
    <s v="自开"/>
    <m/>
    <m/>
    <s v="1次"/>
    <s v="校历第十三周"/>
  </r>
  <r>
    <x v="2"/>
    <x v="24"/>
    <x v="3"/>
    <x v="21"/>
    <n v="11"/>
    <m/>
    <n v="2"/>
    <s v="统省"/>
    <s v="自开"/>
    <m/>
    <m/>
    <s v="1次"/>
    <s v="校历第十三周"/>
  </r>
  <r>
    <x v="2"/>
    <x v="25"/>
    <x v="7"/>
    <x v="22"/>
    <n v="2"/>
    <s v="武月"/>
    <n v="4"/>
    <s v="统省"/>
    <s v="自开"/>
    <m/>
    <m/>
    <s v="1次"/>
    <s v="校历第十三周"/>
  </r>
  <r>
    <x v="2"/>
    <x v="26"/>
    <x v="5"/>
    <x v="5"/>
    <n v="1"/>
    <s v="武月"/>
    <n v="1"/>
    <s v="统省"/>
    <s v="自开"/>
    <m/>
    <m/>
    <s v="1次"/>
    <s v="校历第十三周"/>
  </r>
  <r>
    <x v="2"/>
    <x v="27"/>
    <x v="1"/>
    <x v="15"/>
    <n v="1"/>
    <s v="杨莹"/>
    <n v="3"/>
    <s v="统省"/>
    <s v="自开"/>
    <m/>
    <m/>
    <s v="1次"/>
    <s v="校历第十三周"/>
  </r>
  <r>
    <x v="2"/>
    <x v="28"/>
    <x v="4"/>
    <x v="18"/>
    <n v="1"/>
    <s v="武月"/>
    <n v="4"/>
    <s v="统省"/>
    <s v="自开"/>
    <m/>
    <m/>
    <s v="1次"/>
    <s v="校历第十三周"/>
  </r>
  <r>
    <x v="3"/>
    <x v="29"/>
    <x v="2"/>
    <x v="23"/>
    <n v="2"/>
    <s v="武月"/>
    <n v="4"/>
    <s v="统省"/>
    <s v="自开"/>
    <m/>
    <m/>
    <s v="1次"/>
    <s v="校历第十三周"/>
  </r>
  <r>
    <x v="3"/>
    <x v="30"/>
    <x v="6"/>
    <x v="24"/>
    <n v="4"/>
    <s v="武月"/>
    <n v="4"/>
    <s v="统省"/>
    <s v="自开"/>
    <m/>
    <m/>
    <s v="1次"/>
    <s v="校历第十三周"/>
  </r>
  <r>
    <x v="3"/>
    <x v="31"/>
    <x v="5"/>
    <x v="25"/>
    <n v="1"/>
    <s v="武月"/>
    <n v="4"/>
    <s v="统省"/>
    <s v="自开"/>
    <m/>
    <m/>
    <s v="1次"/>
    <s v="校历第十三周"/>
  </r>
  <r>
    <x v="3"/>
    <x v="32"/>
    <x v="9"/>
    <x v="26"/>
    <n v="6"/>
    <s v="武月"/>
    <n v="4"/>
    <s v="统省"/>
    <s v="自开"/>
    <m/>
    <m/>
    <s v="1次"/>
    <s v="校历第十三周"/>
  </r>
  <r>
    <x v="3"/>
    <x v="33"/>
    <x v="7"/>
    <x v="27"/>
    <n v="2"/>
    <s v="武月"/>
    <n v="4"/>
    <s v="统省"/>
    <s v="自开"/>
    <m/>
    <m/>
    <s v="1次"/>
    <s v="校历第十三周"/>
  </r>
  <r>
    <x v="3"/>
    <x v="34"/>
    <x v="10"/>
    <x v="10"/>
    <n v="3"/>
    <s v="杨莹"/>
    <n v="3"/>
    <s v="统省"/>
    <s v="自开"/>
    <m/>
    <m/>
    <s v="1次"/>
    <s v="校历第十三周"/>
  </r>
  <r>
    <x v="3"/>
    <x v="34"/>
    <x v="4"/>
    <x v="10"/>
    <n v="1"/>
    <s v="武月"/>
    <n v="3"/>
    <s v="统省"/>
    <s v="自开"/>
    <m/>
    <m/>
    <s v="1次"/>
    <s v="校历第十三周"/>
  </r>
  <r>
    <x v="4"/>
    <x v="35"/>
    <x v="2"/>
    <x v="2"/>
    <n v="2"/>
    <s v="武月"/>
    <n v="3"/>
    <s v="统省"/>
    <s v="自开"/>
    <m/>
    <m/>
    <s v="1次"/>
    <s v="校历第十三周"/>
  </r>
  <r>
    <x v="4"/>
    <x v="36"/>
    <x v="9"/>
    <x v="28"/>
    <n v="6"/>
    <s v="武月"/>
    <n v="4"/>
    <s v="统省"/>
    <s v="自开"/>
    <m/>
    <m/>
    <s v="1次"/>
    <s v="校历第十三周"/>
  </r>
  <r>
    <x v="4"/>
    <x v="37"/>
    <x v="6"/>
    <x v="27"/>
    <n v="4"/>
    <s v="武月"/>
    <n v="4"/>
    <s v="统省"/>
    <s v="自开"/>
    <m/>
    <m/>
    <s v="1次"/>
    <s v="校历第十三周"/>
  </r>
  <r>
    <x v="5"/>
    <x v="38"/>
    <x v="2"/>
    <x v="29"/>
    <n v="2"/>
    <s v="武月"/>
    <n v="3"/>
    <s v="统省"/>
    <s v="自开"/>
    <m/>
    <m/>
    <s v="1次"/>
    <s v="校历第十三周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2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E48" firstHeaderRow="2" firstDataRow="2" firstDataCol="4"/>
  <pivotFields count="13"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9">
        <item x="11"/>
        <item x="23"/>
        <item x="3"/>
        <item x="20"/>
        <item x="29"/>
        <item x="5"/>
        <item x="13"/>
        <item x="30"/>
        <item x="22"/>
        <item x="21"/>
        <item x="25"/>
        <item x="0"/>
        <item x="28"/>
        <item x="4"/>
        <item x="17"/>
        <item x="19"/>
        <item x="26"/>
        <item x="36"/>
        <item x="15"/>
        <item x="10"/>
        <item x="24"/>
        <item x="27"/>
        <item x="18"/>
        <item x="12"/>
        <item x="34"/>
        <item x="32"/>
        <item x="6"/>
        <item x="9"/>
        <item x="14"/>
        <item x="38"/>
        <item x="8"/>
        <item x="33"/>
        <item x="7"/>
        <item x="1"/>
        <item x="31"/>
        <item x="16"/>
        <item x="37"/>
        <item x="2"/>
        <item x="35"/>
      </items>
    </pivotField>
    <pivotField axis="axisRow" compact="0" outline="0" showAll="0">
      <items count="13">
        <item x="0"/>
        <item x="8"/>
        <item x="11"/>
        <item x="10"/>
        <item x="1"/>
        <item x="7"/>
        <item x="9"/>
        <item x="6"/>
        <item x="2"/>
        <item x="4"/>
        <item x="5"/>
        <item x="3"/>
        <item t="default"/>
      </items>
    </pivotField>
    <pivotField axis="axisRow" compact="0" outline="0" showAll="0" defaultSubtotal="0">
      <items count="30">
        <item x="11"/>
        <item x="23"/>
        <item x="24"/>
        <item x="0"/>
        <item x="1"/>
        <item x="12"/>
        <item x="19"/>
        <item x="2"/>
        <item x="20"/>
        <item x="13"/>
        <item x="3"/>
        <item x="4"/>
        <item x="21"/>
        <item x="22"/>
        <item x="14"/>
        <item x="5"/>
        <item x="6"/>
        <item x="7"/>
        <item x="8"/>
        <item x="25"/>
        <item x="15"/>
        <item x="16"/>
        <item x="28"/>
        <item x="29"/>
        <item x="26"/>
        <item x="17"/>
        <item x="18"/>
        <item x="9"/>
        <item x="27"/>
        <item x="10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0"/>
    <field x="1"/>
    <field x="3"/>
    <field x="2"/>
  </rowFields>
  <rowItems count="44">
    <i>
      <x/>
      <x v="2"/>
      <x v="10"/>
      <x v="11"/>
    </i>
    <i r="1">
      <x v="5"/>
      <x v="15"/>
      <x v="10"/>
    </i>
    <i r="1">
      <x v="11"/>
      <x v="3"/>
      <x/>
    </i>
    <i r="1">
      <x v="13"/>
      <x v="11"/>
      <x v="9"/>
    </i>
    <i r="1">
      <x v="19"/>
      <x v="29"/>
      <x v="3"/>
    </i>
    <i r="1">
      <x v="26"/>
      <x v="16"/>
      <x v="7"/>
    </i>
    <i r="1">
      <x v="27"/>
      <x v="27"/>
      <x v="6"/>
    </i>
    <i r="1">
      <x v="30"/>
      <x v="18"/>
      <x v="1"/>
    </i>
    <i r="1">
      <x v="32"/>
      <x v="17"/>
      <x v="5"/>
    </i>
    <i r="1">
      <x v="33"/>
      <x v="4"/>
      <x v="4"/>
    </i>
    <i r="1">
      <x v="37"/>
      <x v="7"/>
      <x v="8"/>
    </i>
    <i>
      <x v="1"/>
      <x/>
      <x/>
      <x v="1"/>
    </i>
    <i r="3">
      <x v="8"/>
    </i>
    <i r="1">
      <x v="3"/>
      <x v="29"/>
      <x v="9"/>
    </i>
    <i r="1">
      <x v="6"/>
      <x v="5"/>
      <x v="7"/>
    </i>
    <i r="1">
      <x v="14"/>
      <x v="21"/>
      <x v="11"/>
    </i>
    <i r="1">
      <x v="15"/>
      <x v="26"/>
      <x v="3"/>
    </i>
    <i r="1">
      <x v="18"/>
      <x v="14"/>
      <x v="6"/>
    </i>
    <i r="1">
      <x v="22"/>
      <x v="25"/>
      <x v="2"/>
    </i>
    <i r="1">
      <x v="23"/>
      <x v="3"/>
      <x v="5"/>
    </i>
    <i r="1">
      <x v="28"/>
      <x v="9"/>
      <x/>
    </i>
    <i r="1">
      <x v="35"/>
      <x v="20"/>
      <x v="10"/>
    </i>
    <i>
      <x v="2"/>
      <x v="1"/>
      <x v="8"/>
      <x v="8"/>
    </i>
    <i r="1">
      <x v="8"/>
      <x v="7"/>
      <x v="1"/>
    </i>
    <i r="3">
      <x v="2"/>
    </i>
    <i r="3">
      <x v="7"/>
    </i>
    <i r="1">
      <x v="9"/>
      <x v="6"/>
      <x v="6"/>
    </i>
    <i r="1">
      <x v="10"/>
      <x v="13"/>
      <x v="5"/>
    </i>
    <i r="1">
      <x v="12"/>
      <x v="26"/>
      <x v="9"/>
    </i>
    <i r="1">
      <x v="16"/>
      <x v="15"/>
      <x v="10"/>
    </i>
    <i r="1">
      <x v="20"/>
      <x v="12"/>
      <x v="11"/>
    </i>
    <i r="1">
      <x v="21"/>
      <x v="20"/>
      <x v="4"/>
    </i>
    <i>
      <x v="3"/>
      <x v="4"/>
      <x v="1"/>
      <x v="8"/>
    </i>
    <i r="1">
      <x v="7"/>
      <x v="2"/>
      <x v="7"/>
    </i>
    <i r="1">
      <x v="24"/>
      <x v="29"/>
      <x v="3"/>
    </i>
    <i r="3">
      <x v="9"/>
    </i>
    <i r="1">
      <x v="25"/>
      <x v="24"/>
      <x v="6"/>
    </i>
    <i r="1">
      <x v="31"/>
      <x v="28"/>
      <x v="5"/>
    </i>
    <i r="1">
      <x v="34"/>
      <x v="19"/>
      <x v="10"/>
    </i>
    <i>
      <x v="4"/>
      <x v="17"/>
      <x v="22"/>
      <x v="6"/>
    </i>
    <i r="1">
      <x v="36"/>
      <x v="28"/>
      <x v="7"/>
    </i>
    <i r="1">
      <x v="38"/>
      <x v="7"/>
      <x v="8"/>
    </i>
    <i>
      <x v="5"/>
      <x v="29"/>
      <x v="23"/>
      <x v="8"/>
    </i>
    <i t="grand">
      <x/>
    </i>
  </rowItems>
  <colItems count="1">
    <i/>
  </colItems>
  <dataFields count="1">
    <dataField name="求和项:人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"/>
  <sheetViews>
    <sheetView topLeftCell="A34" workbookViewId="0">
      <selection activeCell="C43" sqref="C43"/>
    </sheetView>
  </sheetViews>
  <sheetFormatPr defaultRowHeight="14.25" x14ac:dyDescent="0.2"/>
  <cols>
    <col min="1" max="1" width="46.25" bestFit="1" customWidth="1"/>
    <col min="2" max="2" width="43.875" bestFit="1" customWidth="1"/>
    <col min="3" max="3" width="11" bestFit="1" customWidth="1"/>
    <col min="4" max="4" width="25.625" bestFit="1" customWidth="1"/>
    <col min="5" max="5" width="5.25" bestFit="1" customWidth="1"/>
  </cols>
  <sheetData>
    <row r="3" spans="1:5" x14ac:dyDescent="0.2">
      <c r="A3" s="2" t="s">
        <v>103</v>
      </c>
    </row>
    <row r="4" spans="1:5" x14ac:dyDescent="0.2">
      <c r="A4" s="2" t="s">
        <v>0</v>
      </c>
      <c r="B4" s="2" t="s">
        <v>1</v>
      </c>
      <c r="C4" s="2" t="s">
        <v>3</v>
      </c>
      <c r="D4" s="2" t="s">
        <v>2</v>
      </c>
      <c r="E4" t="s">
        <v>104</v>
      </c>
    </row>
    <row r="5" spans="1:5" x14ac:dyDescent="0.2">
      <c r="A5">
        <v>1</v>
      </c>
      <c r="B5" t="s">
        <v>13</v>
      </c>
      <c r="C5" t="s">
        <v>15</v>
      </c>
      <c r="D5" t="s">
        <v>14</v>
      </c>
      <c r="E5" s="1">
        <v>11</v>
      </c>
    </row>
    <row r="6" spans="1:5" x14ac:dyDescent="0.2">
      <c r="B6" t="s">
        <v>43</v>
      </c>
      <c r="C6" t="s">
        <v>45</v>
      </c>
      <c r="D6" t="s">
        <v>44</v>
      </c>
      <c r="E6" s="1">
        <v>1</v>
      </c>
    </row>
    <row r="7" spans="1:5" x14ac:dyDescent="0.2">
      <c r="B7" t="s">
        <v>46</v>
      </c>
      <c r="C7" t="s">
        <v>48</v>
      </c>
      <c r="D7" t="s">
        <v>47</v>
      </c>
      <c r="E7" s="1">
        <v>3</v>
      </c>
    </row>
    <row r="8" spans="1:5" x14ac:dyDescent="0.2">
      <c r="B8" t="s">
        <v>34</v>
      </c>
      <c r="C8" t="s">
        <v>36</v>
      </c>
      <c r="D8" t="s">
        <v>35</v>
      </c>
      <c r="E8" s="1">
        <v>1</v>
      </c>
    </row>
    <row r="9" spans="1:5" x14ac:dyDescent="0.2">
      <c r="B9" t="s">
        <v>24</v>
      </c>
      <c r="C9" t="s">
        <v>26</v>
      </c>
      <c r="D9" t="s">
        <v>25</v>
      </c>
      <c r="E9" s="1">
        <v>3</v>
      </c>
    </row>
    <row r="10" spans="1:5" x14ac:dyDescent="0.2">
      <c r="B10" t="s">
        <v>20</v>
      </c>
      <c r="C10" t="s">
        <v>22</v>
      </c>
      <c r="D10" t="s">
        <v>21</v>
      </c>
      <c r="E10" s="1">
        <v>4</v>
      </c>
    </row>
    <row r="11" spans="1:5" x14ac:dyDescent="0.2">
      <c r="B11" t="s">
        <v>28</v>
      </c>
      <c r="C11" t="s">
        <v>30</v>
      </c>
      <c r="D11" t="s">
        <v>29</v>
      </c>
      <c r="E11" s="1">
        <v>6</v>
      </c>
    </row>
    <row r="12" spans="1:5" x14ac:dyDescent="0.2">
      <c r="B12" t="s">
        <v>31</v>
      </c>
      <c r="C12" t="s">
        <v>33</v>
      </c>
      <c r="D12" t="s">
        <v>32</v>
      </c>
      <c r="E12" s="1">
        <v>3</v>
      </c>
    </row>
    <row r="13" spans="1:5" x14ac:dyDescent="0.2">
      <c r="B13" t="s">
        <v>49</v>
      </c>
      <c r="C13" t="s">
        <v>51</v>
      </c>
      <c r="D13" t="s">
        <v>50</v>
      </c>
      <c r="E13" s="1">
        <v>2</v>
      </c>
    </row>
    <row r="14" spans="1:5" x14ac:dyDescent="0.2">
      <c r="B14" t="s">
        <v>40</v>
      </c>
      <c r="C14" t="s">
        <v>42</v>
      </c>
      <c r="D14" t="s">
        <v>41</v>
      </c>
      <c r="E14" s="1">
        <v>1</v>
      </c>
    </row>
    <row r="15" spans="1:5" x14ac:dyDescent="0.2">
      <c r="B15" t="s">
        <v>37</v>
      </c>
      <c r="C15" t="s">
        <v>39</v>
      </c>
      <c r="D15" t="s">
        <v>38</v>
      </c>
      <c r="E15" s="1">
        <v>2</v>
      </c>
    </row>
    <row r="16" spans="1:5" x14ac:dyDescent="0.2">
      <c r="A16">
        <v>2</v>
      </c>
      <c r="B16" t="s">
        <v>59</v>
      </c>
      <c r="C16" t="s">
        <v>60</v>
      </c>
      <c r="D16" t="s">
        <v>32</v>
      </c>
      <c r="E16" s="1">
        <v>3</v>
      </c>
    </row>
    <row r="17" spans="1:5" x14ac:dyDescent="0.2">
      <c r="D17" t="s">
        <v>38</v>
      </c>
      <c r="E17" s="1">
        <v>2</v>
      </c>
    </row>
    <row r="18" spans="1:5" x14ac:dyDescent="0.2">
      <c r="B18" t="s">
        <v>61</v>
      </c>
      <c r="C18" t="s">
        <v>26</v>
      </c>
      <c r="D18" t="s">
        <v>35</v>
      </c>
      <c r="E18" s="1">
        <v>1</v>
      </c>
    </row>
    <row r="19" spans="1:5" x14ac:dyDescent="0.2">
      <c r="B19" t="s">
        <v>52</v>
      </c>
      <c r="C19" t="s">
        <v>53</v>
      </c>
      <c r="D19" t="s">
        <v>21</v>
      </c>
      <c r="E19" s="1">
        <v>4</v>
      </c>
    </row>
    <row r="20" spans="1:5" x14ac:dyDescent="0.2">
      <c r="B20" t="s">
        <v>68</v>
      </c>
      <c r="C20" t="s">
        <v>69</v>
      </c>
      <c r="D20" t="s">
        <v>14</v>
      </c>
      <c r="E20" s="1">
        <v>11</v>
      </c>
    </row>
    <row r="21" spans="1:5" x14ac:dyDescent="0.2">
      <c r="B21" t="s">
        <v>57</v>
      </c>
      <c r="C21" t="s">
        <v>58</v>
      </c>
      <c r="D21" t="s">
        <v>25</v>
      </c>
      <c r="E21" s="1">
        <v>3</v>
      </c>
    </row>
    <row r="22" spans="1:5" x14ac:dyDescent="0.2">
      <c r="B22" t="s">
        <v>54</v>
      </c>
      <c r="C22" t="s">
        <v>55</v>
      </c>
      <c r="D22" t="s">
        <v>29</v>
      </c>
      <c r="E22" s="1">
        <v>6</v>
      </c>
    </row>
    <row r="23" spans="1:5" x14ac:dyDescent="0.2">
      <c r="B23" t="s">
        <v>62</v>
      </c>
      <c r="C23" t="s">
        <v>64</v>
      </c>
      <c r="D23" t="s">
        <v>63</v>
      </c>
      <c r="E23" s="1">
        <v>3</v>
      </c>
    </row>
    <row r="24" spans="1:5" x14ac:dyDescent="0.2">
      <c r="B24" t="s">
        <v>67</v>
      </c>
      <c r="C24" t="s">
        <v>48</v>
      </c>
      <c r="D24" t="s">
        <v>50</v>
      </c>
      <c r="E24" s="1">
        <v>2</v>
      </c>
    </row>
    <row r="25" spans="1:5" x14ac:dyDescent="0.2">
      <c r="B25" t="s">
        <v>65</v>
      </c>
      <c r="C25" t="s">
        <v>66</v>
      </c>
      <c r="D25" t="s">
        <v>47</v>
      </c>
      <c r="E25" s="1">
        <v>3</v>
      </c>
    </row>
    <row r="26" spans="1:5" x14ac:dyDescent="0.2">
      <c r="B26" t="s">
        <v>56</v>
      </c>
      <c r="C26" t="s">
        <v>23</v>
      </c>
      <c r="D26" t="s">
        <v>44</v>
      </c>
      <c r="E26" s="1">
        <v>1</v>
      </c>
    </row>
    <row r="27" spans="1:5" x14ac:dyDescent="0.2">
      <c r="A27">
        <v>3</v>
      </c>
      <c r="B27" t="s">
        <v>75</v>
      </c>
      <c r="C27" t="s">
        <v>76</v>
      </c>
      <c r="D27" t="s">
        <v>38</v>
      </c>
      <c r="E27" s="1">
        <v>2</v>
      </c>
    </row>
    <row r="28" spans="1:5" x14ac:dyDescent="0.2">
      <c r="B28" t="s">
        <v>72</v>
      </c>
      <c r="C28" t="s">
        <v>39</v>
      </c>
      <c r="D28" t="s">
        <v>32</v>
      </c>
      <c r="E28" s="1">
        <v>3</v>
      </c>
    </row>
    <row r="29" spans="1:5" x14ac:dyDescent="0.2">
      <c r="D29" t="s">
        <v>63</v>
      </c>
      <c r="E29" s="1">
        <v>3</v>
      </c>
    </row>
    <row r="30" spans="1:5" x14ac:dyDescent="0.2">
      <c r="D30" t="s">
        <v>21</v>
      </c>
      <c r="E30" s="1">
        <v>4</v>
      </c>
    </row>
    <row r="31" spans="1:5" x14ac:dyDescent="0.2">
      <c r="B31" t="s">
        <v>70</v>
      </c>
      <c r="C31" t="s">
        <v>71</v>
      </c>
      <c r="D31" t="s">
        <v>29</v>
      </c>
      <c r="E31" s="1">
        <v>6</v>
      </c>
    </row>
    <row r="32" spans="1:5" x14ac:dyDescent="0.2">
      <c r="B32" t="s">
        <v>78</v>
      </c>
      <c r="C32" t="s">
        <v>79</v>
      </c>
      <c r="D32" t="s">
        <v>50</v>
      </c>
      <c r="E32" s="1">
        <v>2</v>
      </c>
    </row>
    <row r="33" spans="1:5" x14ac:dyDescent="0.2">
      <c r="B33" t="s">
        <v>77</v>
      </c>
      <c r="C33" t="s">
        <v>58</v>
      </c>
      <c r="D33" t="s">
        <v>35</v>
      </c>
      <c r="E33" s="1">
        <v>1</v>
      </c>
    </row>
    <row r="34" spans="1:5" x14ac:dyDescent="0.2">
      <c r="B34" t="s">
        <v>80</v>
      </c>
      <c r="C34" t="s">
        <v>45</v>
      </c>
      <c r="D34" t="s">
        <v>44</v>
      </c>
      <c r="E34" s="1">
        <v>1</v>
      </c>
    </row>
    <row r="35" spans="1:5" x14ac:dyDescent="0.2">
      <c r="B35" t="s">
        <v>73</v>
      </c>
      <c r="C35" t="s">
        <v>74</v>
      </c>
      <c r="D35" t="s">
        <v>14</v>
      </c>
      <c r="E35" s="1">
        <v>11</v>
      </c>
    </row>
    <row r="36" spans="1:5" x14ac:dyDescent="0.2">
      <c r="B36" t="s">
        <v>81</v>
      </c>
      <c r="C36" t="s">
        <v>23</v>
      </c>
      <c r="D36" t="s">
        <v>41</v>
      </c>
      <c r="E36" s="1">
        <v>1</v>
      </c>
    </row>
    <row r="37" spans="1:5" x14ac:dyDescent="0.2">
      <c r="A37">
        <v>4</v>
      </c>
      <c r="B37" t="s">
        <v>84</v>
      </c>
      <c r="C37" t="s">
        <v>85</v>
      </c>
      <c r="D37" t="s">
        <v>38</v>
      </c>
      <c r="E37" s="1">
        <v>2</v>
      </c>
    </row>
    <row r="38" spans="1:5" x14ac:dyDescent="0.2">
      <c r="B38" t="s">
        <v>86</v>
      </c>
      <c r="C38" t="s">
        <v>87</v>
      </c>
      <c r="D38" t="s">
        <v>21</v>
      </c>
      <c r="E38" s="1">
        <v>4</v>
      </c>
    </row>
    <row r="39" spans="1:5" x14ac:dyDescent="0.2">
      <c r="B39" t="s">
        <v>90</v>
      </c>
      <c r="C39" t="s">
        <v>26</v>
      </c>
      <c r="D39" t="s">
        <v>25</v>
      </c>
      <c r="E39" s="1">
        <v>3</v>
      </c>
    </row>
    <row r="40" spans="1:5" x14ac:dyDescent="0.2">
      <c r="D40" t="s">
        <v>35</v>
      </c>
      <c r="E40" s="1">
        <v>1</v>
      </c>
    </row>
    <row r="41" spans="1:5" x14ac:dyDescent="0.2">
      <c r="B41" t="s">
        <v>82</v>
      </c>
      <c r="C41" t="s">
        <v>83</v>
      </c>
      <c r="D41" t="s">
        <v>29</v>
      </c>
      <c r="E41" s="1">
        <v>6</v>
      </c>
    </row>
    <row r="42" spans="1:5" x14ac:dyDescent="0.2">
      <c r="B42" t="s">
        <v>91</v>
      </c>
      <c r="C42" t="s">
        <v>92</v>
      </c>
      <c r="D42" t="s">
        <v>50</v>
      </c>
      <c r="E42" s="1">
        <v>2</v>
      </c>
    </row>
    <row r="43" spans="1:5" x14ac:dyDescent="0.2">
      <c r="B43" t="s">
        <v>88</v>
      </c>
      <c r="C43" t="s">
        <v>89</v>
      </c>
      <c r="D43" t="s">
        <v>44</v>
      </c>
      <c r="E43" s="1">
        <v>1</v>
      </c>
    </row>
    <row r="44" spans="1:5" x14ac:dyDescent="0.2">
      <c r="A44">
        <v>5</v>
      </c>
      <c r="B44" t="s">
        <v>95</v>
      </c>
      <c r="C44" t="s">
        <v>96</v>
      </c>
      <c r="D44" t="s">
        <v>29</v>
      </c>
      <c r="E44" s="1">
        <v>6</v>
      </c>
    </row>
    <row r="45" spans="1:5" x14ac:dyDescent="0.2">
      <c r="B45" t="s">
        <v>94</v>
      </c>
      <c r="C45" t="s">
        <v>92</v>
      </c>
      <c r="D45" t="s">
        <v>21</v>
      </c>
      <c r="E45" s="1">
        <v>4</v>
      </c>
    </row>
    <row r="46" spans="1:5" x14ac:dyDescent="0.2">
      <c r="B46" t="s">
        <v>93</v>
      </c>
      <c r="C46" t="s">
        <v>39</v>
      </c>
      <c r="D46" t="s">
        <v>38</v>
      </c>
      <c r="E46" s="1">
        <v>2</v>
      </c>
    </row>
    <row r="47" spans="1:5" x14ac:dyDescent="0.2">
      <c r="A47">
        <v>6</v>
      </c>
      <c r="B47" t="s">
        <v>97</v>
      </c>
      <c r="C47" t="s">
        <v>98</v>
      </c>
      <c r="D47" t="s">
        <v>38</v>
      </c>
      <c r="E47" s="1">
        <v>2</v>
      </c>
    </row>
    <row r="48" spans="1:5" x14ac:dyDescent="0.2">
      <c r="A48" t="s">
        <v>99</v>
      </c>
      <c r="E48" s="1">
        <v>143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22" sqref="B22"/>
    </sheetView>
  </sheetViews>
  <sheetFormatPr defaultRowHeight="14.25" x14ac:dyDescent="0.2"/>
  <cols>
    <col min="2" max="2" width="42.125" bestFit="1" customWidth="1"/>
  </cols>
  <sheetData>
    <row r="1" spans="1:5" s="3" customFormat="1" x14ac:dyDescent="0.2">
      <c r="A1" s="3" t="s">
        <v>0</v>
      </c>
      <c r="B1" s="3" t="s">
        <v>1</v>
      </c>
      <c r="C1" s="3" t="s">
        <v>3</v>
      </c>
      <c r="D1" s="3" t="s">
        <v>105</v>
      </c>
      <c r="E1" s="3" t="s">
        <v>102</v>
      </c>
    </row>
    <row r="2" spans="1:5" x14ac:dyDescent="0.2">
      <c r="A2">
        <v>1</v>
      </c>
      <c r="B2" t="s">
        <v>13</v>
      </c>
      <c r="C2" t="s">
        <v>15</v>
      </c>
      <c r="D2" t="str">
        <f>A2&amp;C2</f>
        <v>1刘雪梅</v>
      </c>
      <c r="E2">
        <v>419</v>
      </c>
    </row>
    <row r="3" spans="1:5" x14ac:dyDescent="0.2">
      <c r="A3">
        <f t="shared" ref="A3:A12" si="0">A2</f>
        <v>1</v>
      </c>
      <c r="B3" t="s">
        <v>43</v>
      </c>
      <c r="C3" t="s">
        <v>45</v>
      </c>
      <c r="D3" t="str">
        <f t="shared" ref="D3:D40" si="1">A3&amp;C3</f>
        <v>1田艳春</v>
      </c>
      <c r="E3">
        <v>420</v>
      </c>
    </row>
    <row r="4" spans="1:5" x14ac:dyDescent="0.2">
      <c r="A4">
        <f t="shared" si="0"/>
        <v>1</v>
      </c>
      <c r="B4" t="s">
        <v>46</v>
      </c>
      <c r="C4" t="s">
        <v>48</v>
      </c>
      <c r="D4" t="str">
        <f t="shared" si="1"/>
        <v>1胡静</v>
      </c>
      <c r="E4">
        <v>421</v>
      </c>
    </row>
    <row r="5" spans="1:5" x14ac:dyDescent="0.2">
      <c r="A5">
        <f t="shared" si="0"/>
        <v>1</v>
      </c>
      <c r="B5" t="s">
        <v>34</v>
      </c>
      <c r="C5" t="s">
        <v>36</v>
      </c>
      <c r="D5" t="str">
        <f t="shared" si="1"/>
        <v>1刘轶娅</v>
      </c>
      <c r="E5">
        <v>507</v>
      </c>
    </row>
    <row r="6" spans="1:5" x14ac:dyDescent="0.2">
      <c r="A6">
        <f t="shared" si="0"/>
        <v>1</v>
      </c>
      <c r="B6" t="s">
        <v>24</v>
      </c>
      <c r="C6" t="s">
        <v>26</v>
      </c>
      <c r="D6" t="str">
        <f t="shared" si="1"/>
        <v>1宗艳丽</v>
      </c>
      <c r="E6">
        <v>424</v>
      </c>
    </row>
    <row r="7" spans="1:5" x14ac:dyDescent="0.2">
      <c r="A7">
        <f t="shared" si="0"/>
        <v>1</v>
      </c>
      <c r="B7" t="s">
        <v>20</v>
      </c>
      <c r="C7" t="s">
        <v>22</v>
      </c>
      <c r="D7" t="str">
        <f t="shared" si="1"/>
        <v>1王利</v>
      </c>
      <c r="E7">
        <v>426</v>
      </c>
    </row>
    <row r="8" spans="1:5" x14ac:dyDescent="0.2">
      <c r="A8">
        <f t="shared" si="0"/>
        <v>1</v>
      </c>
      <c r="B8" t="s">
        <v>28</v>
      </c>
      <c r="C8" t="s">
        <v>30</v>
      </c>
      <c r="D8" t="str">
        <f t="shared" si="1"/>
        <v>1赵卫国</v>
      </c>
      <c r="E8">
        <v>501</v>
      </c>
    </row>
    <row r="9" spans="1:5" x14ac:dyDescent="0.2">
      <c r="A9">
        <f t="shared" si="0"/>
        <v>1</v>
      </c>
      <c r="B9" t="s">
        <v>31</v>
      </c>
      <c r="C9" t="s">
        <v>33</v>
      </c>
      <c r="D9" t="str">
        <f t="shared" si="1"/>
        <v>1王依然</v>
      </c>
      <c r="E9">
        <v>503</v>
      </c>
    </row>
    <row r="10" spans="1:5" x14ac:dyDescent="0.2">
      <c r="A10">
        <f t="shared" si="0"/>
        <v>1</v>
      </c>
      <c r="B10" t="s">
        <v>49</v>
      </c>
      <c r="C10" t="s">
        <v>51</v>
      </c>
      <c r="D10" t="str">
        <f t="shared" si="1"/>
        <v>1王松青</v>
      </c>
      <c r="E10">
        <v>505</v>
      </c>
    </row>
    <row r="11" spans="1:5" x14ac:dyDescent="0.2">
      <c r="A11">
        <f t="shared" si="0"/>
        <v>1</v>
      </c>
      <c r="B11" t="s">
        <v>40</v>
      </c>
      <c r="C11" t="s">
        <v>42</v>
      </c>
      <c r="D11" t="str">
        <f t="shared" si="1"/>
        <v>1霍成华</v>
      </c>
      <c r="E11">
        <v>509</v>
      </c>
    </row>
    <row r="12" spans="1:5" x14ac:dyDescent="0.2">
      <c r="A12">
        <f t="shared" si="0"/>
        <v>1</v>
      </c>
      <c r="B12" t="s">
        <v>37</v>
      </c>
      <c r="C12" t="s">
        <v>39</v>
      </c>
      <c r="D12" t="str">
        <f t="shared" si="1"/>
        <v>1李琳</v>
      </c>
      <c r="E12">
        <v>511</v>
      </c>
    </row>
    <row r="13" spans="1:5" x14ac:dyDescent="0.2">
      <c r="A13">
        <v>2</v>
      </c>
      <c r="B13" t="s">
        <v>59</v>
      </c>
      <c r="C13" t="s">
        <v>60</v>
      </c>
      <c r="D13" t="str">
        <f t="shared" si="1"/>
        <v>2丁静</v>
      </c>
      <c r="E13">
        <v>419</v>
      </c>
    </row>
    <row r="14" spans="1:5" x14ac:dyDescent="0.2">
      <c r="A14">
        <f t="shared" ref="A14:A22" si="2">A13</f>
        <v>2</v>
      </c>
      <c r="B14" t="s">
        <v>61</v>
      </c>
      <c r="C14" t="s">
        <v>26</v>
      </c>
      <c r="D14" t="str">
        <f t="shared" si="1"/>
        <v>2宗艳丽</v>
      </c>
      <c r="E14">
        <v>420</v>
      </c>
    </row>
    <row r="15" spans="1:5" x14ac:dyDescent="0.2">
      <c r="A15">
        <f t="shared" si="2"/>
        <v>2</v>
      </c>
      <c r="B15" t="s">
        <v>52</v>
      </c>
      <c r="C15" t="s">
        <v>53</v>
      </c>
      <c r="D15" t="str">
        <f t="shared" si="1"/>
        <v>2李德峰</v>
      </c>
      <c r="E15">
        <v>421</v>
      </c>
    </row>
    <row r="16" spans="1:5" x14ac:dyDescent="0.2">
      <c r="A16">
        <f t="shared" si="2"/>
        <v>2</v>
      </c>
      <c r="B16" t="s">
        <v>68</v>
      </c>
      <c r="C16" t="s">
        <v>69</v>
      </c>
      <c r="D16" t="str">
        <f t="shared" si="1"/>
        <v>2邢丽艳</v>
      </c>
      <c r="E16">
        <v>507</v>
      </c>
    </row>
    <row r="17" spans="1:5" x14ac:dyDescent="0.2">
      <c r="A17">
        <f t="shared" si="2"/>
        <v>2</v>
      </c>
      <c r="B17" t="s">
        <v>57</v>
      </c>
      <c r="C17" t="s">
        <v>58</v>
      </c>
      <c r="D17" t="str">
        <f t="shared" si="1"/>
        <v>2张云霞</v>
      </c>
      <c r="E17">
        <v>424</v>
      </c>
    </row>
    <row r="18" spans="1:5" x14ac:dyDescent="0.2">
      <c r="A18">
        <f t="shared" si="2"/>
        <v>2</v>
      </c>
      <c r="B18" t="s">
        <v>54</v>
      </c>
      <c r="C18" t="s">
        <v>55</v>
      </c>
      <c r="D18" t="str">
        <f t="shared" si="1"/>
        <v>2任瑞宏</v>
      </c>
      <c r="E18">
        <v>426</v>
      </c>
    </row>
    <row r="19" spans="1:5" x14ac:dyDescent="0.2">
      <c r="A19">
        <f t="shared" si="2"/>
        <v>2</v>
      </c>
      <c r="B19" t="s">
        <v>62</v>
      </c>
      <c r="C19" t="s">
        <v>64</v>
      </c>
      <c r="D19" t="str">
        <f t="shared" si="1"/>
        <v>2于常青</v>
      </c>
      <c r="E19">
        <v>501</v>
      </c>
    </row>
    <row r="20" spans="1:5" x14ac:dyDescent="0.2">
      <c r="A20">
        <f t="shared" si="2"/>
        <v>2</v>
      </c>
      <c r="B20" t="s">
        <v>67</v>
      </c>
      <c r="C20" t="s">
        <v>48</v>
      </c>
      <c r="D20" t="str">
        <f t="shared" si="1"/>
        <v>2胡静</v>
      </c>
      <c r="E20">
        <v>503</v>
      </c>
    </row>
    <row r="21" spans="1:5" x14ac:dyDescent="0.2">
      <c r="A21">
        <f t="shared" si="2"/>
        <v>2</v>
      </c>
      <c r="B21" t="s">
        <v>65</v>
      </c>
      <c r="C21" t="s">
        <v>66</v>
      </c>
      <c r="D21" t="str">
        <f t="shared" si="1"/>
        <v>2李颖</v>
      </c>
      <c r="E21">
        <v>505</v>
      </c>
    </row>
    <row r="22" spans="1:5" x14ac:dyDescent="0.2">
      <c r="A22">
        <f t="shared" si="2"/>
        <v>2</v>
      </c>
      <c r="B22" t="s">
        <v>56</v>
      </c>
      <c r="C22" t="s">
        <v>23</v>
      </c>
      <c r="D22" t="str">
        <f t="shared" si="1"/>
        <v>2武月</v>
      </c>
      <c r="E22">
        <v>509</v>
      </c>
    </row>
    <row r="23" spans="1:5" x14ac:dyDescent="0.2">
      <c r="A23">
        <v>3</v>
      </c>
      <c r="B23" t="s">
        <v>75</v>
      </c>
      <c r="C23" t="s">
        <v>76</v>
      </c>
      <c r="D23" t="str">
        <f t="shared" si="1"/>
        <v>3李淑芹</v>
      </c>
      <c r="E23">
        <v>419</v>
      </c>
    </row>
    <row r="24" spans="1:5" x14ac:dyDescent="0.2">
      <c r="A24">
        <f t="shared" ref="A24:A30" si="3">A23</f>
        <v>3</v>
      </c>
      <c r="B24" t="s">
        <v>72</v>
      </c>
      <c r="C24" t="s">
        <v>39</v>
      </c>
      <c r="D24" t="str">
        <f t="shared" si="1"/>
        <v>3李琳</v>
      </c>
      <c r="E24">
        <v>420</v>
      </c>
    </row>
    <row r="25" spans="1:5" x14ac:dyDescent="0.2">
      <c r="A25">
        <f t="shared" si="3"/>
        <v>3</v>
      </c>
      <c r="B25" t="s">
        <v>70</v>
      </c>
      <c r="C25" t="s">
        <v>71</v>
      </c>
      <c r="D25" t="str">
        <f t="shared" si="1"/>
        <v>3李丽红</v>
      </c>
      <c r="E25">
        <v>421</v>
      </c>
    </row>
    <row r="26" spans="1:5" x14ac:dyDescent="0.2">
      <c r="A26">
        <f t="shared" si="3"/>
        <v>3</v>
      </c>
      <c r="B26" t="s">
        <v>78</v>
      </c>
      <c r="C26" t="s">
        <v>79</v>
      </c>
      <c r="D26" t="str">
        <f t="shared" si="1"/>
        <v>3穆云红</v>
      </c>
      <c r="E26">
        <v>507</v>
      </c>
    </row>
    <row r="27" spans="1:5" x14ac:dyDescent="0.2">
      <c r="A27">
        <f t="shared" si="3"/>
        <v>3</v>
      </c>
      <c r="B27" t="s">
        <v>77</v>
      </c>
      <c r="C27" t="s">
        <v>58</v>
      </c>
      <c r="D27" t="str">
        <f t="shared" si="1"/>
        <v>3张云霞</v>
      </c>
      <c r="E27">
        <v>424</v>
      </c>
    </row>
    <row r="28" spans="1:5" x14ac:dyDescent="0.2">
      <c r="A28">
        <f t="shared" si="3"/>
        <v>3</v>
      </c>
      <c r="B28" t="s">
        <v>80</v>
      </c>
      <c r="C28" t="s">
        <v>45</v>
      </c>
      <c r="D28" t="str">
        <f t="shared" si="1"/>
        <v>3田艳春</v>
      </c>
      <c r="E28">
        <v>426</v>
      </c>
    </row>
    <row r="29" spans="1:5" x14ac:dyDescent="0.2">
      <c r="A29">
        <f t="shared" si="3"/>
        <v>3</v>
      </c>
      <c r="B29" t="s">
        <v>73</v>
      </c>
      <c r="C29" t="s">
        <v>74</v>
      </c>
      <c r="D29" t="str">
        <f t="shared" si="1"/>
        <v>3穆江滨</v>
      </c>
      <c r="E29">
        <v>501</v>
      </c>
    </row>
    <row r="30" spans="1:5" x14ac:dyDescent="0.2">
      <c r="A30">
        <f t="shared" si="3"/>
        <v>3</v>
      </c>
      <c r="B30" t="s">
        <v>81</v>
      </c>
      <c r="C30" t="s">
        <v>23</v>
      </c>
      <c r="D30" t="str">
        <f t="shared" si="1"/>
        <v>3武月</v>
      </c>
      <c r="E30">
        <v>503</v>
      </c>
    </row>
    <row r="31" spans="1:5" x14ac:dyDescent="0.2">
      <c r="A31">
        <v>4</v>
      </c>
      <c r="B31" t="s">
        <v>84</v>
      </c>
      <c r="C31" t="s">
        <v>85</v>
      </c>
      <c r="D31" t="str">
        <f t="shared" si="1"/>
        <v>4韩明哲</v>
      </c>
      <c r="E31">
        <v>419</v>
      </c>
    </row>
    <row r="32" spans="1:5" x14ac:dyDescent="0.2">
      <c r="A32">
        <f t="shared" ref="A32:A36" si="4">A31</f>
        <v>4</v>
      </c>
      <c r="B32" t="s">
        <v>86</v>
      </c>
      <c r="C32" t="s">
        <v>87</v>
      </c>
      <c r="D32" t="str">
        <f t="shared" si="1"/>
        <v>4侯墨菊</v>
      </c>
      <c r="E32">
        <v>420</v>
      </c>
    </row>
    <row r="33" spans="1:5" x14ac:dyDescent="0.2">
      <c r="A33">
        <f t="shared" si="4"/>
        <v>4</v>
      </c>
      <c r="B33" t="s">
        <v>90</v>
      </c>
      <c r="C33" t="s">
        <v>26</v>
      </c>
      <c r="D33" t="str">
        <f t="shared" si="1"/>
        <v>4宗艳丽</v>
      </c>
      <c r="E33">
        <v>421</v>
      </c>
    </row>
    <row r="34" spans="1:5" x14ac:dyDescent="0.2">
      <c r="A34">
        <f t="shared" si="4"/>
        <v>4</v>
      </c>
      <c r="B34" t="s">
        <v>82</v>
      </c>
      <c r="C34" t="s">
        <v>83</v>
      </c>
      <c r="D34" t="str">
        <f t="shared" si="1"/>
        <v>4姚会利</v>
      </c>
      <c r="E34">
        <v>507</v>
      </c>
    </row>
    <row r="35" spans="1:5" x14ac:dyDescent="0.2">
      <c r="A35">
        <f t="shared" si="4"/>
        <v>4</v>
      </c>
      <c r="B35" t="s">
        <v>91</v>
      </c>
      <c r="C35" t="s">
        <v>92</v>
      </c>
      <c r="D35" t="str">
        <f t="shared" si="1"/>
        <v>4赵小娟</v>
      </c>
      <c r="E35">
        <v>424</v>
      </c>
    </row>
    <row r="36" spans="1:5" x14ac:dyDescent="0.2">
      <c r="A36">
        <f t="shared" si="4"/>
        <v>4</v>
      </c>
      <c r="B36" t="s">
        <v>88</v>
      </c>
      <c r="C36" t="s">
        <v>89</v>
      </c>
      <c r="D36" t="str">
        <f t="shared" si="1"/>
        <v>4武军</v>
      </c>
      <c r="E36">
        <v>426</v>
      </c>
    </row>
    <row r="37" spans="1:5" x14ac:dyDescent="0.2">
      <c r="A37">
        <v>5</v>
      </c>
      <c r="B37" t="s">
        <v>95</v>
      </c>
      <c r="C37" t="s">
        <v>96</v>
      </c>
      <c r="D37" t="str">
        <f t="shared" si="1"/>
        <v>5严春旭</v>
      </c>
      <c r="E37">
        <v>419</v>
      </c>
    </row>
    <row r="38" spans="1:5" x14ac:dyDescent="0.2">
      <c r="A38">
        <f t="shared" ref="A38:A39" si="5">A37</f>
        <v>5</v>
      </c>
      <c r="B38" t="s">
        <v>94</v>
      </c>
      <c r="C38" t="s">
        <v>92</v>
      </c>
      <c r="D38" t="str">
        <f t="shared" si="1"/>
        <v>5赵小娟</v>
      </c>
      <c r="E38">
        <v>420</v>
      </c>
    </row>
    <row r="39" spans="1:5" x14ac:dyDescent="0.2">
      <c r="A39">
        <f t="shared" si="5"/>
        <v>5</v>
      </c>
      <c r="B39" t="s">
        <v>93</v>
      </c>
      <c r="C39" t="s">
        <v>39</v>
      </c>
      <c r="D39" t="str">
        <f t="shared" si="1"/>
        <v>5李琳</v>
      </c>
      <c r="E39">
        <v>421</v>
      </c>
    </row>
    <row r="40" spans="1:5" x14ac:dyDescent="0.2">
      <c r="A40">
        <v>5</v>
      </c>
      <c r="B40" t="s">
        <v>97</v>
      </c>
      <c r="C40" t="s">
        <v>98</v>
      </c>
      <c r="D40" t="str">
        <f t="shared" si="1"/>
        <v>5杨莉</v>
      </c>
      <c r="E40">
        <v>421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2" sqref="B2:C8"/>
    </sheetView>
  </sheetViews>
  <sheetFormatPr defaultRowHeight="14.25" x14ac:dyDescent="0.2"/>
  <cols>
    <col min="2" max="2" width="11.125" bestFit="1" customWidth="1"/>
    <col min="3" max="3" width="11.375" bestFit="1" customWidth="1"/>
  </cols>
  <sheetData>
    <row r="1" spans="1:3" x14ac:dyDescent="0.2">
      <c r="A1" s="3" t="s">
        <v>108</v>
      </c>
      <c r="B1" s="3" t="s">
        <v>109</v>
      </c>
      <c r="C1" s="3" t="s">
        <v>110</v>
      </c>
    </row>
    <row r="2" spans="1:3" x14ac:dyDescent="0.2">
      <c r="A2">
        <v>1</v>
      </c>
      <c r="B2" s="4">
        <v>43792</v>
      </c>
      <c r="C2" t="s">
        <v>111</v>
      </c>
    </row>
    <row r="3" spans="1:3" x14ac:dyDescent="0.2">
      <c r="A3">
        <v>2</v>
      </c>
      <c r="B3" s="4">
        <v>43792</v>
      </c>
      <c r="C3" t="s">
        <v>112</v>
      </c>
    </row>
    <row r="4" spans="1:3" x14ac:dyDescent="0.2">
      <c r="A4">
        <v>3</v>
      </c>
      <c r="B4" s="4">
        <v>43792</v>
      </c>
      <c r="C4" t="s">
        <v>113</v>
      </c>
    </row>
    <row r="5" spans="1:3" x14ac:dyDescent="0.2">
      <c r="A5">
        <v>4</v>
      </c>
      <c r="B5" s="4">
        <v>43792</v>
      </c>
      <c r="C5" t="s">
        <v>114</v>
      </c>
    </row>
    <row r="6" spans="1:3" x14ac:dyDescent="0.2">
      <c r="A6">
        <v>5</v>
      </c>
      <c r="B6" s="4">
        <v>43792</v>
      </c>
      <c r="C6" t="s">
        <v>115</v>
      </c>
    </row>
    <row r="7" spans="1:3" x14ac:dyDescent="0.2">
      <c r="A7">
        <v>6</v>
      </c>
      <c r="B7" s="4">
        <v>43793</v>
      </c>
      <c r="C7" t="s">
        <v>116</v>
      </c>
    </row>
    <row r="8" spans="1:3" x14ac:dyDescent="0.2">
      <c r="A8">
        <v>7</v>
      </c>
      <c r="B8" s="4">
        <v>43793</v>
      </c>
      <c r="C8" t="s">
        <v>117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20" sqref="G20"/>
    </sheetView>
  </sheetViews>
  <sheetFormatPr defaultRowHeight="14.25" x14ac:dyDescent="0.2"/>
  <cols>
    <col min="1" max="1" width="13" bestFit="1" customWidth="1"/>
  </cols>
  <sheetData>
    <row r="1" spans="1:2" x14ac:dyDescent="0.2">
      <c r="A1" t="s">
        <v>100</v>
      </c>
      <c r="B1" t="s">
        <v>101</v>
      </c>
    </row>
    <row r="2" spans="1:2" x14ac:dyDescent="0.2">
      <c r="A2">
        <v>419</v>
      </c>
      <c r="B2">
        <v>20</v>
      </c>
    </row>
    <row r="3" spans="1:2" x14ac:dyDescent="0.2">
      <c r="A3">
        <v>420</v>
      </c>
      <c r="B3">
        <v>20</v>
      </c>
    </row>
    <row r="4" spans="1:2" x14ac:dyDescent="0.2">
      <c r="A4">
        <v>421</v>
      </c>
      <c r="B4">
        <v>20</v>
      </c>
    </row>
    <row r="5" spans="1:2" x14ac:dyDescent="0.2">
      <c r="A5">
        <v>507</v>
      </c>
      <c r="B5">
        <v>20</v>
      </c>
    </row>
    <row r="6" spans="1:2" x14ac:dyDescent="0.2">
      <c r="A6">
        <v>424</v>
      </c>
      <c r="B6">
        <v>30</v>
      </c>
    </row>
    <row r="7" spans="1:2" x14ac:dyDescent="0.2">
      <c r="A7">
        <v>426</v>
      </c>
      <c r="B7">
        <v>30</v>
      </c>
    </row>
    <row r="8" spans="1:2" x14ac:dyDescent="0.2">
      <c r="A8">
        <v>501</v>
      </c>
      <c r="B8">
        <v>30</v>
      </c>
    </row>
    <row r="9" spans="1:2" x14ac:dyDescent="0.2">
      <c r="A9">
        <v>503</v>
      </c>
      <c r="B9">
        <v>30</v>
      </c>
    </row>
    <row r="10" spans="1:2" x14ac:dyDescent="0.2">
      <c r="A10">
        <v>505</v>
      </c>
      <c r="B10">
        <v>30</v>
      </c>
    </row>
    <row r="11" spans="1:2" x14ac:dyDescent="0.2">
      <c r="A11">
        <v>509</v>
      </c>
      <c r="B11">
        <v>30</v>
      </c>
    </row>
    <row r="12" spans="1:2" x14ac:dyDescent="0.2">
      <c r="A12">
        <v>511</v>
      </c>
      <c r="B12">
        <v>30</v>
      </c>
    </row>
    <row r="13" spans="1:2" x14ac:dyDescent="0.2">
      <c r="A13">
        <v>601</v>
      </c>
      <c r="B13">
        <v>30</v>
      </c>
    </row>
    <row r="14" spans="1:2" x14ac:dyDescent="0.2">
      <c r="A14">
        <v>603</v>
      </c>
      <c r="B14">
        <v>30</v>
      </c>
    </row>
    <row r="15" spans="1:2" x14ac:dyDescent="0.2">
      <c r="A15">
        <v>605</v>
      </c>
      <c r="B15">
        <v>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25" workbookViewId="0">
      <selection activeCell="I46" sqref="I46"/>
    </sheetView>
  </sheetViews>
  <sheetFormatPr defaultRowHeight="14.25" x14ac:dyDescent="0.2"/>
  <cols>
    <col min="2" max="2" width="42.125" bestFit="1" customWidth="1"/>
    <col min="3" max="3" width="25.625" bestFit="1" customWidth="1"/>
    <col min="8" max="8" width="11.125" style="4" bestFit="1" customWidth="1"/>
    <col min="9" max="9" width="10.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106</v>
      </c>
      <c r="G1" t="s">
        <v>107</v>
      </c>
      <c r="H1" s="4" t="s">
        <v>118</v>
      </c>
      <c r="I1" t="s">
        <v>119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">
      <c r="A2">
        <v>1</v>
      </c>
      <c r="B2" t="s">
        <v>46</v>
      </c>
      <c r="C2" t="s">
        <v>47</v>
      </c>
      <c r="D2" t="s">
        <v>48</v>
      </c>
      <c r="E2">
        <v>3</v>
      </c>
      <c r="F2" t="str">
        <f>A2&amp;D2</f>
        <v>1胡静</v>
      </c>
      <c r="G2">
        <f>VLOOKUP(F2,'-自开教室'!$D$1:$E$40,2,FALSE)</f>
        <v>421</v>
      </c>
      <c r="H2" s="4">
        <f>VLOOKUP(A2,'-自开时间'!$A$1:$C$8,2,FALSE)</f>
        <v>43792</v>
      </c>
      <c r="I2" t="str">
        <f>VLOOKUP(A2,'-自开时间'!$A$1:$C$8,3,FALSE)</f>
        <v>8:00-10:00</v>
      </c>
      <c r="J2" t="s">
        <v>27</v>
      </c>
      <c r="K2">
        <v>3</v>
      </c>
      <c r="L2" t="s">
        <v>16</v>
      </c>
      <c r="M2" t="s">
        <v>17</v>
      </c>
      <c r="P2" t="s">
        <v>18</v>
      </c>
      <c r="Q2" t="s">
        <v>19</v>
      </c>
    </row>
    <row r="3" spans="1:17" x14ac:dyDescent="0.2">
      <c r="A3">
        <v>1</v>
      </c>
      <c r="B3" t="s">
        <v>40</v>
      </c>
      <c r="C3" t="s">
        <v>41</v>
      </c>
      <c r="D3" t="s">
        <v>42</v>
      </c>
      <c r="E3">
        <v>1</v>
      </c>
      <c r="F3" t="str">
        <f t="shared" ref="F3:F44" si="0">A3&amp;D3</f>
        <v>1霍成华</v>
      </c>
      <c r="G3">
        <f>VLOOKUP(F3,'-自开教室'!$D$1:$E$40,2,FALSE)</f>
        <v>509</v>
      </c>
      <c r="H3" s="4">
        <f>VLOOKUP(A3,'-自开时间'!$A$1:$C$8,2,FALSE)</f>
        <v>43792</v>
      </c>
      <c r="I3" t="str">
        <f>VLOOKUP(A3,'-自开时间'!$A$1:$C$8,3,FALSE)</f>
        <v>8:00-10:00</v>
      </c>
      <c r="J3" t="s">
        <v>27</v>
      </c>
      <c r="K3">
        <v>3</v>
      </c>
      <c r="L3" t="s">
        <v>16</v>
      </c>
      <c r="M3" t="s">
        <v>17</v>
      </c>
      <c r="P3" t="s">
        <v>18</v>
      </c>
      <c r="Q3" t="s">
        <v>19</v>
      </c>
    </row>
    <row r="4" spans="1:17" x14ac:dyDescent="0.2">
      <c r="A4">
        <v>1</v>
      </c>
      <c r="B4" t="s">
        <v>37</v>
      </c>
      <c r="C4" t="s">
        <v>38</v>
      </c>
      <c r="D4" t="s">
        <v>39</v>
      </c>
      <c r="E4">
        <v>2</v>
      </c>
      <c r="F4" t="str">
        <f t="shared" si="0"/>
        <v>1李琳</v>
      </c>
      <c r="G4">
        <f>VLOOKUP(F4,'-自开教室'!$D$1:$E$40,2,FALSE)</f>
        <v>511</v>
      </c>
      <c r="H4" s="4">
        <f>VLOOKUP(A4,'-自开时间'!$A$1:$C$8,2,FALSE)</f>
        <v>43792</v>
      </c>
      <c r="I4" t="str">
        <f>VLOOKUP(A4,'-自开时间'!$A$1:$C$8,3,FALSE)</f>
        <v>8:00-10:00</v>
      </c>
      <c r="J4" t="s">
        <v>23</v>
      </c>
      <c r="K4">
        <v>5</v>
      </c>
      <c r="L4" t="s">
        <v>16</v>
      </c>
      <c r="M4" t="s">
        <v>17</v>
      </c>
      <c r="P4" t="s">
        <v>18</v>
      </c>
      <c r="Q4" t="s">
        <v>19</v>
      </c>
    </row>
    <row r="5" spans="1:17" x14ac:dyDescent="0.2">
      <c r="A5">
        <v>1</v>
      </c>
      <c r="B5" t="s">
        <v>13</v>
      </c>
      <c r="C5" t="s">
        <v>14</v>
      </c>
      <c r="D5" t="s">
        <v>15</v>
      </c>
      <c r="E5">
        <v>11</v>
      </c>
      <c r="F5" t="str">
        <f t="shared" si="0"/>
        <v>1刘雪梅</v>
      </c>
      <c r="G5">
        <f>VLOOKUP(F5,'-自开教室'!$D$1:$E$40,2,FALSE)</f>
        <v>419</v>
      </c>
      <c r="H5" s="4">
        <f>VLOOKUP(A5,'-自开时间'!$A$1:$C$8,2,FALSE)</f>
        <v>43792</v>
      </c>
      <c r="I5" t="str">
        <f>VLOOKUP(A5,'-自开时间'!$A$1:$C$8,3,FALSE)</f>
        <v>8:00-10:00</v>
      </c>
      <c r="K5">
        <v>3</v>
      </c>
      <c r="L5" t="s">
        <v>16</v>
      </c>
      <c r="M5" t="s">
        <v>17</v>
      </c>
      <c r="P5" t="s">
        <v>18</v>
      </c>
      <c r="Q5" t="s">
        <v>19</v>
      </c>
    </row>
    <row r="6" spans="1:17" x14ac:dyDescent="0.2">
      <c r="A6">
        <v>1</v>
      </c>
      <c r="B6" t="s">
        <v>34</v>
      </c>
      <c r="C6" t="s">
        <v>35</v>
      </c>
      <c r="D6" t="s">
        <v>36</v>
      </c>
      <c r="E6">
        <v>1</v>
      </c>
      <c r="F6" t="str">
        <f t="shared" si="0"/>
        <v>1刘轶娅</v>
      </c>
      <c r="G6">
        <f>VLOOKUP(F6,'-自开教室'!$D$1:$E$40,2,FALSE)</f>
        <v>507</v>
      </c>
      <c r="H6" s="4">
        <f>VLOOKUP(A6,'-自开时间'!$A$1:$C$8,2,FALSE)</f>
        <v>43792</v>
      </c>
      <c r="I6" t="str">
        <f>VLOOKUP(A6,'-自开时间'!$A$1:$C$8,3,FALSE)</f>
        <v>8:00-10:00</v>
      </c>
      <c r="J6" t="s">
        <v>23</v>
      </c>
      <c r="K6">
        <v>5</v>
      </c>
      <c r="L6" t="s">
        <v>16</v>
      </c>
      <c r="M6" t="s">
        <v>17</v>
      </c>
      <c r="P6" t="s">
        <v>18</v>
      </c>
      <c r="Q6" t="s">
        <v>19</v>
      </c>
    </row>
    <row r="7" spans="1:17" x14ac:dyDescent="0.2">
      <c r="A7">
        <v>1</v>
      </c>
      <c r="B7" t="s">
        <v>43</v>
      </c>
      <c r="C7" t="s">
        <v>44</v>
      </c>
      <c r="D7" t="s">
        <v>45</v>
      </c>
      <c r="E7">
        <v>1</v>
      </c>
      <c r="F7" t="str">
        <f t="shared" si="0"/>
        <v>1田艳春</v>
      </c>
      <c r="G7">
        <f>VLOOKUP(F7,'-自开教室'!$D$1:$E$40,2,FALSE)</f>
        <v>420</v>
      </c>
      <c r="H7" s="4">
        <f>VLOOKUP(A7,'-自开时间'!$A$1:$C$8,2,FALSE)</f>
        <v>43792</v>
      </c>
      <c r="I7" t="str">
        <f>VLOOKUP(A7,'-自开时间'!$A$1:$C$8,3,FALSE)</f>
        <v>8:00-10:00</v>
      </c>
      <c r="J7" t="s">
        <v>23</v>
      </c>
      <c r="K7">
        <v>4</v>
      </c>
      <c r="L7" t="s">
        <v>16</v>
      </c>
      <c r="M7" t="s">
        <v>17</v>
      </c>
      <c r="P7" t="s">
        <v>18</v>
      </c>
      <c r="Q7" t="s">
        <v>19</v>
      </c>
    </row>
    <row r="8" spans="1:17" x14ac:dyDescent="0.2">
      <c r="A8">
        <v>1</v>
      </c>
      <c r="B8" t="s">
        <v>20</v>
      </c>
      <c r="C8" t="s">
        <v>21</v>
      </c>
      <c r="D8" t="s">
        <v>22</v>
      </c>
      <c r="E8">
        <v>4</v>
      </c>
      <c r="F8" t="str">
        <f t="shared" si="0"/>
        <v>1王利</v>
      </c>
      <c r="G8">
        <f>VLOOKUP(F8,'-自开教室'!$D$1:$E$40,2,FALSE)</f>
        <v>426</v>
      </c>
      <c r="H8" s="4">
        <f>VLOOKUP(A8,'-自开时间'!$A$1:$C$8,2,FALSE)</f>
        <v>43792</v>
      </c>
      <c r="I8" t="str">
        <f>VLOOKUP(A8,'-自开时间'!$A$1:$C$8,3,FALSE)</f>
        <v>8:00-10:00</v>
      </c>
      <c r="J8" t="s">
        <v>23</v>
      </c>
      <c r="K8">
        <v>3</v>
      </c>
      <c r="L8" t="s">
        <v>16</v>
      </c>
      <c r="M8" t="s">
        <v>17</v>
      </c>
      <c r="P8" t="s">
        <v>18</v>
      </c>
      <c r="Q8" t="s">
        <v>19</v>
      </c>
    </row>
    <row r="9" spans="1:17" x14ac:dyDescent="0.2">
      <c r="A9">
        <v>1</v>
      </c>
      <c r="B9" t="s">
        <v>49</v>
      </c>
      <c r="C9" t="s">
        <v>50</v>
      </c>
      <c r="D9" t="s">
        <v>51</v>
      </c>
      <c r="E9">
        <v>2</v>
      </c>
      <c r="F9" t="str">
        <f t="shared" si="0"/>
        <v>1王松青</v>
      </c>
      <c r="G9">
        <f>VLOOKUP(F9,'-自开教室'!$D$1:$E$40,2,FALSE)</f>
        <v>505</v>
      </c>
      <c r="H9" s="4">
        <f>VLOOKUP(A9,'-自开时间'!$A$1:$C$8,2,FALSE)</f>
        <v>43792</v>
      </c>
      <c r="I9" t="str">
        <f>VLOOKUP(A9,'-自开时间'!$A$1:$C$8,3,FALSE)</f>
        <v>8:00-10:00</v>
      </c>
      <c r="J9" t="s">
        <v>23</v>
      </c>
      <c r="K9">
        <v>4</v>
      </c>
      <c r="L9" t="s">
        <v>16</v>
      </c>
      <c r="M9" t="s">
        <v>17</v>
      </c>
      <c r="P9" t="s">
        <v>18</v>
      </c>
      <c r="Q9" t="s">
        <v>19</v>
      </c>
    </row>
    <row r="10" spans="1:17" x14ac:dyDescent="0.2">
      <c r="A10">
        <v>1</v>
      </c>
      <c r="B10" t="s">
        <v>31</v>
      </c>
      <c r="C10" t="s">
        <v>32</v>
      </c>
      <c r="D10" t="s">
        <v>33</v>
      </c>
      <c r="E10">
        <v>3</v>
      </c>
      <c r="F10" t="str">
        <f t="shared" si="0"/>
        <v>1王依然</v>
      </c>
      <c r="G10">
        <f>VLOOKUP(F10,'-自开教室'!$D$1:$E$40,2,FALSE)</f>
        <v>503</v>
      </c>
      <c r="H10" s="4">
        <f>VLOOKUP(A10,'-自开时间'!$A$1:$C$8,2,FALSE)</f>
        <v>43792</v>
      </c>
      <c r="I10" t="str">
        <f>VLOOKUP(A10,'-自开时间'!$A$1:$C$8,3,FALSE)</f>
        <v>8:00-10:00</v>
      </c>
      <c r="J10" t="s">
        <v>27</v>
      </c>
      <c r="K10">
        <v>3</v>
      </c>
      <c r="L10" t="s">
        <v>16</v>
      </c>
      <c r="M10" t="s">
        <v>17</v>
      </c>
      <c r="P10" t="s">
        <v>18</v>
      </c>
      <c r="Q10" t="s">
        <v>19</v>
      </c>
    </row>
    <row r="11" spans="1:17" x14ac:dyDescent="0.2">
      <c r="A11">
        <v>1</v>
      </c>
      <c r="B11" t="s">
        <v>28</v>
      </c>
      <c r="C11" t="s">
        <v>29</v>
      </c>
      <c r="D11" t="s">
        <v>30</v>
      </c>
      <c r="E11">
        <v>6</v>
      </c>
      <c r="F11" t="str">
        <f t="shared" si="0"/>
        <v>1赵卫国</v>
      </c>
      <c r="G11">
        <f>VLOOKUP(F11,'-自开教室'!$D$1:$E$40,2,FALSE)</f>
        <v>501</v>
      </c>
      <c r="H11" s="4">
        <f>VLOOKUP(A11,'-自开时间'!$A$1:$C$8,2,FALSE)</f>
        <v>43792</v>
      </c>
      <c r="I11" t="str">
        <f>VLOOKUP(A11,'-自开时间'!$A$1:$C$8,3,FALSE)</f>
        <v>8:00-10:00</v>
      </c>
      <c r="J11" t="s">
        <v>23</v>
      </c>
      <c r="K11">
        <v>4</v>
      </c>
      <c r="L11" t="s">
        <v>16</v>
      </c>
      <c r="M11" t="s">
        <v>17</v>
      </c>
      <c r="P11" t="s">
        <v>18</v>
      </c>
      <c r="Q11" t="s">
        <v>19</v>
      </c>
    </row>
    <row r="12" spans="1:17" x14ac:dyDescent="0.2">
      <c r="A12">
        <v>1</v>
      </c>
      <c r="B12" t="s">
        <v>24</v>
      </c>
      <c r="C12" t="s">
        <v>25</v>
      </c>
      <c r="D12" t="s">
        <v>26</v>
      </c>
      <c r="E12">
        <v>3</v>
      </c>
      <c r="F12" t="str">
        <f t="shared" si="0"/>
        <v>1宗艳丽</v>
      </c>
      <c r="G12">
        <f>VLOOKUP(F12,'-自开教室'!$D$1:$E$40,2,FALSE)</f>
        <v>424</v>
      </c>
      <c r="H12" s="4">
        <f>VLOOKUP(A12,'-自开时间'!$A$1:$C$8,2,FALSE)</f>
        <v>43792</v>
      </c>
      <c r="I12" t="str">
        <f>VLOOKUP(A12,'-自开时间'!$A$1:$C$8,3,FALSE)</f>
        <v>8:00-10:00</v>
      </c>
      <c r="J12" t="s">
        <v>27</v>
      </c>
      <c r="K12">
        <v>3</v>
      </c>
      <c r="L12" t="s">
        <v>16</v>
      </c>
      <c r="M12" t="s">
        <v>17</v>
      </c>
      <c r="P12" t="s">
        <v>18</v>
      </c>
      <c r="Q12" t="s">
        <v>19</v>
      </c>
    </row>
    <row r="13" spans="1:17" x14ac:dyDescent="0.2">
      <c r="A13">
        <v>2</v>
      </c>
      <c r="B13" t="s">
        <v>59</v>
      </c>
      <c r="C13" t="s">
        <v>32</v>
      </c>
      <c r="D13" t="s">
        <v>60</v>
      </c>
      <c r="E13">
        <v>3</v>
      </c>
      <c r="F13" t="str">
        <f t="shared" si="0"/>
        <v>2丁静</v>
      </c>
      <c r="G13">
        <f>VLOOKUP(F13,'-自开教室'!$D$1:$E$40,2,FALSE)</f>
        <v>419</v>
      </c>
      <c r="H13" s="4">
        <f>VLOOKUP(A13,'-自开时间'!$A$1:$C$8,2,FALSE)</f>
        <v>43792</v>
      </c>
      <c r="I13" t="str">
        <f>VLOOKUP(A13,'-自开时间'!$A$1:$C$8,3,FALSE)</f>
        <v>10:10-12:10</v>
      </c>
      <c r="J13" t="s">
        <v>27</v>
      </c>
      <c r="K13">
        <v>3</v>
      </c>
      <c r="L13" t="s">
        <v>16</v>
      </c>
      <c r="M13" t="s">
        <v>17</v>
      </c>
      <c r="P13" t="s">
        <v>18</v>
      </c>
      <c r="Q13" t="s">
        <v>19</v>
      </c>
    </row>
    <row r="14" spans="1:17" x14ac:dyDescent="0.2">
      <c r="A14">
        <v>2</v>
      </c>
      <c r="B14" t="s">
        <v>59</v>
      </c>
      <c r="C14" t="s">
        <v>38</v>
      </c>
      <c r="D14" t="s">
        <v>60</v>
      </c>
      <c r="E14">
        <v>2</v>
      </c>
      <c r="F14" t="str">
        <f t="shared" si="0"/>
        <v>2丁静</v>
      </c>
      <c r="G14">
        <f>VLOOKUP(F14,'-自开教室'!$D$1:$E$40,2,FALSE)</f>
        <v>419</v>
      </c>
      <c r="H14" s="4">
        <f>VLOOKUP(A14,'-自开时间'!$A$1:$C$8,2,FALSE)</f>
        <v>43792</v>
      </c>
      <c r="I14" t="str">
        <f>VLOOKUP(A14,'-自开时间'!$A$1:$C$8,3,FALSE)</f>
        <v>10:10-12:10</v>
      </c>
      <c r="J14" t="s">
        <v>23</v>
      </c>
      <c r="K14">
        <v>3</v>
      </c>
      <c r="L14" t="s">
        <v>16</v>
      </c>
      <c r="M14" t="s">
        <v>17</v>
      </c>
      <c r="P14" t="s">
        <v>18</v>
      </c>
      <c r="Q14" t="s">
        <v>19</v>
      </c>
    </row>
    <row r="15" spans="1:17" x14ac:dyDescent="0.2">
      <c r="A15">
        <v>2</v>
      </c>
      <c r="B15" t="s">
        <v>67</v>
      </c>
      <c r="C15" t="s">
        <v>50</v>
      </c>
      <c r="D15" t="s">
        <v>48</v>
      </c>
      <c r="E15">
        <v>2</v>
      </c>
      <c r="F15" t="str">
        <f t="shared" si="0"/>
        <v>2胡静</v>
      </c>
      <c r="G15">
        <f>VLOOKUP(F15,'-自开教室'!$D$1:$E$40,2,FALSE)</f>
        <v>503</v>
      </c>
      <c r="H15" s="4">
        <f>VLOOKUP(A15,'-自开时间'!$A$1:$C$8,2,FALSE)</f>
        <v>43792</v>
      </c>
      <c r="I15" t="str">
        <f>VLOOKUP(A15,'-自开时间'!$A$1:$C$8,3,FALSE)</f>
        <v>10:10-12:10</v>
      </c>
      <c r="J15" t="s">
        <v>23</v>
      </c>
      <c r="K15">
        <v>4</v>
      </c>
      <c r="L15" t="s">
        <v>16</v>
      </c>
      <c r="M15" t="s">
        <v>17</v>
      </c>
      <c r="P15" t="s">
        <v>18</v>
      </c>
      <c r="Q15" t="s">
        <v>19</v>
      </c>
    </row>
    <row r="16" spans="1:17" x14ac:dyDescent="0.2">
      <c r="A16">
        <v>2</v>
      </c>
      <c r="B16" t="s">
        <v>52</v>
      </c>
      <c r="C16" t="s">
        <v>21</v>
      </c>
      <c r="D16" t="s">
        <v>53</v>
      </c>
      <c r="E16">
        <v>4</v>
      </c>
      <c r="F16" t="str">
        <f t="shared" si="0"/>
        <v>2李德峰</v>
      </c>
      <c r="G16">
        <f>VLOOKUP(F16,'-自开教室'!$D$1:$E$40,2,FALSE)</f>
        <v>421</v>
      </c>
      <c r="H16" s="4">
        <f>VLOOKUP(A16,'-自开时间'!$A$1:$C$8,2,FALSE)</f>
        <v>43792</v>
      </c>
      <c r="I16" t="str">
        <f>VLOOKUP(A16,'-自开时间'!$A$1:$C$8,3,FALSE)</f>
        <v>10:10-12:10</v>
      </c>
      <c r="J16" t="s">
        <v>23</v>
      </c>
      <c r="K16">
        <v>3</v>
      </c>
      <c r="L16" t="s">
        <v>16</v>
      </c>
      <c r="M16" t="s">
        <v>17</v>
      </c>
      <c r="P16" t="s">
        <v>18</v>
      </c>
      <c r="Q16" t="s">
        <v>19</v>
      </c>
    </row>
    <row r="17" spans="1:17" x14ac:dyDescent="0.2">
      <c r="A17">
        <v>2</v>
      </c>
      <c r="B17" t="s">
        <v>65</v>
      </c>
      <c r="C17" t="s">
        <v>47</v>
      </c>
      <c r="D17" t="s">
        <v>66</v>
      </c>
      <c r="E17">
        <v>3</v>
      </c>
      <c r="F17" t="str">
        <f t="shared" si="0"/>
        <v>2李颖</v>
      </c>
      <c r="G17">
        <f>VLOOKUP(F17,'-自开教室'!$D$1:$E$40,2,FALSE)</f>
        <v>505</v>
      </c>
      <c r="H17" s="4">
        <f>VLOOKUP(A17,'-自开时间'!$A$1:$C$8,2,FALSE)</f>
        <v>43792</v>
      </c>
      <c r="I17" t="str">
        <f>VLOOKUP(A17,'-自开时间'!$A$1:$C$8,3,FALSE)</f>
        <v>10:10-12:10</v>
      </c>
      <c r="J17" t="s">
        <v>27</v>
      </c>
      <c r="K17">
        <v>3</v>
      </c>
      <c r="L17" t="s">
        <v>16</v>
      </c>
      <c r="M17" t="s">
        <v>17</v>
      </c>
      <c r="P17" t="s">
        <v>18</v>
      </c>
      <c r="Q17" t="s">
        <v>19</v>
      </c>
    </row>
    <row r="18" spans="1:17" x14ac:dyDescent="0.2">
      <c r="A18">
        <v>2</v>
      </c>
      <c r="B18" t="s">
        <v>54</v>
      </c>
      <c r="C18" t="s">
        <v>29</v>
      </c>
      <c r="D18" t="s">
        <v>55</v>
      </c>
      <c r="E18">
        <v>6</v>
      </c>
      <c r="F18" t="str">
        <f t="shared" si="0"/>
        <v>2任瑞宏</v>
      </c>
      <c r="G18">
        <f>VLOOKUP(F18,'-自开教室'!$D$1:$E$40,2,FALSE)</f>
        <v>426</v>
      </c>
      <c r="H18" s="4">
        <f>VLOOKUP(A18,'-自开时间'!$A$1:$C$8,2,FALSE)</f>
        <v>43792</v>
      </c>
      <c r="I18" t="str">
        <f>VLOOKUP(A18,'-自开时间'!$A$1:$C$8,3,FALSE)</f>
        <v>10:10-12:10</v>
      </c>
      <c r="J18" t="s">
        <v>23</v>
      </c>
      <c r="K18">
        <v>3</v>
      </c>
      <c r="L18" t="s">
        <v>16</v>
      </c>
      <c r="M18" t="s">
        <v>17</v>
      </c>
      <c r="P18" t="s">
        <v>18</v>
      </c>
      <c r="Q18" t="s">
        <v>19</v>
      </c>
    </row>
    <row r="19" spans="1:17" x14ac:dyDescent="0.2">
      <c r="A19">
        <v>2</v>
      </c>
      <c r="B19" t="s">
        <v>56</v>
      </c>
      <c r="C19" t="s">
        <v>44</v>
      </c>
      <c r="D19" t="s">
        <v>23</v>
      </c>
      <c r="E19">
        <v>1</v>
      </c>
      <c r="F19" t="str">
        <f t="shared" si="0"/>
        <v>2武月</v>
      </c>
      <c r="G19">
        <f>VLOOKUP(F19,'-自开教室'!$D$1:$E$40,2,FALSE)</f>
        <v>509</v>
      </c>
      <c r="H19" s="4">
        <f>VLOOKUP(A19,'-自开时间'!$A$1:$C$8,2,FALSE)</f>
        <v>43792</v>
      </c>
      <c r="I19" t="str">
        <f>VLOOKUP(A19,'-自开时间'!$A$1:$C$8,3,FALSE)</f>
        <v>10:10-12:10</v>
      </c>
      <c r="J19" t="s">
        <v>23</v>
      </c>
      <c r="K19">
        <v>4</v>
      </c>
      <c r="L19" t="s">
        <v>16</v>
      </c>
      <c r="M19" t="s">
        <v>17</v>
      </c>
      <c r="P19" t="s">
        <v>18</v>
      </c>
      <c r="Q19" t="s">
        <v>19</v>
      </c>
    </row>
    <row r="20" spans="1:17" x14ac:dyDescent="0.2">
      <c r="A20">
        <v>2</v>
      </c>
      <c r="B20" t="s">
        <v>68</v>
      </c>
      <c r="C20" t="s">
        <v>14</v>
      </c>
      <c r="D20" t="s">
        <v>69</v>
      </c>
      <c r="E20">
        <v>11</v>
      </c>
      <c r="F20" t="str">
        <f t="shared" si="0"/>
        <v>2邢丽艳</v>
      </c>
      <c r="G20">
        <f>VLOOKUP(F20,'-自开教室'!$D$1:$E$40,2,FALSE)</f>
        <v>507</v>
      </c>
      <c r="H20" s="4">
        <f>VLOOKUP(A20,'-自开时间'!$A$1:$C$8,2,FALSE)</f>
        <v>43792</v>
      </c>
      <c r="I20" t="str">
        <f>VLOOKUP(A20,'-自开时间'!$A$1:$C$8,3,FALSE)</f>
        <v>10:10-12:10</v>
      </c>
      <c r="K20">
        <v>4</v>
      </c>
      <c r="L20" t="s">
        <v>16</v>
      </c>
      <c r="M20" t="s">
        <v>17</v>
      </c>
      <c r="P20" t="s">
        <v>18</v>
      </c>
      <c r="Q20" t="s">
        <v>19</v>
      </c>
    </row>
    <row r="21" spans="1:17" x14ac:dyDescent="0.2">
      <c r="A21">
        <v>2</v>
      </c>
      <c r="B21" t="s">
        <v>62</v>
      </c>
      <c r="C21" t="s">
        <v>63</v>
      </c>
      <c r="D21" t="s">
        <v>64</v>
      </c>
      <c r="E21">
        <v>3</v>
      </c>
      <c r="F21" t="str">
        <f t="shared" si="0"/>
        <v>2于常青</v>
      </c>
      <c r="G21">
        <f>VLOOKUP(F21,'-自开教室'!$D$1:$E$40,2,FALSE)</f>
        <v>501</v>
      </c>
      <c r="H21" s="4">
        <f>VLOOKUP(A21,'-自开时间'!$A$1:$C$8,2,FALSE)</f>
        <v>43792</v>
      </c>
      <c r="I21" t="str">
        <f>VLOOKUP(A21,'-自开时间'!$A$1:$C$8,3,FALSE)</f>
        <v>10:10-12:10</v>
      </c>
      <c r="J21" t="s">
        <v>27</v>
      </c>
      <c r="K21">
        <v>3</v>
      </c>
      <c r="L21" t="s">
        <v>16</v>
      </c>
      <c r="M21" t="s">
        <v>17</v>
      </c>
      <c r="P21" t="s">
        <v>18</v>
      </c>
      <c r="Q21" t="s">
        <v>19</v>
      </c>
    </row>
    <row r="22" spans="1:17" x14ac:dyDescent="0.2">
      <c r="A22">
        <v>2</v>
      </c>
      <c r="B22" t="s">
        <v>57</v>
      </c>
      <c r="C22" t="s">
        <v>25</v>
      </c>
      <c r="D22" t="s">
        <v>58</v>
      </c>
      <c r="E22">
        <v>3</v>
      </c>
      <c r="F22" t="str">
        <f t="shared" si="0"/>
        <v>2张云霞</v>
      </c>
      <c r="G22">
        <f>VLOOKUP(F22,'-自开教室'!$D$1:$E$40,2,FALSE)</f>
        <v>424</v>
      </c>
      <c r="H22" s="4">
        <f>VLOOKUP(A22,'-自开时间'!$A$1:$C$8,2,FALSE)</f>
        <v>43792</v>
      </c>
      <c r="I22" t="str">
        <f>VLOOKUP(A22,'-自开时间'!$A$1:$C$8,3,FALSE)</f>
        <v>10:10-12:10</v>
      </c>
      <c r="J22" t="s">
        <v>27</v>
      </c>
      <c r="K22">
        <v>3</v>
      </c>
      <c r="L22" t="s">
        <v>16</v>
      </c>
      <c r="M22" t="s">
        <v>17</v>
      </c>
      <c r="P22" t="s">
        <v>18</v>
      </c>
      <c r="Q22" t="s">
        <v>19</v>
      </c>
    </row>
    <row r="23" spans="1:17" x14ac:dyDescent="0.2">
      <c r="A23">
        <v>2</v>
      </c>
      <c r="B23" t="s">
        <v>61</v>
      </c>
      <c r="C23" t="s">
        <v>35</v>
      </c>
      <c r="D23" t="s">
        <v>26</v>
      </c>
      <c r="E23">
        <v>1</v>
      </c>
      <c r="F23" t="str">
        <f t="shared" si="0"/>
        <v>2宗艳丽</v>
      </c>
      <c r="G23">
        <f>VLOOKUP(F23,'-自开教室'!$D$1:$E$40,2,FALSE)</f>
        <v>420</v>
      </c>
      <c r="H23" s="4">
        <f>VLOOKUP(A23,'-自开时间'!$A$1:$C$8,2,FALSE)</f>
        <v>43792</v>
      </c>
      <c r="I23" t="str">
        <f>VLOOKUP(A23,'-自开时间'!$A$1:$C$8,3,FALSE)</f>
        <v>10:10-12:10</v>
      </c>
      <c r="J23" t="s">
        <v>23</v>
      </c>
      <c r="K23">
        <v>4</v>
      </c>
      <c r="L23" t="s">
        <v>16</v>
      </c>
      <c r="M23" t="s">
        <v>17</v>
      </c>
      <c r="P23" t="s">
        <v>18</v>
      </c>
      <c r="Q23" t="s">
        <v>19</v>
      </c>
    </row>
    <row r="24" spans="1:17" x14ac:dyDescent="0.2">
      <c r="A24">
        <v>3</v>
      </c>
      <c r="B24" t="s">
        <v>70</v>
      </c>
      <c r="C24" t="s">
        <v>29</v>
      </c>
      <c r="D24" t="s">
        <v>71</v>
      </c>
      <c r="E24">
        <v>6</v>
      </c>
      <c r="F24" t="str">
        <f t="shared" si="0"/>
        <v>3李丽红</v>
      </c>
      <c r="G24">
        <f>VLOOKUP(F24,'-自开教室'!$D$1:$E$40,2,FALSE)</f>
        <v>421</v>
      </c>
      <c r="H24" s="4">
        <f>VLOOKUP(A24,'-自开时间'!$A$1:$C$8,2,FALSE)</f>
        <v>43792</v>
      </c>
      <c r="I24" t="str">
        <f>VLOOKUP(A24,'-自开时间'!$A$1:$C$8,3,FALSE)</f>
        <v>14:20-16:20</v>
      </c>
      <c r="J24" t="s">
        <v>23</v>
      </c>
      <c r="K24">
        <v>5</v>
      </c>
      <c r="L24" t="s">
        <v>16</v>
      </c>
      <c r="M24" t="s">
        <v>17</v>
      </c>
      <c r="P24" t="s">
        <v>18</v>
      </c>
      <c r="Q24" t="s">
        <v>19</v>
      </c>
    </row>
    <row r="25" spans="1:17" x14ac:dyDescent="0.2">
      <c r="A25">
        <v>3</v>
      </c>
      <c r="B25" t="s">
        <v>72</v>
      </c>
      <c r="C25" t="s">
        <v>32</v>
      </c>
      <c r="D25" t="s">
        <v>39</v>
      </c>
      <c r="E25">
        <v>3</v>
      </c>
      <c r="F25" t="str">
        <f t="shared" si="0"/>
        <v>3李琳</v>
      </c>
      <c r="G25">
        <f>VLOOKUP(F25,'-自开教室'!$D$1:$E$40,2,FALSE)</f>
        <v>420</v>
      </c>
      <c r="H25" s="4">
        <f>VLOOKUP(A25,'-自开时间'!$A$1:$C$8,2,FALSE)</f>
        <v>43792</v>
      </c>
      <c r="I25" t="str">
        <f>VLOOKUP(A25,'-自开时间'!$A$1:$C$8,3,FALSE)</f>
        <v>14:20-16:20</v>
      </c>
      <c r="J25" t="s">
        <v>27</v>
      </c>
      <c r="K25">
        <v>3</v>
      </c>
      <c r="L25" t="s">
        <v>16</v>
      </c>
      <c r="M25" t="s">
        <v>17</v>
      </c>
      <c r="P25" t="s">
        <v>18</v>
      </c>
      <c r="Q25" t="s">
        <v>19</v>
      </c>
    </row>
    <row r="26" spans="1:17" x14ac:dyDescent="0.2">
      <c r="A26">
        <v>3</v>
      </c>
      <c r="B26" t="s">
        <v>72</v>
      </c>
      <c r="C26" t="s">
        <v>63</v>
      </c>
      <c r="D26" t="s">
        <v>39</v>
      </c>
      <c r="E26">
        <v>3</v>
      </c>
      <c r="F26" t="str">
        <f t="shared" si="0"/>
        <v>3李琳</v>
      </c>
      <c r="G26">
        <f>VLOOKUP(F26,'-自开教室'!$D$1:$E$40,2,FALSE)</f>
        <v>420</v>
      </c>
      <c r="H26" s="4">
        <f>VLOOKUP(A26,'-自开时间'!$A$1:$C$8,2,FALSE)</f>
        <v>43792</v>
      </c>
      <c r="I26" t="str">
        <f>VLOOKUP(A26,'-自开时间'!$A$1:$C$8,3,FALSE)</f>
        <v>14:20-16:20</v>
      </c>
      <c r="J26" t="s">
        <v>27</v>
      </c>
      <c r="K26">
        <v>3</v>
      </c>
      <c r="L26" t="s">
        <v>16</v>
      </c>
      <c r="M26" t="s">
        <v>17</v>
      </c>
      <c r="P26" t="s">
        <v>18</v>
      </c>
      <c r="Q26" t="s">
        <v>19</v>
      </c>
    </row>
    <row r="27" spans="1:17" x14ac:dyDescent="0.2">
      <c r="A27">
        <v>3</v>
      </c>
      <c r="B27" t="s">
        <v>72</v>
      </c>
      <c r="C27" t="s">
        <v>21</v>
      </c>
      <c r="D27" t="s">
        <v>39</v>
      </c>
      <c r="E27">
        <v>4</v>
      </c>
      <c r="F27" t="str">
        <f t="shared" si="0"/>
        <v>3李琳</v>
      </c>
      <c r="G27">
        <f>VLOOKUP(F27,'-自开教室'!$D$1:$E$40,2,FALSE)</f>
        <v>420</v>
      </c>
      <c r="H27" s="4">
        <f>VLOOKUP(A27,'-自开时间'!$A$1:$C$8,2,FALSE)</f>
        <v>43792</v>
      </c>
      <c r="I27" t="str">
        <f>VLOOKUP(A27,'-自开时间'!$A$1:$C$8,3,FALSE)</f>
        <v>14:20-16:20</v>
      </c>
      <c r="J27" t="s">
        <v>23</v>
      </c>
      <c r="K27">
        <v>3</v>
      </c>
      <c r="L27" t="s">
        <v>16</v>
      </c>
      <c r="M27" t="s">
        <v>17</v>
      </c>
      <c r="P27" t="s">
        <v>18</v>
      </c>
      <c r="Q27" t="s">
        <v>19</v>
      </c>
    </row>
    <row r="28" spans="1:17" x14ac:dyDescent="0.2">
      <c r="A28">
        <v>3</v>
      </c>
      <c r="B28" t="s">
        <v>75</v>
      </c>
      <c r="C28" t="s">
        <v>38</v>
      </c>
      <c r="D28" t="s">
        <v>76</v>
      </c>
      <c r="E28">
        <v>2</v>
      </c>
      <c r="F28" t="str">
        <f t="shared" si="0"/>
        <v>3李淑芹</v>
      </c>
      <c r="G28">
        <f>VLOOKUP(F28,'-自开教室'!$D$1:$E$40,2,FALSE)</f>
        <v>419</v>
      </c>
      <c r="H28" s="4">
        <f>VLOOKUP(A28,'-自开时间'!$A$1:$C$8,2,FALSE)</f>
        <v>43792</v>
      </c>
      <c r="I28" t="str">
        <f>VLOOKUP(A28,'-自开时间'!$A$1:$C$8,3,FALSE)</f>
        <v>14:20-16:20</v>
      </c>
      <c r="J28" t="s">
        <v>23</v>
      </c>
      <c r="K28">
        <v>3</v>
      </c>
      <c r="L28" t="s">
        <v>16</v>
      </c>
      <c r="M28" t="s">
        <v>17</v>
      </c>
      <c r="P28" t="s">
        <v>18</v>
      </c>
      <c r="Q28" t="s">
        <v>19</v>
      </c>
    </row>
    <row r="29" spans="1:17" x14ac:dyDescent="0.2">
      <c r="A29">
        <v>3</v>
      </c>
      <c r="B29" t="s">
        <v>73</v>
      </c>
      <c r="C29" t="s">
        <v>14</v>
      </c>
      <c r="D29" t="s">
        <v>74</v>
      </c>
      <c r="E29">
        <v>11</v>
      </c>
      <c r="F29" t="str">
        <f t="shared" si="0"/>
        <v>3穆江滨</v>
      </c>
      <c r="G29">
        <f>VLOOKUP(F29,'-自开教室'!$D$1:$E$40,2,FALSE)</f>
        <v>501</v>
      </c>
      <c r="H29" s="4">
        <f>VLOOKUP(A29,'-自开时间'!$A$1:$C$8,2,FALSE)</f>
        <v>43792</v>
      </c>
      <c r="I29" t="str">
        <f>VLOOKUP(A29,'-自开时间'!$A$1:$C$8,3,FALSE)</f>
        <v>14:20-16:20</v>
      </c>
      <c r="K29">
        <v>2</v>
      </c>
      <c r="L29" t="s">
        <v>16</v>
      </c>
      <c r="M29" t="s">
        <v>17</v>
      </c>
      <c r="P29" t="s">
        <v>18</v>
      </c>
      <c r="Q29" t="s">
        <v>19</v>
      </c>
    </row>
    <row r="30" spans="1:17" x14ac:dyDescent="0.2">
      <c r="A30">
        <v>3</v>
      </c>
      <c r="B30" t="s">
        <v>78</v>
      </c>
      <c r="C30" t="s">
        <v>50</v>
      </c>
      <c r="D30" t="s">
        <v>79</v>
      </c>
      <c r="E30">
        <v>2</v>
      </c>
      <c r="F30" t="str">
        <f t="shared" si="0"/>
        <v>3穆云红</v>
      </c>
      <c r="G30">
        <f>VLOOKUP(F30,'-自开教室'!$D$1:$E$40,2,FALSE)</f>
        <v>507</v>
      </c>
      <c r="H30" s="4">
        <f>VLOOKUP(A30,'-自开时间'!$A$1:$C$8,2,FALSE)</f>
        <v>43792</v>
      </c>
      <c r="I30" t="str">
        <f>VLOOKUP(A30,'-自开时间'!$A$1:$C$8,3,FALSE)</f>
        <v>14:20-16:20</v>
      </c>
      <c r="J30" t="s">
        <v>23</v>
      </c>
      <c r="K30">
        <v>4</v>
      </c>
      <c r="L30" t="s">
        <v>16</v>
      </c>
      <c r="M30" t="s">
        <v>17</v>
      </c>
      <c r="P30" t="s">
        <v>18</v>
      </c>
      <c r="Q30" t="s">
        <v>19</v>
      </c>
    </row>
    <row r="31" spans="1:17" x14ac:dyDescent="0.2">
      <c r="A31">
        <v>3</v>
      </c>
      <c r="B31" t="s">
        <v>80</v>
      </c>
      <c r="C31" t="s">
        <v>44</v>
      </c>
      <c r="D31" t="s">
        <v>45</v>
      </c>
      <c r="E31">
        <v>1</v>
      </c>
      <c r="F31" t="str">
        <f t="shared" si="0"/>
        <v>3田艳春</v>
      </c>
      <c r="G31">
        <f>VLOOKUP(F31,'-自开教室'!$D$1:$E$40,2,FALSE)</f>
        <v>426</v>
      </c>
      <c r="H31" s="4">
        <f>VLOOKUP(A31,'-自开时间'!$A$1:$C$8,2,FALSE)</f>
        <v>43792</v>
      </c>
      <c r="I31" t="str">
        <f>VLOOKUP(A31,'-自开时间'!$A$1:$C$8,3,FALSE)</f>
        <v>14:20-16:20</v>
      </c>
      <c r="J31" t="s">
        <v>23</v>
      </c>
      <c r="K31">
        <v>1</v>
      </c>
      <c r="L31" t="s">
        <v>16</v>
      </c>
      <c r="M31" t="s">
        <v>17</v>
      </c>
      <c r="P31" t="s">
        <v>18</v>
      </c>
      <c r="Q31" t="s">
        <v>19</v>
      </c>
    </row>
    <row r="32" spans="1:17" x14ac:dyDescent="0.2">
      <c r="A32">
        <v>3</v>
      </c>
      <c r="B32" t="s">
        <v>81</v>
      </c>
      <c r="C32" t="s">
        <v>41</v>
      </c>
      <c r="D32" t="s">
        <v>23</v>
      </c>
      <c r="E32">
        <v>1</v>
      </c>
      <c r="F32" t="str">
        <f t="shared" si="0"/>
        <v>3武月</v>
      </c>
      <c r="G32">
        <f>VLOOKUP(F32,'-自开教室'!$D$1:$E$40,2,FALSE)</f>
        <v>503</v>
      </c>
      <c r="H32" s="4">
        <f>VLOOKUP(A32,'-自开时间'!$A$1:$C$8,2,FALSE)</f>
        <v>43792</v>
      </c>
      <c r="I32" t="str">
        <f>VLOOKUP(A32,'-自开时间'!$A$1:$C$8,3,FALSE)</f>
        <v>14:20-16:20</v>
      </c>
      <c r="J32" t="s">
        <v>27</v>
      </c>
      <c r="K32">
        <v>3</v>
      </c>
      <c r="L32" t="s">
        <v>16</v>
      </c>
      <c r="M32" t="s">
        <v>17</v>
      </c>
      <c r="P32" t="s">
        <v>18</v>
      </c>
      <c r="Q32" t="s">
        <v>19</v>
      </c>
    </row>
    <row r="33" spans="1:17" x14ac:dyDescent="0.2">
      <c r="A33">
        <v>3</v>
      </c>
      <c r="B33" t="s">
        <v>77</v>
      </c>
      <c r="C33" t="s">
        <v>35</v>
      </c>
      <c r="D33" t="s">
        <v>58</v>
      </c>
      <c r="E33">
        <v>1</v>
      </c>
      <c r="F33" t="str">
        <f t="shared" si="0"/>
        <v>3张云霞</v>
      </c>
      <c r="G33">
        <f>VLOOKUP(F33,'-自开教室'!$D$1:$E$40,2,FALSE)</f>
        <v>424</v>
      </c>
      <c r="H33" s="4">
        <f>VLOOKUP(A33,'-自开时间'!$A$1:$C$8,2,FALSE)</f>
        <v>43792</v>
      </c>
      <c r="I33" t="str">
        <f>VLOOKUP(A33,'-自开时间'!$A$1:$C$8,3,FALSE)</f>
        <v>14:20-16:20</v>
      </c>
      <c r="J33" t="s">
        <v>23</v>
      </c>
      <c r="K33">
        <v>4</v>
      </c>
      <c r="L33" t="s">
        <v>16</v>
      </c>
      <c r="M33" t="s">
        <v>17</v>
      </c>
      <c r="P33" t="s">
        <v>18</v>
      </c>
      <c r="Q33" t="s">
        <v>19</v>
      </c>
    </row>
    <row r="34" spans="1:17" x14ac:dyDescent="0.2">
      <c r="A34">
        <v>4</v>
      </c>
      <c r="B34" t="s">
        <v>84</v>
      </c>
      <c r="C34" t="s">
        <v>38</v>
      </c>
      <c r="D34" t="s">
        <v>85</v>
      </c>
      <c r="E34">
        <v>2</v>
      </c>
      <c r="F34" t="str">
        <f t="shared" si="0"/>
        <v>4韩明哲</v>
      </c>
      <c r="G34">
        <f>VLOOKUP(F34,'-自开教室'!$D$1:$E$40,2,FALSE)</f>
        <v>419</v>
      </c>
      <c r="H34" s="4">
        <f>VLOOKUP(A34,'-自开时间'!$A$1:$C$8,2,FALSE)</f>
        <v>43792</v>
      </c>
      <c r="I34" t="str">
        <f>VLOOKUP(A34,'-自开时间'!$A$1:$C$8,3,FALSE)</f>
        <v>16:20-18:20</v>
      </c>
      <c r="J34" t="s">
        <v>23</v>
      </c>
      <c r="K34">
        <v>4</v>
      </c>
      <c r="L34" t="s">
        <v>16</v>
      </c>
      <c r="M34" t="s">
        <v>17</v>
      </c>
      <c r="P34" t="s">
        <v>18</v>
      </c>
      <c r="Q34" t="s">
        <v>19</v>
      </c>
    </row>
    <row r="35" spans="1:17" x14ac:dyDescent="0.2">
      <c r="A35">
        <v>4</v>
      </c>
      <c r="B35" t="s">
        <v>86</v>
      </c>
      <c r="C35" t="s">
        <v>21</v>
      </c>
      <c r="D35" t="s">
        <v>87</v>
      </c>
      <c r="E35">
        <v>4</v>
      </c>
      <c r="F35" t="str">
        <f t="shared" si="0"/>
        <v>4侯墨菊</v>
      </c>
      <c r="G35">
        <f>VLOOKUP(F35,'-自开教室'!$D$1:$E$40,2,FALSE)</f>
        <v>420</v>
      </c>
      <c r="H35" s="4">
        <f>VLOOKUP(A35,'-自开时间'!$A$1:$C$8,2,FALSE)</f>
        <v>43792</v>
      </c>
      <c r="I35" t="str">
        <f>VLOOKUP(A35,'-自开时间'!$A$1:$C$8,3,FALSE)</f>
        <v>16:20-18:20</v>
      </c>
      <c r="J35" t="s">
        <v>23</v>
      </c>
      <c r="K35">
        <v>4</v>
      </c>
      <c r="L35" t="s">
        <v>16</v>
      </c>
      <c r="M35" t="s">
        <v>17</v>
      </c>
      <c r="P35" t="s">
        <v>18</v>
      </c>
      <c r="Q35" t="s">
        <v>19</v>
      </c>
    </row>
    <row r="36" spans="1:17" x14ac:dyDescent="0.2">
      <c r="A36">
        <v>4</v>
      </c>
      <c r="B36" t="s">
        <v>88</v>
      </c>
      <c r="C36" t="s">
        <v>44</v>
      </c>
      <c r="D36" t="s">
        <v>89</v>
      </c>
      <c r="E36">
        <v>1</v>
      </c>
      <c r="F36" t="str">
        <f t="shared" si="0"/>
        <v>4武军</v>
      </c>
      <c r="G36">
        <f>VLOOKUP(F36,'-自开教室'!$D$1:$E$40,2,FALSE)</f>
        <v>426</v>
      </c>
      <c r="H36" s="4">
        <f>VLOOKUP(A36,'-自开时间'!$A$1:$C$8,2,FALSE)</f>
        <v>43792</v>
      </c>
      <c r="I36" t="str">
        <f>VLOOKUP(A36,'-自开时间'!$A$1:$C$8,3,FALSE)</f>
        <v>16:20-18:20</v>
      </c>
      <c r="J36" t="s">
        <v>23</v>
      </c>
      <c r="K36">
        <v>4</v>
      </c>
      <c r="L36" t="s">
        <v>16</v>
      </c>
      <c r="M36" t="s">
        <v>17</v>
      </c>
      <c r="P36" t="s">
        <v>18</v>
      </c>
      <c r="Q36" t="s">
        <v>19</v>
      </c>
    </row>
    <row r="37" spans="1:17" x14ac:dyDescent="0.2">
      <c r="A37">
        <v>4</v>
      </c>
      <c r="B37" t="s">
        <v>82</v>
      </c>
      <c r="C37" t="s">
        <v>29</v>
      </c>
      <c r="D37" t="s">
        <v>83</v>
      </c>
      <c r="E37">
        <v>6</v>
      </c>
      <c r="F37" t="str">
        <f t="shared" si="0"/>
        <v>4姚会利</v>
      </c>
      <c r="G37">
        <f>VLOOKUP(F37,'-自开教室'!$D$1:$E$40,2,FALSE)</f>
        <v>507</v>
      </c>
      <c r="H37" s="4">
        <f>VLOOKUP(A37,'-自开时间'!$A$1:$C$8,2,FALSE)</f>
        <v>43792</v>
      </c>
      <c r="I37" t="str">
        <f>VLOOKUP(A37,'-自开时间'!$A$1:$C$8,3,FALSE)</f>
        <v>16:20-18:20</v>
      </c>
      <c r="J37" t="s">
        <v>23</v>
      </c>
      <c r="K37">
        <v>4</v>
      </c>
      <c r="L37" t="s">
        <v>16</v>
      </c>
      <c r="M37" t="s">
        <v>17</v>
      </c>
      <c r="P37" t="s">
        <v>18</v>
      </c>
      <c r="Q37" t="s">
        <v>19</v>
      </c>
    </row>
    <row r="38" spans="1:17" x14ac:dyDescent="0.2">
      <c r="A38">
        <v>4</v>
      </c>
      <c r="B38" t="s">
        <v>91</v>
      </c>
      <c r="C38" t="s">
        <v>50</v>
      </c>
      <c r="D38" t="s">
        <v>92</v>
      </c>
      <c r="E38">
        <v>2</v>
      </c>
      <c r="F38" t="str">
        <f t="shared" si="0"/>
        <v>4赵小娟</v>
      </c>
      <c r="G38">
        <f>VLOOKUP(F38,'-自开教室'!$D$1:$E$40,2,FALSE)</f>
        <v>424</v>
      </c>
      <c r="H38" s="4">
        <f>VLOOKUP(A38,'-自开时间'!$A$1:$C$8,2,FALSE)</f>
        <v>43792</v>
      </c>
      <c r="I38" t="str">
        <f>VLOOKUP(A38,'-自开时间'!$A$1:$C$8,3,FALSE)</f>
        <v>16:20-18:20</v>
      </c>
      <c r="J38" t="s">
        <v>23</v>
      </c>
      <c r="K38">
        <v>4</v>
      </c>
      <c r="L38" t="s">
        <v>16</v>
      </c>
      <c r="M38" t="s">
        <v>17</v>
      </c>
      <c r="P38" t="s">
        <v>18</v>
      </c>
      <c r="Q38" t="s">
        <v>19</v>
      </c>
    </row>
    <row r="39" spans="1:17" x14ac:dyDescent="0.2">
      <c r="A39">
        <v>4</v>
      </c>
      <c r="B39" t="s">
        <v>90</v>
      </c>
      <c r="C39" t="s">
        <v>25</v>
      </c>
      <c r="D39" t="s">
        <v>26</v>
      </c>
      <c r="E39">
        <v>3</v>
      </c>
      <c r="F39" t="str">
        <f t="shared" si="0"/>
        <v>4宗艳丽</v>
      </c>
      <c r="G39">
        <f>VLOOKUP(F39,'-自开教室'!$D$1:$E$40,2,FALSE)</f>
        <v>421</v>
      </c>
      <c r="H39" s="4">
        <f>VLOOKUP(A39,'-自开时间'!$A$1:$C$8,2,FALSE)</f>
        <v>43792</v>
      </c>
      <c r="I39" t="str">
        <f>VLOOKUP(A39,'-自开时间'!$A$1:$C$8,3,FALSE)</f>
        <v>16:20-18:20</v>
      </c>
      <c r="J39" t="s">
        <v>27</v>
      </c>
      <c r="K39">
        <v>3</v>
      </c>
      <c r="L39" t="s">
        <v>16</v>
      </c>
      <c r="M39" t="s">
        <v>17</v>
      </c>
      <c r="P39" t="s">
        <v>18</v>
      </c>
      <c r="Q39" t="s">
        <v>19</v>
      </c>
    </row>
    <row r="40" spans="1:17" x14ac:dyDescent="0.2">
      <c r="A40">
        <v>4</v>
      </c>
      <c r="B40" t="s">
        <v>90</v>
      </c>
      <c r="C40" t="s">
        <v>35</v>
      </c>
      <c r="D40" t="s">
        <v>26</v>
      </c>
      <c r="E40">
        <v>1</v>
      </c>
      <c r="F40" t="str">
        <f t="shared" si="0"/>
        <v>4宗艳丽</v>
      </c>
      <c r="G40">
        <f>VLOOKUP(F40,'-自开教室'!$D$1:$E$40,2,FALSE)</f>
        <v>421</v>
      </c>
      <c r="H40" s="4">
        <f>VLOOKUP(A40,'-自开时间'!$A$1:$C$8,2,FALSE)</f>
        <v>43792</v>
      </c>
      <c r="I40" t="str">
        <f>VLOOKUP(A40,'-自开时间'!$A$1:$C$8,3,FALSE)</f>
        <v>16:20-18:20</v>
      </c>
      <c r="J40" t="s">
        <v>23</v>
      </c>
      <c r="K40">
        <v>3</v>
      </c>
      <c r="L40" t="s">
        <v>16</v>
      </c>
      <c r="M40" t="s">
        <v>17</v>
      </c>
      <c r="P40" t="s">
        <v>18</v>
      </c>
      <c r="Q40" t="s">
        <v>19</v>
      </c>
    </row>
    <row r="41" spans="1:17" x14ac:dyDescent="0.2">
      <c r="A41">
        <v>5</v>
      </c>
      <c r="B41" t="s">
        <v>93</v>
      </c>
      <c r="C41" t="s">
        <v>38</v>
      </c>
      <c r="D41" t="s">
        <v>39</v>
      </c>
      <c r="E41">
        <v>2</v>
      </c>
      <c r="F41" t="str">
        <f t="shared" si="0"/>
        <v>5李琳</v>
      </c>
      <c r="G41">
        <f>VLOOKUP(F41,'-自开教室'!$D$1:$E$40,2,FALSE)</f>
        <v>421</v>
      </c>
      <c r="H41" s="4">
        <f>VLOOKUP(A41,'-自开时间'!$A$1:$C$8,2,FALSE)</f>
        <v>43792</v>
      </c>
      <c r="I41" t="str">
        <f>VLOOKUP(A41,'-自开时间'!$A$1:$C$8,3,FALSE)</f>
        <v>18:30-20:30</v>
      </c>
      <c r="J41" t="s">
        <v>23</v>
      </c>
      <c r="K41">
        <v>3</v>
      </c>
      <c r="L41" t="s">
        <v>16</v>
      </c>
      <c r="M41" t="s">
        <v>17</v>
      </c>
      <c r="P41" t="s">
        <v>18</v>
      </c>
      <c r="Q41" t="s">
        <v>19</v>
      </c>
    </row>
    <row r="42" spans="1:17" x14ac:dyDescent="0.2">
      <c r="A42">
        <v>5</v>
      </c>
      <c r="B42" t="s">
        <v>95</v>
      </c>
      <c r="C42" t="s">
        <v>29</v>
      </c>
      <c r="D42" t="s">
        <v>96</v>
      </c>
      <c r="E42">
        <v>6</v>
      </c>
      <c r="F42" t="str">
        <f t="shared" si="0"/>
        <v>5严春旭</v>
      </c>
      <c r="G42">
        <f>VLOOKUP(F42,'-自开教室'!$D$1:$E$40,2,FALSE)</f>
        <v>419</v>
      </c>
      <c r="H42" s="4">
        <f>VLOOKUP(A42,'-自开时间'!$A$1:$C$8,2,FALSE)</f>
        <v>43792</v>
      </c>
      <c r="I42" t="str">
        <f>VLOOKUP(A42,'-自开时间'!$A$1:$C$8,3,FALSE)</f>
        <v>18:30-20:30</v>
      </c>
      <c r="J42" t="s">
        <v>23</v>
      </c>
      <c r="K42">
        <v>4</v>
      </c>
      <c r="L42" t="s">
        <v>16</v>
      </c>
      <c r="M42" t="s">
        <v>17</v>
      </c>
      <c r="P42" t="s">
        <v>18</v>
      </c>
      <c r="Q42" t="s">
        <v>19</v>
      </c>
    </row>
    <row r="43" spans="1:17" x14ac:dyDescent="0.2">
      <c r="A43">
        <v>5</v>
      </c>
      <c r="B43" t="s">
        <v>94</v>
      </c>
      <c r="C43" t="s">
        <v>21</v>
      </c>
      <c r="D43" t="s">
        <v>92</v>
      </c>
      <c r="E43">
        <v>4</v>
      </c>
      <c r="F43" t="str">
        <f t="shared" si="0"/>
        <v>5赵小娟</v>
      </c>
      <c r="G43">
        <f>VLOOKUP(F43,'-自开教室'!$D$1:$E$40,2,FALSE)</f>
        <v>420</v>
      </c>
      <c r="H43" s="4">
        <f>VLOOKUP(A43,'-自开时间'!$A$1:$C$8,2,FALSE)</f>
        <v>43792</v>
      </c>
      <c r="I43" t="str">
        <f>VLOOKUP(A43,'-自开时间'!$A$1:$C$8,3,FALSE)</f>
        <v>18:30-20:30</v>
      </c>
      <c r="J43" t="s">
        <v>23</v>
      </c>
      <c r="K43">
        <v>4</v>
      </c>
      <c r="L43" t="s">
        <v>16</v>
      </c>
      <c r="M43" t="s">
        <v>17</v>
      </c>
      <c r="P43" t="s">
        <v>18</v>
      </c>
      <c r="Q43" t="s">
        <v>19</v>
      </c>
    </row>
    <row r="44" spans="1:17" x14ac:dyDescent="0.2">
      <c r="A44">
        <v>5</v>
      </c>
      <c r="B44" t="s">
        <v>97</v>
      </c>
      <c r="C44" t="s">
        <v>38</v>
      </c>
      <c r="D44" t="s">
        <v>98</v>
      </c>
      <c r="E44">
        <v>2</v>
      </c>
      <c r="F44" t="str">
        <f t="shared" si="0"/>
        <v>5杨莉</v>
      </c>
      <c r="G44">
        <f>VLOOKUP(F44,'-自开教室'!$D$1:$E$40,2,FALSE)</f>
        <v>421</v>
      </c>
      <c r="H44" s="4">
        <f>VLOOKUP(A44,'-自开时间'!$A$1:$C$8,2,FALSE)</f>
        <v>43792</v>
      </c>
      <c r="I44" t="str">
        <f>VLOOKUP(A44,'-自开时间'!$A$1:$C$8,3,FALSE)</f>
        <v>18:30-20:30</v>
      </c>
      <c r="J44" t="s">
        <v>23</v>
      </c>
      <c r="K44">
        <v>3</v>
      </c>
      <c r="L44" t="s">
        <v>16</v>
      </c>
      <c r="M44" t="s">
        <v>17</v>
      </c>
      <c r="P44" t="s">
        <v>18</v>
      </c>
      <c r="Q44" t="s">
        <v>19</v>
      </c>
    </row>
  </sheetData>
  <sortState ref="A2:M44">
    <sortCondition ref="A2:A44"/>
    <sortCondition ref="D2:D44"/>
    <sortCondition ref="C2:C4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-自开教室</vt:lpstr>
      <vt:lpstr>-自开时间</vt:lpstr>
      <vt:lpstr>+自开上课教室容量表</vt:lpstr>
      <vt:lpstr>排课结果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2019-10-30T12:04:36Z</dcterms:created>
  <dcterms:modified xsi:type="dcterms:W3CDTF">2019-10-30T13:55:11Z</dcterms:modified>
</cp:coreProperties>
</file>