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3"/>
  <workbookPr/>
  <mc:AlternateContent xmlns:mc="http://schemas.openxmlformats.org/markup-compatibility/2006">
    <mc:Choice Requires="x15">
      <x15ac:absPath xmlns:x15ac="http://schemas.microsoft.com/office/spreadsheetml/2010/11/ac" url="C:\Users\alumno\Desktop\"/>
    </mc:Choice>
  </mc:AlternateContent>
  <xr:revisionPtr revIDLastSave="0" documentId="13_ncr:1_{C6A7E780-2444-49B5-9426-58402B14F6C7}" xr6:coauthVersionLast="36" xr6:coauthVersionMax="36" xr10:uidLastSave="{00000000-0000-0000-0000-000000000000}"/>
  <bookViews>
    <workbookView xWindow="0" yWindow="0" windowWidth="28800" windowHeight="12225" activeTab="3" xr2:uid="{00000000-000D-0000-FFFF-FFFF00000000}"/>
  </bookViews>
  <sheets>
    <sheet name="productos" sheetId="1" r:id="rId1"/>
    <sheet name="iva y descuentos" sheetId="2" r:id="rId2"/>
    <sheet name="ficha producto" sheetId="4" r:id="rId3"/>
    <sheet name="Hoja4" sheetId="3" r:id="rId4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3" l="1"/>
  <c r="K3" i="3" l="1"/>
  <c r="K4" i="3"/>
  <c r="K5" i="3"/>
  <c r="K2" i="3"/>
  <c r="J3" i="3"/>
  <c r="J4" i="3"/>
  <c r="J5" i="3"/>
  <c r="J2" i="3"/>
  <c r="I3" i="3"/>
  <c r="I4" i="3"/>
  <c r="I5" i="3"/>
  <c r="I2" i="3"/>
  <c r="H3" i="3"/>
  <c r="H4" i="3"/>
  <c r="H5" i="3"/>
  <c r="H2" i="3"/>
  <c r="G3" i="3"/>
  <c r="G4" i="3"/>
  <c r="G5" i="3"/>
  <c r="G2" i="3"/>
  <c r="F3" i="3"/>
  <c r="F4" i="3"/>
  <c r="F5" i="3"/>
  <c r="F2" i="3"/>
  <c r="C5" i="4"/>
  <c r="C4" i="4"/>
</calcChain>
</file>

<file path=xl/sharedStrings.xml><?xml version="1.0" encoding="utf-8"?>
<sst xmlns="http://schemas.openxmlformats.org/spreadsheetml/2006/main" count="75" uniqueCount="68">
  <si>
    <t>PRODUCTOS</t>
  </si>
  <si>
    <t>IVA</t>
  </si>
  <si>
    <t>REFERENCIA</t>
  </si>
  <si>
    <t>DESCRIPCIÓN</t>
  </si>
  <si>
    <t>PRECIO</t>
  </si>
  <si>
    <t>DISCO DURO 150 MB</t>
  </si>
  <si>
    <t>DISCO DURO 250 MB</t>
  </si>
  <si>
    <t>HD250</t>
  </si>
  <si>
    <t>HD150</t>
  </si>
  <si>
    <t>HD500</t>
  </si>
  <si>
    <t>DISCO DURO 500 MB</t>
  </si>
  <si>
    <t>HD1T</t>
  </si>
  <si>
    <t>DISCO DURO 1TERA</t>
  </si>
  <si>
    <t>HM15</t>
  </si>
  <si>
    <t>HM17</t>
  </si>
  <si>
    <t>HM20</t>
  </si>
  <si>
    <t>HM25</t>
  </si>
  <si>
    <t>MONITOR 15"</t>
  </si>
  <si>
    <t>MONITOR 17"</t>
  </si>
  <si>
    <t>MONITOR 20"</t>
  </si>
  <si>
    <t>MONITOR 25"</t>
  </si>
  <si>
    <t>CLIENTE</t>
  </si>
  <si>
    <t>ARTÍCULO</t>
  </si>
  <si>
    <t>CANTIDAD</t>
  </si>
  <si>
    <t>PRECIO UNITARIO</t>
  </si>
  <si>
    <t>DESCUENTO</t>
  </si>
  <si>
    <t>BASE</t>
  </si>
  <si>
    <t>TOTAL</t>
  </si>
  <si>
    <t>NOMBRE</t>
  </si>
  <si>
    <t>11111111A</t>
  </si>
  <si>
    <t>22222222B</t>
  </si>
  <si>
    <t>MANUEL MARCO SUCH</t>
  </si>
  <si>
    <t>PEDRO PASTOR</t>
  </si>
  <si>
    <t>33333333C</t>
  </si>
  <si>
    <t>MARIANGELES VALDÉS</t>
  </si>
  <si>
    <t>44444444D</t>
  </si>
  <si>
    <t>RAFAEL ROMERO</t>
  </si>
  <si>
    <t>SWIN7</t>
  </si>
  <si>
    <t>S.O. WINDOWS 7</t>
  </si>
  <si>
    <t>SWIN8</t>
  </si>
  <si>
    <t>S.O. WINDOWS 8</t>
  </si>
  <si>
    <t>SAND4.2</t>
  </si>
  <si>
    <t>S.O. ANDROID 4.2-INSTALACIÓN</t>
  </si>
  <si>
    <t>SAND4.4</t>
  </si>
  <si>
    <t>S.O. ANDROID 4.4-INSTALACIÓN</t>
  </si>
  <si>
    <t>MOM</t>
  </si>
  <si>
    <t>MANO OBRA MONTAJE HW</t>
  </si>
  <si>
    <t>MOS</t>
  </si>
  <si>
    <t>MANO OBRA INSTALACIÓN SW</t>
  </si>
  <si>
    <t>MES FACTURA</t>
  </si>
  <si>
    <t>ENERO</t>
  </si>
  <si>
    <t>FEBRERO</t>
  </si>
  <si>
    <t>MARZO</t>
  </si>
  <si>
    <t>25</t>
  </si>
  <si>
    <t>0,21</t>
  </si>
  <si>
    <t>0,02</t>
  </si>
  <si>
    <t>0,04</t>
  </si>
  <si>
    <t>0,06</t>
  </si>
  <si>
    <t>0,08</t>
  </si>
  <si>
    <t>0,15</t>
  </si>
  <si>
    <t>codigo de producto</t>
  </si>
  <si>
    <t>descripcion</t>
  </si>
  <si>
    <t>precio</t>
  </si>
  <si>
    <t>hd150</t>
  </si>
  <si>
    <t>Numero de productos</t>
  </si>
  <si>
    <t>numero de productos con precio mayor de 300 euros</t>
  </si>
  <si>
    <t>numero de productos con precio superior al precio medio</t>
  </si>
  <si>
    <t>precio 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</si>
</sst>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6" fillId="3" borderId="0" applyNumberFormat="0" applyBorder="0" applyAlignment="0" applyProtection="0"/>
    <xf numFmtId="0" fontId="1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31">
    <xf numFmtId="0" fontId="0" fillId="0" borderId="0" xfId="0"/>
    <xf numFmtId="0" fontId="5" fillId="0" borderId="0" xfId="0" applyFont="1" applyFill="1"/>
    <xf numFmtId="49" fontId="3" fillId="2" borderId="0" xfId="0" applyNumberFormat="1" applyFont="1" applyFill="1"/>
    <xf numFmtId="49" fontId="2" fillId="2" borderId="0" xfId="0" applyNumberFormat="1" applyFont="1" applyFill="1"/>
    <xf numFmtId="49" fontId="0" fillId="0" borderId="0" xfId="0" applyNumberFormat="1"/>
    <xf numFmtId="49" fontId="5" fillId="0" borderId="0" xfId="0" applyNumberFormat="1" applyFont="1" applyFill="1"/>
    <xf numFmtId="4" fontId="4" fillId="0" borderId="0" xfId="0" applyNumberFormat="1" applyFont="1" applyFill="1"/>
    <xf numFmtId="4" fontId="5" fillId="0" borderId="0" xfId="0" applyNumberFormat="1" applyFont="1" applyFill="1"/>
    <xf numFmtId="10" fontId="5" fillId="0" borderId="0" xfId="0" applyNumberFormat="1" applyFont="1" applyFill="1"/>
    <xf numFmtId="49" fontId="6" fillId="3" borderId="0" xfId="1" applyNumberFormat="1" applyAlignment="1">
      <alignment horizontal="center"/>
    </xf>
    <xf numFmtId="49" fontId="6" fillId="3" borderId="0" xfId="1" applyNumberFormat="1" applyAlignment="1">
      <alignment horizontal="left"/>
    </xf>
    <xf numFmtId="49" fontId="1" fillId="4" borderId="0" xfId="2" applyNumberFormat="1"/>
    <xf numFmtId="49" fontId="6" fillId="6" borderId="0" xfId="4" applyNumberFormat="1"/>
    <xf numFmtId="49" fontId="6" fillId="6" borderId="0" xfId="4" applyNumberFormat="1" applyAlignment="1">
      <alignment horizontal="center"/>
    </xf>
    <xf numFmtId="49" fontId="1" fillId="7" borderId="0" xfId="5" applyNumberFormat="1"/>
    <xf numFmtId="49" fontId="1" fillId="7" borderId="0" xfId="5" applyNumberFormat="1" applyAlignment="1">
      <alignment horizontal="left"/>
    </xf>
    <xf numFmtId="0" fontId="6" fillId="6" borderId="0" xfId="4"/>
    <xf numFmtId="0" fontId="1" fillId="7" borderId="0" xfId="5"/>
    <xf numFmtId="0" fontId="0" fillId="7" borderId="0" xfId="5" applyFont="1"/>
    <xf numFmtId="0" fontId="6" fillId="8" borderId="0" xfId="6"/>
    <xf numFmtId="4" fontId="6" fillId="8" borderId="0" xfId="6" applyNumberFormat="1"/>
    <xf numFmtId="10" fontId="6" fillId="8" borderId="0" xfId="6" applyNumberFormat="1"/>
    <xf numFmtId="4" fontId="1" fillId="9" borderId="0" xfId="7" applyNumberFormat="1"/>
    <xf numFmtId="0" fontId="1" fillId="9" borderId="0" xfId="7"/>
    <xf numFmtId="2" fontId="1" fillId="9" borderId="0" xfId="7" applyNumberFormat="1"/>
    <xf numFmtId="0" fontId="6" fillId="5" borderId="0" xfId="3"/>
    <xf numFmtId="4" fontId="6" fillId="5" borderId="0" xfId="3" applyNumberFormat="1"/>
    <xf numFmtId="10" fontId="6" fillId="5" borderId="0" xfId="3" applyNumberFormat="1"/>
    <xf numFmtId="0" fontId="1" fillId="10" borderId="0" xfId="8"/>
    <xf numFmtId="4" fontId="1" fillId="10" borderId="0" xfId="8" applyNumberFormat="1"/>
    <xf numFmtId="10" fontId="1" fillId="10" borderId="0" xfId="8" applyNumberFormat="1"/>
  </cellXfs>
  <cellStyles count="9">
    <cellStyle name="20% - Èmfasi3" xfId="5" builtinId="38"/>
    <cellStyle name="20% - Èmfasi6" xfId="7" builtinId="50"/>
    <cellStyle name="40% - Èmfasi1" xfId="2" builtinId="31"/>
    <cellStyle name="40% - Èmfasi2" xfId="8" builtinId="35"/>
    <cellStyle name="Èmfasi1" xfId="1" builtinId="29"/>
    <cellStyle name="Èmfasi2" xfId="3" builtinId="33"/>
    <cellStyle name="Èmfasi3" xfId="4" builtinId="37"/>
    <cellStyle name="Èmfasi6" xfId="6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opLeftCell="A3" workbookViewId="0">
      <selection activeCell="E18" sqref="E18"/>
    </sheetView>
  </sheetViews>
  <sheetFormatPr defaultColWidth="10.85546875" defaultRowHeight="15" x14ac:dyDescent="0.25"/>
  <cols>
    <col min="1" max="1" width="14" style="4" customWidth="1"/>
    <col min="2" max="2" width="29.42578125" style="4" bestFit="1" customWidth="1"/>
    <col min="3" max="3" width="10" style="4" customWidth="1"/>
    <col min="4" max="16384" width="10.85546875" style="4"/>
  </cols>
  <sheetData>
    <row r="1" spans="1:3" ht="15.75" x14ac:dyDescent="0.25">
      <c r="A1" s="2" t="s">
        <v>0</v>
      </c>
      <c r="B1" s="3"/>
      <c r="C1" s="3"/>
    </row>
    <row r="2" spans="1:3" x14ac:dyDescent="0.25">
      <c r="A2" s="3"/>
      <c r="B2" s="3"/>
      <c r="C2" s="3"/>
    </row>
    <row r="3" spans="1:3" x14ac:dyDescent="0.25">
      <c r="A3" s="9" t="s">
        <v>2</v>
      </c>
      <c r="B3" s="10" t="s">
        <v>3</v>
      </c>
      <c r="C3" s="9" t="s">
        <v>4</v>
      </c>
    </row>
    <row r="4" spans="1:3" x14ac:dyDescent="0.25">
      <c r="A4" s="11" t="s">
        <v>8</v>
      </c>
      <c r="B4" s="11" t="s">
        <v>5</v>
      </c>
      <c r="C4" s="11">
        <v>150.65</v>
      </c>
    </row>
    <row r="5" spans="1:3" x14ac:dyDescent="0.25">
      <c r="A5" s="11" t="s">
        <v>7</v>
      </c>
      <c r="B5" s="11" t="s">
        <v>6</v>
      </c>
      <c r="C5" s="11">
        <v>230.43</v>
      </c>
    </row>
    <row r="6" spans="1:3" x14ac:dyDescent="0.25">
      <c r="A6" s="11" t="s">
        <v>9</v>
      </c>
      <c r="B6" s="11" t="s">
        <v>10</v>
      </c>
      <c r="C6" s="11">
        <v>480.87</v>
      </c>
    </row>
    <row r="7" spans="1:3" x14ac:dyDescent="0.25">
      <c r="A7" s="11" t="s">
        <v>11</v>
      </c>
      <c r="B7" s="11" t="s">
        <v>12</v>
      </c>
      <c r="C7" s="11">
        <v>579.32000000000005</v>
      </c>
    </row>
    <row r="8" spans="1:3" x14ac:dyDescent="0.25">
      <c r="A8" s="11" t="s">
        <v>13</v>
      </c>
      <c r="B8" s="11" t="s">
        <v>17</v>
      </c>
      <c r="C8" s="11">
        <v>140</v>
      </c>
    </row>
    <row r="9" spans="1:3" x14ac:dyDescent="0.25">
      <c r="A9" s="11" t="s">
        <v>14</v>
      </c>
      <c r="B9" s="11" t="s">
        <v>18</v>
      </c>
      <c r="C9" s="11">
        <v>170</v>
      </c>
    </row>
    <row r="10" spans="1:3" x14ac:dyDescent="0.25">
      <c r="A10" s="11" t="s">
        <v>15</v>
      </c>
      <c r="B10" s="11" t="s">
        <v>19</v>
      </c>
      <c r="C10" s="11">
        <v>240</v>
      </c>
    </row>
    <row r="11" spans="1:3" x14ac:dyDescent="0.25">
      <c r="A11" s="11" t="s">
        <v>16</v>
      </c>
      <c r="B11" s="11" t="s">
        <v>20</v>
      </c>
      <c r="C11" s="11">
        <v>350</v>
      </c>
    </row>
    <row r="12" spans="1:3" x14ac:dyDescent="0.25">
      <c r="A12" s="11" t="s">
        <v>37</v>
      </c>
      <c r="B12" s="11" t="s">
        <v>38</v>
      </c>
      <c r="C12" s="11">
        <v>250</v>
      </c>
    </row>
    <row r="13" spans="1:3" x14ac:dyDescent="0.25">
      <c r="A13" s="11" t="s">
        <v>39</v>
      </c>
      <c r="B13" s="11" t="s">
        <v>40</v>
      </c>
      <c r="C13" s="11">
        <v>300</v>
      </c>
    </row>
    <row r="14" spans="1:3" x14ac:dyDescent="0.25">
      <c r="A14" s="11" t="s">
        <v>41</v>
      </c>
      <c r="B14" s="11" t="s">
        <v>42</v>
      </c>
      <c r="C14" s="11">
        <v>20</v>
      </c>
    </row>
    <row r="15" spans="1:3" x14ac:dyDescent="0.25">
      <c r="A15" s="11" t="s">
        <v>43</v>
      </c>
      <c r="B15" s="11" t="s">
        <v>44</v>
      </c>
      <c r="C15" s="11">
        <v>20</v>
      </c>
    </row>
    <row r="16" spans="1:3" x14ac:dyDescent="0.25">
      <c r="A16" s="11" t="s">
        <v>45</v>
      </c>
      <c r="B16" s="11" t="s">
        <v>46</v>
      </c>
      <c r="C16" s="11">
        <v>20</v>
      </c>
    </row>
    <row r="17" spans="1:3" x14ac:dyDescent="0.25">
      <c r="A17" s="11" t="s">
        <v>47</v>
      </c>
      <c r="B17" s="11" t="s">
        <v>48</v>
      </c>
      <c r="C17" s="11">
        <v>40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3"/>
  <sheetViews>
    <sheetView topLeftCell="B1" workbookViewId="0">
      <selection activeCell="G16" sqref="G16"/>
    </sheetView>
  </sheetViews>
  <sheetFormatPr defaultColWidth="10.85546875" defaultRowHeight="15" x14ac:dyDescent="0.25"/>
  <cols>
    <col min="1" max="2" width="10.85546875" style="4"/>
    <col min="3" max="3" width="13.28515625" style="4" bestFit="1" customWidth="1"/>
    <col min="4" max="4" width="10" style="4" bestFit="1" customWidth="1"/>
    <col min="5" max="16384" width="10.85546875" style="4"/>
  </cols>
  <sheetData>
    <row r="1" spans="2:6" x14ac:dyDescent="0.25">
      <c r="B1" s="12" t="s">
        <v>1</v>
      </c>
      <c r="C1" s="13" t="s">
        <v>54</v>
      </c>
      <c r="D1" s="5"/>
      <c r="E1" s="5"/>
    </row>
    <row r="2" spans="2:6" x14ac:dyDescent="0.25">
      <c r="B2" s="14">
        <v>5</v>
      </c>
      <c r="C2" s="14" t="s">
        <v>55</v>
      </c>
      <c r="D2" s="5"/>
    </row>
    <row r="3" spans="2:6" x14ac:dyDescent="0.25">
      <c r="B3" s="14">
        <v>10</v>
      </c>
      <c r="C3" s="14" t="s">
        <v>56</v>
      </c>
      <c r="D3" s="5"/>
    </row>
    <row r="4" spans="2:6" x14ac:dyDescent="0.25">
      <c r="B4" s="14">
        <v>15</v>
      </c>
      <c r="C4" s="14" t="s">
        <v>57</v>
      </c>
      <c r="D4" s="5"/>
    </row>
    <row r="5" spans="2:6" x14ac:dyDescent="0.25">
      <c r="B5" s="14">
        <v>20</v>
      </c>
      <c r="C5" s="14" t="s">
        <v>58</v>
      </c>
      <c r="D5" s="5"/>
    </row>
    <row r="6" spans="2:6" x14ac:dyDescent="0.25">
      <c r="B6" s="15" t="s">
        <v>53</v>
      </c>
      <c r="C6" s="14" t="s">
        <v>59</v>
      </c>
      <c r="D6" s="5"/>
    </row>
    <row r="7" spans="2:6" x14ac:dyDescent="0.25">
      <c r="B7" s="5"/>
      <c r="C7" s="5"/>
      <c r="D7" s="5"/>
      <c r="E7" s="5"/>
      <c r="F7" s="5"/>
    </row>
    <row r="8" spans="2:6" x14ac:dyDescent="0.25">
      <c r="B8" s="5"/>
      <c r="C8" s="5"/>
      <c r="D8" s="5"/>
      <c r="E8" s="5"/>
      <c r="F8" s="5"/>
    </row>
    <row r="9" spans="2:6" x14ac:dyDescent="0.25">
      <c r="B9" s="5"/>
      <c r="C9" s="5"/>
      <c r="D9" s="5"/>
      <c r="E9" s="5"/>
      <c r="F9" s="5"/>
    </row>
    <row r="10" spans="2:6" x14ac:dyDescent="0.25">
      <c r="B10" s="5"/>
      <c r="C10" s="5"/>
      <c r="D10" s="5"/>
      <c r="E10" s="5"/>
      <c r="F10" s="5"/>
    </row>
    <row r="11" spans="2:6" x14ac:dyDescent="0.25">
      <c r="B11" s="5"/>
      <c r="C11" s="5"/>
      <c r="D11" s="5"/>
      <c r="E11" s="5"/>
      <c r="F11" s="5"/>
    </row>
    <row r="12" spans="2:6" x14ac:dyDescent="0.25">
      <c r="B12" s="5"/>
      <c r="C12" s="5"/>
      <c r="D12" s="5"/>
      <c r="E12" s="5"/>
      <c r="F12" s="5"/>
    </row>
    <row r="13" spans="2:6" x14ac:dyDescent="0.25">
      <c r="B13" s="5"/>
      <c r="C13" s="5"/>
      <c r="D13" s="5"/>
      <c r="E13" s="5"/>
      <c r="F1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4E48B-14E1-43C5-99DB-02E726374407}">
  <dimension ref="B3:C5"/>
  <sheetViews>
    <sheetView workbookViewId="0">
      <selection activeCell="C4" sqref="C4"/>
    </sheetView>
  </sheetViews>
  <sheetFormatPr defaultColWidth="11.42578125" defaultRowHeight="15" x14ac:dyDescent="0.25"/>
  <cols>
    <col min="2" max="2" width="20.28515625" customWidth="1"/>
    <col min="3" max="3" width="32.42578125" customWidth="1"/>
  </cols>
  <sheetData>
    <row r="3" spans="2:3" x14ac:dyDescent="0.25">
      <c r="B3" s="16" t="s">
        <v>60</v>
      </c>
      <c r="C3" s="18" t="s">
        <v>63</v>
      </c>
    </row>
    <row r="4" spans="2:3" x14ac:dyDescent="0.25">
      <c r="B4" s="16" t="s">
        <v>61</v>
      </c>
      <c r="C4" s="17" t="str">
        <f>VLOOKUP(C3,productos!A3:C17,2,FALSE)</f>
        <v>DISCO DURO 150 MB</v>
      </c>
    </row>
    <row r="5" spans="2:3" x14ac:dyDescent="0.25">
      <c r="B5" s="16" t="s">
        <v>62</v>
      </c>
      <c r="C5" s="17">
        <f>VLOOKUP(C3,productos!A3:C17,3,FALSE)</f>
        <v>150.65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tabSelected="1" workbookViewId="0">
      <selection activeCell="F13" sqref="F13"/>
    </sheetView>
  </sheetViews>
  <sheetFormatPr defaultColWidth="10.85546875" defaultRowHeight="15" x14ac:dyDescent="0.25"/>
  <cols>
    <col min="1" max="1" width="14.140625" style="1" bestFit="1" customWidth="1"/>
    <col min="2" max="2" width="10.28515625" style="1" bestFit="1" customWidth="1"/>
    <col min="3" max="3" width="21" style="1" bestFit="1" customWidth="1"/>
    <col min="4" max="4" width="10.42578125" style="1" bestFit="1" customWidth="1"/>
    <col min="5" max="5" width="10.85546875" style="1" bestFit="1" customWidth="1"/>
    <col min="6" max="6" width="17.42578125" style="7" bestFit="1" customWidth="1"/>
    <col min="7" max="7" width="23.42578125" style="1" customWidth="1"/>
    <col min="8" max="8" width="12.28515625" style="8" bestFit="1" customWidth="1"/>
    <col min="9" max="11" width="11.28515625" style="7" customWidth="1"/>
    <col min="12" max="16384" width="10.85546875" style="1"/>
  </cols>
  <sheetData>
    <row r="1" spans="1:11" x14ac:dyDescent="0.25">
      <c r="A1" s="19" t="s">
        <v>49</v>
      </c>
      <c r="B1" s="19" t="s">
        <v>21</v>
      </c>
      <c r="C1" s="19" t="s">
        <v>28</v>
      </c>
      <c r="D1" s="19" t="s">
        <v>22</v>
      </c>
      <c r="E1" s="19" t="s">
        <v>23</v>
      </c>
      <c r="F1" s="20" t="s">
        <v>24</v>
      </c>
      <c r="G1" s="19" t="s">
        <v>3</v>
      </c>
      <c r="H1" s="21" t="s">
        <v>25</v>
      </c>
      <c r="I1" s="20" t="s">
        <v>26</v>
      </c>
      <c r="J1" s="20" t="s">
        <v>1</v>
      </c>
      <c r="K1" s="20" t="s">
        <v>27</v>
      </c>
    </row>
    <row r="2" spans="1:11" x14ac:dyDescent="0.25">
      <c r="A2" s="1" t="s">
        <v>50</v>
      </c>
      <c r="B2" s="1" t="s">
        <v>29</v>
      </c>
      <c r="C2" s="1" t="s">
        <v>31</v>
      </c>
      <c r="D2" s="1" t="s">
        <v>8</v>
      </c>
      <c r="E2" s="1">
        <v>24</v>
      </c>
      <c r="F2" s="22">
        <f>VLOOKUP(D2,productos!$A$3:$C$17,3,FALSE)</f>
        <v>150.65</v>
      </c>
      <c r="G2" s="23" t="str">
        <f>VLOOKUP(D2,productos!$A$3:$C$17,2,FALSE)</f>
        <v>DISCO DURO 150 MB</v>
      </c>
      <c r="H2" s="24">
        <f>_xlfn.IFS(E2&lt;5,0,AND(5&lt;E2,E2&lt;10),(2*E2/100),AND(10&lt;=E2,E2&lt;15),(4*F2/100),AND(15&lt;=E2,E2&lt;20),(6*F2/100),AND(20&lt;=E2,E2&lt;25),(8*F2/100),AND(25&lt;=E2),(15*F2/100))</f>
        <v>12.052</v>
      </c>
      <c r="I2" s="22">
        <f>(E2*F2)-H2</f>
        <v>3603.5480000000002</v>
      </c>
      <c r="J2" s="22">
        <f>I2*21/100</f>
        <v>756.74508000000003</v>
      </c>
      <c r="K2" s="22">
        <f>I2+J2</f>
        <v>4360.2930800000004</v>
      </c>
    </row>
    <row r="3" spans="1:11" x14ac:dyDescent="0.25">
      <c r="A3" s="1" t="s">
        <v>51</v>
      </c>
      <c r="B3" s="1" t="s">
        <v>30</v>
      </c>
      <c r="C3" s="1" t="s">
        <v>32</v>
      </c>
      <c r="D3" s="1" t="s">
        <v>11</v>
      </c>
      <c r="E3" s="1">
        <v>2</v>
      </c>
      <c r="F3" s="22">
        <f>VLOOKUP(D3,productos!$A$3:$C$17,3,FALSE)</f>
        <v>579.32000000000005</v>
      </c>
      <c r="G3" s="23" t="str">
        <f>VLOOKUP(D3,productos!$A$3:$C$17,2,FALSE)</f>
        <v>DISCO DURO 1TERA</v>
      </c>
      <c r="H3" s="24">
        <f t="shared" ref="H3:H5" si="0">_xlfn.IFS(E3&lt;5,0,AND(5&lt;E3,E3&lt;10),(2*E3/100),AND(10&lt;=E3,E3&lt;15),(4*F3/100),AND(15&lt;=E3,E3&lt;20),(6*F3/100),AND(20&lt;=E3,E3&lt;25),(8*F3/100),AND(25&lt;=E3),(15*F3/100))</f>
        <v>0</v>
      </c>
      <c r="I3" s="22">
        <f t="shared" ref="I3:I5" si="1">(E3*F3)-H3</f>
        <v>1158.6400000000001</v>
      </c>
      <c r="J3" s="22">
        <f t="shared" ref="J3:J5" si="2">I3*21/100</f>
        <v>243.31440000000003</v>
      </c>
      <c r="K3" s="22">
        <f t="shared" ref="K3:K5" si="3">I3+J3</f>
        <v>1401.9544000000001</v>
      </c>
    </row>
    <row r="4" spans="1:11" x14ac:dyDescent="0.25">
      <c r="A4" s="1" t="s">
        <v>50</v>
      </c>
      <c r="B4" s="1" t="s">
        <v>33</v>
      </c>
      <c r="C4" s="1" t="s">
        <v>34</v>
      </c>
      <c r="D4" s="1" t="s">
        <v>14</v>
      </c>
      <c r="E4" s="1">
        <v>60</v>
      </c>
      <c r="F4" s="22">
        <f>VLOOKUP(D4,productos!$A$3:$C$17,3,FALSE)</f>
        <v>170</v>
      </c>
      <c r="G4" s="23" t="str">
        <f>VLOOKUP(D4,productos!$A$3:$C$17,2,FALSE)</f>
        <v>MONITOR 17"</v>
      </c>
      <c r="H4" s="24">
        <f t="shared" si="0"/>
        <v>25.5</v>
      </c>
      <c r="I4" s="22">
        <f t="shared" si="1"/>
        <v>10174.5</v>
      </c>
      <c r="J4" s="22">
        <f t="shared" si="2"/>
        <v>2136.645</v>
      </c>
      <c r="K4" s="22">
        <f t="shared" si="3"/>
        <v>12311.145</v>
      </c>
    </row>
    <row r="5" spans="1:11" x14ac:dyDescent="0.25">
      <c r="A5" s="1" t="s">
        <v>52</v>
      </c>
      <c r="B5" s="1" t="s">
        <v>35</v>
      </c>
      <c r="C5" s="1" t="s">
        <v>36</v>
      </c>
      <c r="D5" s="1" t="s">
        <v>16</v>
      </c>
      <c r="E5" s="1">
        <v>12</v>
      </c>
      <c r="F5" s="22">
        <f>VLOOKUP(D5,productos!$A$3:$C$17,3,FALSE)</f>
        <v>350</v>
      </c>
      <c r="G5" s="23" t="str">
        <f>VLOOKUP(D5,productos!$A$3:$C$17,2,FALSE)</f>
        <v>MONITOR 25"</v>
      </c>
      <c r="H5" s="24">
        <f t="shared" si="0"/>
        <v>14</v>
      </c>
      <c r="I5" s="22">
        <f t="shared" si="1"/>
        <v>4186</v>
      </c>
      <c r="J5" s="22">
        <f t="shared" si="2"/>
        <v>879.06</v>
      </c>
      <c r="K5" s="22">
        <f t="shared" si="3"/>
        <v>5065.0599999999995</v>
      </c>
    </row>
    <row r="6" spans="1:11" x14ac:dyDescent="0.25">
      <c r="H6" s="6"/>
      <c r="I6" s="1"/>
      <c r="J6" s="1"/>
      <c r="K6" s="1"/>
    </row>
    <row r="12" spans="1:11" x14ac:dyDescent="0.25">
      <c r="D12" s="25"/>
      <c r="E12" s="25"/>
      <c r="F12" s="26" t="s">
        <v>64</v>
      </c>
      <c r="G12" s="25"/>
      <c r="H12" s="27"/>
    </row>
    <row r="13" spans="1:11" x14ac:dyDescent="0.25">
      <c r="D13" s="28"/>
      <c r="E13" s="28"/>
      <c r="F13" s="29" t="e">
        <f>contarv</f>
        <v>#NAME?</v>
      </c>
      <c r="G13" s="28"/>
      <c r="H13" s="30"/>
    </row>
    <row r="15" spans="1:11" x14ac:dyDescent="0.25">
      <c r="D15" s="25"/>
      <c r="E15" s="25"/>
      <c r="F15" s="26" t="s">
        <v>65</v>
      </c>
      <c r="G15" s="25"/>
      <c r="H15" s="27"/>
    </row>
    <row r="16" spans="1:11" x14ac:dyDescent="0.25">
      <c r="D16" s="28"/>
      <c r="E16" s="28"/>
      <c r="F16" s="29"/>
      <c r="G16" s="28"/>
      <c r="H16" s="30"/>
    </row>
    <row r="18" spans="4:8" x14ac:dyDescent="0.25">
      <c r="D18" s="25"/>
      <c r="E18" s="25"/>
      <c r="F18" s="26" t="s">
        <v>66</v>
      </c>
      <c r="G18" s="25"/>
      <c r="H18" s="27"/>
    </row>
    <row r="19" spans="4:8" x14ac:dyDescent="0.25">
      <c r="D19" s="28"/>
      <c r="E19" s="28"/>
      <c r="F19" s="29"/>
      <c r="G19" s="28"/>
      <c r="H19" s="30"/>
    </row>
    <row r="21" spans="4:8" x14ac:dyDescent="0.25">
      <c r="D21" s="25"/>
      <c r="E21" s="25"/>
      <c r="F21" s="26" t="s">
        <v>67</v>
      </c>
      <c r="G21" s="25"/>
      <c r="H21" s="27"/>
    </row>
    <row r="22" spans="4:8" x14ac:dyDescent="0.25">
      <c r="D22" s="28"/>
      <c r="E22" s="28"/>
      <c r="F22" s="29"/>
      <c r="G22" s="28"/>
      <c r="H22" s="3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4</vt:i4>
      </vt:variant>
    </vt:vector>
  </HeadingPairs>
  <TitlesOfParts>
    <vt:vector size="4" baseType="lpstr">
      <vt:lpstr>productos</vt:lpstr>
      <vt:lpstr>iva y descuentos</vt:lpstr>
      <vt:lpstr>ficha producto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</dc:creator>
  <cp:lastModifiedBy>alumno</cp:lastModifiedBy>
  <dcterms:created xsi:type="dcterms:W3CDTF">2014-09-04T16:44:38Z</dcterms:created>
  <dcterms:modified xsi:type="dcterms:W3CDTF">2019-10-02T17:11:10Z</dcterms:modified>
</cp:coreProperties>
</file>