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nuelmarcosuch/Documents/Asignaturas/STI/2019-2020/PRACTICAS/PR3 CONTABILIDAD/"/>
    </mc:Choice>
  </mc:AlternateContent>
  <bookViews>
    <workbookView xWindow="7640" yWindow="900" windowWidth="27760" windowHeight="1638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43" i="1"/>
  <c r="E47" i="1"/>
  <c r="E53" i="1"/>
  <c r="E55" i="1"/>
  <c r="E57" i="1"/>
  <c r="E59" i="1"/>
  <c r="D40" i="1"/>
  <c r="D43" i="1"/>
  <c r="D47" i="1"/>
  <c r="D53" i="1"/>
  <c r="D55" i="1"/>
  <c r="D57" i="1"/>
  <c r="D59" i="1"/>
  <c r="C40" i="1"/>
  <c r="C43" i="1"/>
  <c r="C47" i="1"/>
  <c r="C53" i="1"/>
  <c r="C55" i="1"/>
  <c r="C57" i="1"/>
  <c r="C59" i="1"/>
  <c r="B40" i="1"/>
  <c r="B43" i="1"/>
  <c r="B47" i="1"/>
  <c r="B53" i="1"/>
  <c r="B55" i="1"/>
  <c r="B57" i="1"/>
  <c r="B59" i="1"/>
  <c r="E46" i="1"/>
  <c r="D46" i="1"/>
  <c r="C46" i="1"/>
  <c r="B46" i="1"/>
  <c r="E6" i="1"/>
  <c r="E11" i="1"/>
  <c r="E13" i="1"/>
  <c r="E16" i="1"/>
  <c r="E20" i="1"/>
  <c r="E23" i="1"/>
  <c r="E28" i="1"/>
  <c r="E31" i="1"/>
  <c r="E35" i="1"/>
  <c r="E37" i="1"/>
  <c r="D6" i="1"/>
  <c r="D11" i="1"/>
  <c r="D13" i="1"/>
  <c r="D16" i="1"/>
  <c r="D20" i="1"/>
  <c r="D23" i="1"/>
  <c r="D28" i="1"/>
  <c r="D31" i="1"/>
  <c r="D35" i="1"/>
  <c r="D37" i="1"/>
  <c r="C6" i="1"/>
  <c r="C11" i="1"/>
  <c r="C13" i="1"/>
  <c r="C16" i="1"/>
  <c r="C20" i="1"/>
  <c r="C23" i="1"/>
  <c r="C28" i="1"/>
  <c r="C31" i="1"/>
  <c r="C35" i="1"/>
  <c r="C37" i="1"/>
  <c r="B6" i="1"/>
  <c r="B11" i="1"/>
  <c r="B13" i="1"/>
  <c r="B16" i="1"/>
  <c r="B20" i="1"/>
  <c r="B23" i="1"/>
  <c r="B28" i="1"/>
  <c r="B31" i="1"/>
  <c r="B35" i="1"/>
  <c r="B37" i="1"/>
  <c r="E36" i="1"/>
  <c r="D36" i="1"/>
  <c r="C36" i="1"/>
  <c r="B36" i="1"/>
</calcChain>
</file>

<file path=xl/comments1.xml><?xml version="1.0" encoding="utf-8"?>
<comments xmlns="http://schemas.openxmlformats.org/spreadsheetml/2006/main">
  <authors>
    <author>ARP</author>
  </authors>
  <commentList>
    <comment ref="A53" authorId="0">
      <text>
        <r>
          <rPr>
            <b/>
            <sz val="8"/>
            <color indexed="81"/>
            <rFont val="Tahoma"/>
          </rPr>
          <t>BAII = BENEFICIO ANTES DE INTERESES E IMPUESTOS</t>
        </r>
        <r>
          <rPr>
            <sz val="8"/>
            <color indexed="81"/>
            <rFont val="Tahoma"/>
          </rPr>
          <t xml:space="preserve">
</t>
        </r>
      </text>
    </comment>
    <comment ref="A55" authorId="0">
      <text>
        <r>
          <rPr>
            <b/>
            <sz val="8"/>
            <color indexed="81"/>
            <rFont val="Tahoma"/>
          </rPr>
          <t>BAI = BENEFICIO ANTES DE IMPUESTOS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<sst xmlns="http://schemas.openxmlformats.org/spreadsheetml/2006/main" count="55" uniqueCount="55">
  <si>
    <t>DATOS EN</t>
  </si>
  <si>
    <t>PERIODOS</t>
  </si>
  <si>
    <t>ACTIVO</t>
  </si>
  <si>
    <t>ACTIVO NO CORRIENTE</t>
  </si>
  <si>
    <t>Inmovilizado material</t>
  </si>
  <si>
    <t>Inversiones financieras largo plazo</t>
  </si>
  <si>
    <t>Inmovilizado intangible</t>
  </si>
  <si>
    <t xml:space="preserve"> - Amortiz. acumulada inmovilizado</t>
  </si>
  <si>
    <t>EXISTENCIAS</t>
  </si>
  <si>
    <t>Existencias</t>
  </si>
  <si>
    <t>REALIZABLE</t>
  </si>
  <si>
    <t>Clientes</t>
  </si>
  <si>
    <t>Deudores varios</t>
  </si>
  <si>
    <t>DISPONIBLE</t>
  </si>
  <si>
    <t>Caja</t>
  </si>
  <si>
    <t>Bancos</t>
  </si>
  <si>
    <t>Equivalentes de tesorería</t>
  </si>
  <si>
    <t xml:space="preserve">TOTAL ACTIVO </t>
  </si>
  <si>
    <t>PASIVO</t>
  </si>
  <si>
    <t>PATRIMONIO NETO</t>
  </si>
  <si>
    <t>Capital</t>
  </si>
  <si>
    <t>Reservas</t>
  </si>
  <si>
    <t>Pérdidas y ganancias</t>
  </si>
  <si>
    <t xml:space="preserve">Otros recursos </t>
  </si>
  <si>
    <t>PASIVO NO CORRIENTE</t>
  </si>
  <si>
    <t>Deudas con entidades de crédito</t>
  </si>
  <si>
    <t>Otras dudas a largo plazo</t>
  </si>
  <si>
    <t>PASIVO CORRIENTE</t>
  </si>
  <si>
    <t>Proveedores</t>
  </si>
  <si>
    <t>Entidades de crédito</t>
  </si>
  <si>
    <t>Otras deudas a corto</t>
  </si>
  <si>
    <t>TOTAL PASIVO</t>
  </si>
  <si>
    <t>CUENTA DE RESULTADOS</t>
  </si>
  <si>
    <t>INGRESOS ( I )</t>
  </si>
  <si>
    <t>Ventas</t>
  </si>
  <si>
    <t>Otros ingresos</t>
  </si>
  <si>
    <t>CONSUMOS ( C )</t>
  </si>
  <si>
    <t>Aprovisionamientos</t>
  </si>
  <si>
    <t>Variación de existencias</t>
  </si>
  <si>
    <t>MARGEN BRUTO ( M = I - C )</t>
  </si>
  <si>
    <t>GASTOS ( G )</t>
  </si>
  <si>
    <t>Gastos de personal</t>
  </si>
  <si>
    <t>Servicios exteriores</t>
  </si>
  <si>
    <t>Otros gastos de gestión</t>
  </si>
  <si>
    <t>Tributos</t>
  </si>
  <si>
    <t>Dotación para amortizaciones</t>
  </si>
  <si>
    <t>BENEFICIO BAII ( I - C - G )</t>
  </si>
  <si>
    <t>Gastos financieros ( F )</t>
  </si>
  <si>
    <t>BENEFICIO BAI ( BAII - F )</t>
  </si>
  <si>
    <t>Impuesto sobre beneficios</t>
  </si>
  <si>
    <t>BENEFICIO NETO EXPLOTACION</t>
  </si>
  <si>
    <t>Resultados extraordinarios</t>
  </si>
  <si>
    <t xml:space="preserve">BENEFICIO NETO </t>
  </si>
  <si>
    <t>Miles de €</t>
  </si>
  <si>
    <t>Descuadre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</si>
</sst>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</font>
    <font>
      <b/>
      <sz val="8"/>
      <name val="Arial"/>
      <family val="2"/>
    </font>
    <font>
      <sz val="8"/>
      <color indexed="12"/>
      <name val="Arial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left" indent="1"/>
    </xf>
    <xf numFmtId="4" fontId="4" fillId="0" borderId="1" xfId="0" applyNumberFormat="1" applyFont="1" applyFill="1" applyBorder="1" applyAlignment="1" applyProtection="1">
      <alignment horizontal="right" indent="1"/>
      <protection locked="0"/>
    </xf>
    <xf numFmtId="0" fontId="1" fillId="0" borderId="0" xfId="0" applyFont="1" applyFill="1" applyBorder="1" applyAlignment="1" applyProtection="1">
      <alignment horizontal="right" vertical="center" indent="1"/>
    </xf>
    <xf numFmtId="0" fontId="0" fillId="0" borderId="0" xfId="0" applyFill="1"/>
    <xf numFmtId="0" fontId="1" fillId="0" borderId="0" xfId="0" applyFont="1" applyFill="1" applyBorder="1" applyAlignment="1" applyProtection="1">
      <alignment horizontal="left" indent="1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1" fillId="0" borderId="1" xfId="0" applyFont="1" applyFill="1" applyBorder="1"/>
    <xf numFmtId="4" fontId="3" fillId="0" borderId="1" xfId="0" applyNumberFormat="1" applyFont="1" applyFill="1" applyBorder="1"/>
    <xf numFmtId="4" fontId="3" fillId="0" borderId="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right" indent="1"/>
    </xf>
    <xf numFmtId="4" fontId="5" fillId="0" borderId="0" xfId="0" applyNumberFormat="1" applyFont="1" applyFill="1" applyBorder="1" applyAlignment="1">
      <alignment horizontal="right" inden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9"/>
  <sheetViews>
    <sheetView tabSelected="1" topLeftCell="A29" workbookViewId="0">
      <selection activeCell="H59" sqref="H59"/>
    </sheetView>
  </sheetViews>
  <sheetFormatPr baseColWidth="10" defaultRowHeight="16" x14ac:dyDescent="0.2"/>
  <cols>
    <col min="1" max="1" width="28.5" bestFit="1" customWidth="1"/>
  </cols>
  <sheetData>
    <row r="1" spans="1:5" x14ac:dyDescent="0.2">
      <c r="A1" s="4" t="s">
        <v>0</v>
      </c>
      <c r="B1" s="5" t="s">
        <v>53</v>
      </c>
      <c r="C1" s="6"/>
      <c r="D1" s="6"/>
    </row>
    <row r="2" spans="1:5" x14ac:dyDescent="0.2">
      <c r="A2" s="5"/>
      <c r="B2" s="5"/>
      <c r="C2" s="5"/>
      <c r="D2" s="5"/>
      <c r="E2" s="5"/>
    </row>
    <row r="3" spans="1:5" x14ac:dyDescent="0.2">
      <c r="A3" s="7"/>
      <c r="B3" s="20" t="s">
        <v>1</v>
      </c>
      <c r="C3" s="21"/>
      <c r="D3" s="21"/>
      <c r="E3" s="22"/>
    </row>
    <row r="4" spans="1:5" x14ac:dyDescent="0.2">
      <c r="A4" s="8"/>
      <c r="B4" s="1">
        <v>2016</v>
      </c>
      <c r="C4" s="1">
        <v>2017</v>
      </c>
      <c r="D4" s="1">
        <v>2018</v>
      </c>
      <c r="E4" s="1">
        <v>2019</v>
      </c>
    </row>
    <row r="5" spans="1:5" x14ac:dyDescent="0.2">
      <c r="A5" s="9" t="s">
        <v>2</v>
      </c>
      <c r="B5" s="10"/>
      <c r="C5" s="10"/>
      <c r="D5" s="10"/>
      <c r="E5" s="11"/>
    </row>
    <row r="6" spans="1:5" x14ac:dyDescent="0.2">
      <c r="A6" s="12" t="s">
        <v>3</v>
      </c>
      <c r="B6" s="13">
        <f>SUM(B7:B9)-B10</f>
        <v>556</v>
      </c>
      <c r="C6" s="13">
        <f>SUM(C7:C9)-C10</f>
        <v>506</v>
      </c>
      <c r="D6" s="13">
        <f>SUM(D7:D9)-D10</f>
        <v>520</v>
      </c>
      <c r="E6" s="13">
        <f>SUM(E7:E9)-E10</f>
        <v>460</v>
      </c>
    </row>
    <row r="7" spans="1:5" x14ac:dyDescent="0.2">
      <c r="A7" s="2" t="s">
        <v>4</v>
      </c>
      <c r="B7" s="3">
        <v>614</v>
      </c>
      <c r="C7" s="3">
        <v>614</v>
      </c>
      <c r="D7" s="3">
        <v>700</v>
      </c>
      <c r="E7" s="3">
        <v>700</v>
      </c>
    </row>
    <row r="8" spans="1:5" x14ac:dyDescent="0.2">
      <c r="A8" s="2" t="s">
        <v>5</v>
      </c>
      <c r="B8" s="3"/>
      <c r="C8" s="3"/>
      <c r="D8" s="3"/>
      <c r="E8" s="3"/>
    </row>
    <row r="9" spans="1:5" x14ac:dyDescent="0.2">
      <c r="A9" s="2" t="s">
        <v>6</v>
      </c>
      <c r="B9" s="3">
        <v>42</v>
      </c>
      <c r="C9" s="3">
        <v>42</v>
      </c>
      <c r="D9" s="3">
        <v>20</v>
      </c>
      <c r="E9" s="3">
        <v>20</v>
      </c>
    </row>
    <row r="10" spans="1:5" x14ac:dyDescent="0.2">
      <c r="A10" s="2" t="s">
        <v>7</v>
      </c>
      <c r="B10" s="3">
        <v>100</v>
      </c>
      <c r="C10" s="3">
        <v>150</v>
      </c>
      <c r="D10" s="3">
        <v>200</v>
      </c>
      <c r="E10" s="3">
        <v>260</v>
      </c>
    </row>
    <row r="11" spans="1:5" x14ac:dyDescent="0.2">
      <c r="A11" s="12" t="s">
        <v>8</v>
      </c>
      <c r="B11" s="14">
        <f>B12</f>
        <v>1260</v>
      </c>
      <c r="C11" s="14">
        <f>C12</f>
        <v>900</v>
      </c>
      <c r="D11" s="14">
        <f>D12</f>
        <v>600</v>
      </c>
      <c r="E11" s="14">
        <f>E12</f>
        <v>960</v>
      </c>
    </row>
    <row r="12" spans="1:5" x14ac:dyDescent="0.2">
      <c r="A12" s="2" t="s">
        <v>9</v>
      </c>
      <c r="B12" s="3">
        <v>1260</v>
      </c>
      <c r="C12" s="3">
        <v>900</v>
      </c>
      <c r="D12" s="3">
        <v>600</v>
      </c>
      <c r="E12" s="3">
        <v>960</v>
      </c>
    </row>
    <row r="13" spans="1:5" x14ac:dyDescent="0.2">
      <c r="A13" s="12" t="s">
        <v>10</v>
      </c>
      <c r="B13" s="13">
        <f>SUM(B14:B15)</f>
        <v>240</v>
      </c>
      <c r="C13" s="13">
        <f>SUM(C14:C15)</f>
        <v>590</v>
      </c>
      <c r="D13" s="13">
        <f>SUM(D14:D15)</f>
        <v>700</v>
      </c>
      <c r="E13" s="13">
        <f>SUM(E14:E15)</f>
        <v>948</v>
      </c>
    </row>
    <row r="14" spans="1:5" x14ac:dyDescent="0.2">
      <c r="A14" s="2" t="s">
        <v>11</v>
      </c>
      <c r="B14" s="3">
        <v>220</v>
      </c>
      <c r="C14" s="3">
        <v>590</v>
      </c>
      <c r="D14" s="3">
        <v>700</v>
      </c>
      <c r="E14" s="3">
        <v>680</v>
      </c>
    </row>
    <row r="15" spans="1:5" x14ac:dyDescent="0.2">
      <c r="A15" s="2" t="s">
        <v>12</v>
      </c>
      <c r="B15" s="3">
        <v>20</v>
      </c>
      <c r="C15" s="3"/>
      <c r="D15" s="3"/>
      <c r="E15" s="3">
        <v>268</v>
      </c>
    </row>
    <row r="16" spans="1:5" x14ac:dyDescent="0.2">
      <c r="A16" s="12" t="s">
        <v>13</v>
      </c>
      <c r="B16" s="13">
        <f>SUM(B17:B19)</f>
        <v>24</v>
      </c>
      <c r="C16" s="13">
        <f>SUM(C17:C19)</f>
        <v>288</v>
      </c>
      <c r="D16" s="13">
        <f>SUM(D17:D19)</f>
        <v>408</v>
      </c>
      <c r="E16" s="13">
        <f>SUM(E17:E19)</f>
        <v>420</v>
      </c>
    </row>
    <row r="17" spans="1:5" x14ac:dyDescent="0.2">
      <c r="A17" s="2" t="s">
        <v>14</v>
      </c>
      <c r="B17" s="3">
        <v>4</v>
      </c>
      <c r="C17" s="3">
        <v>8</v>
      </c>
      <c r="D17" s="3">
        <v>174</v>
      </c>
      <c r="E17" s="3">
        <v>140</v>
      </c>
    </row>
    <row r="18" spans="1:5" x14ac:dyDescent="0.2">
      <c r="A18" s="2" t="s">
        <v>15</v>
      </c>
      <c r="B18" s="3">
        <v>20</v>
      </c>
      <c r="C18" s="3">
        <v>280</v>
      </c>
      <c r="D18" s="3">
        <v>120</v>
      </c>
      <c r="E18" s="3">
        <v>280</v>
      </c>
    </row>
    <row r="19" spans="1:5" x14ac:dyDescent="0.2">
      <c r="A19" s="2" t="s">
        <v>16</v>
      </c>
      <c r="B19" s="3"/>
      <c r="C19" s="3"/>
      <c r="D19" s="3">
        <v>114</v>
      </c>
      <c r="E19" s="3"/>
    </row>
    <row r="20" spans="1:5" x14ac:dyDescent="0.2">
      <c r="A20" s="15" t="s">
        <v>17</v>
      </c>
      <c r="B20" s="13">
        <f>B6+B11+B13+B16</f>
        <v>2080</v>
      </c>
      <c r="C20" s="13">
        <f>C6+C11+C13+C16</f>
        <v>2284</v>
      </c>
      <c r="D20" s="13">
        <f>D6+D11+D13+D16</f>
        <v>2228</v>
      </c>
      <c r="E20" s="13">
        <f>E6+E11+E13+E16</f>
        <v>2788</v>
      </c>
    </row>
    <row r="21" spans="1:5" x14ac:dyDescent="0.2">
      <c r="A21" s="5"/>
      <c r="B21" s="5"/>
      <c r="C21" s="5"/>
      <c r="D21" s="5"/>
      <c r="E21" s="5"/>
    </row>
    <row r="22" spans="1:5" x14ac:dyDescent="0.2">
      <c r="A22" s="15" t="s">
        <v>18</v>
      </c>
      <c r="B22" s="16"/>
      <c r="C22" s="16"/>
      <c r="D22" s="16"/>
      <c r="E22" s="16"/>
    </row>
    <row r="23" spans="1:5" x14ac:dyDescent="0.2">
      <c r="A23" s="12" t="s">
        <v>19</v>
      </c>
      <c r="B23" s="13">
        <f>SUM(B24:B27)</f>
        <v>706</v>
      </c>
      <c r="C23" s="13">
        <f>SUM(C24:C27)</f>
        <v>886</v>
      </c>
      <c r="D23" s="13">
        <f>SUM(D24:D27)</f>
        <v>914</v>
      </c>
      <c r="E23" s="13">
        <f>SUM(E24:E27)</f>
        <v>1248</v>
      </c>
    </row>
    <row r="24" spans="1:5" x14ac:dyDescent="0.2">
      <c r="A24" s="2" t="s">
        <v>20</v>
      </c>
      <c r="B24" s="3">
        <v>460</v>
      </c>
      <c r="C24" s="3">
        <v>460</v>
      </c>
      <c r="D24" s="3">
        <v>460</v>
      </c>
      <c r="E24" s="3">
        <v>460</v>
      </c>
    </row>
    <row r="25" spans="1:5" x14ac:dyDescent="0.2">
      <c r="A25" s="2" t="s">
        <v>21</v>
      </c>
      <c r="B25" s="3">
        <v>200</v>
      </c>
      <c r="C25" s="3">
        <v>240</v>
      </c>
      <c r="D25" s="3">
        <v>300</v>
      </c>
      <c r="E25" s="3">
        <v>400</v>
      </c>
    </row>
    <row r="26" spans="1:5" x14ac:dyDescent="0.2">
      <c r="A26" s="2" t="s">
        <v>22</v>
      </c>
      <c r="B26" s="3">
        <v>46</v>
      </c>
      <c r="C26" s="3">
        <v>186</v>
      </c>
      <c r="D26" s="3">
        <v>154</v>
      </c>
      <c r="E26" s="3">
        <v>388</v>
      </c>
    </row>
    <row r="27" spans="1:5" x14ac:dyDescent="0.2">
      <c r="A27" s="2" t="s">
        <v>23</v>
      </c>
      <c r="B27" s="3"/>
      <c r="C27" s="3"/>
      <c r="D27" s="3"/>
      <c r="E27" s="3"/>
    </row>
    <row r="28" spans="1:5" x14ac:dyDescent="0.2">
      <c r="A28" s="12" t="s">
        <v>24</v>
      </c>
      <c r="B28" s="13">
        <f>SUM(B29:B30)</f>
        <v>490</v>
      </c>
      <c r="C28" s="13">
        <f>SUM(C29:C30)</f>
        <v>200</v>
      </c>
      <c r="D28" s="13">
        <f>SUM(D29:D30)</f>
        <v>774</v>
      </c>
      <c r="E28" s="13">
        <f>SUM(E29:E30)</f>
        <v>200</v>
      </c>
    </row>
    <row r="29" spans="1:5" x14ac:dyDescent="0.2">
      <c r="A29" s="2" t="s">
        <v>25</v>
      </c>
      <c r="B29" s="3">
        <v>390</v>
      </c>
      <c r="C29" s="3">
        <v>200</v>
      </c>
      <c r="D29" s="3">
        <v>660</v>
      </c>
      <c r="E29" s="3">
        <v>200</v>
      </c>
    </row>
    <row r="30" spans="1:5" x14ac:dyDescent="0.2">
      <c r="A30" s="2" t="s">
        <v>26</v>
      </c>
      <c r="B30" s="3">
        <v>100</v>
      </c>
      <c r="C30" s="3"/>
      <c r="D30" s="3">
        <v>114</v>
      </c>
      <c r="E30" s="3"/>
    </row>
    <row r="31" spans="1:5" x14ac:dyDescent="0.2">
      <c r="A31" s="12" t="s">
        <v>27</v>
      </c>
      <c r="B31" s="13">
        <f>SUM(B32:B34)</f>
        <v>884</v>
      </c>
      <c r="C31" s="13">
        <f>SUM(C32:C34)</f>
        <v>1198</v>
      </c>
      <c r="D31" s="13">
        <f>SUM(D32:D34)</f>
        <v>540</v>
      </c>
      <c r="E31" s="13">
        <f>SUM(E32:E34)</f>
        <v>1340</v>
      </c>
    </row>
    <row r="32" spans="1:5" x14ac:dyDescent="0.2">
      <c r="A32" s="2" t="s">
        <v>28</v>
      </c>
      <c r="B32" s="3">
        <v>380</v>
      </c>
      <c r="C32" s="3">
        <v>400</v>
      </c>
      <c r="D32" s="3">
        <v>120</v>
      </c>
      <c r="E32" s="3">
        <v>600</v>
      </c>
    </row>
    <row r="33" spans="1:7" x14ac:dyDescent="0.2">
      <c r="A33" s="2" t="s">
        <v>29</v>
      </c>
      <c r="B33" s="3">
        <v>386</v>
      </c>
      <c r="C33" s="3">
        <v>680</v>
      </c>
      <c r="D33" s="3">
        <v>400</v>
      </c>
      <c r="E33" s="3">
        <v>700</v>
      </c>
    </row>
    <row r="34" spans="1:7" x14ac:dyDescent="0.2">
      <c r="A34" s="2" t="s">
        <v>30</v>
      </c>
      <c r="B34" s="3">
        <v>118</v>
      </c>
      <c r="C34" s="3">
        <v>118</v>
      </c>
      <c r="D34" s="3">
        <v>20</v>
      </c>
      <c r="E34" s="3">
        <v>40</v>
      </c>
    </row>
    <row r="35" spans="1:7" x14ac:dyDescent="0.2">
      <c r="A35" s="15" t="s">
        <v>31</v>
      </c>
      <c r="B35" s="13">
        <f>B23+B28+B31</f>
        <v>2080</v>
      </c>
      <c r="C35" s="13">
        <f>C23+C28+C31</f>
        <v>2284</v>
      </c>
      <c r="D35" s="13">
        <f>D23+D28+D31</f>
        <v>2228</v>
      </c>
      <c r="E35" s="13">
        <f>E23+E28+E31</f>
        <v>2788</v>
      </c>
    </row>
    <row r="36" spans="1:7" x14ac:dyDescent="0.2">
      <c r="A36" s="17"/>
      <c r="B36" s="18" t="str">
        <f>IF(B20&lt;&gt;B35,"DESCUADRE POR","")</f>
        <v/>
      </c>
      <c r="C36" s="18" t="str">
        <f>IF(C20&lt;&gt;C35,"DESCUADRE POR","")</f>
        <v/>
      </c>
      <c r="D36" s="18" t="str">
        <f>IF(D20&lt;&gt;D35,"DESCUADRE POR","")</f>
        <v/>
      </c>
      <c r="E36" s="18" t="str">
        <f>IF(E20&lt;&gt;E35,"DESCUADRE POR","")</f>
        <v/>
      </c>
    </row>
    <row r="37" spans="1:7" x14ac:dyDescent="0.2">
      <c r="A37" s="17" t="s">
        <v>54</v>
      </c>
      <c r="B37" s="19">
        <f>B20-B35</f>
        <v>0</v>
      </c>
      <c r="C37" s="19">
        <f>C20-C35</f>
        <v>0</v>
      </c>
      <c r="D37" s="19">
        <f>D20-D35</f>
        <v>0</v>
      </c>
      <c r="E37" s="19">
        <f>E20-E35</f>
        <v>0</v>
      </c>
    </row>
    <row r="38" spans="1:7" x14ac:dyDescent="0.2">
      <c r="A38" s="8"/>
      <c r="B38" s="5"/>
      <c r="C38" s="5"/>
      <c r="D38" s="5"/>
      <c r="E38" s="5"/>
    </row>
    <row r="39" spans="1:7" x14ac:dyDescent="0.2">
      <c r="A39" s="15" t="s">
        <v>32</v>
      </c>
      <c r="B39" s="16"/>
      <c r="C39" s="16"/>
      <c r="D39" s="16"/>
      <c r="E39" s="16"/>
    </row>
    <row r="40" spans="1:7" x14ac:dyDescent="0.2">
      <c r="A40" s="12" t="s">
        <v>33</v>
      </c>
      <c r="B40" s="13">
        <f>SUM(B41:B42)</f>
        <v>2283</v>
      </c>
      <c r="C40" s="13">
        <f>SUM(C41:C42)</f>
        <v>2393</v>
      </c>
      <c r="D40" s="13">
        <f>SUM(D41:D42)</f>
        <v>2577</v>
      </c>
      <c r="E40" s="13">
        <f>SUM(E41:E42)</f>
        <v>2894</v>
      </c>
      <c r="G40" s="13"/>
    </row>
    <row r="41" spans="1:7" x14ac:dyDescent="0.2">
      <c r="A41" s="2" t="s">
        <v>34</v>
      </c>
      <c r="B41" s="3">
        <v>2260</v>
      </c>
      <c r="C41" s="3">
        <v>2300</v>
      </c>
      <c r="D41" s="3">
        <v>2500</v>
      </c>
      <c r="E41" s="3">
        <v>2800</v>
      </c>
    </row>
    <row r="42" spans="1:7" x14ac:dyDescent="0.2">
      <c r="A42" s="2" t="s">
        <v>35</v>
      </c>
      <c r="B42" s="3">
        <v>23</v>
      </c>
      <c r="C42" s="3">
        <v>93</v>
      </c>
      <c r="D42" s="3">
        <v>77</v>
      </c>
      <c r="E42" s="3">
        <v>94</v>
      </c>
    </row>
    <row r="43" spans="1:7" x14ac:dyDescent="0.2">
      <c r="A43" s="12" t="s">
        <v>36</v>
      </c>
      <c r="B43" s="13">
        <f>SUM(B44:B45)</f>
        <v>1600</v>
      </c>
      <c r="C43" s="13">
        <f>SUM(C44:C45)</f>
        <v>1560</v>
      </c>
      <c r="D43" s="13">
        <f>SUM(D44:D45)</f>
        <v>1700</v>
      </c>
      <c r="E43" s="13">
        <f>SUM(E44:E45)</f>
        <v>1730</v>
      </c>
    </row>
    <row r="44" spans="1:7" x14ac:dyDescent="0.2">
      <c r="A44" s="2" t="s">
        <v>37</v>
      </c>
      <c r="B44" s="3">
        <v>1600</v>
      </c>
      <c r="C44" s="3">
        <v>1560</v>
      </c>
      <c r="D44" s="3">
        <v>1700</v>
      </c>
      <c r="E44" s="3">
        <v>1730</v>
      </c>
    </row>
    <row r="45" spans="1:7" x14ac:dyDescent="0.2">
      <c r="A45" s="2" t="s">
        <v>38</v>
      </c>
      <c r="B45" s="3"/>
      <c r="C45" s="3"/>
      <c r="D45" s="3"/>
      <c r="E45" s="3"/>
    </row>
    <row r="46" spans="1:7" x14ac:dyDescent="0.2">
      <c r="A46" s="12" t="s">
        <v>39</v>
      </c>
      <c r="B46" s="13">
        <f>B40-B43</f>
        <v>683</v>
      </c>
      <c r="C46" s="13">
        <f>C40-C43</f>
        <v>833</v>
      </c>
      <c r="D46" s="13">
        <f>D40-D43</f>
        <v>877</v>
      </c>
      <c r="E46" s="13">
        <f>E40-E43</f>
        <v>1164</v>
      </c>
    </row>
    <row r="47" spans="1:7" x14ac:dyDescent="0.2">
      <c r="A47" s="12" t="s">
        <v>40</v>
      </c>
      <c r="B47" s="13">
        <f>SUM(B48:B52)</f>
        <v>563</v>
      </c>
      <c r="C47" s="13">
        <f>SUM(C48:C52)</f>
        <v>546</v>
      </c>
      <c r="D47" s="13">
        <f>SUM(D48:D52)</f>
        <v>655</v>
      </c>
      <c r="E47" s="13">
        <f>SUM(E48:E52)</f>
        <v>715</v>
      </c>
    </row>
    <row r="48" spans="1:7" x14ac:dyDescent="0.2">
      <c r="A48" s="2" t="s">
        <v>41</v>
      </c>
      <c r="B48" s="3">
        <v>204</v>
      </c>
      <c r="C48" s="3">
        <v>220</v>
      </c>
      <c r="D48" s="3">
        <v>230</v>
      </c>
      <c r="E48" s="3">
        <v>225</v>
      </c>
    </row>
    <row r="49" spans="1:5" x14ac:dyDescent="0.2">
      <c r="A49" s="2" t="s">
        <v>42</v>
      </c>
      <c r="B49" s="3"/>
      <c r="C49" s="3"/>
      <c r="D49" s="3">
        <v>110</v>
      </c>
      <c r="E49" s="3">
        <v>60</v>
      </c>
    </row>
    <row r="50" spans="1:5" x14ac:dyDescent="0.2">
      <c r="A50" s="2" t="s">
        <v>43</v>
      </c>
      <c r="B50" s="3">
        <v>333</v>
      </c>
      <c r="C50" s="3">
        <v>300</v>
      </c>
      <c r="D50" s="3">
        <v>290</v>
      </c>
      <c r="E50" s="3">
        <v>400</v>
      </c>
    </row>
    <row r="51" spans="1:5" x14ac:dyDescent="0.2">
      <c r="A51" s="2" t="s">
        <v>44</v>
      </c>
      <c r="B51" s="3">
        <v>1</v>
      </c>
      <c r="C51" s="3">
        <v>1</v>
      </c>
      <c r="D51" s="3"/>
      <c r="E51" s="3"/>
    </row>
    <row r="52" spans="1:5" x14ac:dyDescent="0.2">
      <c r="A52" s="2" t="s">
        <v>45</v>
      </c>
      <c r="B52" s="3">
        <v>25</v>
      </c>
      <c r="C52" s="3">
        <v>25</v>
      </c>
      <c r="D52" s="3">
        <v>25</v>
      </c>
      <c r="E52" s="3">
        <v>30</v>
      </c>
    </row>
    <row r="53" spans="1:5" x14ac:dyDescent="0.2">
      <c r="A53" s="12" t="s">
        <v>46</v>
      </c>
      <c r="B53" s="13">
        <f>B40-B43-B47</f>
        <v>120</v>
      </c>
      <c r="C53" s="13">
        <f>C40-C43-C47</f>
        <v>287</v>
      </c>
      <c r="D53" s="13">
        <f>D40-D43-D47</f>
        <v>222</v>
      </c>
      <c r="E53" s="13">
        <f>E40-E43-E47</f>
        <v>449</v>
      </c>
    </row>
    <row r="54" spans="1:5" x14ac:dyDescent="0.2">
      <c r="A54" s="2" t="s">
        <v>47</v>
      </c>
      <c r="B54" s="3">
        <v>65</v>
      </c>
      <c r="C54" s="3">
        <v>70</v>
      </c>
      <c r="D54" s="3">
        <v>40</v>
      </c>
      <c r="E54" s="3">
        <v>33</v>
      </c>
    </row>
    <row r="55" spans="1:5" x14ac:dyDescent="0.2">
      <c r="A55" s="12" t="s">
        <v>48</v>
      </c>
      <c r="B55" s="13">
        <f>B53-B54</f>
        <v>55</v>
      </c>
      <c r="C55" s="13">
        <f>C53-C54</f>
        <v>217</v>
      </c>
      <c r="D55" s="13">
        <f>D53-D54</f>
        <v>182</v>
      </c>
      <c r="E55" s="13">
        <f>E53-E54</f>
        <v>416</v>
      </c>
    </row>
    <row r="56" spans="1:5" x14ac:dyDescent="0.2">
      <c r="A56" s="2" t="s">
        <v>49</v>
      </c>
      <c r="B56" s="3">
        <v>9</v>
      </c>
      <c r="C56" s="3">
        <v>30</v>
      </c>
      <c r="D56" s="3">
        <v>28</v>
      </c>
      <c r="E56" s="3">
        <v>28</v>
      </c>
    </row>
    <row r="57" spans="1:5" x14ac:dyDescent="0.2">
      <c r="A57" s="12" t="s">
        <v>50</v>
      </c>
      <c r="B57" s="13">
        <f>B55-B56</f>
        <v>46</v>
      </c>
      <c r="C57" s="13">
        <f>C55-C56</f>
        <v>187</v>
      </c>
      <c r="D57" s="13">
        <f>D55-D56</f>
        <v>154</v>
      </c>
      <c r="E57" s="13">
        <f>E55-E56</f>
        <v>388</v>
      </c>
    </row>
    <row r="58" spans="1:5" x14ac:dyDescent="0.2">
      <c r="A58" s="2" t="s">
        <v>51</v>
      </c>
      <c r="B58" s="3"/>
      <c r="C58" s="3">
        <v>1</v>
      </c>
      <c r="D58" s="3"/>
      <c r="E58" s="3"/>
    </row>
    <row r="59" spans="1:5" x14ac:dyDescent="0.2">
      <c r="A59" s="12" t="s">
        <v>52</v>
      </c>
      <c r="B59" s="13">
        <f>B57-B58</f>
        <v>46</v>
      </c>
      <c r="C59" s="13">
        <f>C57-C58</f>
        <v>186</v>
      </c>
      <c r="D59" s="13">
        <f>D57-D58</f>
        <v>154</v>
      </c>
      <c r="E59" s="13">
        <f>E57-E58</f>
        <v>388</v>
      </c>
    </row>
  </sheetData>
  <mergeCells count="1">
    <mergeCell ref="B3:E3"/>
  </mergeCells>
  <conditionalFormatting sqref="B37:E37">
    <cfRule type="cellIs" dxfId="0" priority="1" stopIfTrue="1" operator="notEqual">
      <formula>0</formula>
    </cfRule>
  </conditionalFormatting>
  <dataValidations count="1">
    <dataValidation allowBlank="1" showInputMessage="1" showErrorMessage="1" prompt="Insertar el periodo (año, mes, trimestre, etc)  al que corresponde el balance. Por ejemplo: 2007" sqref="B4:E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2017-11-07T17:32:59Z</dcterms:created>
  <dcterms:modified xsi:type="dcterms:W3CDTF">2019-11-06T17:16:44Z</dcterms:modified>
</cp:coreProperties>
</file>