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904\OneDrive\Desktop\Statistics Ex\"/>
    </mc:Choice>
  </mc:AlternateContent>
  <xr:revisionPtr revIDLastSave="0" documentId="13_ncr:1_{4EEF922F-1DE7-4EC2-BE36-D0DB3D17A2CB}" xr6:coauthVersionLast="47" xr6:coauthVersionMax="47" xr10:uidLastSave="{00000000-0000-0000-0000-000000000000}"/>
  <bookViews>
    <workbookView xWindow="-105" yWindow="0" windowWidth="15870" windowHeight="15585" xr2:uid="{8433C1BE-6FE5-47C5-AB7B-345357565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2" i="1" l="1"/>
  <c r="C200" i="1"/>
  <c r="C196" i="1"/>
  <c r="B193" i="1"/>
  <c r="B187" i="1"/>
  <c r="B169" i="1"/>
  <c r="B162" i="1"/>
  <c r="B156" i="1"/>
  <c r="B125" i="1" l="1"/>
  <c r="C125" i="1" s="1"/>
  <c r="B128" i="1" s="1"/>
  <c r="A125" i="1"/>
  <c r="A111" i="1"/>
  <c r="C122" i="1"/>
  <c r="B111" i="1" l="1"/>
  <c r="C111" i="1"/>
  <c r="B114" i="1" s="1"/>
  <c r="J9" i="1"/>
  <c r="B67" i="1"/>
  <c r="B27" i="1"/>
  <c r="B24" i="1"/>
  <c r="B23" i="1"/>
  <c r="B15" i="1"/>
  <c r="B13" i="1"/>
  <c r="B12" i="1"/>
</calcChain>
</file>

<file path=xl/sharedStrings.xml><?xml version="1.0" encoding="utf-8"?>
<sst xmlns="http://schemas.openxmlformats.org/spreadsheetml/2006/main" count="46" uniqueCount="29">
  <si>
    <t>Questions on discrete and continuous random variable</t>
  </si>
  <si>
    <t>Discrete Random Variable:</t>
  </si>
  <si>
    <t>n</t>
  </si>
  <si>
    <t>p</t>
  </si>
  <si>
    <t>q</t>
  </si>
  <si>
    <t>Probability</t>
  </si>
  <si>
    <t>P(H1)</t>
  </si>
  <si>
    <t>p(H2)</t>
  </si>
  <si>
    <t>Total balls</t>
  </si>
  <si>
    <t>Blue balls</t>
  </si>
  <si>
    <t>Continuous Random Variable:</t>
  </si>
  <si>
    <t>(1 / (σ * √(2π)))</t>
  </si>
  <si>
    <t>(-(x - μ)^2 / (2σ^2)</t>
  </si>
  <si>
    <t>exp</t>
  </si>
  <si>
    <t>Standard deviation (σ)</t>
  </si>
  <si>
    <t>z =  (x-μ)/σ</t>
  </si>
  <si>
    <t>p ( z &lt; 1 )</t>
  </si>
  <si>
    <t>x = 1100</t>
  </si>
  <si>
    <t>p ( z &gt; 2 )</t>
  </si>
  <si>
    <t>1- p ( z &lt; 1 )</t>
  </si>
  <si>
    <t>x = 900</t>
  </si>
  <si>
    <t xml:space="preserve">Probability </t>
  </si>
  <si>
    <t>x2 - x1</t>
  </si>
  <si>
    <t>mean</t>
  </si>
  <si>
    <t>standard deviation</t>
  </si>
  <si>
    <t>x = 170 g</t>
  </si>
  <si>
    <t>x = 150 g</t>
  </si>
  <si>
    <t>p (150 &lt; x &lt; 170 ) = p ( x &lt; 170 ) - p ( x &lt; 150 )</t>
  </si>
  <si>
    <t>p (150 &lt; x &lt; 170 )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</si>
</sst>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2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3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257175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FC376-83EA-781A-0FF5-3C83FE4E6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71575"/>
          <a:ext cx="601980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5</xdr:col>
      <xdr:colOff>209550</xdr:colOff>
      <xdr:row>20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B19251-D69B-F199-B4CE-0412781E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57575"/>
          <a:ext cx="5972175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5</xdr:col>
      <xdr:colOff>323850</xdr:colOff>
      <xdr:row>33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FE43E3-1B46-10C5-BFF8-53E4172B1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43575"/>
          <a:ext cx="6086475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5</xdr:col>
      <xdr:colOff>171449</xdr:colOff>
      <xdr:row>62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799B78-750E-032E-9782-9D48813F6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268075"/>
          <a:ext cx="5934074" cy="781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5</xdr:col>
      <xdr:colOff>219075</xdr:colOff>
      <xdr:row>77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241CE8-8C61-AAAF-C72B-4F0CEAC21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125575"/>
          <a:ext cx="5981700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6</xdr:col>
      <xdr:colOff>190500</xdr:colOff>
      <xdr:row>108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5FE35A-2C1A-F482-3DE9-ED12CE3DB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792950"/>
          <a:ext cx="6562725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5</xdr:col>
      <xdr:colOff>409575</xdr:colOff>
      <xdr:row>120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65A621-E5CC-E4C8-21A5-ADDE46D17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650450"/>
          <a:ext cx="61722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5</xdr:col>
      <xdr:colOff>400050</xdr:colOff>
      <xdr:row>149</xdr:row>
      <xdr:rowOff>104775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296A3-2653-71CC-32A5-8C2542C8D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507950"/>
          <a:ext cx="6162675" cy="3343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5</xdr:col>
      <xdr:colOff>180975</xdr:colOff>
      <xdr:row>175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ED14B6D-DDDA-F4ED-2442-6D05EE8CF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946975"/>
          <a:ext cx="5943600" cy="904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5</xdr:col>
      <xdr:colOff>104775</xdr:colOff>
      <xdr:row>209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82261A6-6C3A-16E0-6201-3A924C303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243000"/>
          <a:ext cx="5867400" cy="1066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B271-57A9-47FC-91B5-B336134D3E7A}">
  <dimension ref="A2:J202"/>
  <sheetViews>
    <sheetView tabSelected="1" topLeftCell="A187" workbookViewId="0">
      <selection activeCell="B213" sqref="B213"/>
    </sheetView>
  </sheetViews>
  <sheetFormatPr defaultRowHeight="15" x14ac:dyDescent="0.25"/>
  <cols>
    <col min="1" max="1" width="17.28515625" customWidth="1"/>
    <col min="2" max="2" width="40.28515625" bestFit="1" customWidth="1"/>
    <col min="3" max="3" width="10.5703125" customWidth="1"/>
  </cols>
  <sheetData>
    <row r="2" spans="1:10" ht="26.25" x14ac:dyDescent="0.4">
      <c r="A2" s="1" t="s">
        <v>0</v>
      </c>
    </row>
    <row r="4" spans="1:10" ht="21" x14ac:dyDescent="0.35">
      <c r="A4" s="2" t="s">
        <v>1</v>
      </c>
    </row>
    <row r="9" spans="1:10" x14ac:dyDescent="0.25">
      <c r="J9">
        <f xml:space="preserve"> (1 - 0.5)^(3-1) * 0.5</f>
        <v>0.125</v>
      </c>
    </row>
    <row r="11" spans="1:10" x14ac:dyDescent="0.25">
      <c r="A11" t="s">
        <v>2</v>
      </c>
      <c r="B11">
        <v>20</v>
      </c>
    </row>
    <row r="12" spans="1:10" x14ac:dyDescent="0.25">
      <c r="A12" t="s">
        <v>3</v>
      </c>
      <c r="B12" s="4">
        <f>1/6</f>
        <v>0.16666666666666666</v>
      </c>
    </row>
    <row r="13" spans="1:10" x14ac:dyDescent="0.25">
      <c r="A13" t="s">
        <v>4</v>
      </c>
      <c r="B13" s="4">
        <f>5/6</f>
        <v>0.83333333333333337</v>
      </c>
    </row>
    <row r="15" spans="1:10" x14ac:dyDescent="0.25">
      <c r="A15" s="5" t="s">
        <v>5</v>
      </c>
      <c r="B15" s="3">
        <f>FACT(100/3)*(1/6)^3*(5/6)^2</f>
        <v>2.7917044813567036E+34</v>
      </c>
      <c r="C15" s="4"/>
    </row>
    <row r="23" spans="1:2" x14ac:dyDescent="0.25">
      <c r="A23" t="s">
        <v>6</v>
      </c>
      <c r="B23">
        <f>1/4</f>
        <v>0.25</v>
      </c>
    </row>
    <row r="24" spans="1:2" x14ac:dyDescent="0.25">
      <c r="A24" t="s">
        <v>7</v>
      </c>
      <c r="B24">
        <f>12/51</f>
        <v>0.23529411764705882</v>
      </c>
    </row>
    <row r="27" spans="1:2" x14ac:dyDescent="0.25">
      <c r="A27" s="5" t="s">
        <v>5</v>
      </c>
      <c r="B27">
        <f>(B23)*(B24)</f>
        <v>5.8823529411764705E-2</v>
      </c>
    </row>
    <row r="64" spans="1:2" x14ac:dyDescent="0.25">
      <c r="A64" t="s">
        <v>8</v>
      </c>
      <c r="B64">
        <v>60</v>
      </c>
    </row>
    <row r="65" spans="1:2" x14ac:dyDescent="0.25">
      <c r="A65" t="s">
        <v>9</v>
      </c>
      <c r="B65">
        <v>20</v>
      </c>
    </row>
    <row r="67" spans="1:2" x14ac:dyDescent="0.25">
      <c r="A67" s="5" t="s">
        <v>5</v>
      </c>
      <c r="B67">
        <f>(20*19)/(60*59)</f>
        <v>0.10734463276836158</v>
      </c>
    </row>
    <row r="100" spans="1:3" ht="26.25" x14ac:dyDescent="0.4">
      <c r="A100" s="1" t="s">
        <v>10</v>
      </c>
    </row>
    <row r="110" spans="1:3" x14ac:dyDescent="0.25">
      <c r="A110" s="5" t="s">
        <v>11</v>
      </c>
      <c r="B110" s="6" t="s">
        <v>12</v>
      </c>
      <c r="C110" s="6" t="s">
        <v>13</v>
      </c>
    </row>
    <row r="111" spans="1:3" x14ac:dyDescent="0.25">
      <c r="A111">
        <f>(1/10*2.51)</f>
        <v>0.251</v>
      </c>
      <c r="B111">
        <f>-(180-165)^2/(2*(10))^2</f>
        <v>0.5625</v>
      </c>
      <c r="C111">
        <f>EXP(B111)</f>
        <v>1.7550546569602985</v>
      </c>
    </row>
    <row r="114" spans="1:3" x14ac:dyDescent="0.25">
      <c r="A114" s="5" t="s">
        <v>5</v>
      </c>
      <c r="B114">
        <f>A111*C111</f>
        <v>0.44051871889703492</v>
      </c>
    </row>
    <row r="122" spans="1:3" x14ac:dyDescent="0.25">
      <c r="B122" s="5" t="s">
        <v>14</v>
      </c>
      <c r="C122">
        <f>STDEVA(5,3)</f>
        <v>1.4142135623730951</v>
      </c>
    </row>
    <row r="124" spans="1:3" x14ac:dyDescent="0.25">
      <c r="A124" s="5" t="s">
        <v>11</v>
      </c>
      <c r="B124" s="6" t="s">
        <v>12</v>
      </c>
      <c r="C124" s="6" t="s">
        <v>13</v>
      </c>
    </row>
    <row r="125" spans="1:3" x14ac:dyDescent="0.25">
      <c r="A125">
        <f>(1/1.4142136*2.51)</f>
        <v>1.7748379735564697</v>
      </c>
      <c r="B125">
        <f>-(3-5)^2/(2*(1.4142136))^2</f>
        <v>0.49999997339376134</v>
      </c>
      <c r="C125">
        <f>EXP(B125)</f>
        <v>1.6487212268338571</v>
      </c>
    </row>
    <row r="128" spans="1:3" x14ac:dyDescent="0.25">
      <c r="A128" s="5" t="s">
        <v>5</v>
      </c>
      <c r="B128">
        <f>A125*C125</f>
        <v>2.9262130411933396</v>
      </c>
    </row>
    <row r="152" spans="1:3" x14ac:dyDescent="0.25">
      <c r="A152" t="s">
        <v>15</v>
      </c>
    </row>
    <row r="154" spans="1:3" x14ac:dyDescent="0.25">
      <c r="A154" s="7" t="s">
        <v>17</v>
      </c>
      <c r="B154" s="7"/>
      <c r="C154" s="7"/>
    </row>
    <row r="155" spans="1:3" x14ac:dyDescent="0.25">
      <c r="A155" s="7"/>
      <c r="B155" s="7"/>
      <c r="C155" s="7"/>
    </row>
    <row r="156" spans="1:3" x14ac:dyDescent="0.25">
      <c r="A156" s="7" t="s">
        <v>15</v>
      </c>
      <c r="B156" s="7">
        <f>(1100-1000)/100</f>
        <v>1</v>
      </c>
      <c r="C156" s="7"/>
    </row>
    <row r="157" spans="1:3" ht="15.75" x14ac:dyDescent="0.25">
      <c r="A157" s="8"/>
      <c r="B157" s="7" t="s">
        <v>16</v>
      </c>
      <c r="C157" s="7">
        <v>0.84130000000000005</v>
      </c>
    </row>
    <row r="158" spans="1:3" x14ac:dyDescent="0.25">
      <c r="A158" s="7"/>
      <c r="B158" s="7"/>
      <c r="C158" s="7"/>
    </row>
    <row r="160" spans="1:3" x14ac:dyDescent="0.25">
      <c r="A160" s="9" t="s">
        <v>20</v>
      </c>
      <c r="B160" s="9"/>
      <c r="C160" s="9"/>
    </row>
    <row r="161" spans="1:3" x14ac:dyDescent="0.25">
      <c r="A161" s="9"/>
      <c r="B161" s="9"/>
      <c r="C161" s="9"/>
    </row>
    <row r="162" spans="1:3" x14ac:dyDescent="0.25">
      <c r="A162" s="9" t="s">
        <v>15</v>
      </c>
      <c r="B162" s="9">
        <f>(1100-900)/100</f>
        <v>2</v>
      </c>
      <c r="C162" s="9"/>
    </row>
    <row r="163" spans="1:3" x14ac:dyDescent="0.25">
      <c r="A163" s="9"/>
      <c r="B163" s="9" t="s">
        <v>18</v>
      </c>
      <c r="C163" s="9">
        <v>0.97719999999999996</v>
      </c>
    </row>
    <row r="164" spans="1:3" x14ac:dyDescent="0.25">
      <c r="A164" s="9"/>
      <c r="B164" s="9"/>
      <c r="C164" s="9"/>
    </row>
    <row r="165" spans="1:3" x14ac:dyDescent="0.25">
      <c r="A165" s="9"/>
      <c r="B165" s="9"/>
      <c r="C165" s="9"/>
    </row>
    <row r="167" spans="1:3" x14ac:dyDescent="0.25">
      <c r="A167" t="s">
        <v>21</v>
      </c>
      <c r="B167" t="s">
        <v>22</v>
      </c>
    </row>
    <row r="169" spans="1:3" x14ac:dyDescent="0.25">
      <c r="A169" s="5" t="s">
        <v>21</v>
      </c>
      <c r="B169">
        <f>0.9772-0.8413</f>
        <v>0.13589999999999991</v>
      </c>
    </row>
    <row r="178" spans="1:3" x14ac:dyDescent="0.25">
      <c r="A178" t="s">
        <v>23</v>
      </c>
      <c r="B178">
        <v>100</v>
      </c>
    </row>
    <row r="180" spans="1:3" x14ac:dyDescent="0.25">
      <c r="A180" t="s">
        <v>24</v>
      </c>
      <c r="B180">
        <v>200</v>
      </c>
    </row>
    <row r="183" spans="1:3" x14ac:dyDescent="0.25">
      <c r="A183" t="s">
        <v>15</v>
      </c>
    </row>
    <row r="185" spans="1:3" x14ac:dyDescent="0.25">
      <c r="A185" s="7" t="s">
        <v>25</v>
      </c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 t="s">
        <v>15</v>
      </c>
      <c r="B187" s="7">
        <f>(170-100)/200</f>
        <v>0.35</v>
      </c>
      <c r="C187" s="7"/>
    </row>
    <row r="188" spans="1:3" ht="15.75" x14ac:dyDescent="0.25">
      <c r="A188" s="8"/>
      <c r="B188" s="7" t="s">
        <v>16</v>
      </c>
      <c r="C188" s="7">
        <v>0.6179</v>
      </c>
    </row>
    <row r="189" spans="1:3" x14ac:dyDescent="0.25">
      <c r="A189" s="7"/>
      <c r="B189" s="7"/>
      <c r="C189" s="7"/>
    </row>
    <row r="191" spans="1:3" x14ac:dyDescent="0.25">
      <c r="A191" s="9" t="s">
        <v>26</v>
      </c>
      <c r="B191" s="9"/>
      <c r="C191" s="9"/>
    </row>
    <row r="192" spans="1:3" x14ac:dyDescent="0.25">
      <c r="A192" s="9"/>
      <c r="B192" s="9"/>
      <c r="C192" s="9"/>
    </row>
    <row r="193" spans="1:3" x14ac:dyDescent="0.25">
      <c r="A193" s="9" t="s">
        <v>15</v>
      </c>
      <c r="B193" s="9">
        <f>(150-100)/200</f>
        <v>0.25</v>
      </c>
      <c r="C193" s="9"/>
    </row>
    <row r="194" spans="1:3" x14ac:dyDescent="0.25">
      <c r="A194" s="9"/>
      <c r="B194" s="9" t="s">
        <v>18</v>
      </c>
      <c r="C194" s="9" t="s">
        <v>19</v>
      </c>
    </row>
    <row r="195" spans="1:3" x14ac:dyDescent="0.25">
      <c r="A195" s="9"/>
      <c r="B195" s="9"/>
      <c r="C195" s="9"/>
    </row>
    <row r="196" spans="1:3" x14ac:dyDescent="0.25">
      <c r="A196" s="9"/>
      <c r="B196" s="9" t="s">
        <v>18</v>
      </c>
      <c r="C196" s="9">
        <f>1-0.6179</f>
        <v>0.3821</v>
      </c>
    </row>
    <row r="198" spans="1:3" x14ac:dyDescent="0.25">
      <c r="A198" t="s">
        <v>27</v>
      </c>
    </row>
    <row r="200" spans="1:3" x14ac:dyDescent="0.25">
      <c r="A200" t="s">
        <v>28</v>
      </c>
      <c r="C200">
        <f>0.6179-0.3821</f>
        <v>0.23580000000000001</v>
      </c>
    </row>
    <row r="202" spans="1:3" x14ac:dyDescent="0.25">
      <c r="A202" s="5" t="s">
        <v>5</v>
      </c>
      <c r="B202">
        <f>0.6179-0.3821</f>
        <v>0.23580000000000001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Patel</dc:creator>
  <cp:lastModifiedBy>Nik Patel</cp:lastModifiedBy>
  <dcterms:created xsi:type="dcterms:W3CDTF">2023-09-22T12:39:35Z</dcterms:created>
  <dcterms:modified xsi:type="dcterms:W3CDTF">2023-10-06T09:44:10Z</dcterms:modified>
</cp:coreProperties>
</file>