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2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44728f0fbdc465/Desktop/Statistics Ex/"/>
    </mc:Choice>
  </mc:AlternateContent>
  <xr:revisionPtr revIDLastSave="32" documentId="8_{A6A3AD4F-6D43-409C-B371-7544908F96B4}" xr6:coauthVersionLast="47" xr6:coauthVersionMax="47" xr10:uidLastSave="{E0CD1BE7-AF0E-404F-8519-E469E34BC843}"/>
  <bookViews>
    <workbookView xWindow="90" yWindow="0" windowWidth="16545" windowHeight="15480" xr2:uid="{765D291B-9286-4871-917B-C449BC5BE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653" i="1" l="1"/>
  <c r="W563" i="1" l="1"/>
  <c r="W561" i="1"/>
  <c r="W559" i="1"/>
  <c r="W454" i="1"/>
  <c r="W452" i="1"/>
  <c r="W450" i="1"/>
  <c r="AB336" i="1" l="1"/>
  <c r="AA334" i="1"/>
  <c r="AA332" i="1"/>
  <c r="R282" i="1"/>
  <c r="T280" i="1"/>
  <c r="T278" i="1"/>
  <c r="T276" i="1"/>
  <c r="R257" i="1"/>
  <c r="T255" i="1"/>
  <c r="T253" i="1"/>
  <c r="T251" i="1"/>
  <c r="P201" i="1" l="1"/>
  <c r="P199" i="1"/>
  <c r="P197" i="1"/>
  <c r="P166" i="1"/>
  <c r="P164" i="1"/>
  <c r="P162" i="1"/>
  <c r="P133" i="1"/>
  <c r="P131" i="1"/>
  <c r="P129" i="1" l="1"/>
  <c r="T75" i="1" a="1"/>
  <c r="T75" i="1" s="1"/>
  <c r="T73" i="1"/>
  <c r="T71" i="1"/>
  <c r="Q8" i="1"/>
  <c r="Q6" i="1"/>
  <c r="Q10" i="1" a="1"/>
  <c r="Q10" i="1" s="1"/>
  <c r="Q41" i="1" a="1"/>
  <c r="Q41" i="1" s="1"/>
  <c r="Q39" i="1"/>
  <c r="Q3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<sst xmlns="http://schemas.openxmlformats.org/spreadsheetml/2006/main" count="107" uniqueCount="57">
  <si>
    <t>week</t>
  </si>
  <si>
    <t>units</t>
  </si>
  <si>
    <t>Customers</t>
  </si>
  <si>
    <t>Mean</t>
  </si>
  <si>
    <t>Median</t>
  </si>
  <si>
    <t>Mode</t>
  </si>
  <si>
    <t>Time</t>
  </si>
  <si>
    <t>Questions on measure of central tendency</t>
  </si>
  <si>
    <t>Days</t>
  </si>
  <si>
    <t>Questions on measure of dispersion</t>
  </si>
  <si>
    <t>Units</t>
  </si>
  <si>
    <t>Range</t>
  </si>
  <si>
    <t>Variance</t>
  </si>
  <si>
    <t>Standard Deviation</t>
  </si>
  <si>
    <t>sales</t>
  </si>
  <si>
    <t>Revenue</t>
  </si>
  <si>
    <t>Month</t>
  </si>
  <si>
    <t>Measure of Central Tendency</t>
  </si>
  <si>
    <t>Measure of Dispersion</t>
  </si>
  <si>
    <t>Rating</t>
  </si>
  <si>
    <t>Average</t>
  </si>
  <si>
    <t>Rang</t>
  </si>
  <si>
    <t>standard deviation</t>
  </si>
  <si>
    <t>More Statistics Questions</t>
  </si>
  <si>
    <t>Age</t>
  </si>
  <si>
    <t>Frequency Distribution</t>
  </si>
  <si>
    <t>Age distribution</t>
  </si>
  <si>
    <t>bin</t>
  </si>
  <si>
    <t>21-25</t>
  </si>
  <si>
    <t>26-30</t>
  </si>
  <si>
    <t>31-35</t>
  </si>
  <si>
    <t>36-40</t>
  </si>
  <si>
    <t>41-45</t>
  </si>
  <si>
    <t>More</t>
  </si>
  <si>
    <t>Frequency</t>
  </si>
  <si>
    <t>Amount</t>
  </si>
  <si>
    <t>Purchase Distribution</t>
  </si>
  <si>
    <t>Bin</t>
  </si>
  <si>
    <t>46-50</t>
  </si>
  <si>
    <t>51-55</t>
  </si>
  <si>
    <t>56-60</t>
  </si>
  <si>
    <t>61-65</t>
  </si>
  <si>
    <t>66-70</t>
  </si>
  <si>
    <t>71-75</t>
  </si>
  <si>
    <t>Interquartile Range</t>
  </si>
  <si>
    <t>Defect Type</t>
  </si>
  <si>
    <t>A</t>
  </si>
  <si>
    <t>B</t>
  </si>
  <si>
    <t>C</t>
  </si>
  <si>
    <t>E</t>
  </si>
  <si>
    <t>F</t>
  </si>
  <si>
    <t>G</t>
  </si>
  <si>
    <t>D</t>
  </si>
  <si>
    <t>Bar Chart</t>
  </si>
  <si>
    <t>Most Common Defect</t>
  </si>
  <si>
    <t>Ratings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</si>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</sst>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right"/>
    </xf>
    <xf numFmtId="0" fontId="0" fillId="3" borderId="0" xfId="0" applyFill="1"/>
    <xf numFmtId="0" fontId="1" fillId="0" borderId="0" xfId="0" applyFont="1"/>
    <xf numFmtId="0" fontId="0" fillId="2" borderId="0" xfId="0" applyFill="1" applyAlignment="1">
      <alignment horizontal="center"/>
    </xf>
    <xf numFmtId="0" fontId="2" fillId="0" borderId="0" xfId="0" applyFont="1"/>
    <xf numFmtId="0" fontId="3" fillId="2" borderId="2" xfId="0" applyFont="1" applyFill="1" applyBorder="1" applyAlignment="1">
      <alignment horizontal="center"/>
    </xf>
    <xf numFmtId="0" fontId="0" fillId="4" borderId="0" xfId="0" applyFill="1"/>
    <xf numFmtId="0" fontId="3" fillId="4" borderId="2" xfId="0" applyFont="1" applyFill="1" applyBorder="1" applyAlignment="1">
      <alignment horizontal="center"/>
    </xf>
    <xf numFmtId="0" fontId="0" fillId="4" borderId="1" xfId="0" applyFill="1" applyBorder="1"/>
    <xf numFmtId="0" fontId="0" fillId="3" borderId="0" xfId="0" applyFill="1" applyAlignment="1">
      <alignment horizontal="center"/>
    </xf>
    <xf numFmtId="16" fontId="0" fillId="0" borderId="0" xfId="0" applyNumberFormat="1" applyAlignment="1">
      <alignment horizontal="right"/>
    </xf>
    <xf numFmtId="16" fontId="0" fillId="0" borderId="0" xfId="0" applyNumberFormat="1"/>
    <xf numFmtId="49" fontId="4" fillId="0" borderId="0" xfId="0" applyNumberFormat="1" applyFont="1" applyAlignment="1">
      <alignment horizontal="center"/>
    </xf>
    <xf numFmtId="16" fontId="0" fillId="0" borderId="0" xfId="0" applyNumberFormat="1" applyAlignment="1">
      <alignment horizontal="center"/>
    </xf>
    <xf numFmtId="16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10" Type="http://schemas.microsoft.com/office/2017/10/relationships/person" Target="persons/person1.xml"/><Relationship Id="rId4" Type="http://schemas.openxmlformats.org/officeDocument/2006/relationships/sharedStrings" Target="sharedStrings.xml"/><Relationship Id="rId9" Type="http://schemas.microsoft.com/office/2017/10/relationships/person" Target="persons/pers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Sheet1!$Q$595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Sheet1!$P$596:$P$602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cat>
          <c:val>
            <c:numRef>
              <c:f>Sheet1!$Q$596:$Q$602</c:f>
            </c:numRef>
          </c:val>
          <c:extLst>
            <c:ext xmlns:c16="http://schemas.microsoft.com/office/drawing/2014/chart" uri="{C3380CC4-5D6E-409C-BE32-E72D297353CC}">
              <c16:uniqueId val="{00000000-29DE-4D12-855A-66C862E54877}"/>
            </c:ext>
          </c:extLst>
        </c:ser>
        <c:ser>
          <c:idx val="1"/>
          <c:order val="1"/>
          <c:tx>
            <c:strRef>
              <c:f>Sheet1!$R$595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Sheet1!$P$596:$P$602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cat>
          <c:val>
            <c:numRef>
              <c:f>Sheet1!$R$596:$R$602</c:f>
              <c:numCache>
                <c:formatCode>General</c:formatCode>
                <c:ptCount val="7"/>
                <c:pt idx="0">
                  <c:v>30</c:v>
                </c:pt>
                <c:pt idx="1">
                  <c:v>40</c:v>
                </c:pt>
                <c:pt idx="2">
                  <c:v>20</c:v>
                </c:pt>
                <c:pt idx="3">
                  <c:v>10</c:v>
                </c:pt>
                <c:pt idx="4">
                  <c:v>45</c:v>
                </c:pt>
                <c:pt idx="5">
                  <c:v>25</c:v>
                </c:pt>
                <c:pt idx="6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DE-4D12-855A-66C862E54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4563279"/>
        <c:axId val="823724799"/>
      </c:barChart>
      <c:catAx>
        <c:axId val="944563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724799"/>
        <c:crosses val="autoZero"/>
        <c:auto val="1"/>
        <c:lblAlgn val="ctr"/>
        <c:lblOffset val="100"/>
        <c:noMultiLvlLbl val="0"/>
      </c:catAx>
      <c:valAx>
        <c:axId val="82372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563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Histrogram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Sheet1!$N$637</c:f>
              <c:strCache>
                <c:ptCount val="1"/>
                <c:pt idx="0">
                  <c:v>Scale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Sheet1!$N$638:$N$737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4D-47ED-B96F-6A0AF5E149D3}"/>
            </c:ext>
          </c:extLst>
        </c:ser>
        <c:ser>
          <c:idx val="1"/>
          <c:order val="1"/>
          <c:tx>
            <c:strRef>
              <c:f>Sheet1!$O$637</c:f>
              <c:strCache>
                <c:ptCount val="1"/>
                <c:pt idx="0">
                  <c:v>Ratings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Sheet1!$O$638:$O$737</c:f>
              <c:numCache>
                <c:formatCode>General</c:formatCode>
                <c:ptCount val="100"/>
                <c:pt idx="0">
                  <c:v>4</c:v>
                </c:pt>
                <c:pt idx="1">
                  <c:v>5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  <c:pt idx="10">
                  <c:v>5</c:v>
                </c:pt>
                <c:pt idx="11">
                  <c:v>4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3</c:v>
                </c:pt>
                <c:pt idx="20">
                  <c:v>4</c:v>
                </c:pt>
                <c:pt idx="21">
                  <c:v>3</c:v>
                </c:pt>
                <c:pt idx="22">
                  <c:v>2</c:v>
                </c:pt>
                <c:pt idx="23">
                  <c:v>4</c:v>
                </c:pt>
                <c:pt idx="24">
                  <c:v>5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4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5</c:v>
                </c:pt>
                <c:pt idx="33">
                  <c:v>2</c:v>
                </c:pt>
                <c:pt idx="34">
                  <c:v>3</c:v>
                </c:pt>
                <c:pt idx="35">
                  <c:v>4</c:v>
                </c:pt>
                <c:pt idx="36">
                  <c:v>4</c:v>
                </c:pt>
                <c:pt idx="37">
                  <c:v>3</c:v>
                </c:pt>
                <c:pt idx="38">
                  <c:v>5</c:v>
                </c:pt>
                <c:pt idx="39">
                  <c:v>4</c:v>
                </c:pt>
                <c:pt idx="40">
                  <c:v>3</c:v>
                </c:pt>
                <c:pt idx="41">
                  <c:v>4</c:v>
                </c:pt>
                <c:pt idx="42">
                  <c:v>5</c:v>
                </c:pt>
                <c:pt idx="43">
                  <c:v>4</c:v>
                </c:pt>
                <c:pt idx="44">
                  <c:v>2</c:v>
                </c:pt>
                <c:pt idx="45">
                  <c:v>3</c:v>
                </c:pt>
                <c:pt idx="46">
                  <c:v>4</c:v>
                </c:pt>
                <c:pt idx="47">
                  <c:v>5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4</c:v>
                </c:pt>
                <c:pt idx="52">
                  <c:v>3</c:v>
                </c:pt>
                <c:pt idx="53">
                  <c:v>4</c:v>
                </c:pt>
                <c:pt idx="54">
                  <c:v>5</c:v>
                </c:pt>
                <c:pt idx="55">
                  <c:v>3</c:v>
                </c:pt>
                <c:pt idx="56">
                  <c:v>4</c:v>
                </c:pt>
                <c:pt idx="57">
                  <c:v>5</c:v>
                </c:pt>
                <c:pt idx="58">
                  <c:v>4</c:v>
                </c:pt>
                <c:pt idx="59">
                  <c:v>3</c:v>
                </c:pt>
                <c:pt idx="60">
                  <c:v>3</c:v>
                </c:pt>
                <c:pt idx="61">
                  <c:v>4</c:v>
                </c:pt>
                <c:pt idx="62">
                  <c:v>5</c:v>
                </c:pt>
                <c:pt idx="63">
                  <c:v>2</c:v>
                </c:pt>
                <c:pt idx="64">
                  <c:v>3</c:v>
                </c:pt>
                <c:pt idx="65">
                  <c:v>4</c:v>
                </c:pt>
                <c:pt idx="66">
                  <c:v>4</c:v>
                </c:pt>
                <c:pt idx="67">
                  <c:v>3</c:v>
                </c:pt>
                <c:pt idx="68">
                  <c:v>5</c:v>
                </c:pt>
                <c:pt idx="69">
                  <c:v>4</c:v>
                </c:pt>
                <c:pt idx="70">
                  <c:v>3</c:v>
                </c:pt>
                <c:pt idx="71">
                  <c:v>4</c:v>
                </c:pt>
                <c:pt idx="72">
                  <c:v>5</c:v>
                </c:pt>
                <c:pt idx="73">
                  <c:v>4</c:v>
                </c:pt>
                <c:pt idx="74">
                  <c:v>2</c:v>
                </c:pt>
                <c:pt idx="75">
                  <c:v>3</c:v>
                </c:pt>
                <c:pt idx="76">
                  <c:v>4</c:v>
                </c:pt>
                <c:pt idx="77">
                  <c:v>5</c:v>
                </c:pt>
                <c:pt idx="78">
                  <c:v>3</c:v>
                </c:pt>
                <c:pt idx="79">
                  <c:v>4</c:v>
                </c:pt>
                <c:pt idx="80">
                  <c:v>5</c:v>
                </c:pt>
                <c:pt idx="81">
                  <c:v>4</c:v>
                </c:pt>
                <c:pt idx="82">
                  <c:v>3</c:v>
                </c:pt>
                <c:pt idx="83">
                  <c:v>4</c:v>
                </c:pt>
                <c:pt idx="84">
                  <c:v>5</c:v>
                </c:pt>
                <c:pt idx="85">
                  <c:v>3</c:v>
                </c:pt>
                <c:pt idx="86">
                  <c:v>4</c:v>
                </c:pt>
                <c:pt idx="87">
                  <c:v>5</c:v>
                </c:pt>
                <c:pt idx="88">
                  <c:v>4</c:v>
                </c:pt>
                <c:pt idx="89">
                  <c:v>3</c:v>
                </c:pt>
                <c:pt idx="90">
                  <c:v>3</c:v>
                </c:pt>
                <c:pt idx="91">
                  <c:v>4</c:v>
                </c:pt>
                <c:pt idx="92">
                  <c:v>5</c:v>
                </c:pt>
                <c:pt idx="93">
                  <c:v>2</c:v>
                </c:pt>
                <c:pt idx="94">
                  <c:v>3</c:v>
                </c:pt>
                <c:pt idx="95">
                  <c:v>4</c:v>
                </c:pt>
                <c:pt idx="96">
                  <c:v>4</c:v>
                </c:pt>
                <c:pt idx="97">
                  <c:v>3</c:v>
                </c:pt>
                <c:pt idx="98">
                  <c:v>5</c:v>
                </c:pt>
                <c:pt idx="9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4D-47ED-B96F-6A0AF5E14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2688688"/>
        <c:axId val="2046012448"/>
      </c:barChart>
      <c:catAx>
        <c:axId val="20426886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012448"/>
        <c:crosses val="autoZero"/>
        <c:auto val="1"/>
        <c:lblAlgn val="ctr"/>
        <c:lblOffset val="100"/>
        <c:noMultiLvlLbl val="0"/>
      </c:catAx>
      <c:valAx>
        <c:axId val="20460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688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chart" Target="../charts/chart1.xml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chart" Target="../charts/chart2.xml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36635</xdr:colOff>
      <xdr:row>4</xdr:row>
      <xdr:rowOff>176824</xdr:rowOff>
    </xdr:from>
    <xdr:to>
      <xdr:col>10</xdr:col>
      <xdr:colOff>7082</xdr:colOff>
      <xdr:row>31</xdr:row>
      <xdr:rowOff>227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33683A-C572-CC51-8C96-81DEF158C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635" y="958362"/>
          <a:ext cx="6076216" cy="508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-1</xdr:rowOff>
    </xdr:from>
    <xdr:to>
      <xdr:col>10</xdr:col>
      <xdr:colOff>0</xdr:colOff>
      <xdr:row>64</xdr:row>
      <xdr:rowOff>12210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568F95-045B-E8F6-5027-1D39ACB9F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838461"/>
          <a:ext cx="6105769" cy="56783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13</xdr:col>
      <xdr:colOff>12211</xdr:colOff>
      <xdr:row>120</xdr:row>
      <xdr:rowOff>158750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993EA51-F528-A1CA-8F32-3E1C5ED0F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774615"/>
          <a:ext cx="8084038" cy="99279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127</xdr:row>
      <xdr:rowOff>185858</xdr:rowOff>
    </xdr:from>
    <xdr:to>
      <xdr:col>10</xdr:col>
      <xdr:colOff>48845</xdr:colOff>
      <xdr:row>156</xdr:row>
      <xdr:rowOff>12210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3113E84-33F7-E620-518E-12B42BAC73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5195089"/>
          <a:ext cx="6154614" cy="549250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159</xdr:row>
      <xdr:rowOff>184355</xdr:rowOff>
    </xdr:from>
    <xdr:to>
      <xdr:col>9</xdr:col>
      <xdr:colOff>604273</xdr:colOff>
      <xdr:row>190</xdr:row>
      <xdr:rowOff>184354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07E4AA6-321F-F88C-E9A3-E4E1E5C9EE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1330081"/>
          <a:ext cx="6134918" cy="6032499"/>
        </a:xfrm>
        <a:prstGeom prst="rect">
          <a:avLst/>
        </a:prstGeom>
      </xdr:spPr>
    </xdr:pic>
    <xdr:clientData/>
  </xdr:twoCellAnchor>
  <xdr:twoCellAnchor editAs="oneCell">
    <xdr:from>
      <xdr:col>0</xdr:col>
      <xdr:colOff>102420</xdr:colOff>
      <xdr:row>196</xdr:row>
      <xdr:rowOff>0</xdr:rowOff>
    </xdr:from>
    <xdr:to>
      <xdr:col>11</xdr:col>
      <xdr:colOff>727179</xdr:colOff>
      <xdr:row>246</xdr:row>
      <xdr:rowOff>153629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4B775F2-6410-5F6E-3E71-964FC3043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2420" y="38345806"/>
          <a:ext cx="7384436" cy="9883468"/>
        </a:xfrm>
        <a:prstGeom prst="rect">
          <a:avLst/>
        </a:prstGeom>
      </xdr:spPr>
    </xdr:pic>
    <xdr:clientData/>
  </xdr:twoCellAnchor>
  <xdr:twoCellAnchor editAs="oneCell">
    <xdr:from>
      <xdr:col>0</xdr:col>
      <xdr:colOff>184356</xdr:colOff>
      <xdr:row>250</xdr:row>
      <xdr:rowOff>0</xdr:rowOff>
    </xdr:from>
    <xdr:to>
      <xdr:col>12</xdr:col>
      <xdr:colOff>1</xdr:colOff>
      <xdr:row>272</xdr:row>
      <xdr:rowOff>43825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0EF315A-886B-5156-695C-016BD86CC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4356" y="48854032"/>
          <a:ext cx="7322984" cy="43249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274</xdr:row>
      <xdr:rowOff>194596</xdr:rowOff>
    </xdr:from>
    <xdr:to>
      <xdr:col>12</xdr:col>
      <xdr:colOff>399435</xdr:colOff>
      <xdr:row>325</xdr:row>
      <xdr:rowOff>163870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71BDA94-5E38-6E33-25F5-338339903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3718951"/>
          <a:ext cx="7906774" cy="9893709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330</xdr:row>
      <xdr:rowOff>138546</xdr:rowOff>
    </xdr:from>
    <xdr:to>
      <xdr:col>17</xdr:col>
      <xdr:colOff>34636</xdr:colOff>
      <xdr:row>431</xdr:row>
      <xdr:rowOff>108858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338D405-9C6C-AACA-0268-3B908B407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5250" y="63211364"/>
          <a:ext cx="11750386" cy="192108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436</xdr:row>
      <xdr:rowOff>190498</xdr:rowOff>
    </xdr:from>
    <xdr:to>
      <xdr:col>17</xdr:col>
      <xdr:colOff>13607</xdr:colOff>
      <xdr:row>536</xdr:row>
      <xdr:rowOff>108857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5227F21-B27E-18C1-4041-E5703F9AA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83670319"/>
          <a:ext cx="11906250" cy="189955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540</xdr:row>
      <xdr:rowOff>-1</xdr:rowOff>
    </xdr:from>
    <xdr:to>
      <xdr:col>18</xdr:col>
      <xdr:colOff>285750</xdr:colOff>
      <xdr:row>590</xdr:row>
      <xdr:rowOff>149679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F4F5015-D34C-FCFF-07AF-604D4810F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03319035"/>
          <a:ext cx="12954000" cy="97018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593</xdr:row>
      <xdr:rowOff>190499</xdr:rowOff>
    </xdr:from>
    <xdr:to>
      <xdr:col>13</xdr:col>
      <xdr:colOff>666750</xdr:colOff>
      <xdr:row>632</xdr:row>
      <xdr:rowOff>13607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A4BC53B-DC7A-E0F3-8688-30678547A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13633249"/>
          <a:ext cx="8763000" cy="7279822"/>
        </a:xfrm>
        <a:prstGeom prst="rect">
          <a:avLst/>
        </a:prstGeom>
      </xdr:spPr>
    </xdr:pic>
    <xdr:clientData/>
  </xdr:twoCellAnchor>
  <xdr:twoCellAnchor>
    <xdr:from>
      <xdr:col>14</xdr:col>
      <xdr:colOff>190499</xdr:colOff>
      <xdr:row>604</xdr:row>
      <xdr:rowOff>108858</xdr:rowOff>
    </xdr:from>
    <xdr:to>
      <xdr:col>20</xdr:col>
      <xdr:colOff>0</xdr:colOff>
      <xdr:row>620</xdr:row>
      <xdr:rowOff>149678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E293D61E-F2A9-9E81-29F7-AF8CBD8E85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0</xdr:col>
      <xdr:colOff>1</xdr:colOff>
      <xdr:row>635</xdr:row>
      <xdr:rowOff>190499</xdr:rowOff>
    </xdr:from>
    <xdr:to>
      <xdr:col>12</xdr:col>
      <xdr:colOff>398319</xdr:colOff>
      <xdr:row>736</xdr:row>
      <xdr:rowOff>81643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08968B6-64F4-1FA1-6D7B-FE30F3295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" y="121677544"/>
          <a:ext cx="7810500" cy="19131644"/>
        </a:xfrm>
        <a:prstGeom prst="rect">
          <a:avLst/>
        </a:prstGeom>
      </xdr:spPr>
    </xdr:pic>
    <xdr:clientData/>
  </xdr:twoCellAnchor>
  <xdr:twoCellAnchor>
    <xdr:from>
      <xdr:col>15</xdr:col>
      <xdr:colOff>1670856</xdr:colOff>
      <xdr:row>635</xdr:row>
      <xdr:rowOff>150649</xdr:rowOff>
    </xdr:from>
    <xdr:to>
      <xdr:col>22</xdr:col>
      <xdr:colOff>291961</xdr:colOff>
      <xdr:row>650</xdr:row>
      <xdr:rowOff>36349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2A74CE3-52C5-4DC6-2FCC-62746700A1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06D71-B186-4818-A3AD-4C7FFD98D4BB}">
  <dimension ref="A2:AB737"/>
  <sheetViews>
    <sheetView tabSelected="1" topLeftCell="A679" zoomScale="70" zoomScaleNormal="70" workbookViewId="0">
      <selection activeCell="S595" sqref="S595"/>
    </sheetView>
  </sheetViews>
  <sheetFormatPr defaultRowHeight="15" x14ac:dyDescent="0.25"/>
  <cols>
    <col min="1" max="1" width="9.140625" customWidth="1"/>
    <col min="4" max="4" width="9.140625" customWidth="1"/>
    <col min="12" max="12" width="11.140625" customWidth="1"/>
    <col min="14" max="14" width="10.42578125" bestFit="1" customWidth="1"/>
    <col min="15" max="15" width="18.140625" customWidth="1"/>
    <col min="16" max="16" width="28.28515625" customWidth="1"/>
    <col min="17" max="17" width="1.5703125" hidden="1" customWidth="1"/>
    <col min="18" max="18" width="11.5703125" customWidth="1"/>
    <col min="22" max="22" width="21.85546875" customWidth="1"/>
    <col min="25" max="25" width="10.5703125" customWidth="1"/>
    <col min="26" max="26" width="13" customWidth="1"/>
  </cols>
  <sheetData>
    <row r="2" spans="1:22" ht="23.25" x14ac:dyDescent="0.35">
      <c r="A2" s="5" t="s">
        <v>7</v>
      </c>
      <c r="B2" s="5"/>
      <c r="C2" s="5"/>
      <c r="D2" s="5"/>
      <c r="L2" s="1"/>
      <c r="M2" s="1"/>
      <c r="N2" s="1"/>
      <c r="O2" s="1"/>
    </row>
    <row r="3" spans="1:22" x14ac:dyDescent="0.25">
      <c r="L3" s="1"/>
      <c r="M3" s="1"/>
    </row>
    <row r="4" spans="1:22" x14ac:dyDescent="0.25">
      <c r="L4" s="1"/>
      <c r="M4" s="1"/>
    </row>
    <row r="5" spans="1:22" x14ac:dyDescent="0.25">
      <c r="L5" s="1"/>
      <c r="M5" s="1"/>
    </row>
    <row r="6" spans="1:22" x14ac:dyDescent="0.25">
      <c r="L6" s="1" t="s">
        <v>0</v>
      </c>
      <c r="M6" s="1" t="s">
        <v>1</v>
      </c>
      <c r="P6" s="2" t="s">
        <v>3</v>
      </c>
      <c r="Q6" s="4">
        <f>AVERAGE(M7:M10)</f>
        <v>58.75</v>
      </c>
    </row>
    <row r="7" spans="1:22" x14ac:dyDescent="0.25">
      <c r="L7" s="1">
        <v>1</v>
      </c>
      <c r="M7" s="1">
        <v>50</v>
      </c>
    </row>
    <row r="8" spans="1:22" x14ac:dyDescent="0.25">
      <c r="L8" s="1">
        <v>2</v>
      </c>
      <c r="M8" s="1">
        <v>60</v>
      </c>
      <c r="P8" s="2" t="s">
        <v>4</v>
      </c>
      <c r="Q8" s="4">
        <f>MEDIAN(M7:M10)</f>
        <v>57.5</v>
      </c>
    </row>
    <row r="9" spans="1:22" x14ac:dyDescent="0.25">
      <c r="L9" s="1">
        <v>3</v>
      </c>
      <c r="M9" s="1">
        <v>55</v>
      </c>
    </row>
    <row r="10" spans="1:22" x14ac:dyDescent="0.25">
      <c r="L10" s="1">
        <v>4</v>
      </c>
      <c r="M10" s="1">
        <v>70</v>
      </c>
      <c r="P10" s="2" t="s">
        <v>5</v>
      </c>
      <c r="Q10" s="3" t="e" cm="1">
        <f t="array" ref="Q10">_xlfn.MODE.MULT(M6:M25)</f>
        <v>#N/A</v>
      </c>
    </row>
    <row r="15" spans="1:22" x14ac:dyDescent="0.25">
      <c r="U15" s="1"/>
      <c r="V15" s="1"/>
    </row>
    <row r="16" spans="1:22" x14ac:dyDescent="0.25">
      <c r="U16" s="1"/>
      <c r="V16" s="1"/>
    </row>
    <row r="17" spans="21:22" x14ac:dyDescent="0.25">
      <c r="U17" s="1"/>
      <c r="V17" s="1"/>
    </row>
    <row r="18" spans="21:22" x14ac:dyDescent="0.25">
      <c r="U18" s="1"/>
      <c r="V18" s="1"/>
    </row>
    <row r="19" spans="21:22" x14ac:dyDescent="0.25">
      <c r="U19" s="1"/>
      <c r="V19" s="1"/>
    </row>
    <row r="36" spans="11:17" x14ac:dyDescent="0.25">
      <c r="K36" s="1"/>
      <c r="L36" s="1" t="s">
        <v>2</v>
      </c>
      <c r="M36" s="1" t="s">
        <v>6</v>
      </c>
      <c r="N36" s="1"/>
    </row>
    <row r="37" spans="11:17" x14ac:dyDescent="0.25">
      <c r="K37" s="1"/>
      <c r="L37" s="1">
        <v>1</v>
      </c>
      <c r="M37" s="1">
        <v>15</v>
      </c>
      <c r="N37" s="1"/>
      <c r="P37" s="2" t="s">
        <v>3</v>
      </c>
      <c r="Q37" s="4">
        <f>AVERAGE(M37:M56)</f>
        <v>17</v>
      </c>
    </row>
    <row r="38" spans="11:17" x14ac:dyDescent="0.25">
      <c r="K38" s="1"/>
      <c r="L38" s="1">
        <v>2</v>
      </c>
      <c r="M38" s="1">
        <v>10</v>
      </c>
      <c r="N38" s="1"/>
    </row>
    <row r="39" spans="11:17" x14ac:dyDescent="0.25">
      <c r="K39" s="1"/>
      <c r="L39" s="1">
        <v>3</v>
      </c>
      <c r="M39" s="1">
        <v>20</v>
      </c>
      <c r="N39" s="1"/>
      <c r="P39" s="2" t="s">
        <v>4</v>
      </c>
      <c r="Q39" s="4">
        <f>MEDIAN(M37:M56)</f>
        <v>15</v>
      </c>
    </row>
    <row r="40" spans="11:17" x14ac:dyDescent="0.25">
      <c r="K40" s="1"/>
      <c r="L40" s="1">
        <v>4</v>
      </c>
      <c r="M40" s="1">
        <v>25</v>
      </c>
      <c r="N40" s="1"/>
    </row>
    <row r="41" spans="11:17" x14ac:dyDescent="0.25">
      <c r="K41" s="1"/>
      <c r="L41" s="1">
        <v>5</v>
      </c>
      <c r="M41" s="1">
        <v>15</v>
      </c>
      <c r="N41" s="1"/>
      <c r="P41" s="2" t="s">
        <v>5</v>
      </c>
      <c r="Q41" s="4" cm="1">
        <f t="array" ref="Q41">_xlfn.MODE.MULT(M37:M56)</f>
        <v>10</v>
      </c>
    </row>
    <row r="42" spans="11:17" x14ac:dyDescent="0.25">
      <c r="K42" s="1"/>
      <c r="L42" s="1">
        <v>6</v>
      </c>
      <c r="M42" s="1">
        <v>10</v>
      </c>
      <c r="N42" s="1"/>
    </row>
    <row r="43" spans="11:17" x14ac:dyDescent="0.25">
      <c r="K43" s="1"/>
      <c r="L43" s="1">
        <v>7</v>
      </c>
      <c r="M43" s="1">
        <v>30</v>
      </c>
      <c r="N43" s="1"/>
    </row>
    <row r="44" spans="11:17" x14ac:dyDescent="0.25">
      <c r="K44" s="1"/>
      <c r="L44" s="1">
        <v>8</v>
      </c>
      <c r="M44" s="1">
        <v>20</v>
      </c>
      <c r="N44" s="1"/>
    </row>
    <row r="45" spans="11:17" x14ac:dyDescent="0.25">
      <c r="K45" s="1"/>
      <c r="L45" s="1">
        <v>9</v>
      </c>
      <c r="M45" s="1">
        <v>15</v>
      </c>
      <c r="N45" s="1"/>
    </row>
    <row r="46" spans="11:17" x14ac:dyDescent="0.25">
      <c r="K46" s="1"/>
      <c r="L46" s="1">
        <v>10</v>
      </c>
      <c r="M46" s="1">
        <v>10</v>
      </c>
      <c r="N46" s="1"/>
    </row>
    <row r="47" spans="11:17" x14ac:dyDescent="0.25">
      <c r="K47" s="1"/>
      <c r="L47" s="1">
        <v>11</v>
      </c>
      <c r="M47" s="1">
        <v>10</v>
      </c>
      <c r="N47" s="1"/>
    </row>
    <row r="48" spans="11:17" x14ac:dyDescent="0.25">
      <c r="K48" s="1"/>
      <c r="L48" s="1">
        <v>12</v>
      </c>
      <c r="M48" s="1">
        <v>25</v>
      </c>
      <c r="N48" s="1"/>
    </row>
    <row r="49" spans="11:14" x14ac:dyDescent="0.25">
      <c r="K49" s="1"/>
      <c r="L49" s="1">
        <v>13</v>
      </c>
      <c r="M49" s="1">
        <v>15</v>
      </c>
      <c r="N49" s="1"/>
    </row>
    <row r="50" spans="11:14" x14ac:dyDescent="0.25">
      <c r="K50" s="1"/>
      <c r="L50" s="1">
        <v>14</v>
      </c>
      <c r="M50" s="1">
        <v>20</v>
      </c>
      <c r="N50" s="1"/>
    </row>
    <row r="51" spans="11:14" x14ac:dyDescent="0.25">
      <c r="K51" s="1"/>
      <c r="L51" s="1">
        <v>15</v>
      </c>
      <c r="M51" s="1">
        <v>20</v>
      </c>
      <c r="N51" s="1"/>
    </row>
    <row r="52" spans="11:14" x14ac:dyDescent="0.25">
      <c r="K52" s="1"/>
      <c r="L52" s="1">
        <v>16</v>
      </c>
      <c r="M52" s="1">
        <v>15</v>
      </c>
      <c r="N52" s="1"/>
    </row>
    <row r="53" spans="11:14" x14ac:dyDescent="0.25">
      <c r="K53" s="1"/>
      <c r="L53" s="1">
        <v>17</v>
      </c>
      <c r="M53" s="1">
        <v>10</v>
      </c>
      <c r="N53" s="1"/>
    </row>
    <row r="54" spans="11:14" x14ac:dyDescent="0.25">
      <c r="K54" s="1"/>
      <c r="L54" s="1">
        <v>18</v>
      </c>
      <c r="M54" s="1">
        <v>10</v>
      </c>
      <c r="N54" s="1"/>
    </row>
    <row r="55" spans="11:14" x14ac:dyDescent="0.25">
      <c r="K55" s="1"/>
      <c r="L55" s="1">
        <v>19</v>
      </c>
      <c r="M55" s="1">
        <v>20</v>
      </c>
      <c r="N55" s="1"/>
    </row>
    <row r="56" spans="11:14" x14ac:dyDescent="0.25">
      <c r="K56" s="1"/>
      <c r="L56" s="1">
        <v>20</v>
      </c>
      <c r="M56" s="1">
        <v>25</v>
      </c>
      <c r="N56" s="1"/>
    </row>
    <row r="71" spans="16:20" x14ac:dyDescent="0.25">
      <c r="P71" s="1" t="s">
        <v>2</v>
      </c>
      <c r="Q71" s="1" t="s">
        <v>8</v>
      </c>
      <c r="S71" s="2" t="s">
        <v>3</v>
      </c>
      <c r="T71" s="4">
        <f>AVERAGE(Q72:Q121)</f>
        <v>3.44</v>
      </c>
    </row>
    <row r="72" spans="16:20" x14ac:dyDescent="0.25">
      <c r="P72" s="1">
        <v>1</v>
      </c>
      <c r="Q72" s="1">
        <v>3</v>
      </c>
    </row>
    <row r="73" spans="16:20" x14ac:dyDescent="0.25">
      <c r="P73" s="1">
        <v>2</v>
      </c>
      <c r="Q73" s="1">
        <v>2</v>
      </c>
      <c r="S73" s="2" t="s">
        <v>4</v>
      </c>
      <c r="T73" s="4">
        <f>MEDIAN(Q72:Q121)</f>
        <v>3</v>
      </c>
    </row>
    <row r="74" spans="16:20" x14ac:dyDescent="0.25">
      <c r="P74" s="1">
        <v>3</v>
      </c>
      <c r="Q74" s="1">
        <v>5</v>
      </c>
    </row>
    <row r="75" spans="16:20" x14ac:dyDescent="0.25">
      <c r="P75" s="1">
        <v>4</v>
      </c>
      <c r="Q75" s="1">
        <v>4</v>
      </c>
      <c r="S75" s="2" t="s">
        <v>5</v>
      </c>
      <c r="T75" s="4" cm="1">
        <f t="array" ref="T75">_xlfn.MODE.MULT(Q72:Q121)</f>
        <v>2</v>
      </c>
    </row>
    <row r="76" spans="16:20" x14ac:dyDescent="0.25">
      <c r="P76" s="1">
        <v>5</v>
      </c>
      <c r="Q76" s="1">
        <v>7</v>
      </c>
    </row>
    <row r="77" spans="16:20" x14ac:dyDescent="0.25">
      <c r="P77" s="1">
        <v>6</v>
      </c>
      <c r="Q77" s="1">
        <v>2</v>
      </c>
    </row>
    <row r="78" spans="16:20" x14ac:dyDescent="0.25">
      <c r="P78" s="1">
        <v>7</v>
      </c>
      <c r="Q78" s="1">
        <v>3</v>
      </c>
    </row>
    <row r="79" spans="16:20" x14ac:dyDescent="0.25">
      <c r="P79" s="1">
        <v>8</v>
      </c>
      <c r="Q79" s="1">
        <v>3</v>
      </c>
    </row>
    <row r="80" spans="16:20" x14ac:dyDescent="0.25">
      <c r="P80" s="1">
        <v>9</v>
      </c>
      <c r="Q80" s="1">
        <v>1</v>
      </c>
    </row>
    <row r="81" spans="16:17" x14ac:dyDescent="0.25">
      <c r="P81" s="1">
        <v>10</v>
      </c>
      <c r="Q81" s="1">
        <v>6</v>
      </c>
    </row>
    <row r="82" spans="16:17" x14ac:dyDescent="0.25">
      <c r="P82" s="1">
        <v>11</v>
      </c>
      <c r="Q82" s="1">
        <v>4</v>
      </c>
    </row>
    <row r="83" spans="16:17" x14ac:dyDescent="0.25">
      <c r="P83" s="1">
        <v>12</v>
      </c>
      <c r="Q83" s="1">
        <v>2</v>
      </c>
    </row>
    <row r="84" spans="16:17" x14ac:dyDescent="0.25">
      <c r="P84" s="1">
        <v>13</v>
      </c>
      <c r="Q84" s="1">
        <v>3</v>
      </c>
    </row>
    <row r="85" spans="16:17" x14ac:dyDescent="0.25">
      <c r="P85" s="1">
        <v>14</v>
      </c>
      <c r="Q85" s="1">
        <v>5</v>
      </c>
    </row>
    <row r="86" spans="16:17" x14ac:dyDescent="0.25">
      <c r="P86" s="1">
        <v>15</v>
      </c>
      <c r="Q86" s="1">
        <v>2</v>
      </c>
    </row>
    <row r="87" spans="16:17" x14ac:dyDescent="0.25">
      <c r="P87" s="1">
        <v>16</v>
      </c>
      <c r="Q87" s="1">
        <v>4</v>
      </c>
    </row>
    <row r="88" spans="16:17" x14ac:dyDescent="0.25">
      <c r="P88" s="1">
        <v>17</v>
      </c>
      <c r="Q88" s="1">
        <v>2</v>
      </c>
    </row>
    <row r="89" spans="16:17" x14ac:dyDescent="0.25">
      <c r="P89" s="1">
        <v>18</v>
      </c>
      <c r="Q89" s="1">
        <v>1</v>
      </c>
    </row>
    <row r="90" spans="16:17" x14ac:dyDescent="0.25">
      <c r="P90" s="1">
        <v>19</v>
      </c>
      <c r="Q90" s="1">
        <v>3</v>
      </c>
    </row>
    <row r="91" spans="16:17" x14ac:dyDescent="0.25">
      <c r="P91" s="1">
        <v>20</v>
      </c>
      <c r="Q91" s="1">
        <v>5</v>
      </c>
    </row>
    <row r="92" spans="16:17" x14ac:dyDescent="0.25">
      <c r="P92" s="1">
        <v>21</v>
      </c>
      <c r="Q92" s="1">
        <v>6</v>
      </c>
    </row>
    <row r="93" spans="16:17" x14ac:dyDescent="0.25">
      <c r="P93" s="1">
        <v>22</v>
      </c>
      <c r="Q93" s="1">
        <v>3</v>
      </c>
    </row>
    <row r="94" spans="16:17" x14ac:dyDescent="0.25">
      <c r="P94" s="1">
        <v>23</v>
      </c>
      <c r="Q94" s="1">
        <v>2</v>
      </c>
    </row>
    <row r="95" spans="16:17" x14ac:dyDescent="0.25">
      <c r="P95" s="1">
        <v>24</v>
      </c>
      <c r="Q95" s="1">
        <v>1</v>
      </c>
    </row>
    <row r="96" spans="16:17" x14ac:dyDescent="0.25">
      <c r="P96" s="1">
        <v>25</v>
      </c>
      <c r="Q96" s="1">
        <v>4</v>
      </c>
    </row>
    <row r="97" spans="16:17" x14ac:dyDescent="0.25">
      <c r="P97" s="1">
        <v>26</v>
      </c>
      <c r="Q97" s="1">
        <v>2</v>
      </c>
    </row>
    <row r="98" spans="16:17" x14ac:dyDescent="0.25">
      <c r="P98" s="1">
        <v>27</v>
      </c>
      <c r="Q98" s="1">
        <v>4</v>
      </c>
    </row>
    <row r="99" spans="16:17" x14ac:dyDescent="0.25">
      <c r="P99" s="1">
        <v>28</v>
      </c>
      <c r="Q99" s="1">
        <v>5</v>
      </c>
    </row>
    <row r="100" spans="16:17" x14ac:dyDescent="0.25">
      <c r="P100" s="1">
        <v>29</v>
      </c>
      <c r="Q100" s="1">
        <v>3</v>
      </c>
    </row>
    <row r="101" spans="16:17" x14ac:dyDescent="0.25">
      <c r="P101" s="1">
        <v>30</v>
      </c>
      <c r="Q101" s="1">
        <v>2</v>
      </c>
    </row>
    <row r="102" spans="16:17" x14ac:dyDescent="0.25">
      <c r="P102" s="1">
        <v>31</v>
      </c>
      <c r="Q102" s="1">
        <v>7</v>
      </c>
    </row>
    <row r="103" spans="16:17" x14ac:dyDescent="0.25">
      <c r="P103" s="1">
        <v>32</v>
      </c>
      <c r="Q103" s="1">
        <v>2</v>
      </c>
    </row>
    <row r="104" spans="16:17" x14ac:dyDescent="0.25">
      <c r="P104" s="1">
        <v>33</v>
      </c>
      <c r="Q104" s="1">
        <v>3</v>
      </c>
    </row>
    <row r="105" spans="16:17" x14ac:dyDescent="0.25">
      <c r="P105" s="1">
        <v>34</v>
      </c>
      <c r="Q105" s="1">
        <v>4</v>
      </c>
    </row>
    <row r="106" spans="16:17" x14ac:dyDescent="0.25">
      <c r="P106" s="1">
        <v>35</v>
      </c>
      <c r="Q106" s="1">
        <v>5</v>
      </c>
    </row>
    <row r="107" spans="16:17" x14ac:dyDescent="0.25">
      <c r="P107" s="1">
        <v>36</v>
      </c>
      <c r="Q107" s="1">
        <v>1</v>
      </c>
    </row>
    <row r="108" spans="16:17" x14ac:dyDescent="0.25">
      <c r="P108" s="1">
        <v>37</v>
      </c>
      <c r="Q108" s="1">
        <v>6</v>
      </c>
    </row>
    <row r="109" spans="16:17" x14ac:dyDescent="0.25">
      <c r="P109" s="1">
        <v>38</v>
      </c>
      <c r="Q109" s="1">
        <v>2</v>
      </c>
    </row>
    <row r="110" spans="16:17" x14ac:dyDescent="0.25">
      <c r="P110" s="1">
        <v>39</v>
      </c>
      <c r="Q110" s="1">
        <v>4</v>
      </c>
    </row>
    <row r="111" spans="16:17" x14ac:dyDescent="0.25">
      <c r="P111" s="1">
        <v>40</v>
      </c>
      <c r="Q111" s="1">
        <v>3</v>
      </c>
    </row>
    <row r="112" spans="16:17" x14ac:dyDescent="0.25">
      <c r="P112" s="1">
        <v>41</v>
      </c>
      <c r="Q112" s="1">
        <v>5</v>
      </c>
    </row>
    <row r="113" spans="1:17" x14ac:dyDescent="0.25">
      <c r="P113" s="1">
        <v>42</v>
      </c>
      <c r="Q113" s="1">
        <v>3</v>
      </c>
    </row>
    <row r="114" spans="1:17" x14ac:dyDescent="0.25">
      <c r="P114" s="1">
        <v>43</v>
      </c>
      <c r="Q114" s="1">
        <v>2</v>
      </c>
    </row>
    <row r="115" spans="1:17" x14ac:dyDescent="0.25">
      <c r="P115" s="1">
        <v>44</v>
      </c>
      <c r="Q115" s="1">
        <v>4</v>
      </c>
    </row>
    <row r="116" spans="1:17" x14ac:dyDescent="0.25">
      <c r="P116" s="1">
        <v>45</v>
      </c>
      <c r="Q116" s="1">
        <v>2</v>
      </c>
    </row>
    <row r="117" spans="1:17" x14ac:dyDescent="0.25">
      <c r="P117" s="1">
        <v>46</v>
      </c>
      <c r="Q117" s="1">
        <v>6</v>
      </c>
    </row>
    <row r="118" spans="1:17" x14ac:dyDescent="0.25">
      <c r="P118" s="1">
        <v>47</v>
      </c>
      <c r="Q118" s="1">
        <v>3</v>
      </c>
    </row>
    <row r="119" spans="1:17" x14ac:dyDescent="0.25">
      <c r="P119" s="1">
        <v>48</v>
      </c>
      <c r="Q119" s="1">
        <v>2</v>
      </c>
    </row>
    <row r="120" spans="1:17" x14ac:dyDescent="0.25">
      <c r="P120" s="1">
        <v>49</v>
      </c>
      <c r="Q120" s="1">
        <v>4</v>
      </c>
    </row>
    <row r="121" spans="1:17" x14ac:dyDescent="0.25">
      <c r="P121" s="1">
        <v>50</v>
      </c>
      <c r="Q121" s="1">
        <v>5</v>
      </c>
    </row>
    <row r="126" spans="1:17" ht="23.25" x14ac:dyDescent="0.35">
      <c r="A126" s="5" t="s">
        <v>9</v>
      </c>
    </row>
    <row r="128" spans="1:17" x14ac:dyDescent="0.25">
      <c r="L128" s="1"/>
      <c r="M128" s="1"/>
      <c r="N128" s="1"/>
    </row>
    <row r="129" spans="12:16" x14ac:dyDescent="0.25">
      <c r="L129" s="1" t="s">
        <v>8</v>
      </c>
      <c r="M129" s="1" t="s">
        <v>10</v>
      </c>
      <c r="N129" s="1"/>
      <c r="O129" s="2" t="s">
        <v>11</v>
      </c>
      <c r="P129" s="4">
        <f>MAX(M130:M139)-MIN(M130:M139)</f>
        <v>35</v>
      </c>
    </row>
    <row r="130" spans="12:16" x14ac:dyDescent="0.25">
      <c r="L130" s="1">
        <v>1</v>
      </c>
      <c r="M130" s="1">
        <v>120</v>
      </c>
      <c r="N130" s="1"/>
    </row>
    <row r="131" spans="12:16" x14ac:dyDescent="0.25">
      <c r="L131" s="1">
        <v>2</v>
      </c>
      <c r="M131" s="1">
        <v>110</v>
      </c>
      <c r="N131" s="1"/>
      <c r="O131" s="2" t="s">
        <v>12</v>
      </c>
      <c r="P131" s="4">
        <f>_xlfn.VAR.S(M130:M139)</f>
        <v>123.33333333333333</v>
      </c>
    </row>
    <row r="132" spans="12:16" x14ac:dyDescent="0.25">
      <c r="L132" s="1">
        <v>3</v>
      </c>
      <c r="M132" s="1">
        <v>130</v>
      </c>
      <c r="N132" s="1"/>
    </row>
    <row r="133" spans="12:16" x14ac:dyDescent="0.25">
      <c r="L133" s="1">
        <v>4</v>
      </c>
      <c r="M133" s="1">
        <v>115</v>
      </c>
      <c r="N133" s="1"/>
      <c r="O133" s="2" t="s">
        <v>13</v>
      </c>
      <c r="P133" s="4">
        <f>_xlfn.STDEV.S(M130:M139)</f>
        <v>11.105554165971787</v>
      </c>
    </row>
    <row r="134" spans="12:16" x14ac:dyDescent="0.25">
      <c r="L134" s="1">
        <v>5</v>
      </c>
      <c r="M134" s="1">
        <v>125</v>
      </c>
      <c r="N134" s="1"/>
    </row>
    <row r="135" spans="12:16" x14ac:dyDescent="0.25">
      <c r="L135" s="1">
        <v>6</v>
      </c>
      <c r="M135" s="1">
        <v>105</v>
      </c>
      <c r="N135" s="1"/>
    </row>
    <row r="136" spans="12:16" x14ac:dyDescent="0.25">
      <c r="L136" s="1">
        <v>7</v>
      </c>
      <c r="M136" s="1">
        <v>135</v>
      </c>
      <c r="N136" s="1"/>
    </row>
    <row r="137" spans="12:16" x14ac:dyDescent="0.25">
      <c r="L137" s="1">
        <v>8</v>
      </c>
      <c r="M137" s="1">
        <v>115</v>
      </c>
      <c r="N137" s="1"/>
    </row>
    <row r="138" spans="12:16" x14ac:dyDescent="0.25">
      <c r="L138" s="1">
        <v>9</v>
      </c>
      <c r="M138" s="1">
        <v>125</v>
      </c>
      <c r="N138" s="1"/>
    </row>
    <row r="139" spans="12:16" x14ac:dyDescent="0.25">
      <c r="L139" s="1">
        <v>10</v>
      </c>
      <c r="M139" s="1">
        <v>140</v>
      </c>
    </row>
    <row r="160" spans="11:14" x14ac:dyDescent="0.25">
      <c r="K160" s="1"/>
      <c r="L160" s="1"/>
      <c r="M160" s="1"/>
      <c r="N160" s="1"/>
    </row>
    <row r="161" spans="11:16" x14ac:dyDescent="0.25">
      <c r="K161" s="1"/>
      <c r="L161" s="1" t="s">
        <v>8</v>
      </c>
      <c r="M161" s="1" t="s">
        <v>14</v>
      </c>
      <c r="N161" s="1"/>
    </row>
    <row r="162" spans="11:16" x14ac:dyDescent="0.25">
      <c r="K162" s="1"/>
      <c r="L162" s="1">
        <v>1</v>
      </c>
      <c r="M162" s="1">
        <v>500</v>
      </c>
      <c r="N162" s="1"/>
      <c r="O162" s="2" t="s">
        <v>11</v>
      </c>
      <c r="P162" s="4">
        <f>MAX(M162:M191)-MIN(M162:M191)</f>
        <v>400</v>
      </c>
    </row>
    <row r="163" spans="11:16" x14ac:dyDescent="0.25">
      <c r="K163" s="1"/>
      <c r="L163" s="1">
        <v>2</v>
      </c>
      <c r="M163" s="1">
        <v>700</v>
      </c>
      <c r="N163" s="1"/>
    </row>
    <row r="164" spans="11:16" x14ac:dyDescent="0.25">
      <c r="K164" s="1"/>
      <c r="L164" s="1">
        <v>3</v>
      </c>
      <c r="M164" s="1">
        <v>400</v>
      </c>
      <c r="N164" s="1"/>
      <c r="O164" s="2" t="s">
        <v>12</v>
      </c>
      <c r="P164" s="4">
        <f>_xlfn.VAR.S(M162:M191)</f>
        <v>13163.793103448275</v>
      </c>
    </row>
    <row r="165" spans="11:16" x14ac:dyDescent="0.25">
      <c r="K165" s="1"/>
      <c r="L165" s="1">
        <v>4</v>
      </c>
      <c r="M165" s="1">
        <v>600</v>
      </c>
      <c r="N165" s="1"/>
    </row>
    <row r="166" spans="11:16" x14ac:dyDescent="0.25">
      <c r="K166" s="1"/>
      <c r="L166" s="1">
        <v>5</v>
      </c>
      <c r="M166" s="1">
        <v>550</v>
      </c>
      <c r="N166" s="1"/>
      <c r="O166" s="2" t="s">
        <v>13</v>
      </c>
      <c r="P166" s="4">
        <f>_xlfn.STDEV.S(M162:M191)</f>
        <v>114.73357443855863</v>
      </c>
    </row>
    <row r="167" spans="11:16" x14ac:dyDescent="0.25">
      <c r="K167" s="1"/>
      <c r="L167" s="1">
        <v>6</v>
      </c>
      <c r="M167" s="1">
        <v>750</v>
      </c>
      <c r="N167" s="1"/>
    </row>
    <row r="168" spans="11:16" x14ac:dyDescent="0.25">
      <c r="K168" s="1"/>
      <c r="L168" s="1">
        <v>7</v>
      </c>
      <c r="M168" s="1">
        <v>650</v>
      </c>
      <c r="N168" s="1"/>
    </row>
    <row r="169" spans="11:16" x14ac:dyDescent="0.25">
      <c r="K169" s="1"/>
      <c r="L169" s="1">
        <v>8</v>
      </c>
      <c r="M169" s="1">
        <v>500</v>
      </c>
      <c r="N169" s="1"/>
    </row>
    <row r="170" spans="11:16" x14ac:dyDescent="0.25">
      <c r="K170" s="1"/>
      <c r="L170" s="1">
        <v>9</v>
      </c>
      <c r="M170" s="1">
        <v>600</v>
      </c>
      <c r="N170" s="1"/>
    </row>
    <row r="171" spans="11:16" x14ac:dyDescent="0.25">
      <c r="K171" s="1"/>
      <c r="L171" s="1">
        <v>10</v>
      </c>
      <c r="M171" s="1">
        <v>550</v>
      </c>
      <c r="N171" s="1"/>
    </row>
    <row r="172" spans="11:16" x14ac:dyDescent="0.25">
      <c r="K172" s="1"/>
      <c r="L172" s="1">
        <v>11</v>
      </c>
      <c r="M172" s="1">
        <v>800</v>
      </c>
      <c r="N172" s="1"/>
    </row>
    <row r="173" spans="11:16" x14ac:dyDescent="0.25">
      <c r="K173" s="1"/>
      <c r="L173" s="1">
        <v>12</v>
      </c>
      <c r="M173" s="1">
        <v>450</v>
      </c>
      <c r="N173" s="1"/>
    </row>
    <row r="174" spans="11:16" x14ac:dyDescent="0.25">
      <c r="K174" s="1"/>
      <c r="L174" s="1">
        <v>13</v>
      </c>
      <c r="M174" s="1">
        <v>700</v>
      </c>
      <c r="N174" s="1"/>
    </row>
    <row r="175" spans="11:16" x14ac:dyDescent="0.25">
      <c r="K175" s="1"/>
      <c r="L175" s="1">
        <v>14</v>
      </c>
      <c r="M175" s="1">
        <v>550</v>
      </c>
      <c r="N175" s="1"/>
    </row>
    <row r="176" spans="11:16" x14ac:dyDescent="0.25">
      <c r="K176" s="1"/>
      <c r="L176" s="1">
        <v>15</v>
      </c>
      <c r="M176" s="1">
        <v>600</v>
      </c>
      <c r="N176" s="1"/>
    </row>
    <row r="177" spans="11:14" x14ac:dyDescent="0.25">
      <c r="K177" s="1"/>
      <c r="L177" s="1">
        <v>16</v>
      </c>
      <c r="M177" s="1">
        <v>400</v>
      </c>
      <c r="N177" s="1"/>
    </row>
    <row r="178" spans="11:14" x14ac:dyDescent="0.25">
      <c r="K178" s="1"/>
      <c r="L178" s="1">
        <v>17</v>
      </c>
      <c r="M178" s="1">
        <v>650</v>
      </c>
      <c r="N178" s="1"/>
    </row>
    <row r="179" spans="11:14" x14ac:dyDescent="0.25">
      <c r="K179" s="1"/>
      <c r="L179" s="1">
        <v>18</v>
      </c>
      <c r="M179" s="1">
        <v>500</v>
      </c>
      <c r="N179" s="1"/>
    </row>
    <row r="180" spans="11:14" x14ac:dyDescent="0.25">
      <c r="K180" s="1"/>
      <c r="L180" s="1">
        <v>19</v>
      </c>
      <c r="M180" s="1">
        <v>750</v>
      </c>
      <c r="N180" s="1"/>
    </row>
    <row r="181" spans="11:14" x14ac:dyDescent="0.25">
      <c r="K181" s="1"/>
      <c r="L181" s="1">
        <v>20</v>
      </c>
      <c r="M181" s="1">
        <v>550</v>
      </c>
      <c r="N181" s="1"/>
    </row>
    <row r="182" spans="11:14" x14ac:dyDescent="0.25">
      <c r="K182" s="1"/>
      <c r="L182" s="1">
        <v>21</v>
      </c>
      <c r="M182" s="1">
        <v>700</v>
      </c>
      <c r="N182" s="1"/>
    </row>
    <row r="183" spans="11:14" x14ac:dyDescent="0.25">
      <c r="K183" s="1"/>
      <c r="L183" s="1">
        <v>22</v>
      </c>
      <c r="M183" s="1">
        <v>600</v>
      </c>
      <c r="N183" s="1"/>
    </row>
    <row r="184" spans="11:14" x14ac:dyDescent="0.25">
      <c r="K184" s="1"/>
      <c r="L184" s="1">
        <v>23</v>
      </c>
      <c r="M184" s="1">
        <v>500</v>
      </c>
      <c r="N184" s="1"/>
    </row>
    <row r="185" spans="11:14" x14ac:dyDescent="0.25">
      <c r="K185" s="1"/>
      <c r="L185" s="1">
        <v>24</v>
      </c>
      <c r="M185" s="1">
        <v>800</v>
      </c>
      <c r="N185" s="1"/>
    </row>
    <row r="186" spans="11:14" x14ac:dyDescent="0.25">
      <c r="K186" s="1"/>
      <c r="L186" s="1">
        <v>25</v>
      </c>
      <c r="M186" s="1">
        <v>550</v>
      </c>
      <c r="N186" s="1"/>
    </row>
    <row r="187" spans="11:14" x14ac:dyDescent="0.25">
      <c r="K187" s="1"/>
      <c r="L187" s="1">
        <v>26</v>
      </c>
      <c r="M187" s="1">
        <v>650</v>
      </c>
      <c r="N187" s="1"/>
    </row>
    <row r="188" spans="11:14" x14ac:dyDescent="0.25">
      <c r="K188" s="1"/>
      <c r="L188" s="1">
        <v>27</v>
      </c>
      <c r="M188" s="1">
        <v>400</v>
      </c>
      <c r="N188" s="1"/>
    </row>
    <row r="189" spans="11:14" x14ac:dyDescent="0.25">
      <c r="K189" s="1"/>
      <c r="L189" s="1">
        <v>28</v>
      </c>
      <c r="M189" s="1">
        <v>600</v>
      </c>
      <c r="N189" s="1"/>
    </row>
    <row r="190" spans="11:14" x14ac:dyDescent="0.25">
      <c r="K190" s="1"/>
      <c r="L190" s="1">
        <v>29</v>
      </c>
      <c r="M190" s="1">
        <v>750</v>
      </c>
      <c r="N190" s="1"/>
    </row>
    <row r="191" spans="11:14" x14ac:dyDescent="0.25">
      <c r="K191" s="1"/>
      <c r="L191" s="1">
        <v>30</v>
      </c>
      <c r="M191" s="1">
        <v>550</v>
      </c>
      <c r="N191" s="1"/>
    </row>
    <row r="192" spans="11:14" x14ac:dyDescent="0.25">
      <c r="K192" s="1"/>
      <c r="L192" s="1"/>
      <c r="M192" s="1"/>
      <c r="N192" s="1"/>
    </row>
    <row r="197" spans="12:16" x14ac:dyDescent="0.25">
      <c r="L197" s="1"/>
      <c r="M197" s="1" t="s">
        <v>8</v>
      </c>
      <c r="N197" s="1"/>
      <c r="O197" s="2" t="s">
        <v>11</v>
      </c>
      <c r="P197" s="4">
        <f>MAX(M198:M247)-MIN(M198:M247)</f>
        <v>6</v>
      </c>
    </row>
    <row r="198" spans="12:16" x14ac:dyDescent="0.25">
      <c r="L198" s="1"/>
      <c r="M198" s="1">
        <v>3</v>
      </c>
      <c r="N198" s="1"/>
    </row>
    <row r="199" spans="12:16" x14ac:dyDescent="0.25">
      <c r="L199" s="1"/>
      <c r="M199" s="1">
        <v>5</v>
      </c>
      <c r="N199" s="1"/>
      <c r="O199" s="2" t="s">
        <v>12</v>
      </c>
      <c r="P199" s="4">
        <f>VARA(M198:M247)</f>
        <v>2.3363265306122454</v>
      </c>
    </row>
    <row r="200" spans="12:16" x14ac:dyDescent="0.25">
      <c r="L200" s="1"/>
      <c r="M200" s="1">
        <v>2</v>
      </c>
      <c r="N200" s="1"/>
    </row>
    <row r="201" spans="12:16" x14ac:dyDescent="0.25">
      <c r="L201" s="1"/>
      <c r="M201" s="1">
        <v>4</v>
      </c>
      <c r="N201" s="1"/>
      <c r="O201" s="2" t="s">
        <v>13</v>
      </c>
      <c r="P201" s="4">
        <f>_xlfn.STDEV.S(M198:M247)</f>
        <v>1.5285046714394579</v>
      </c>
    </row>
    <row r="202" spans="12:16" x14ac:dyDescent="0.25">
      <c r="L202" s="1"/>
      <c r="M202" s="1">
        <v>6</v>
      </c>
      <c r="N202" s="1"/>
    </row>
    <row r="203" spans="12:16" x14ac:dyDescent="0.25">
      <c r="L203" s="1"/>
      <c r="M203" s="1">
        <v>2</v>
      </c>
    </row>
    <row r="204" spans="12:16" x14ac:dyDescent="0.25">
      <c r="L204" s="1"/>
      <c r="M204" s="1">
        <v>3</v>
      </c>
    </row>
    <row r="205" spans="12:16" x14ac:dyDescent="0.25">
      <c r="L205" s="1"/>
      <c r="M205" s="1">
        <v>4</v>
      </c>
    </row>
    <row r="206" spans="12:16" x14ac:dyDescent="0.25">
      <c r="L206" s="1"/>
      <c r="M206" s="1">
        <v>2</v>
      </c>
    </row>
    <row r="207" spans="12:16" x14ac:dyDescent="0.25">
      <c r="L207" s="1"/>
      <c r="M207" s="1">
        <v>5</v>
      </c>
    </row>
    <row r="208" spans="12:16" x14ac:dyDescent="0.25">
      <c r="L208" s="1"/>
      <c r="M208" s="1">
        <v>7</v>
      </c>
    </row>
    <row r="209" spans="12:13" x14ac:dyDescent="0.25">
      <c r="L209" s="1"/>
      <c r="M209" s="1">
        <v>2</v>
      </c>
    </row>
    <row r="210" spans="12:13" x14ac:dyDescent="0.25">
      <c r="L210" s="1"/>
      <c r="M210" s="1">
        <v>3</v>
      </c>
    </row>
    <row r="211" spans="12:13" x14ac:dyDescent="0.25">
      <c r="L211" s="1"/>
      <c r="M211" s="1">
        <v>4</v>
      </c>
    </row>
    <row r="212" spans="12:13" x14ac:dyDescent="0.25">
      <c r="L212" s="1"/>
      <c r="M212" s="1">
        <v>2</v>
      </c>
    </row>
    <row r="213" spans="12:13" x14ac:dyDescent="0.25">
      <c r="L213" s="1"/>
      <c r="M213" s="1">
        <v>4</v>
      </c>
    </row>
    <row r="214" spans="12:13" x14ac:dyDescent="0.25">
      <c r="L214" s="1"/>
      <c r="M214" s="1">
        <v>2</v>
      </c>
    </row>
    <row r="215" spans="12:13" x14ac:dyDescent="0.25">
      <c r="L215" s="1"/>
      <c r="M215" s="1">
        <v>3</v>
      </c>
    </row>
    <row r="216" spans="12:13" x14ac:dyDescent="0.25">
      <c r="L216" s="1"/>
      <c r="M216" s="1">
        <v>5</v>
      </c>
    </row>
    <row r="217" spans="12:13" x14ac:dyDescent="0.25">
      <c r="L217" s="1"/>
      <c r="M217" s="1">
        <v>6</v>
      </c>
    </row>
    <row r="218" spans="12:13" x14ac:dyDescent="0.25">
      <c r="L218" s="1"/>
      <c r="M218" s="1">
        <v>3</v>
      </c>
    </row>
    <row r="219" spans="12:13" x14ac:dyDescent="0.25">
      <c r="L219" s="1"/>
      <c r="M219" s="1">
        <v>2</v>
      </c>
    </row>
    <row r="220" spans="12:13" x14ac:dyDescent="0.25">
      <c r="L220" s="1"/>
      <c r="M220" s="1">
        <v>1</v>
      </c>
    </row>
    <row r="221" spans="12:13" x14ac:dyDescent="0.25">
      <c r="L221" s="1"/>
      <c r="M221" s="1">
        <v>4</v>
      </c>
    </row>
    <row r="222" spans="12:13" x14ac:dyDescent="0.25">
      <c r="L222" s="1"/>
      <c r="M222" s="1">
        <v>2</v>
      </c>
    </row>
    <row r="223" spans="12:13" x14ac:dyDescent="0.25">
      <c r="L223" s="1"/>
      <c r="M223" s="1">
        <v>4</v>
      </c>
    </row>
    <row r="224" spans="12:13" x14ac:dyDescent="0.25">
      <c r="L224" s="1"/>
      <c r="M224" s="1">
        <v>5</v>
      </c>
    </row>
    <row r="225" spans="12:13" x14ac:dyDescent="0.25">
      <c r="L225" s="1"/>
      <c r="M225" s="1">
        <v>3</v>
      </c>
    </row>
    <row r="226" spans="12:13" x14ac:dyDescent="0.25">
      <c r="L226" s="1"/>
      <c r="M226" s="1">
        <v>2</v>
      </c>
    </row>
    <row r="227" spans="12:13" x14ac:dyDescent="0.25">
      <c r="L227" s="1"/>
      <c r="M227" s="1">
        <v>7</v>
      </c>
    </row>
    <row r="228" spans="12:13" x14ac:dyDescent="0.25">
      <c r="L228" s="1"/>
      <c r="M228" s="1">
        <v>2</v>
      </c>
    </row>
    <row r="229" spans="12:13" x14ac:dyDescent="0.25">
      <c r="L229" s="1"/>
      <c r="M229" s="1">
        <v>3</v>
      </c>
    </row>
    <row r="230" spans="12:13" x14ac:dyDescent="0.25">
      <c r="L230" s="1"/>
      <c r="M230" s="1">
        <v>4</v>
      </c>
    </row>
    <row r="231" spans="12:13" x14ac:dyDescent="0.25">
      <c r="L231" s="1"/>
      <c r="M231" s="1">
        <v>5</v>
      </c>
    </row>
    <row r="232" spans="12:13" x14ac:dyDescent="0.25">
      <c r="L232" s="1"/>
      <c r="M232" s="1">
        <v>1</v>
      </c>
    </row>
    <row r="233" spans="12:13" x14ac:dyDescent="0.25">
      <c r="L233" s="1"/>
      <c r="M233" s="1">
        <v>6</v>
      </c>
    </row>
    <row r="234" spans="12:13" x14ac:dyDescent="0.25">
      <c r="L234" s="1"/>
      <c r="M234" s="1">
        <v>2</v>
      </c>
    </row>
    <row r="235" spans="12:13" x14ac:dyDescent="0.25">
      <c r="L235" s="1"/>
      <c r="M235" s="1">
        <v>4</v>
      </c>
    </row>
    <row r="236" spans="12:13" x14ac:dyDescent="0.25">
      <c r="L236" s="1"/>
      <c r="M236" s="1">
        <v>3</v>
      </c>
    </row>
    <row r="237" spans="12:13" x14ac:dyDescent="0.25">
      <c r="L237" s="1"/>
      <c r="M237" s="1">
        <v>5</v>
      </c>
    </row>
    <row r="238" spans="12:13" x14ac:dyDescent="0.25">
      <c r="L238" s="1"/>
      <c r="M238" s="1">
        <v>3</v>
      </c>
    </row>
    <row r="239" spans="12:13" x14ac:dyDescent="0.25">
      <c r="L239" s="1"/>
      <c r="M239" s="1">
        <v>2</v>
      </c>
    </row>
    <row r="240" spans="12:13" x14ac:dyDescent="0.25">
      <c r="L240" s="1"/>
      <c r="M240" s="1">
        <v>4</v>
      </c>
    </row>
    <row r="241" spans="12:20" x14ac:dyDescent="0.25">
      <c r="L241" s="1"/>
      <c r="M241" s="1">
        <v>2</v>
      </c>
    </row>
    <row r="242" spans="12:20" x14ac:dyDescent="0.25">
      <c r="L242" s="1"/>
      <c r="M242" s="1">
        <v>6</v>
      </c>
    </row>
    <row r="243" spans="12:20" x14ac:dyDescent="0.25">
      <c r="L243" s="1"/>
      <c r="M243" s="1">
        <v>3</v>
      </c>
    </row>
    <row r="244" spans="12:20" x14ac:dyDescent="0.25">
      <c r="L244" s="1"/>
      <c r="M244" s="1">
        <v>2</v>
      </c>
    </row>
    <row r="245" spans="12:20" x14ac:dyDescent="0.25">
      <c r="L245" s="1"/>
      <c r="M245" s="1">
        <v>4</v>
      </c>
    </row>
    <row r="246" spans="12:20" x14ac:dyDescent="0.25">
      <c r="L246" s="1"/>
      <c r="M246" s="1">
        <v>5</v>
      </c>
    </row>
    <row r="247" spans="12:20" x14ac:dyDescent="0.25">
      <c r="L247" s="1"/>
      <c r="M247" s="1">
        <v>3</v>
      </c>
    </row>
    <row r="250" spans="12:20" x14ac:dyDescent="0.25">
      <c r="M250" s="1"/>
      <c r="N250" s="1"/>
      <c r="O250" s="1"/>
      <c r="P250" s="1"/>
    </row>
    <row r="251" spans="12:20" x14ac:dyDescent="0.25">
      <c r="M251" s="1"/>
      <c r="N251" s="1" t="s">
        <v>16</v>
      </c>
      <c r="O251" s="1" t="s">
        <v>15</v>
      </c>
      <c r="P251" s="2" t="s">
        <v>17</v>
      </c>
      <c r="Q251" s="2"/>
      <c r="S251" s="2" t="s">
        <v>3</v>
      </c>
      <c r="T251" s="4">
        <f>GEOMEAN(O252:O263)</f>
        <v>131.84224365177008</v>
      </c>
    </row>
    <row r="252" spans="12:20" x14ac:dyDescent="0.25">
      <c r="M252" s="1"/>
      <c r="N252" s="1">
        <v>1</v>
      </c>
      <c r="O252" s="1">
        <v>120</v>
      </c>
      <c r="P252" s="1"/>
    </row>
    <row r="253" spans="12:20" x14ac:dyDescent="0.25">
      <c r="M253" s="1"/>
      <c r="N253" s="1">
        <v>2</v>
      </c>
      <c r="O253" s="1">
        <v>150</v>
      </c>
      <c r="Q253" s="2"/>
      <c r="S253" s="2" t="s">
        <v>4</v>
      </c>
      <c r="T253" s="4">
        <f>MEDIAN(O252:O263)</f>
        <v>132.5</v>
      </c>
    </row>
    <row r="254" spans="12:20" x14ac:dyDescent="0.25">
      <c r="M254" s="1"/>
      <c r="N254" s="1">
        <v>3</v>
      </c>
      <c r="O254" s="1">
        <v>110</v>
      </c>
      <c r="P254" s="1"/>
    </row>
    <row r="255" spans="12:20" x14ac:dyDescent="0.25">
      <c r="M255" s="1"/>
      <c r="N255" s="1">
        <v>4</v>
      </c>
      <c r="O255" s="1">
        <v>135</v>
      </c>
      <c r="P255" s="1"/>
      <c r="S255" s="2" t="s">
        <v>5</v>
      </c>
      <c r="T255" s="4">
        <f>_xlfn.MODE.SNGL(O252:O263)</f>
        <v>135</v>
      </c>
    </row>
    <row r="256" spans="12:20" x14ac:dyDescent="0.25">
      <c r="M256" s="1"/>
      <c r="N256" s="1">
        <v>5</v>
      </c>
      <c r="O256" s="1">
        <v>125</v>
      </c>
      <c r="P256" s="1"/>
    </row>
    <row r="257" spans="13:18" x14ac:dyDescent="0.25">
      <c r="M257" s="1"/>
      <c r="N257" s="1">
        <v>6</v>
      </c>
      <c r="O257" s="1">
        <v>140</v>
      </c>
      <c r="P257" s="6" t="s">
        <v>18</v>
      </c>
      <c r="R257" s="4">
        <f>MAX(O252:O263)-MIN(O252:O263)</f>
        <v>45</v>
      </c>
    </row>
    <row r="258" spans="13:18" x14ac:dyDescent="0.25">
      <c r="M258" s="1"/>
      <c r="N258" s="1">
        <v>7</v>
      </c>
      <c r="O258" s="1">
        <v>130</v>
      </c>
      <c r="P258" s="1"/>
    </row>
    <row r="259" spans="13:18" x14ac:dyDescent="0.25">
      <c r="M259" s="1"/>
      <c r="N259" s="1">
        <v>8</v>
      </c>
      <c r="O259" s="1">
        <v>155</v>
      </c>
      <c r="P259" s="1"/>
    </row>
    <row r="260" spans="13:18" x14ac:dyDescent="0.25">
      <c r="M260" s="1"/>
      <c r="N260" s="1">
        <v>9</v>
      </c>
      <c r="O260" s="1">
        <v>115</v>
      </c>
      <c r="P260" s="1"/>
    </row>
    <row r="261" spans="13:18" x14ac:dyDescent="0.25">
      <c r="M261" s="1"/>
      <c r="N261" s="1">
        <v>10</v>
      </c>
      <c r="O261" s="1">
        <v>145</v>
      </c>
      <c r="P261" s="1"/>
    </row>
    <row r="262" spans="13:18" x14ac:dyDescent="0.25">
      <c r="M262" s="1"/>
      <c r="N262" s="1">
        <v>11</v>
      </c>
      <c r="O262" s="1">
        <v>135</v>
      </c>
      <c r="P262" s="1"/>
    </row>
    <row r="263" spans="13:18" x14ac:dyDescent="0.25">
      <c r="M263" s="1"/>
      <c r="N263" s="1">
        <v>12</v>
      </c>
      <c r="O263" s="1">
        <v>130</v>
      </c>
      <c r="P263" s="1"/>
    </row>
    <row r="264" spans="13:18" x14ac:dyDescent="0.25">
      <c r="M264" s="1"/>
      <c r="N264" s="1"/>
      <c r="O264" s="1"/>
      <c r="P264" s="1"/>
    </row>
    <row r="265" spans="13:18" x14ac:dyDescent="0.25">
      <c r="M265" s="1"/>
      <c r="N265" s="1"/>
      <c r="O265" s="1"/>
      <c r="P265" s="1"/>
    </row>
    <row r="275" spans="14:20" x14ac:dyDescent="0.25">
      <c r="N275" s="1"/>
      <c r="O275" s="1"/>
    </row>
    <row r="276" spans="14:20" x14ac:dyDescent="0.25">
      <c r="N276" s="1" t="s">
        <v>2</v>
      </c>
      <c r="O276" s="1" t="s">
        <v>19</v>
      </c>
      <c r="P276" s="2" t="s">
        <v>17</v>
      </c>
      <c r="Q276" s="2"/>
      <c r="S276" s="2" t="s">
        <v>3</v>
      </c>
      <c r="T276" s="4">
        <f>GEOMEAN(O277:O326)</f>
        <v>7.4290821381802274</v>
      </c>
    </row>
    <row r="277" spans="14:20" x14ac:dyDescent="0.25">
      <c r="N277" s="1">
        <v>1</v>
      </c>
      <c r="O277" s="1">
        <v>8</v>
      </c>
    </row>
    <row r="278" spans="14:20" x14ac:dyDescent="0.25">
      <c r="N278" s="1">
        <v>2</v>
      </c>
      <c r="O278" s="1">
        <v>7</v>
      </c>
      <c r="Q278" s="2"/>
      <c r="S278" s="2" t="s">
        <v>4</v>
      </c>
      <c r="T278" s="4">
        <f>MEDIAN(O277:O326)</f>
        <v>7.5</v>
      </c>
    </row>
    <row r="279" spans="14:20" x14ac:dyDescent="0.25">
      <c r="N279" s="1">
        <v>3</v>
      </c>
      <c r="O279" s="1">
        <v>9</v>
      </c>
    </row>
    <row r="280" spans="14:20" x14ac:dyDescent="0.25">
      <c r="N280" s="1">
        <v>4</v>
      </c>
      <c r="O280" s="1">
        <v>6</v>
      </c>
      <c r="S280" s="2" t="s">
        <v>5</v>
      </c>
      <c r="T280" s="4">
        <f>_xlfn.MODE.SNGL(O277:O326)</f>
        <v>8</v>
      </c>
    </row>
    <row r="281" spans="14:20" x14ac:dyDescent="0.25">
      <c r="N281" s="1">
        <v>5</v>
      </c>
      <c r="O281" s="1">
        <v>7</v>
      </c>
    </row>
    <row r="282" spans="14:20" x14ac:dyDescent="0.25">
      <c r="N282" s="1">
        <v>6</v>
      </c>
      <c r="O282" s="1">
        <v>8</v>
      </c>
      <c r="P282" s="2" t="s">
        <v>18</v>
      </c>
      <c r="R282" s="4">
        <f>MAX(O277:O326)-MIN(O277:O326)</f>
        <v>3</v>
      </c>
    </row>
    <row r="283" spans="14:20" x14ac:dyDescent="0.25">
      <c r="N283" s="1">
        <v>7</v>
      </c>
      <c r="O283" s="1">
        <v>9</v>
      </c>
    </row>
    <row r="284" spans="14:20" x14ac:dyDescent="0.25">
      <c r="N284" s="1">
        <v>8</v>
      </c>
      <c r="O284" s="1">
        <v>8</v>
      </c>
    </row>
    <row r="285" spans="14:20" x14ac:dyDescent="0.25">
      <c r="N285" s="1">
        <v>9</v>
      </c>
      <c r="O285" s="1">
        <v>7</v>
      </c>
    </row>
    <row r="286" spans="14:20" x14ac:dyDescent="0.25">
      <c r="N286" s="1">
        <v>10</v>
      </c>
      <c r="O286" s="1">
        <v>6</v>
      </c>
    </row>
    <row r="287" spans="14:20" x14ac:dyDescent="0.25">
      <c r="N287" s="1">
        <v>11</v>
      </c>
      <c r="O287" s="1">
        <v>8</v>
      </c>
    </row>
    <row r="288" spans="14:20" x14ac:dyDescent="0.25">
      <c r="N288" s="1">
        <v>12</v>
      </c>
      <c r="O288" s="1">
        <v>9</v>
      </c>
    </row>
    <row r="289" spans="14:15" x14ac:dyDescent="0.25">
      <c r="N289" s="1">
        <v>13</v>
      </c>
      <c r="O289" s="1">
        <v>7</v>
      </c>
    </row>
    <row r="290" spans="14:15" x14ac:dyDescent="0.25">
      <c r="N290" s="1">
        <v>14</v>
      </c>
      <c r="O290" s="1">
        <v>8</v>
      </c>
    </row>
    <row r="291" spans="14:15" x14ac:dyDescent="0.25">
      <c r="N291" s="1">
        <v>15</v>
      </c>
      <c r="O291" s="1">
        <v>7</v>
      </c>
    </row>
    <row r="292" spans="14:15" x14ac:dyDescent="0.25">
      <c r="N292" s="1">
        <v>16</v>
      </c>
      <c r="O292" s="1">
        <v>6</v>
      </c>
    </row>
    <row r="293" spans="14:15" x14ac:dyDescent="0.25">
      <c r="N293" s="1">
        <v>17</v>
      </c>
      <c r="O293" s="1">
        <v>8</v>
      </c>
    </row>
    <row r="294" spans="14:15" x14ac:dyDescent="0.25">
      <c r="N294" s="1">
        <v>18</v>
      </c>
      <c r="O294" s="1">
        <v>9</v>
      </c>
    </row>
    <row r="295" spans="14:15" x14ac:dyDescent="0.25">
      <c r="N295" s="1">
        <v>19</v>
      </c>
      <c r="O295" s="1">
        <v>6</v>
      </c>
    </row>
    <row r="296" spans="14:15" x14ac:dyDescent="0.25">
      <c r="N296" s="1">
        <v>20</v>
      </c>
      <c r="O296" s="1">
        <v>7</v>
      </c>
    </row>
    <row r="297" spans="14:15" x14ac:dyDescent="0.25">
      <c r="N297" s="1">
        <v>21</v>
      </c>
      <c r="O297" s="1">
        <v>8</v>
      </c>
    </row>
    <row r="298" spans="14:15" x14ac:dyDescent="0.25">
      <c r="N298" s="1">
        <v>22</v>
      </c>
      <c r="O298" s="1">
        <v>9</v>
      </c>
    </row>
    <row r="299" spans="14:15" x14ac:dyDescent="0.25">
      <c r="N299" s="1">
        <v>23</v>
      </c>
      <c r="O299" s="1">
        <v>7</v>
      </c>
    </row>
    <row r="300" spans="14:15" x14ac:dyDescent="0.25">
      <c r="N300" s="1">
        <v>24</v>
      </c>
      <c r="O300" s="1">
        <v>6</v>
      </c>
    </row>
    <row r="301" spans="14:15" x14ac:dyDescent="0.25">
      <c r="N301" s="1">
        <v>25</v>
      </c>
      <c r="O301" s="1">
        <v>7</v>
      </c>
    </row>
    <row r="302" spans="14:15" x14ac:dyDescent="0.25">
      <c r="N302" s="1">
        <v>26</v>
      </c>
      <c r="O302" s="1">
        <v>8</v>
      </c>
    </row>
    <row r="303" spans="14:15" x14ac:dyDescent="0.25">
      <c r="N303" s="1">
        <v>27</v>
      </c>
      <c r="O303" s="1">
        <v>9</v>
      </c>
    </row>
    <row r="304" spans="14:15" x14ac:dyDescent="0.25">
      <c r="N304" s="1">
        <v>28</v>
      </c>
      <c r="O304" s="1">
        <v>8</v>
      </c>
    </row>
    <row r="305" spans="14:15" x14ac:dyDescent="0.25">
      <c r="N305" s="1">
        <v>29</v>
      </c>
      <c r="O305" s="1">
        <v>7</v>
      </c>
    </row>
    <row r="306" spans="14:15" x14ac:dyDescent="0.25">
      <c r="N306" s="1">
        <v>30</v>
      </c>
      <c r="O306" s="1">
        <v>6</v>
      </c>
    </row>
    <row r="307" spans="14:15" x14ac:dyDescent="0.25">
      <c r="N307" s="1">
        <v>31</v>
      </c>
      <c r="O307" s="1">
        <v>9</v>
      </c>
    </row>
    <row r="308" spans="14:15" x14ac:dyDescent="0.25">
      <c r="N308" s="1">
        <v>32</v>
      </c>
      <c r="O308" s="1">
        <v>8</v>
      </c>
    </row>
    <row r="309" spans="14:15" x14ac:dyDescent="0.25">
      <c r="N309" s="1">
        <v>33</v>
      </c>
      <c r="O309" s="1">
        <v>7</v>
      </c>
    </row>
    <row r="310" spans="14:15" x14ac:dyDescent="0.25">
      <c r="N310" s="1">
        <v>34</v>
      </c>
      <c r="O310" s="1">
        <v>6</v>
      </c>
    </row>
    <row r="311" spans="14:15" x14ac:dyDescent="0.25">
      <c r="N311" s="1">
        <v>35</v>
      </c>
      <c r="O311" s="1">
        <v>8</v>
      </c>
    </row>
    <row r="312" spans="14:15" x14ac:dyDescent="0.25">
      <c r="N312" s="1">
        <v>36</v>
      </c>
      <c r="O312" s="1">
        <v>9</v>
      </c>
    </row>
    <row r="313" spans="14:15" x14ac:dyDescent="0.25">
      <c r="N313" s="1">
        <v>37</v>
      </c>
      <c r="O313" s="1">
        <v>7</v>
      </c>
    </row>
    <row r="314" spans="14:15" x14ac:dyDescent="0.25">
      <c r="N314" s="1">
        <v>38</v>
      </c>
      <c r="O314" s="1">
        <v>8</v>
      </c>
    </row>
    <row r="315" spans="14:15" x14ac:dyDescent="0.25">
      <c r="N315" s="1">
        <v>39</v>
      </c>
      <c r="O315" s="1">
        <v>7</v>
      </c>
    </row>
    <row r="316" spans="14:15" x14ac:dyDescent="0.25">
      <c r="N316" s="1">
        <v>40</v>
      </c>
      <c r="O316" s="1">
        <v>6</v>
      </c>
    </row>
    <row r="317" spans="14:15" x14ac:dyDescent="0.25">
      <c r="N317" s="1">
        <v>41</v>
      </c>
      <c r="O317" s="1">
        <v>9</v>
      </c>
    </row>
    <row r="318" spans="14:15" x14ac:dyDescent="0.25">
      <c r="N318" s="1">
        <v>42</v>
      </c>
      <c r="O318" s="1">
        <v>8</v>
      </c>
    </row>
    <row r="319" spans="14:15" x14ac:dyDescent="0.25">
      <c r="N319" s="1">
        <v>43</v>
      </c>
      <c r="O319" s="1">
        <v>7</v>
      </c>
    </row>
    <row r="320" spans="14:15" x14ac:dyDescent="0.25">
      <c r="N320" s="1">
        <v>44</v>
      </c>
      <c r="O320" s="1">
        <v>6</v>
      </c>
    </row>
    <row r="321" spans="14:28" x14ac:dyDescent="0.25">
      <c r="N321" s="1">
        <v>45</v>
      </c>
      <c r="O321" s="1">
        <v>7</v>
      </c>
    </row>
    <row r="322" spans="14:28" x14ac:dyDescent="0.25">
      <c r="N322" s="1">
        <v>46</v>
      </c>
      <c r="O322" s="1">
        <v>8</v>
      </c>
    </row>
    <row r="323" spans="14:28" x14ac:dyDescent="0.25">
      <c r="N323" s="1">
        <v>47</v>
      </c>
      <c r="O323" s="1">
        <v>9</v>
      </c>
    </row>
    <row r="324" spans="14:28" x14ac:dyDescent="0.25">
      <c r="N324" s="1">
        <v>48</v>
      </c>
      <c r="O324" s="1">
        <v>8</v>
      </c>
    </row>
    <row r="325" spans="14:28" x14ac:dyDescent="0.25">
      <c r="N325" s="1">
        <v>49</v>
      </c>
      <c r="O325" s="1">
        <v>7</v>
      </c>
    </row>
    <row r="326" spans="14:28" x14ac:dyDescent="0.25">
      <c r="N326" s="1">
        <v>50</v>
      </c>
      <c r="O326" s="1">
        <v>6</v>
      </c>
    </row>
    <row r="327" spans="14:28" x14ac:dyDescent="0.25">
      <c r="N327" s="1"/>
      <c r="O327" s="1"/>
    </row>
    <row r="329" spans="14:28" x14ac:dyDescent="0.25">
      <c r="Q329" s="1"/>
    </row>
    <row r="330" spans="14:28" x14ac:dyDescent="0.25">
      <c r="Q330" s="1" t="s">
        <v>6</v>
      </c>
    </row>
    <row r="331" spans="14:28" x14ac:dyDescent="0.25">
      <c r="Q331" s="1">
        <v>10</v>
      </c>
      <c r="T331" s="1" t="s">
        <v>6</v>
      </c>
    </row>
    <row r="332" spans="14:28" x14ac:dyDescent="0.25">
      <c r="Q332" s="1">
        <v>15</v>
      </c>
      <c r="T332" s="1">
        <v>10</v>
      </c>
      <c r="V332" s="2" t="s">
        <v>17</v>
      </c>
      <c r="W332" s="2"/>
      <c r="X332" s="2"/>
      <c r="Z332" s="2" t="s">
        <v>20</v>
      </c>
      <c r="AA332" s="4">
        <f>AVERAGE(T332:T431)</f>
        <v>16.739999999999998</v>
      </c>
    </row>
    <row r="333" spans="14:28" x14ac:dyDescent="0.25">
      <c r="Q333" s="1">
        <v>12</v>
      </c>
      <c r="T333" s="1">
        <v>15</v>
      </c>
    </row>
    <row r="334" spans="14:28" x14ac:dyDescent="0.25">
      <c r="Q334" s="1">
        <v>18</v>
      </c>
      <c r="T334" s="1">
        <v>12</v>
      </c>
      <c r="V334" s="2" t="s">
        <v>18</v>
      </c>
      <c r="W334" s="2"/>
      <c r="X334" s="2"/>
      <c r="Z334" s="2" t="s">
        <v>21</v>
      </c>
      <c r="AA334" s="4">
        <f>MAX(T332:T431)-MIN(T332:T431)</f>
        <v>19</v>
      </c>
    </row>
    <row r="335" spans="14:28" x14ac:dyDescent="0.25">
      <c r="Q335" s="1">
        <v>20</v>
      </c>
      <c r="T335" s="1">
        <v>18</v>
      </c>
    </row>
    <row r="336" spans="14:28" x14ac:dyDescent="0.25">
      <c r="Q336" s="1">
        <v>25</v>
      </c>
      <c r="T336" s="1">
        <v>20</v>
      </c>
      <c r="V336" s="2" t="s">
        <v>18</v>
      </c>
      <c r="W336" s="2"/>
      <c r="X336" s="2"/>
      <c r="Z336" s="2" t="s">
        <v>22</v>
      </c>
      <c r="AA336" s="2"/>
      <c r="AB336" s="4">
        <f>STDEV(T332:T431)</f>
        <v>4.1429506881014673</v>
      </c>
    </row>
    <row r="337" spans="17:20" x14ac:dyDescent="0.25">
      <c r="Q337" s="1">
        <v>8</v>
      </c>
      <c r="T337" s="1">
        <v>25</v>
      </c>
    </row>
    <row r="338" spans="17:20" x14ac:dyDescent="0.25">
      <c r="Q338" s="1">
        <v>14</v>
      </c>
      <c r="T338" s="1">
        <v>8</v>
      </c>
    </row>
    <row r="339" spans="17:20" x14ac:dyDescent="0.25">
      <c r="Q339" s="1">
        <v>16</v>
      </c>
      <c r="T339" s="1">
        <v>14</v>
      </c>
    </row>
    <row r="340" spans="17:20" x14ac:dyDescent="0.25">
      <c r="Q340" s="1">
        <v>22</v>
      </c>
      <c r="T340" s="1">
        <v>16</v>
      </c>
    </row>
    <row r="341" spans="17:20" x14ac:dyDescent="0.25">
      <c r="Q341" s="1">
        <v>9</v>
      </c>
      <c r="T341" s="1">
        <v>22</v>
      </c>
    </row>
    <row r="342" spans="17:20" x14ac:dyDescent="0.25">
      <c r="Q342" s="1">
        <v>17</v>
      </c>
      <c r="T342" s="1">
        <v>9</v>
      </c>
    </row>
    <row r="343" spans="17:20" x14ac:dyDescent="0.25">
      <c r="Q343" s="1">
        <v>11</v>
      </c>
      <c r="T343" s="1">
        <v>17</v>
      </c>
    </row>
    <row r="344" spans="17:20" x14ac:dyDescent="0.25">
      <c r="Q344" s="1">
        <v>13</v>
      </c>
      <c r="T344" s="1">
        <v>11</v>
      </c>
    </row>
    <row r="345" spans="17:20" x14ac:dyDescent="0.25">
      <c r="Q345" s="1">
        <v>19</v>
      </c>
      <c r="T345" s="1">
        <v>13</v>
      </c>
    </row>
    <row r="346" spans="17:20" x14ac:dyDescent="0.25">
      <c r="Q346" s="1">
        <v>23</v>
      </c>
      <c r="T346" s="1">
        <v>19</v>
      </c>
    </row>
    <row r="347" spans="17:20" x14ac:dyDescent="0.25">
      <c r="Q347" s="1">
        <v>21</v>
      </c>
      <c r="T347" s="1">
        <v>23</v>
      </c>
    </row>
    <row r="348" spans="17:20" x14ac:dyDescent="0.25">
      <c r="Q348" s="1">
        <v>16</v>
      </c>
      <c r="T348" s="1">
        <v>21</v>
      </c>
    </row>
    <row r="349" spans="17:20" x14ac:dyDescent="0.25">
      <c r="Q349" s="1">
        <v>24</v>
      </c>
      <c r="T349" s="1">
        <v>16</v>
      </c>
    </row>
    <row r="350" spans="17:20" x14ac:dyDescent="0.25">
      <c r="Q350" s="1">
        <v>27</v>
      </c>
      <c r="T350" s="1">
        <v>24</v>
      </c>
    </row>
    <row r="351" spans="17:20" x14ac:dyDescent="0.25">
      <c r="Q351" s="1">
        <v>13</v>
      </c>
      <c r="T351" s="1">
        <v>27</v>
      </c>
    </row>
    <row r="352" spans="17:20" x14ac:dyDescent="0.25">
      <c r="Q352" s="1">
        <v>10</v>
      </c>
      <c r="T352" s="1">
        <v>13</v>
      </c>
    </row>
    <row r="353" spans="17:20" x14ac:dyDescent="0.25">
      <c r="Q353" s="1">
        <v>18</v>
      </c>
      <c r="T353" s="1">
        <v>10</v>
      </c>
    </row>
    <row r="354" spans="17:20" x14ac:dyDescent="0.25">
      <c r="Q354" s="1">
        <v>16</v>
      </c>
      <c r="T354" s="1">
        <v>18</v>
      </c>
    </row>
    <row r="355" spans="17:20" x14ac:dyDescent="0.25">
      <c r="Q355" s="1">
        <v>12</v>
      </c>
      <c r="T355" s="1">
        <v>16</v>
      </c>
    </row>
    <row r="356" spans="17:20" x14ac:dyDescent="0.25">
      <c r="Q356" s="1">
        <v>14</v>
      </c>
      <c r="T356" s="1">
        <v>12</v>
      </c>
    </row>
    <row r="357" spans="17:20" x14ac:dyDescent="0.25">
      <c r="Q357" s="1">
        <v>19</v>
      </c>
      <c r="T357" s="1">
        <v>14</v>
      </c>
    </row>
    <row r="358" spans="17:20" x14ac:dyDescent="0.25">
      <c r="Q358" s="1">
        <v>21</v>
      </c>
      <c r="T358" s="1">
        <v>19</v>
      </c>
    </row>
    <row r="359" spans="17:20" x14ac:dyDescent="0.25">
      <c r="Q359" s="1">
        <v>11</v>
      </c>
      <c r="T359" s="1">
        <v>21</v>
      </c>
    </row>
    <row r="360" spans="17:20" x14ac:dyDescent="0.25">
      <c r="Q360" s="1">
        <v>17</v>
      </c>
      <c r="T360" s="1">
        <v>11</v>
      </c>
    </row>
    <row r="361" spans="17:20" x14ac:dyDescent="0.25">
      <c r="Q361" s="1">
        <v>15</v>
      </c>
      <c r="T361" s="1">
        <v>17</v>
      </c>
    </row>
    <row r="362" spans="17:20" x14ac:dyDescent="0.25">
      <c r="Q362" s="1">
        <v>20</v>
      </c>
      <c r="T362" s="1">
        <v>15</v>
      </c>
    </row>
    <row r="363" spans="17:20" x14ac:dyDescent="0.25">
      <c r="Q363" s="1">
        <v>26</v>
      </c>
      <c r="T363" s="1">
        <v>20</v>
      </c>
    </row>
    <row r="364" spans="17:20" x14ac:dyDescent="0.25">
      <c r="Q364" s="1">
        <v>13</v>
      </c>
      <c r="T364" s="1">
        <v>26</v>
      </c>
    </row>
    <row r="365" spans="17:20" x14ac:dyDescent="0.25">
      <c r="Q365" s="1">
        <v>12</v>
      </c>
      <c r="T365" s="1">
        <v>13</v>
      </c>
    </row>
    <row r="366" spans="17:20" x14ac:dyDescent="0.25">
      <c r="Q366" s="1">
        <v>14</v>
      </c>
      <c r="T366" s="1">
        <v>12</v>
      </c>
    </row>
    <row r="367" spans="17:20" x14ac:dyDescent="0.25">
      <c r="Q367" s="1">
        <v>22</v>
      </c>
      <c r="T367" s="1">
        <v>14</v>
      </c>
    </row>
    <row r="368" spans="17:20" x14ac:dyDescent="0.25">
      <c r="Q368" s="1">
        <v>19</v>
      </c>
      <c r="T368" s="1">
        <v>22</v>
      </c>
    </row>
    <row r="369" spans="17:20" x14ac:dyDescent="0.25">
      <c r="Q369" s="1">
        <v>16</v>
      </c>
      <c r="T369" s="1">
        <v>19</v>
      </c>
    </row>
    <row r="370" spans="17:20" x14ac:dyDescent="0.25">
      <c r="Q370" s="1">
        <v>11</v>
      </c>
      <c r="T370" s="1">
        <v>16</v>
      </c>
    </row>
    <row r="371" spans="17:20" x14ac:dyDescent="0.25">
      <c r="Q371" s="1">
        <v>25</v>
      </c>
      <c r="T371" s="1">
        <v>11</v>
      </c>
    </row>
    <row r="372" spans="17:20" x14ac:dyDescent="0.25">
      <c r="Q372" s="1">
        <v>18</v>
      </c>
      <c r="T372" s="1">
        <v>25</v>
      </c>
    </row>
    <row r="373" spans="17:20" x14ac:dyDescent="0.25">
      <c r="Q373" s="1">
        <v>16</v>
      </c>
      <c r="T373" s="1">
        <v>18</v>
      </c>
    </row>
    <row r="374" spans="17:20" x14ac:dyDescent="0.25">
      <c r="Q374" s="1">
        <v>13</v>
      </c>
      <c r="T374" s="1">
        <v>16</v>
      </c>
    </row>
    <row r="375" spans="17:20" x14ac:dyDescent="0.25">
      <c r="Q375" s="1">
        <v>21</v>
      </c>
      <c r="T375" s="1">
        <v>13</v>
      </c>
    </row>
    <row r="376" spans="17:20" x14ac:dyDescent="0.25">
      <c r="Q376" s="1">
        <v>20</v>
      </c>
      <c r="T376" s="1">
        <v>21</v>
      </c>
    </row>
    <row r="377" spans="17:20" x14ac:dyDescent="0.25">
      <c r="Q377" s="1">
        <v>15</v>
      </c>
      <c r="T377" s="1">
        <v>20</v>
      </c>
    </row>
    <row r="378" spans="17:20" x14ac:dyDescent="0.25">
      <c r="Q378" s="1">
        <v>12</v>
      </c>
      <c r="T378" s="1">
        <v>15</v>
      </c>
    </row>
    <row r="379" spans="17:20" x14ac:dyDescent="0.25">
      <c r="Q379" s="1">
        <v>19</v>
      </c>
      <c r="T379" s="1">
        <v>12</v>
      </c>
    </row>
    <row r="380" spans="17:20" x14ac:dyDescent="0.25">
      <c r="Q380" s="1">
        <v>17</v>
      </c>
      <c r="T380" s="1">
        <v>19</v>
      </c>
    </row>
    <row r="381" spans="17:20" x14ac:dyDescent="0.25">
      <c r="Q381" s="1">
        <v>14</v>
      </c>
      <c r="T381" s="1">
        <v>17</v>
      </c>
    </row>
    <row r="382" spans="17:20" x14ac:dyDescent="0.25">
      <c r="Q382" s="1">
        <v>16</v>
      </c>
      <c r="T382" s="1">
        <v>14</v>
      </c>
    </row>
    <row r="383" spans="17:20" x14ac:dyDescent="0.25">
      <c r="Q383" s="1">
        <v>23</v>
      </c>
      <c r="T383" s="1">
        <v>16</v>
      </c>
    </row>
    <row r="384" spans="17:20" x14ac:dyDescent="0.25">
      <c r="Q384" s="1">
        <v>18</v>
      </c>
      <c r="T384" s="1">
        <v>23</v>
      </c>
    </row>
    <row r="385" spans="17:20" x14ac:dyDescent="0.25">
      <c r="Q385" s="1">
        <v>15</v>
      </c>
      <c r="T385" s="1">
        <v>18</v>
      </c>
    </row>
    <row r="386" spans="17:20" x14ac:dyDescent="0.25">
      <c r="Q386" s="1">
        <v>11</v>
      </c>
      <c r="T386" s="1">
        <v>15</v>
      </c>
    </row>
    <row r="387" spans="17:20" x14ac:dyDescent="0.25">
      <c r="Q387" s="1">
        <v>19</v>
      </c>
      <c r="T387" s="1">
        <v>11</v>
      </c>
    </row>
    <row r="388" spans="17:20" x14ac:dyDescent="0.25">
      <c r="Q388" s="1">
        <v>22</v>
      </c>
      <c r="T388" s="1">
        <v>19</v>
      </c>
    </row>
    <row r="389" spans="17:20" x14ac:dyDescent="0.25">
      <c r="Q389" s="1">
        <v>17</v>
      </c>
      <c r="T389" s="1">
        <v>22</v>
      </c>
    </row>
    <row r="390" spans="17:20" x14ac:dyDescent="0.25">
      <c r="Q390" s="1">
        <v>12</v>
      </c>
      <c r="T390" s="1">
        <v>17</v>
      </c>
    </row>
    <row r="391" spans="17:20" x14ac:dyDescent="0.25">
      <c r="Q391" s="1">
        <v>16</v>
      </c>
      <c r="T391" s="1">
        <v>12</v>
      </c>
    </row>
    <row r="392" spans="17:20" x14ac:dyDescent="0.25">
      <c r="Q392" s="1">
        <v>14</v>
      </c>
      <c r="T392" s="1">
        <v>16</v>
      </c>
    </row>
    <row r="393" spans="17:20" x14ac:dyDescent="0.25">
      <c r="Q393" s="1">
        <v>18</v>
      </c>
      <c r="T393" s="1">
        <v>14</v>
      </c>
    </row>
    <row r="394" spans="17:20" x14ac:dyDescent="0.25">
      <c r="Q394" s="1">
        <v>20</v>
      </c>
      <c r="T394" s="1">
        <v>18</v>
      </c>
    </row>
    <row r="395" spans="17:20" x14ac:dyDescent="0.25">
      <c r="Q395" s="1">
        <v>25</v>
      </c>
      <c r="T395" s="1">
        <v>20</v>
      </c>
    </row>
    <row r="396" spans="17:20" x14ac:dyDescent="0.25">
      <c r="Q396" s="1">
        <v>13</v>
      </c>
      <c r="T396" s="1">
        <v>25</v>
      </c>
    </row>
    <row r="397" spans="17:20" x14ac:dyDescent="0.25">
      <c r="Q397" s="1">
        <v>11</v>
      </c>
      <c r="T397" s="1">
        <v>13</v>
      </c>
    </row>
    <row r="398" spans="17:20" x14ac:dyDescent="0.25">
      <c r="Q398" s="1">
        <v>22</v>
      </c>
      <c r="T398" s="1">
        <v>11</v>
      </c>
    </row>
    <row r="399" spans="17:20" x14ac:dyDescent="0.25">
      <c r="Q399" s="1">
        <v>19</v>
      </c>
      <c r="T399" s="1">
        <v>22</v>
      </c>
    </row>
    <row r="400" spans="17:20" x14ac:dyDescent="0.25">
      <c r="Q400" s="1">
        <v>17</v>
      </c>
      <c r="T400" s="1">
        <v>19</v>
      </c>
    </row>
    <row r="401" spans="17:20" x14ac:dyDescent="0.25">
      <c r="Q401" s="1">
        <v>15</v>
      </c>
      <c r="T401" s="1">
        <v>17</v>
      </c>
    </row>
    <row r="402" spans="17:20" x14ac:dyDescent="0.25">
      <c r="Q402" s="1">
        <v>16</v>
      </c>
      <c r="T402" s="1">
        <v>15</v>
      </c>
    </row>
    <row r="403" spans="17:20" x14ac:dyDescent="0.25">
      <c r="Q403" s="1">
        <v>13</v>
      </c>
      <c r="T403" s="1">
        <v>16</v>
      </c>
    </row>
    <row r="404" spans="17:20" x14ac:dyDescent="0.25">
      <c r="Q404" s="1">
        <v>14</v>
      </c>
      <c r="T404" s="1">
        <v>13</v>
      </c>
    </row>
    <row r="405" spans="17:20" x14ac:dyDescent="0.25">
      <c r="Q405" s="1">
        <v>18</v>
      </c>
      <c r="T405" s="1">
        <v>14</v>
      </c>
    </row>
    <row r="406" spans="17:20" x14ac:dyDescent="0.25">
      <c r="Q406" s="1">
        <v>20</v>
      </c>
      <c r="T406" s="1">
        <v>18</v>
      </c>
    </row>
    <row r="407" spans="17:20" x14ac:dyDescent="0.25">
      <c r="Q407" s="1">
        <v>19</v>
      </c>
      <c r="T407" s="1">
        <v>20</v>
      </c>
    </row>
    <row r="408" spans="17:20" x14ac:dyDescent="0.25">
      <c r="Q408" s="1">
        <v>21</v>
      </c>
      <c r="T408" s="1">
        <v>19</v>
      </c>
    </row>
    <row r="409" spans="17:20" x14ac:dyDescent="0.25">
      <c r="Q409" s="1">
        <v>17</v>
      </c>
      <c r="T409" s="1">
        <v>21</v>
      </c>
    </row>
    <row r="410" spans="17:20" x14ac:dyDescent="0.25">
      <c r="Q410" s="1">
        <v>12</v>
      </c>
      <c r="T410" s="1">
        <v>17</v>
      </c>
    </row>
    <row r="411" spans="17:20" x14ac:dyDescent="0.25">
      <c r="Q411" s="1">
        <v>15</v>
      </c>
      <c r="T411" s="1">
        <v>12</v>
      </c>
    </row>
    <row r="412" spans="17:20" x14ac:dyDescent="0.25">
      <c r="Q412" s="1">
        <v>13</v>
      </c>
      <c r="T412" s="1">
        <v>15</v>
      </c>
    </row>
    <row r="413" spans="17:20" x14ac:dyDescent="0.25">
      <c r="Q413" s="1">
        <v>16</v>
      </c>
      <c r="T413" s="1">
        <v>13</v>
      </c>
    </row>
    <row r="414" spans="17:20" x14ac:dyDescent="0.25">
      <c r="Q414" s="1">
        <v>14</v>
      </c>
      <c r="T414" s="1">
        <v>16</v>
      </c>
    </row>
    <row r="415" spans="17:20" x14ac:dyDescent="0.25">
      <c r="Q415" s="1">
        <v>22</v>
      </c>
      <c r="T415" s="1">
        <v>14</v>
      </c>
    </row>
    <row r="416" spans="17:20" x14ac:dyDescent="0.25">
      <c r="Q416" s="1">
        <v>21</v>
      </c>
      <c r="T416" s="1">
        <v>22</v>
      </c>
    </row>
    <row r="417" spans="17:20" x14ac:dyDescent="0.25">
      <c r="Q417" s="1">
        <v>19</v>
      </c>
      <c r="T417" s="1">
        <v>21</v>
      </c>
    </row>
    <row r="418" spans="17:20" x14ac:dyDescent="0.25">
      <c r="Q418" s="1">
        <v>18</v>
      </c>
      <c r="T418" s="1">
        <v>19</v>
      </c>
    </row>
    <row r="419" spans="17:20" x14ac:dyDescent="0.25">
      <c r="Q419" s="1">
        <v>16</v>
      </c>
      <c r="T419" s="1">
        <v>18</v>
      </c>
    </row>
    <row r="420" spans="17:20" x14ac:dyDescent="0.25">
      <c r="Q420" s="1">
        <v>11</v>
      </c>
      <c r="T420" s="1">
        <v>16</v>
      </c>
    </row>
    <row r="421" spans="17:20" x14ac:dyDescent="0.25">
      <c r="Q421" s="1">
        <v>17</v>
      </c>
      <c r="T421" s="1">
        <v>11</v>
      </c>
    </row>
    <row r="422" spans="17:20" x14ac:dyDescent="0.25">
      <c r="Q422" s="1">
        <v>14</v>
      </c>
      <c r="T422" s="1">
        <v>17</v>
      </c>
    </row>
    <row r="423" spans="17:20" x14ac:dyDescent="0.25">
      <c r="Q423" s="1">
        <v>12</v>
      </c>
      <c r="T423" s="1">
        <v>14</v>
      </c>
    </row>
    <row r="424" spans="17:20" x14ac:dyDescent="0.25">
      <c r="Q424" s="1">
        <v>20</v>
      </c>
      <c r="T424" s="1">
        <v>12</v>
      </c>
    </row>
    <row r="425" spans="17:20" x14ac:dyDescent="0.25">
      <c r="Q425" s="1">
        <v>23</v>
      </c>
      <c r="T425" s="1">
        <v>20</v>
      </c>
    </row>
    <row r="426" spans="17:20" x14ac:dyDescent="0.25">
      <c r="Q426" s="1">
        <v>19</v>
      </c>
      <c r="T426" s="1">
        <v>23</v>
      </c>
    </row>
    <row r="427" spans="17:20" x14ac:dyDescent="0.25">
      <c r="Q427" s="1">
        <v>15</v>
      </c>
      <c r="T427" s="1">
        <v>19</v>
      </c>
    </row>
    <row r="428" spans="17:20" x14ac:dyDescent="0.25">
      <c r="Q428" s="1">
        <v>16</v>
      </c>
      <c r="T428" s="1">
        <v>15</v>
      </c>
    </row>
    <row r="429" spans="17:20" x14ac:dyDescent="0.25">
      <c r="Q429" s="1">
        <v>13</v>
      </c>
      <c r="T429" s="1">
        <v>16</v>
      </c>
    </row>
    <row r="430" spans="17:20" x14ac:dyDescent="0.25">
      <c r="Q430" s="1">
        <v>18</v>
      </c>
      <c r="T430" s="1">
        <v>13</v>
      </c>
    </row>
    <row r="431" spans="17:20" x14ac:dyDescent="0.25">
      <c r="T431" s="1">
        <v>18</v>
      </c>
    </row>
    <row r="436" spans="1:26" ht="31.5" x14ac:dyDescent="0.5">
      <c r="A436" s="7" t="s">
        <v>23</v>
      </c>
    </row>
    <row r="437" spans="1:26" x14ac:dyDescent="0.25">
      <c r="T437" s="1" t="s">
        <v>24</v>
      </c>
    </row>
    <row r="438" spans="1:26" x14ac:dyDescent="0.25">
      <c r="T438" s="1">
        <v>28</v>
      </c>
      <c r="V438" s="2" t="s">
        <v>25</v>
      </c>
      <c r="W438" s="2"/>
      <c r="X438" s="2"/>
    </row>
    <row r="439" spans="1:26" x14ac:dyDescent="0.25">
      <c r="T439" s="1">
        <v>32</v>
      </c>
    </row>
    <row r="440" spans="1:26" ht="15.75" thickBot="1" x14ac:dyDescent="0.3">
      <c r="T440" s="1">
        <v>35</v>
      </c>
    </row>
    <row r="441" spans="1:26" x14ac:dyDescent="0.25">
      <c r="T441" s="1">
        <v>40</v>
      </c>
      <c r="U441" s="1"/>
      <c r="V441" s="1" t="s">
        <v>26</v>
      </c>
      <c r="W441" s="1" t="s">
        <v>27</v>
      </c>
      <c r="Y441" s="8" t="s">
        <v>27</v>
      </c>
      <c r="Z441" s="10" t="s">
        <v>34</v>
      </c>
    </row>
    <row r="442" spans="1:26" x14ac:dyDescent="0.25">
      <c r="T442" s="1">
        <v>42</v>
      </c>
      <c r="U442" s="1"/>
      <c r="V442" s="1" t="s">
        <v>28</v>
      </c>
      <c r="W442" s="1">
        <v>25</v>
      </c>
      <c r="Y442" s="9">
        <v>25</v>
      </c>
      <c r="Z442" s="9">
        <v>0</v>
      </c>
    </row>
    <row r="443" spans="1:26" x14ac:dyDescent="0.25">
      <c r="T443" s="1">
        <v>28</v>
      </c>
      <c r="U443" s="1"/>
      <c r="V443" s="1" t="s">
        <v>29</v>
      </c>
      <c r="W443" s="1">
        <v>30</v>
      </c>
      <c r="Y443" s="9">
        <v>30</v>
      </c>
      <c r="Z443" s="9">
        <v>21</v>
      </c>
    </row>
    <row r="444" spans="1:26" x14ac:dyDescent="0.25">
      <c r="T444" s="1">
        <v>33</v>
      </c>
      <c r="U444" s="1"/>
      <c r="V444" s="1" t="s">
        <v>30</v>
      </c>
      <c r="W444" s="1">
        <v>35</v>
      </c>
      <c r="Y444" s="9">
        <v>35</v>
      </c>
      <c r="Z444" s="9">
        <v>34</v>
      </c>
    </row>
    <row r="445" spans="1:26" x14ac:dyDescent="0.25">
      <c r="T445" s="1">
        <v>38</v>
      </c>
      <c r="U445" s="1"/>
      <c r="V445" s="1" t="s">
        <v>31</v>
      </c>
      <c r="W445" s="1">
        <v>40</v>
      </c>
      <c r="Y445" s="9">
        <v>40</v>
      </c>
      <c r="Z445" s="9">
        <v>31</v>
      </c>
    </row>
    <row r="446" spans="1:26" x14ac:dyDescent="0.25">
      <c r="T446" s="1">
        <v>30</v>
      </c>
      <c r="U446" s="1"/>
      <c r="V446" s="1" t="s">
        <v>32</v>
      </c>
      <c r="W446" s="1">
        <v>45</v>
      </c>
      <c r="Y446" s="9">
        <v>45</v>
      </c>
      <c r="Z446" s="9">
        <v>14</v>
      </c>
    </row>
    <row r="447" spans="1:26" ht="15.75" thickBot="1" x14ac:dyDescent="0.3">
      <c r="T447" s="1">
        <v>41</v>
      </c>
      <c r="Y447" s="11" t="s">
        <v>33</v>
      </c>
      <c r="Z447" s="11">
        <v>0</v>
      </c>
    </row>
    <row r="448" spans="1:26" x14ac:dyDescent="0.25">
      <c r="T448" s="1">
        <v>37</v>
      </c>
    </row>
    <row r="449" spans="20:23" x14ac:dyDescent="0.25">
      <c r="T449" s="1">
        <v>31</v>
      </c>
    </row>
    <row r="450" spans="20:23" x14ac:dyDescent="0.25">
      <c r="T450" s="1">
        <v>34</v>
      </c>
      <c r="V450" s="2" t="s">
        <v>5</v>
      </c>
      <c r="W450" s="4">
        <f>MODE(T438:T537)</f>
        <v>31</v>
      </c>
    </row>
    <row r="451" spans="20:23" x14ac:dyDescent="0.25">
      <c r="T451" s="1">
        <v>29</v>
      </c>
    </row>
    <row r="452" spans="20:23" x14ac:dyDescent="0.25">
      <c r="T452" s="1">
        <v>36</v>
      </c>
      <c r="V452" s="2" t="s">
        <v>4</v>
      </c>
      <c r="W452" s="4">
        <f>MEDIAN(T438:T537)</f>
        <v>35</v>
      </c>
    </row>
    <row r="453" spans="20:23" x14ac:dyDescent="0.25">
      <c r="T453" s="1">
        <v>43</v>
      </c>
    </row>
    <row r="454" spans="20:23" x14ac:dyDescent="0.25">
      <c r="T454" s="1">
        <v>39</v>
      </c>
      <c r="V454" s="2" t="s">
        <v>11</v>
      </c>
      <c r="W454" s="4">
        <f>MAX(T438:T537)-MIN(T438:T537)</f>
        <v>18</v>
      </c>
    </row>
    <row r="455" spans="20:23" x14ac:dyDescent="0.25">
      <c r="T455" s="1">
        <v>27</v>
      </c>
    </row>
    <row r="456" spans="20:23" x14ac:dyDescent="0.25">
      <c r="T456" s="1">
        <v>35</v>
      </c>
    </row>
    <row r="457" spans="20:23" x14ac:dyDescent="0.25">
      <c r="T457" s="1">
        <v>31</v>
      </c>
    </row>
    <row r="458" spans="20:23" x14ac:dyDescent="0.25">
      <c r="T458" s="1">
        <v>39</v>
      </c>
    </row>
    <row r="459" spans="20:23" x14ac:dyDescent="0.25">
      <c r="T459" s="1">
        <v>45</v>
      </c>
    </row>
    <row r="460" spans="20:23" x14ac:dyDescent="0.25">
      <c r="T460" s="1">
        <v>29</v>
      </c>
    </row>
    <row r="461" spans="20:23" x14ac:dyDescent="0.25">
      <c r="T461" s="1">
        <v>33</v>
      </c>
    </row>
    <row r="462" spans="20:23" x14ac:dyDescent="0.25">
      <c r="T462" s="1">
        <v>37</v>
      </c>
    </row>
    <row r="463" spans="20:23" x14ac:dyDescent="0.25">
      <c r="T463" s="1">
        <v>40</v>
      </c>
    </row>
    <row r="464" spans="20:23" x14ac:dyDescent="0.25">
      <c r="T464" s="1">
        <v>36</v>
      </c>
    </row>
    <row r="465" spans="20:20" x14ac:dyDescent="0.25">
      <c r="T465" s="1">
        <v>29</v>
      </c>
    </row>
    <row r="466" spans="20:20" x14ac:dyDescent="0.25">
      <c r="T466" s="1">
        <v>31</v>
      </c>
    </row>
    <row r="467" spans="20:20" x14ac:dyDescent="0.25">
      <c r="T467" s="1">
        <v>38</v>
      </c>
    </row>
    <row r="468" spans="20:20" x14ac:dyDescent="0.25">
      <c r="T468" s="1">
        <v>35</v>
      </c>
    </row>
    <row r="469" spans="20:20" x14ac:dyDescent="0.25">
      <c r="T469" s="1">
        <v>44</v>
      </c>
    </row>
    <row r="470" spans="20:20" x14ac:dyDescent="0.25">
      <c r="T470" s="1">
        <v>32</v>
      </c>
    </row>
    <row r="471" spans="20:20" x14ac:dyDescent="0.25">
      <c r="T471" s="1">
        <v>39</v>
      </c>
    </row>
    <row r="472" spans="20:20" x14ac:dyDescent="0.25">
      <c r="T472" s="1">
        <v>36</v>
      </c>
    </row>
    <row r="473" spans="20:20" x14ac:dyDescent="0.25">
      <c r="T473" s="1">
        <v>30</v>
      </c>
    </row>
    <row r="474" spans="20:20" x14ac:dyDescent="0.25">
      <c r="T474" s="1">
        <v>33</v>
      </c>
    </row>
    <row r="475" spans="20:20" x14ac:dyDescent="0.25">
      <c r="T475" s="1">
        <v>28</v>
      </c>
    </row>
    <row r="476" spans="20:20" x14ac:dyDescent="0.25">
      <c r="T476" s="1">
        <v>41</v>
      </c>
    </row>
    <row r="477" spans="20:20" x14ac:dyDescent="0.25">
      <c r="T477" s="1">
        <v>35</v>
      </c>
    </row>
    <row r="478" spans="20:20" x14ac:dyDescent="0.25">
      <c r="T478" s="1">
        <v>31</v>
      </c>
    </row>
    <row r="479" spans="20:20" x14ac:dyDescent="0.25">
      <c r="T479" s="1">
        <v>37</v>
      </c>
    </row>
    <row r="480" spans="20:20" x14ac:dyDescent="0.25">
      <c r="T480" s="1">
        <v>42</v>
      </c>
    </row>
    <row r="481" spans="20:20" x14ac:dyDescent="0.25">
      <c r="T481" s="1">
        <v>29</v>
      </c>
    </row>
    <row r="482" spans="20:20" x14ac:dyDescent="0.25">
      <c r="T482" s="1">
        <v>34</v>
      </c>
    </row>
    <row r="483" spans="20:20" x14ac:dyDescent="0.25">
      <c r="T483" s="1">
        <v>40</v>
      </c>
    </row>
    <row r="484" spans="20:20" x14ac:dyDescent="0.25">
      <c r="T484" s="1">
        <v>31</v>
      </c>
    </row>
    <row r="485" spans="20:20" x14ac:dyDescent="0.25">
      <c r="T485" s="1">
        <v>33</v>
      </c>
    </row>
    <row r="486" spans="20:20" x14ac:dyDescent="0.25">
      <c r="T486" s="1">
        <v>38</v>
      </c>
    </row>
    <row r="487" spans="20:20" x14ac:dyDescent="0.25">
      <c r="T487" s="1">
        <v>36</v>
      </c>
    </row>
    <row r="488" spans="20:20" x14ac:dyDescent="0.25">
      <c r="T488" s="1">
        <v>39</v>
      </c>
    </row>
    <row r="489" spans="20:20" x14ac:dyDescent="0.25">
      <c r="T489" s="1">
        <v>27</v>
      </c>
    </row>
    <row r="490" spans="20:20" x14ac:dyDescent="0.25">
      <c r="T490" s="1">
        <v>35</v>
      </c>
    </row>
    <row r="491" spans="20:20" x14ac:dyDescent="0.25">
      <c r="T491" s="1">
        <v>30</v>
      </c>
    </row>
    <row r="492" spans="20:20" x14ac:dyDescent="0.25">
      <c r="T492" s="1">
        <v>43</v>
      </c>
    </row>
    <row r="493" spans="20:20" x14ac:dyDescent="0.25">
      <c r="T493" s="1">
        <v>29</v>
      </c>
    </row>
    <row r="494" spans="20:20" x14ac:dyDescent="0.25">
      <c r="T494" s="1">
        <v>32</v>
      </c>
    </row>
    <row r="495" spans="20:20" x14ac:dyDescent="0.25">
      <c r="T495" s="1">
        <v>36</v>
      </c>
    </row>
    <row r="496" spans="20:20" x14ac:dyDescent="0.25">
      <c r="T496" s="1">
        <v>31</v>
      </c>
    </row>
    <row r="497" spans="20:20" x14ac:dyDescent="0.25">
      <c r="T497" s="1">
        <v>40</v>
      </c>
    </row>
    <row r="498" spans="20:20" x14ac:dyDescent="0.25">
      <c r="T498" s="1">
        <v>38</v>
      </c>
    </row>
    <row r="499" spans="20:20" x14ac:dyDescent="0.25">
      <c r="T499" s="1">
        <v>44</v>
      </c>
    </row>
    <row r="500" spans="20:20" x14ac:dyDescent="0.25">
      <c r="T500" s="1">
        <v>37</v>
      </c>
    </row>
    <row r="501" spans="20:20" x14ac:dyDescent="0.25">
      <c r="T501" s="1">
        <v>33</v>
      </c>
    </row>
    <row r="502" spans="20:20" x14ac:dyDescent="0.25">
      <c r="T502" s="1">
        <v>35</v>
      </c>
    </row>
    <row r="503" spans="20:20" x14ac:dyDescent="0.25">
      <c r="T503" s="1">
        <v>41</v>
      </c>
    </row>
    <row r="504" spans="20:20" x14ac:dyDescent="0.25">
      <c r="T504" s="1">
        <v>30</v>
      </c>
    </row>
    <row r="505" spans="20:20" x14ac:dyDescent="0.25">
      <c r="T505" s="1">
        <v>31</v>
      </c>
    </row>
    <row r="506" spans="20:20" x14ac:dyDescent="0.25">
      <c r="T506" s="1">
        <v>39</v>
      </c>
    </row>
    <row r="507" spans="20:20" x14ac:dyDescent="0.25">
      <c r="T507" s="1">
        <v>28</v>
      </c>
    </row>
    <row r="508" spans="20:20" x14ac:dyDescent="0.25">
      <c r="T508" s="1">
        <v>45</v>
      </c>
    </row>
    <row r="509" spans="20:20" x14ac:dyDescent="0.25">
      <c r="T509" s="1">
        <v>29</v>
      </c>
    </row>
    <row r="510" spans="20:20" x14ac:dyDescent="0.25">
      <c r="T510" s="1">
        <v>33</v>
      </c>
    </row>
    <row r="511" spans="20:20" x14ac:dyDescent="0.25">
      <c r="T511" s="1">
        <v>38</v>
      </c>
    </row>
    <row r="512" spans="20:20" x14ac:dyDescent="0.25">
      <c r="T512" s="1">
        <v>34</v>
      </c>
    </row>
    <row r="513" spans="20:20" x14ac:dyDescent="0.25">
      <c r="T513" s="1">
        <v>32</v>
      </c>
    </row>
    <row r="514" spans="20:20" x14ac:dyDescent="0.25">
      <c r="T514" s="1">
        <v>35</v>
      </c>
    </row>
    <row r="515" spans="20:20" x14ac:dyDescent="0.25">
      <c r="T515" s="1">
        <v>31</v>
      </c>
    </row>
    <row r="516" spans="20:20" x14ac:dyDescent="0.25">
      <c r="T516" s="1">
        <v>40</v>
      </c>
    </row>
    <row r="517" spans="20:20" x14ac:dyDescent="0.25">
      <c r="T517" s="1">
        <v>36</v>
      </c>
    </row>
    <row r="518" spans="20:20" x14ac:dyDescent="0.25">
      <c r="T518" s="1">
        <v>39</v>
      </c>
    </row>
    <row r="519" spans="20:20" x14ac:dyDescent="0.25">
      <c r="T519" s="1">
        <v>27</v>
      </c>
    </row>
    <row r="520" spans="20:20" x14ac:dyDescent="0.25">
      <c r="T520" s="1">
        <v>35</v>
      </c>
    </row>
    <row r="521" spans="20:20" x14ac:dyDescent="0.25">
      <c r="T521" s="1">
        <v>30</v>
      </c>
    </row>
    <row r="522" spans="20:20" x14ac:dyDescent="0.25">
      <c r="T522" s="1">
        <v>43</v>
      </c>
    </row>
    <row r="523" spans="20:20" x14ac:dyDescent="0.25">
      <c r="T523" s="1">
        <v>29</v>
      </c>
    </row>
    <row r="524" spans="20:20" x14ac:dyDescent="0.25">
      <c r="T524" s="1">
        <v>32</v>
      </c>
    </row>
    <row r="525" spans="20:20" x14ac:dyDescent="0.25">
      <c r="T525" s="1">
        <v>36</v>
      </c>
    </row>
    <row r="526" spans="20:20" x14ac:dyDescent="0.25">
      <c r="T526" s="1">
        <v>31</v>
      </c>
    </row>
    <row r="527" spans="20:20" x14ac:dyDescent="0.25">
      <c r="T527" s="1">
        <v>40</v>
      </c>
    </row>
    <row r="528" spans="20:20" x14ac:dyDescent="0.25">
      <c r="T528" s="1">
        <v>38</v>
      </c>
    </row>
    <row r="529" spans="20:24" x14ac:dyDescent="0.25">
      <c r="T529" s="1">
        <v>44</v>
      </c>
    </row>
    <row r="530" spans="20:24" x14ac:dyDescent="0.25">
      <c r="T530" s="1">
        <v>37</v>
      </c>
    </row>
    <row r="531" spans="20:24" x14ac:dyDescent="0.25">
      <c r="T531" s="1">
        <v>33</v>
      </c>
    </row>
    <row r="532" spans="20:24" x14ac:dyDescent="0.25">
      <c r="T532" s="1">
        <v>35</v>
      </c>
    </row>
    <row r="533" spans="20:24" x14ac:dyDescent="0.25">
      <c r="T533" s="1">
        <v>41</v>
      </c>
    </row>
    <row r="534" spans="20:24" x14ac:dyDescent="0.25">
      <c r="T534" s="1">
        <v>30</v>
      </c>
    </row>
    <row r="535" spans="20:24" x14ac:dyDescent="0.25">
      <c r="T535" s="1">
        <v>31</v>
      </c>
    </row>
    <row r="536" spans="20:24" x14ac:dyDescent="0.25">
      <c r="T536" s="1">
        <v>39</v>
      </c>
    </row>
    <row r="537" spans="20:24" x14ac:dyDescent="0.25">
      <c r="T537" s="1">
        <v>28</v>
      </c>
    </row>
    <row r="541" spans="20:24" x14ac:dyDescent="0.25">
      <c r="T541" s="1" t="s">
        <v>35</v>
      </c>
      <c r="V541" s="2" t="s">
        <v>25</v>
      </c>
      <c r="W541" s="2"/>
    </row>
    <row r="542" spans="20:24" x14ac:dyDescent="0.25">
      <c r="T542" s="1">
        <v>56</v>
      </c>
    </row>
    <row r="543" spans="20:24" x14ac:dyDescent="0.25">
      <c r="T543" s="1">
        <v>40</v>
      </c>
    </row>
    <row r="544" spans="20:24" ht="15.75" thickBot="1" x14ac:dyDescent="0.3">
      <c r="T544" s="1">
        <v>28</v>
      </c>
      <c r="U544" s="1"/>
      <c r="V544" s="1"/>
      <c r="W544" s="1"/>
      <c r="X544" s="1"/>
    </row>
    <row r="545" spans="20:26" x14ac:dyDescent="0.25">
      <c r="T545" s="1">
        <v>73</v>
      </c>
      <c r="U545" s="1"/>
      <c r="V545" s="1" t="s">
        <v>36</v>
      </c>
      <c r="W545" s="1" t="s">
        <v>37</v>
      </c>
      <c r="X545" s="1"/>
      <c r="Y545" s="8" t="s">
        <v>37</v>
      </c>
      <c r="Z545" s="8" t="s">
        <v>34</v>
      </c>
    </row>
    <row r="546" spans="20:26" x14ac:dyDescent="0.25">
      <c r="T546" s="1">
        <v>52</v>
      </c>
      <c r="U546" s="1"/>
      <c r="V546" s="1" t="s">
        <v>29</v>
      </c>
      <c r="W546" s="1">
        <v>30</v>
      </c>
      <c r="X546" s="1"/>
      <c r="Y546" s="9">
        <v>30</v>
      </c>
      <c r="Z546" s="9">
        <v>1</v>
      </c>
    </row>
    <row r="547" spans="20:26" x14ac:dyDescent="0.25">
      <c r="T547" s="1">
        <v>61</v>
      </c>
      <c r="U547" s="1"/>
      <c r="V547" s="1" t="s">
        <v>30</v>
      </c>
      <c r="W547" s="1">
        <v>35</v>
      </c>
      <c r="X547" s="1"/>
      <c r="Y547" s="9">
        <v>35</v>
      </c>
      <c r="Z547" s="9">
        <v>1</v>
      </c>
    </row>
    <row r="548" spans="20:26" x14ac:dyDescent="0.25">
      <c r="T548" s="1">
        <v>35</v>
      </c>
      <c r="U548" s="1"/>
      <c r="V548" s="1" t="s">
        <v>31</v>
      </c>
      <c r="W548" s="1">
        <v>40</v>
      </c>
      <c r="X548" s="1"/>
      <c r="Y548" s="9">
        <v>40</v>
      </c>
      <c r="Z548" s="9">
        <v>7</v>
      </c>
    </row>
    <row r="549" spans="20:26" x14ac:dyDescent="0.25">
      <c r="T549" s="1">
        <v>40</v>
      </c>
      <c r="U549" s="1"/>
      <c r="V549" s="1" t="s">
        <v>32</v>
      </c>
      <c r="W549" s="1">
        <v>45</v>
      </c>
      <c r="X549" s="1"/>
      <c r="Y549" s="9">
        <v>45</v>
      </c>
      <c r="Z549" s="9">
        <v>8</v>
      </c>
    </row>
    <row r="550" spans="20:26" x14ac:dyDescent="0.25">
      <c r="T550" s="1">
        <v>47</v>
      </c>
      <c r="U550" s="1"/>
      <c r="V550" s="1" t="s">
        <v>38</v>
      </c>
      <c r="W550" s="1">
        <v>50</v>
      </c>
      <c r="X550" s="1"/>
      <c r="Y550" s="9">
        <v>50</v>
      </c>
      <c r="Z550" s="9">
        <v>8</v>
      </c>
    </row>
    <row r="551" spans="20:26" x14ac:dyDescent="0.25">
      <c r="T551" s="1">
        <v>65</v>
      </c>
      <c r="U551" s="1"/>
      <c r="V551" s="1" t="s">
        <v>39</v>
      </c>
      <c r="W551" s="1">
        <v>55</v>
      </c>
      <c r="X551" s="1"/>
      <c r="Y551" s="9">
        <v>55</v>
      </c>
      <c r="Z551" s="9">
        <v>7</v>
      </c>
    </row>
    <row r="552" spans="20:26" x14ac:dyDescent="0.25">
      <c r="T552" s="1">
        <v>52</v>
      </c>
      <c r="U552" s="1"/>
      <c r="V552" s="1" t="s">
        <v>40</v>
      </c>
      <c r="W552" s="1">
        <v>60</v>
      </c>
      <c r="X552" s="1"/>
      <c r="Y552" s="9">
        <v>60</v>
      </c>
      <c r="Z552" s="9">
        <v>8</v>
      </c>
    </row>
    <row r="553" spans="20:26" x14ac:dyDescent="0.25">
      <c r="T553" s="1">
        <v>44</v>
      </c>
      <c r="U553" s="1"/>
      <c r="V553" s="1" t="s">
        <v>41</v>
      </c>
      <c r="W553" s="1">
        <v>65</v>
      </c>
      <c r="X553" s="1"/>
      <c r="Y553" s="9">
        <v>65</v>
      </c>
      <c r="Z553" s="9">
        <v>7</v>
      </c>
    </row>
    <row r="554" spans="20:26" x14ac:dyDescent="0.25">
      <c r="T554" s="1">
        <v>38</v>
      </c>
      <c r="U554" s="1"/>
      <c r="V554" s="1" t="s">
        <v>42</v>
      </c>
      <c r="W554" s="1">
        <v>70</v>
      </c>
      <c r="X554" s="1"/>
      <c r="Y554" s="9">
        <v>70</v>
      </c>
      <c r="Z554" s="9">
        <v>1</v>
      </c>
    </row>
    <row r="555" spans="20:26" x14ac:dyDescent="0.25">
      <c r="T555" s="1">
        <v>60</v>
      </c>
      <c r="U555" s="1"/>
      <c r="V555" s="1" t="s">
        <v>43</v>
      </c>
      <c r="W555" s="1">
        <v>75</v>
      </c>
      <c r="X555" s="1"/>
      <c r="Y555" s="9">
        <v>75</v>
      </c>
      <c r="Z555" s="9">
        <v>1</v>
      </c>
    </row>
    <row r="556" spans="20:26" ht="15.75" thickBot="1" x14ac:dyDescent="0.3">
      <c r="T556" s="1">
        <v>56</v>
      </c>
      <c r="U556" s="1"/>
      <c r="V556" s="1"/>
      <c r="W556" s="1"/>
      <c r="X556" s="1"/>
      <c r="Y556" s="11" t="s">
        <v>33</v>
      </c>
      <c r="Z556" s="11">
        <v>0</v>
      </c>
    </row>
    <row r="557" spans="20:26" x14ac:dyDescent="0.25">
      <c r="T557" s="1">
        <v>40</v>
      </c>
    </row>
    <row r="558" spans="20:26" x14ac:dyDescent="0.25">
      <c r="T558" s="1">
        <v>36</v>
      </c>
    </row>
    <row r="559" spans="20:26" x14ac:dyDescent="0.25">
      <c r="T559" s="1">
        <v>49</v>
      </c>
      <c r="V559" s="2" t="s">
        <v>5</v>
      </c>
      <c r="W559" s="4">
        <f>MODE(T542:T591)</f>
        <v>40</v>
      </c>
    </row>
    <row r="560" spans="20:26" x14ac:dyDescent="0.25">
      <c r="T560" s="1">
        <v>68</v>
      </c>
    </row>
    <row r="561" spans="20:23" x14ac:dyDescent="0.25">
      <c r="T561" s="1">
        <v>57</v>
      </c>
      <c r="V561" s="2" t="s">
        <v>4</v>
      </c>
      <c r="W561" s="4">
        <f>MEDIAN(T542:T591)</f>
        <v>50</v>
      </c>
    </row>
    <row r="562" spans="20:23" x14ac:dyDescent="0.25">
      <c r="T562" s="1">
        <v>52</v>
      </c>
    </row>
    <row r="563" spans="20:23" x14ac:dyDescent="0.25">
      <c r="T563" s="1">
        <v>63</v>
      </c>
      <c r="V563" s="2" t="s">
        <v>44</v>
      </c>
      <c r="W563" s="4">
        <f>MAX(T542:T591)-MIN(T542:T591)</f>
        <v>45</v>
      </c>
    </row>
    <row r="564" spans="20:23" x14ac:dyDescent="0.25">
      <c r="T564" s="1">
        <v>41</v>
      </c>
    </row>
    <row r="565" spans="20:23" x14ac:dyDescent="0.25">
      <c r="T565" s="1">
        <v>48</v>
      </c>
    </row>
    <row r="566" spans="20:23" x14ac:dyDescent="0.25">
      <c r="T566" s="1">
        <v>55</v>
      </c>
    </row>
    <row r="567" spans="20:23" x14ac:dyDescent="0.25">
      <c r="T567" s="1">
        <v>42</v>
      </c>
    </row>
    <row r="568" spans="20:23" x14ac:dyDescent="0.25">
      <c r="T568" s="1">
        <v>39</v>
      </c>
    </row>
    <row r="569" spans="20:23" x14ac:dyDescent="0.25">
      <c r="T569" s="1">
        <v>58</v>
      </c>
    </row>
    <row r="570" spans="20:23" x14ac:dyDescent="0.25">
      <c r="T570" s="1">
        <v>62</v>
      </c>
    </row>
    <row r="571" spans="20:23" x14ac:dyDescent="0.25">
      <c r="T571" s="1">
        <v>49</v>
      </c>
    </row>
    <row r="572" spans="20:23" x14ac:dyDescent="0.25">
      <c r="T572" s="1">
        <v>59</v>
      </c>
    </row>
    <row r="573" spans="20:23" x14ac:dyDescent="0.25">
      <c r="T573" s="1">
        <v>45</v>
      </c>
    </row>
    <row r="574" spans="20:23" x14ac:dyDescent="0.25">
      <c r="T574" s="1">
        <v>47</v>
      </c>
    </row>
    <row r="575" spans="20:23" x14ac:dyDescent="0.25">
      <c r="T575" s="1">
        <v>51</v>
      </c>
    </row>
    <row r="576" spans="20:23" x14ac:dyDescent="0.25">
      <c r="T576" s="1">
        <v>65</v>
      </c>
    </row>
    <row r="577" spans="20:20" x14ac:dyDescent="0.25">
      <c r="T577" s="1">
        <v>41</v>
      </c>
    </row>
    <row r="578" spans="20:20" x14ac:dyDescent="0.25">
      <c r="T578" s="1">
        <v>48</v>
      </c>
    </row>
    <row r="579" spans="20:20" x14ac:dyDescent="0.25">
      <c r="T579" s="1">
        <v>55</v>
      </c>
    </row>
    <row r="580" spans="20:20" x14ac:dyDescent="0.25">
      <c r="T580" s="1">
        <v>42</v>
      </c>
    </row>
    <row r="581" spans="20:20" x14ac:dyDescent="0.25">
      <c r="T581" s="1">
        <v>39</v>
      </c>
    </row>
    <row r="582" spans="20:20" x14ac:dyDescent="0.25">
      <c r="T582" s="1">
        <v>58</v>
      </c>
    </row>
    <row r="583" spans="20:20" x14ac:dyDescent="0.25">
      <c r="T583" s="1">
        <v>62</v>
      </c>
    </row>
    <row r="584" spans="20:20" x14ac:dyDescent="0.25">
      <c r="T584" s="1">
        <v>49</v>
      </c>
    </row>
    <row r="585" spans="20:20" x14ac:dyDescent="0.25">
      <c r="T585" s="1">
        <v>59</v>
      </c>
    </row>
    <row r="586" spans="20:20" x14ac:dyDescent="0.25">
      <c r="T586" s="1">
        <v>45</v>
      </c>
    </row>
    <row r="587" spans="20:20" x14ac:dyDescent="0.25">
      <c r="T587" s="1">
        <v>47</v>
      </c>
    </row>
    <row r="588" spans="20:20" x14ac:dyDescent="0.25">
      <c r="T588" s="1">
        <v>51</v>
      </c>
    </row>
    <row r="589" spans="20:20" x14ac:dyDescent="0.25">
      <c r="T589" s="1">
        <v>65</v>
      </c>
    </row>
    <row r="590" spans="20:20" x14ac:dyDescent="0.25">
      <c r="T590" s="1">
        <v>43</v>
      </c>
    </row>
    <row r="591" spans="20:20" x14ac:dyDescent="0.25">
      <c r="T591" s="1">
        <v>58</v>
      </c>
    </row>
    <row r="593" spans="15:25" x14ac:dyDescent="0.25">
      <c r="O593" s="1"/>
      <c r="P593" s="1"/>
      <c r="Q593" s="1"/>
      <c r="R593" s="1"/>
      <c r="S593" s="1"/>
    </row>
    <row r="594" spans="15:25" x14ac:dyDescent="0.25">
      <c r="O594" s="1"/>
      <c r="P594" s="1"/>
      <c r="Q594" s="1"/>
      <c r="R594" s="1"/>
      <c r="S594" s="1"/>
    </row>
    <row r="595" spans="15:25" x14ac:dyDescent="0.25">
      <c r="O595" s="1"/>
      <c r="P595" s="6" t="s">
        <v>45</v>
      </c>
      <c r="Q595" s="1"/>
      <c r="R595" s="6" t="s">
        <v>34</v>
      </c>
      <c r="S595" s="6" t="s">
        <v>37</v>
      </c>
    </row>
    <row r="596" spans="15:25" x14ac:dyDescent="0.25">
      <c r="O596" s="1"/>
      <c r="P596" s="1" t="s">
        <v>46</v>
      </c>
      <c r="Q596" s="1"/>
      <c r="R596" s="1">
        <v>30</v>
      </c>
      <c r="S596" s="1">
        <v>10</v>
      </c>
    </row>
    <row r="597" spans="15:25" x14ac:dyDescent="0.25">
      <c r="O597" s="1"/>
      <c r="P597" s="1" t="s">
        <v>47</v>
      </c>
      <c r="Q597" s="1"/>
      <c r="R597" s="1">
        <v>40</v>
      </c>
      <c r="S597" s="1">
        <v>20</v>
      </c>
    </row>
    <row r="598" spans="15:25" x14ac:dyDescent="0.25">
      <c r="O598" s="1"/>
      <c r="P598" s="1" t="s">
        <v>48</v>
      </c>
      <c r="Q598" s="1"/>
      <c r="R598" s="1">
        <v>20</v>
      </c>
      <c r="S598" s="1">
        <v>30</v>
      </c>
    </row>
    <row r="599" spans="15:25" x14ac:dyDescent="0.25">
      <c r="O599" s="1"/>
      <c r="P599" s="1" t="s">
        <v>52</v>
      </c>
      <c r="Q599" s="1"/>
      <c r="R599" s="1">
        <v>10</v>
      </c>
      <c r="S599" s="1">
        <v>40</v>
      </c>
    </row>
    <row r="600" spans="15:25" x14ac:dyDescent="0.25">
      <c r="O600" s="1"/>
      <c r="P600" s="1" t="s">
        <v>49</v>
      </c>
      <c r="Q600" s="1"/>
      <c r="R600" s="1">
        <v>45</v>
      </c>
      <c r="S600" s="1">
        <v>50</v>
      </c>
    </row>
    <row r="601" spans="15:25" x14ac:dyDescent="0.25">
      <c r="O601" s="1"/>
      <c r="P601" s="1" t="s">
        <v>50</v>
      </c>
      <c r="Q601" s="1"/>
      <c r="R601" s="1">
        <v>25</v>
      </c>
      <c r="S601" s="1">
        <v>60</v>
      </c>
    </row>
    <row r="602" spans="15:25" x14ac:dyDescent="0.25">
      <c r="O602" s="1"/>
      <c r="P602" s="1" t="s">
        <v>51</v>
      </c>
      <c r="Q602" s="1"/>
      <c r="R602" s="1">
        <v>30</v>
      </c>
      <c r="S602" s="1">
        <v>70</v>
      </c>
      <c r="U602" s="1"/>
      <c r="V602" s="1"/>
    </row>
    <row r="603" spans="15:25" ht="15.75" thickBot="1" x14ac:dyDescent="0.3">
      <c r="U603" s="1"/>
      <c r="V603" s="1"/>
    </row>
    <row r="604" spans="15:25" x14ac:dyDescent="0.25">
      <c r="P604" s="6" t="s">
        <v>53</v>
      </c>
      <c r="U604" s="1"/>
      <c r="V604" s="6" t="s">
        <v>54</v>
      </c>
      <c r="X604" s="8" t="s">
        <v>37</v>
      </c>
      <c r="Y604" s="8" t="s">
        <v>34</v>
      </c>
    </row>
    <row r="605" spans="15:25" x14ac:dyDescent="0.25">
      <c r="U605" s="1"/>
      <c r="V605" s="12">
        <v>45</v>
      </c>
      <c r="X605" s="9">
        <v>10</v>
      </c>
      <c r="Y605" s="9">
        <v>1</v>
      </c>
    </row>
    <row r="606" spans="15:25" x14ac:dyDescent="0.25">
      <c r="X606" s="9">
        <v>20</v>
      </c>
      <c r="Y606" s="9">
        <v>1</v>
      </c>
    </row>
    <row r="607" spans="15:25" x14ac:dyDescent="0.25">
      <c r="X607" s="9">
        <v>30</v>
      </c>
      <c r="Y607" s="9">
        <v>3</v>
      </c>
    </row>
    <row r="608" spans="15:25" x14ac:dyDescent="0.25">
      <c r="X608" s="9">
        <v>40</v>
      </c>
      <c r="Y608" s="9">
        <v>1</v>
      </c>
    </row>
    <row r="609" spans="24:25" x14ac:dyDescent="0.25">
      <c r="X609" s="9">
        <v>50</v>
      </c>
      <c r="Y609" s="9">
        <v>1</v>
      </c>
    </row>
    <row r="610" spans="24:25" x14ac:dyDescent="0.25">
      <c r="X610" s="9">
        <v>60</v>
      </c>
      <c r="Y610" s="9">
        <v>0</v>
      </c>
    </row>
    <row r="611" spans="24:25" x14ac:dyDescent="0.25">
      <c r="X611" s="9">
        <v>70</v>
      </c>
      <c r="Y611" s="9">
        <v>0</v>
      </c>
    </row>
    <row r="612" spans="24:25" ht="15.75" thickBot="1" x14ac:dyDescent="0.3">
      <c r="X612" s="11" t="s">
        <v>33</v>
      </c>
      <c r="Y612" s="11">
        <v>0</v>
      </c>
    </row>
    <row r="630" spans="14:19" x14ac:dyDescent="0.25">
      <c r="S630" s="14"/>
    </row>
    <row r="637" spans="14:19" x14ac:dyDescent="0.25">
      <c r="N637" t="s">
        <v>56</v>
      </c>
      <c r="O637" s="1" t="s">
        <v>55</v>
      </c>
      <c r="P637" s="1"/>
    </row>
    <row r="638" spans="14:19" x14ac:dyDescent="0.25">
      <c r="N638">
        <v>1</v>
      </c>
      <c r="O638" s="1">
        <v>4</v>
      </c>
      <c r="P638" s="15"/>
    </row>
    <row r="639" spans="14:19" x14ac:dyDescent="0.25">
      <c r="N639">
        <v>2</v>
      </c>
      <c r="O639" s="1">
        <v>5</v>
      </c>
      <c r="P639" s="15"/>
    </row>
    <row r="640" spans="14:19" x14ac:dyDescent="0.25">
      <c r="N640">
        <v>3</v>
      </c>
      <c r="O640" s="1">
        <v>3</v>
      </c>
      <c r="P640" s="15"/>
    </row>
    <row r="641" spans="14:18" x14ac:dyDescent="0.25">
      <c r="N641">
        <v>4</v>
      </c>
      <c r="O641" s="1">
        <v>4</v>
      </c>
      <c r="P641" s="15"/>
    </row>
    <row r="642" spans="14:18" x14ac:dyDescent="0.25">
      <c r="N642">
        <v>5</v>
      </c>
      <c r="O642" s="1">
        <v>4</v>
      </c>
      <c r="P642" s="15"/>
    </row>
    <row r="643" spans="14:18" x14ac:dyDescent="0.25">
      <c r="O643" s="1">
        <v>3</v>
      </c>
      <c r="P643" s="16"/>
    </row>
    <row r="644" spans="14:18" x14ac:dyDescent="0.25">
      <c r="O644" s="1">
        <v>2</v>
      </c>
      <c r="P644" s="13"/>
    </row>
    <row r="645" spans="14:18" x14ac:dyDescent="0.25">
      <c r="O645" s="1">
        <v>5</v>
      </c>
      <c r="P645" s="13"/>
    </row>
    <row r="646" spans="14:18" x14ac:dyDescent="0.25">
      <c r="O646" s="1">
        <v>4</v>
      </c>
      <c r="P646" s="13"/>
    </row>
    <row r="647" spans="14:18" x14ac:dyDescent="0.25">
      <c r="O647" s="1">
        <v>3</v>
      </c>
      <c r="P647" s="13"/>
    </row>
    <row r="648" spans="14:18" x14ac:dyDescent="0.25">
      <c r="O648" s="1">
        <v>5</v>
      </c>
      <c r="P648" s="13"/>
    </row>
    <row r="649" spans="14:18" x14ac:dyDescent="0.25">
      <c r="O649" s="1">
        <v>4</v>
      </c>
      <c r="P649" s="13"/>
    </row>
    <row r="650" spans="14:18" x14ac:dyDescent="0.25">
      <c r="O650" s="1">
        <v>2</v>
      </c>
      <c r="P650" s="13"/>
    </row>
    <row r="651" spans="14:18" x14ac:dyDescent="0.25">
      <c r="O651" s="1">
        <v>3</v>
      </c>
      <c r="P651" s="13"/>
    </row>
    <row r="652" spans="14:18" x14ac:dyDescent="0.25">
      <c r="O652" s="1">
        <v>4</v>
      </c>
      <c r="P652" s="13"/>
    </row>
    <row r="653" spans="14:18" x14ac:dyDescent="0.25">
      <c r="O653" s="1">
        <v>5</v>
      </c>
      <c r="P653" s="17" t="s">
        <v>5</v>
      </c>
      <c r="R653" s="4">
        <f>MODE(O638:O737)</f>
        <v>4</v>
      </c>
    </row>
    <row r="654" spans="14:18" x14ac:dyDescent="0.25">
      <c r="O654" s="1">
        <v>3</v>
      </c>
      <c r="P654" s="13"/>
    </row>
    <row r="655" spans="14:18" x14ac:dyDescent="0.25">
      <c r="O655" s="1">
        <v>4</v>
      </c>
      <c r="P655" s="13"/>
    </row>
    <row r="656" spans="14:18" x14ac:dyDescent="0.25">
      <c r="O656" s="1">
        <v>5</v>
      </c>
      <c r="P656" s="13"/>
    </row>
    <row r="657" spans="15:16" x14ac:dyDescent="0.25">
      <c r="O657" s="1">
        <v>3</v>
      </c>
      <c r="P657" s="13"/>
    </row>
    <row r="658" spans="15:16" x14ac:dyDescent="0.25">
      <c r="O658" s="1">
        <v>4</v>
      </c>
      <c r="P658" s="13"/>
    </row>
    <row r="659" spans="15:16" x14ac:dyDescent="0.25">
      <c r="O659" s="1">
        <v>3</v>
      </c>
      <c r="P659" s="13"/>
    </row>
    <row r="660" spans="15:16" x14ac:dyDescent="0.25">
      <c r="O660" s="1">
        <v>2</v>
      </c>
      <c r="P660" s="13"/>
    </row>
    <row r="661" spans="15:16" x14ac:dyDescent="0.25">
      <c r="O661" s="1">
        <v>4</v>
      </c>
      <c r="P661" s="13"/>
    </row>
    <row r="662" spans="15:16" x14ac:dyDescent="0.25">
      <c r="O662" s="1">
        <v>5</v>
      </c>
      <c r="P662" s="13"/>
    </row>
    <row r="663" spans="15:16" x14ac:dyDescent="0.25">
      <c r="O663" s="1">
        <v>3</v>
      </c>
      <c r="P663" s="13"/>
    </row>
    <row r="664" spans="15:16" x14ac:dyDescent="0.25">
      <c r="O664" s="1">
        <v>4</v>
      </c>
      <c r="P664" s="13"/>
    </row>
    <row r="665" spans="15:16" x14ac:dyDescent="0.25">
      <c r="O665" s="1">
        <v>5</v>
      </c>
      <c r="P665" s="13"/>
    </row>
    <row r="666" spans="15:16" x14ac:dyDescent="0.25">
      <c r="O666" s="1">
        <v>4</v>
      </c>
      <c r="P666" s="13"/>
    </row>
    <row r="667" spans="15:16" x14ac:dyDescent="0.25">
      <c r="O667" s="1">
        <v>3</v>
      </c>
      <c r="P667" s="13"/>
    </row>
    <row r="668" spans="15:16" x14ac:dyDescent="0.25">
      <c r="O668" s="1">
        <v>3</v>
      </c>
      <c r="P668" s="13"/>
    </row>
    <row r="669" spans="15:16" x14ac:dyDescent="0.25">
      <c r="O669" s="1">
        <v>4</v>
      </c>
      <c r="P669" s="13"/>
    </row>
    <row r="670" spans="15:16" x14ac:dyDescent="0.25">
      <c r="O670" s="1">
        <v>5</v>
      </c>
      <c r="P670" s="13"/>
    </row>
    <row r="671" spans="15:16" x14ac:dyDescent="0.25">
      <c r="O671" s="1">
        <v>2</v>
      </c>
      <c r="P671" s="13"/>
    </row>
    <row r="672" spans="15:16" x14ac:dyDescent="0.25">
      <c r="O672" s="1">
        <v>3</v>
      </c>
      <c r="P672" s="13"/>
    </row>
    <row r="673" spans="15:16" x14ac:dyDescent="0.25">
      <c r="O673" s="1">
        <v>4</v>
      </c>
      <c r="P673" s="13"/>
    </row>
    <row r="674" spans="15:16" x14ac:dyDescent="0.25">
      <c r="O674" s="1">
        <v>4</v>
      </c>
      <c r="P674" s="13"/>
    </row>
    <row r="675" spans="15:16" x14ac:dyDescent="0.25">
      <c r="O675" s="1">
        <v>3</v>
      </c>
      <c r="P675" s="13"/>
    </row>
    <row r="676" spans="15:16" x14ac:dyDescent="0.25">
      <c r="O676" s="1">
        <v>5</v>
      </c>
      <c r="P676" s="13"/>
    </row>
    <row r="677" spans="15:16" x14ac:dyDescent="0.25">
      <c r="O677" s="1">
        <v>4</v>
      </c>
      <c r="P677" s="13"/>
    </row>
    <row r="678" spans="15:16" x14ac:dyDescent="0.25">
      <c r="O678" s="1">
        <v>3</v>
      </c>
      <c r="P678" s="13"/>
    </row>
    <row r="679" spans="15:16" x14ac:dyDescent="0.25">
      <c r="O679" s="1">
        <v>4</v>
      </c>
      <c r="P679" s="13"/>
    </row>
    <row r="680" spans="15:16" x14ac:dyDescent="0.25">
      <c r="O680" s="1">
        <v>5</v>
      </c>
      <c r="P680" s="13"/>
    </row>
    <row r="681" spans="15:16" x14ac:dyDescent="0.25">
      <c r="O681" s="1">
        <v>4</v>
      </c>
      <c r="P681" s="13"/>
    </row>
    <row r="682" spans="15:16" x14ac:dyDescent="0.25">
      <c r="O682" s="1">
        <v>2</v>
      </c>
      <c r="P682" s="13"/>
    </row>
    <row r="683" spans="15:16" x14ac:dyDescent="0.25">
      <c r="O683" s="1">
        <v>3</v>
      </c>
      <c r="P683" s="13"/>
    </row>
    <row r="684" spans="15:16" x14ac:dyDescent="0.25">
      <c r="O684" s="1">
        <v>4</v>
      </c>
      <c r="P684" s="13"/>
    </row>
    <row r="685" spans="15:16" x14ac:dyDescent="0.25">
      <c r="O685" s="1">
        <v>5</v>
      </c>
      <c r="P685" s="13"/>
    </row>
    <row r="686" spans="15:16" x14ac:dyDescent="0.25">
      <c r="O686" s="1">
        <v>3</v>
      </c>
      <c r="P686" s="13"/>
    </row>
    <row r="687" spans="15:16" x14ac:dyDescent="0.25">
      <c r="O687" s="1">
        <v>4</v>
      </c>
      <c r="P687" s="13"/>
    </row>
    <row r="688" spans="15:16" x14ac:dyDescent="0.25">
      <c r="O688" s="1">
        <v>5</v>
      </c>
      <c r="P688" s="13"/>
    </row>
    <row r="689" spans="15:16" x14ac:dyDescent="0.25">
      <c r="O689" s="1">
        <v>4</v>
      </c>
      <c r="P689" s="13"/>
    </row>
    <row r="690" spans="15:16" x14ac:dyDescent="0.25">
      <c r="O690" s="1">
        <v>3</v>
      </c>
      <c r="P690" s="13"/>
    </row>
    <row r="691" spans="15:16" x14ac:dyDescent="0.25">
      <c r="O691" s="1">
        <v>4</v>
      </c>
      <c r="P691" s="13"/>
    </row>
    <row r="692" spans="15:16" x14ac:dyDescent="0.25">
      <c r="O692" s="1">
        <v>5</v>
      </c>
      <c r="P692" s="13"/>
    </row>
    <row r="693" spans="15:16" x14ac:dyDescent="0.25">
      <c r="O693" s="1">
        <v>3</v>
      </c>
      <c r="P693" s="13"/>
    </row>
    <row r="694" spans="15:16" x14ac:dyDescent="0.25">
      <c r="O694" s="1">
        <v>4</v>
      </c>
      <c r="P694" s="13"/>
    </row>
    <row r="695" spans="15:16" x14ac:dyDescent="0.25">
      <c r="O695" s="1">
        <v>5</v>
      </c>
      <c r="P695" s="13"/>
    </row>
    <row r="696" spans="15:16" x14ac:dyDescent="0.25">
      <c r="O696" s="1">
        <v>4</v>
      </c>
      <c r="P696" s="13"/>
    </row>
    <row r="697" spans="15:16" x14ac:dyDescent="0.25">
      <c r="O697" s="1">
        <v>3</v>
      </c>
      <c r="P697" s="13"/>
    </row>
    <row r="698" spans="15:16" x14ac:dyDescent="0.25">
      <c r="O698" s="1">
        <v>3</v>
      </c>
      <c r="P698" s="13"/>
    </row>
    <row r="699" spans="15:16" x14ac:dyDescent="0.25">
      <c r="O699" s="1">
        <v>4</v>
      </c>
      <c r="P699" s="13"/>
    </row>
    <row r="700" spans="15:16" x14ac:dyDescent="0.25">
      <c r="O700" s="1">
        <v>5</v>
      </c>
      <c r="P700" s="13"/>
    </row>
    <row r="701" spans="15:16" x14ac:dyDescent="0.25">
      <c r="O701" s="1">
        <v>2</v>
      </c>
      <c r="P701" s="13"/>
    </row>
    <row r="702" spans="15:16" x14ac:dyDescent="0.25">
      <c r="O702" s="1">
        <v>3</v>
      </c>
      <c r="P702" s="13"/>
    </row>
    <row r="703" spans="15:16" x14ac:dyDescent="0.25">
      <c r="O703" s="1">
        <v>4</v>
      </c>
      <c r="P703" s="13"/>
    </row>
    <row r="704" spans="15:16" x14ac:dyDescent="0.25">
      <c r="O704" s="1">
        <v>4</v>
      </c>
      <c r="P704" s="13"/>
    </row>
    <row r="705" spans="15:16" x14ac:dyDescent="0.25">
      <c r="O705" s="1">
        <v>3</v>
      </c>
      <c r="P705" s="13"/>
    </row>
    <row r="706" spans="15:16" x14ac:dyDescent="0.25">
      <c r="O706" s="1">
        <v>5</v>
      </c>
      <c r="P706" s="13"/>
    </row>
    <row r="707" spans="15:16" x14ac:dyDescent="0.25">
      <c r="O707" s="1">
        <v>4</v>
      </c>
      <c r="P707" s="13"/>
    </row>
    <row r="708" spans="15:16" x14ac:dyDescent="0.25">
      <c r="O708" s="1">
        <v>3</v>
      </c>
      <c r="P708" s="13"/>
    </row>
    <row r="709" spans="15:16" x14ac:dyDescent="0.25">
      <c r="O709" s="1">
        <v>4</v>
      </c>
      <c r="P709" s="13"/>
    </row>
    <row r="710" spans="15:16" x14ac:dyDescent="0.25">
      <c r="O710" s="1">
        <v>5</v>
      </c>
      <c r="P710" s="13"/>
    </row>
    <row r="711" spans="15:16" x14ac:dyDescent="0.25">
      <c r="O711" s="1">
        <v>4</v>
      </c>
      <c r="P711" s="13"/>
    </row>
    <row r="712" spans="15:16" x14ac:dyDescent="0.25">
      <c r="O712" s="1">
        <v>2</v>
      </c>
      <c r="P712" s="13"/>
    </row>
    <row r="713" spans="15:16" x14ac:dyDescent="0.25">
      <c r="O713" s="1">
        <v>3</v>
      </c>
      <c r="P713" s="13"/>
    </row>
    <row r="714" spans="15:16" x14ac:dyDescent="0.25">
      <c r="O714" s="1">
        <v>4</v>
      </c>
      <c r="P714" s="13"/>
    </row>
    <row r="715" spans="15:16" x14ac:dyDescent="0.25">
      <c r="O715" s="1">
        <v>5</v>
      </c>
      <c r="P715" s="13"/>
    </row>
    <row r="716" spans="15:16" x14ac:dyDescent="0.25">
      <c r="O716" s="1">
        <v>3</v>
      </c>
      <c r="P716" s="13"/>
    </row>
    <row r="717" spans="15:16" x14ac:dyDescent="0.25">
      <c r="O717" s="1">
        <v>4</v>
      </c>
      <c r="P717" s="13"/>
    </row>
    <row r="718" spans="15:16" x14ac:dyDescent="0.25">
      <c r="O718" s="1">
        <v>5</v>
      </c>
      <c r="P718" s="13"/>
    </row>
    <row r="719" spans="15:16" x14ac:dyDescent="0.25">
      <c r="O719" s="1">
        <v>4</v>
      </c>
      <c r="P719" s="13"/>
    </row>
    <row r="720" spans="15:16" x14ac:dyDescent="0.25">
      <c r="O720" s="1">
        <v>3</v>
      </c>
      <c r="P720" s="13"/>
    </row>
    <row r="721" spans="15:16" x14ac:dyDescent="0.25">
      <c r="O721" s="1">
        <v>4</v>
      </c>
      <c r="P721" s="13"/>
    </row>
    <row r="722" spans="15:16" x14ac:dyDescent="0.25">
      <c r="O722" s="1">
        <v>5</v>
      </c>
      <c r="P722" s="13"/>
    </row>
    <row r="723" spans="15:16" x14ac:dyDescent="0.25">
      <c r="O723" s="1">
        <v>3</v>
      </c>
      <c r="P723" s="13"/>
    </row>
    <row r="724" spans="15:16" x14ac:dyDescent="0.25">
      <c r="O724" s="1">
        <v>4</v>
      </c>
      <c r="P724" s="13"/>
    </row>
    <row r="725" spans="15:16" x14ac:dyDescent="0.25">
      <c r="O725" s="1">
        <v>5</v>
      </c>
      <c r="P725" s="13"/>
    </row>
    <row r="726" spans="15:16" x14ac:dyDescent="0.25">
      <c r="O726" s="1">
        <v>4</v>
      </c>
      <c r="P726" s="13"/>
    </row>
    <row r="727" spans="15:16" x14ac:dyDescent="0.25">
      <c r="O727" s="1">
        <v>3</v>
      </c>
      <c r="P727" s="13"/>
    </row>
    <row r="728" spans="15:16" x14ac:dyDescent="0.25">
      <c r="O728" s="1">
        <v>3</v>
      </c>
      <c r="P728" s="13"/>
    </row>
    <row r="729" spans="15:16" x14ac:dyDescent="0.25">
      <c r="O729" s="1">
        <v>4</v>
      </c>
      <c r="P729" s="13"/>
    </row>
    <row r="730" spans="15:16" x14ac:dyDescent="0.25">
      <c r="O730" s="1">
        <v>5</v>
      </c>
      <c r="P730" s="13"/>
    </row>
    <row r="731" spans="15:16" x14ac:dyDescent="0.25">
      <c r="O731" s="1">
        <v>2</v>
      </c>
      <c r="P731" s="13"/>
    </row>
    <row r="732" spans="15:16" x14ac:dyDescent="0.25">
      <c r="O732" s="1">
        <v>3</v>
      </c>
      <c r="P732" s="13"/>
    </row>
    <row r="733" spans="15:16" x14ac:dyDescent="0.25">
      <c r="O733" s="1">
        <v>4</v>
      </c>
      <c r="P733" s="13"/>
    </row>
    <row r="734" spans="15:16" x14ac:dyDescent="0.25">
      <c r="O734" s="1">
        <v>4</v>
      </c>
      <c r="P734" s="13"/>
    </row>
    <row r="735" spans="15:16" x14ac:dyDescent="0.25">
      <c r="O735" s="1">
        <v>3</v>
      </c>
      <c r="P735" s="13"/>
    </row>
    <row r="736" spans="15:16" x14ac:dyDescent="0.25">
      <c r="O736" s="1">
        <v>5</v>
      </c>
      <c r="P736" s="13"/>
    </row>
    <row r="737" spans="15:18" x14ac:dyDescent="0.25">
      <c r="O737" s="1">
        <v>4</v>
      </c>
      <c r="P737" s="13"/>
      <c r="R737" s="14"/>
    </row>
  </sheetData>
  <sortState xmlns:xlrd2="http://schemas.microsoft.com/office/spreadsheetml/2017/richdata2" ref="X605:X611">
    <sortCondition ref="X605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Patel</dc:creator>
  <cp:lastModifiedBy>Nik Patel</cp:lastModifiedBy>
  <dcterms:created xsi:type="dcterms:W3CDTF">2023-07-20T02:53:09Z</dcterms:created>
  <dcterms:modified xsi:type="dcterms:W3CDTF">2023-09-20T04:00:33Z</dcterms:modified>
</cp:coreProperties>
</file>