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4728f0fbdc465/Desktop/Statistics Ex/"/>
    </mc:Choice>
  </mc:AlternateContent>
  <xr:revisionPtr revIDLastSave="38" documentId="8_{26F47479-4EE5-43A5-A746-B0DE947DC1A5}" xr6:coauthVersionLast="47" xr6:coauthVersionMax="47" xr10:uidLastSave="{4DD9606D-08FA-4295-B343-236934906880}"/>
  <bookViews>
    <workbookView xWindow="90" yWindow="0" windowWidth="17415" windowHeight="15480" xr2:uid="{5522A455-3F77-443C-AB90-A2483BCCF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62" i="1" l="1"/>
  <c r="U460" i="1"/>
  <c r="U453" i="1"/>
  <c r="U337" i="1"/>
  <c r="U336" i="1"/>
  <c r="U335" i="1"/>
  <c r="U330" i="1"/>
  <c r="U329" i="1"/>
  <c r="U328" i="1"/>
  <c r="U224" i="1"/>
  <c r="U223" i="1"/>
  <c r="U222" i="1"/>
  <c r="U217" i="1"/>
  <c r="U216" i="1"/>
  <c r="U215" i="1"/>
  <c r="U120" i="1"/>
  <c r="U119" i="1"/>
  <c r="U118" i="1"/>
  <c r="U113" i="1"/>
  <c r="U112" i="1"/>
  <c r="U111" i="1"/>
  <c r="U9" i="1"/>
  <c r="U18" i="1"/>
  <c r="U17" i="1"/>
  <c r="U16" i="1"/>
  <c r="U15" i="1"/>
  <c r="U8" i="1"/>
  <c r="U7" i="1"/>
</calcChain>
</file>

<file path=xl/sharedStrings.xml><?xml version="1.0" encoding="utf-8"?>
<sst xmlns="http://schemas.openxmlformats.org/spreadsheetml/2006/main" count="62" uniqueCount="29">
  <si>
    <t>Questions on Percentile and Quartiles</t>
  </si>
  <si>
    <t>Salaries</t>
  </si>
  <si>
    <t>Quartiles</t>
  </si>
  <si>
    <t>Q1</t>
  </si>
  <si>
    <t>Q2</t>
  </si>
  <si>
    <t>Q3</t>
  </si>
  <si>
    <t>Percentiles</t>
  </si>
  <si>
    <t>P10</t>
  </si>
  <si>
    <t>P25</t>
  </si>
  <si>
    <t>P75</t>
  </si>
  <si>
    <t>P90</t>
  </si>
  <si>
    <t>Interpretation</t>
  </si>
  <si>
    <t>Based on the quartiles  25% employees salary  under 127 , 50% employees salary around 252 and maximum 75% employees salary 377 and more.</t>
  </si>
  <si>
    <t>Based on the  percentiles 10% employees salary under 72, 25% employees salary around 126 ,75% employees salary around 378 and 90% employees salary 454 and above.</t>
  </si>
  <si>
    <t>Weights</t>
  </si>
  <si>
    <t>P15</t>
  </si>
  <si>
    <t>P50</t>
  </si>
  <si>
    <t>P85</t>
  </si>
  <si>
    <t xml:space="preserve"> Based on the quartiles less then 25% weight below 142.5 kg, 50% weight around 267.5 kg and  75% weight above 392.5kg .</t>
  </si>
  <si>
    <t xml:space="preserve">Based on the  percentiles less then 15% weight below 92.45kg, 50% weight around 267.5 kg and 85% weight above  444.25kg </t>
  </si>
  <si>
    <t>Amount</t>
  </si>
  <si>
    <t xml:space="preserve">Time </t>
  </si>
  <si>
    <t>Defect Rates</t>
  </si>
  <si>
    <t xml:space="preserve"> Based on the quartiles less then 25% purchase amount 152.5 $, 50% purchase amount around 292.5 $ and  75% purchase amount above 432.5 $ .</t>
  </si>
  <si>
    <t>Based on the  percentiles less then 15% purchase amount 98.25 $, 50% purchase amount 292.5 $ and 85% purchase amount above 486.75 $.</t>
  </si>
  <si>
    <t xml:space="preserve"> Based on the quartiles less then 25% commute time 165.5 minutes, 50% commute time around 312.5 minutes  and  75% commute time above 462.5 minutes .</t>
  </si>
  <si>
    <t>Based on the  percentiles less then 15% commute time 100.75 minutes, 50% commute time around 312.5 minutes  and  85% commute time above 524.25 minutes .</t>
  </si>
  <si>
    <t xml:space="preserve"> Based on the quartiles less then 25% defect rates 0.4 %, 50% defect rates around 0.7%  and  75% defect rates above 0.9% .</t>
  </si>
  <si>
    <t>Based on the  percentiles less then 15% defect rates 0.4 %, 50% defect rates around 0.7%  and  85% defect rates above 1%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</si>
</sst>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15</xdr:col>
      <xdr:colOff>19050</xdr:colOff>
      <xdr:row>105</xdr:row>
      <xdr:rowOff>44824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543F3-A52E-77FF-3F6B-768B72415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0088"/>
          <a:ext cx="9095815" cy="19285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190499</xdr:rowOff>
    </xdr:from>
    <xdr:to>
      <xdr:col>15</xdr:col>
      <xdr:colOff>23812</xdr:colOff>
      <xdr:row>207</xdr:row>
      <xdr:rowOff>165652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7C29D-E815-9B92-71AE-36239E6A5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747934"/>
          <a:ext cx="9217508" cy="19025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16</xdr:col>
      <xdr:colOff>22412</xdr:colOff>
      <xdr:row>320</xdr:row>
      <xdr:rowOff>145677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5C1F0-5C5F-D54D-ECBD-07B728E99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554088"/>
          <a:ext cx="9704294" cy="20719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324</xdr:row>
      <xdr:rowOff>190499</xdr:rowOff>
    </xdr:from>
    <xdr:to>
      <xdr:col>15</xdr:col>
      <xdr:colOff>588819</xdr:colOff>
      <xdr:row>444</xdr:row>
      <xdr:rowOff>168088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67FEEA-B69A-FE2C-C39A-A4BA624B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080587"/>
          <a:ext cx="9665584" cy="22837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448</xdr:row>
      <xdr:rowOff>190498</xdr:rowOff>
    </xdr:from>
    <xdr:to>
      <xdr:col>15</xdr:col>
      <xdr:colOff>571500</xdr:colOff>
      <xdr:row>570</xdr:row>
      <xdr:rowOff>168088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C8696F-79B8-55FB-DACB-845ABF115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02586"/>
          <a:ext cx="9648265" cy="232185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A59A-536C-408F-86A3-44AAF1A405AB}">
  <dimension ref="A3:W571"/>
  <sheetViews>
    <sheetView tabSelected="1" topLeftCell="N441" zoomScale="85" zoomScaleNormal="85" workbookViewId="0">
      <selection activeCell="U472" sqref="U472"/>
    </sheetView>
  </sheetViews>
  <sheetFormatPr defaultRowHeight="15" x14ac:dyDescent="0.25"/>
  <cols>
    <col min="18" max="18" width="13.140625" customWidth="1"/>
    <col min="20" max="20" width="13.42578125" customWidth="1"/>
    <col min="21" max="21" width="9.140625" customWidth="1"/>
  </cols>
  <sheetData>
    <row r="3" spans="1:23" ht="28.5" x14ac:dyDescent="0.45">
      <c r="A3" s="1" t="s">
        <v>0</v>
      </c>
    </row>
    <row r="5" spans="1:23" x14ac:dyDescent="0.25">
      <c r="R5" s="3" t="s">
        <v>1</v>
      </c>
      <c r="T5" s="4" t="s">
        <v>2</v>
      </c>
    </row>
    <row r="6" spans="1:23" x14ac:dyDescent="0.25">
      <c r="R6" s="2">
        <v>40</v>
      </c>
    </row>
    <row r="7" spans="1:23" x14ac:dyDescent="0.25">
      <c r="R7" s="2">
        <v>45</v>
      </c>
      <c r="T7" t="s">
        <v>3</v>
      </c>
      <c r="U7">
        <f>(125+130)/2</f>
        <v>127.5</v>
      </c>
    </row>
    <row r="8" spans="1:23" x14ac:dyDescent="0.25">
      <c r="R8" s="2">
        <v>50</v>
      </c>
      <c r="T8" t="s">
        <v>4</v>
      </c>
      <c r="U8">
        <f>(250+255)/2</f>
        <v>252.5</v>
      </c>
    </row>
    <row r="9" spans="1:23" x14ac:dyDescent="0.25">
      <c r="R9" s="2">
        <v>55</v>
      </c>
      <c r="T9" t="s">
        <v>5</v>
      </c>
      <c r="U9">
        <f>(375+380)/2</f>
        <v>377.5</v>
      </c>
    </row>
    <row r="10" spans="1:23" x14ac:dyDescent="0.25">
      <c r="R10" s="2">
        <v>60</v>
      </c>
    </row>
    <row r="11" spans="1:23" x14ac:dyDescent="0.25">
      <c r="R11" s="2">
        <v>62</v>
      </c>
    </row>
    <row r="12" spans="1:23" x14ac:dyDescent="0.25">
      <c r="R12" s="2">
        <v>65</v>
      </c>
    </row>
    <row r="13" spans="1:23" x14ac:dyDescent="0.25">
      <c r="R13" s="2">
        <v>68</v>
      </c>
      <c r="T13" s="4" t="s">
        <v>6</v>
      </c>
    </row>
    <row r="14" spans="1:23" x14ac:dyDescent="0.25">
      <c r="R14" s="2">
        <v>70</v>
      </c>
    </row>
    <row r="15" spans="1:23" x14ac:dyDescent="0.25">
      <c r="R15" s="2">
        <v>72</v>
      </c>
      <c r="T15" t="s">
        <v>7</v>
      </c>
      <c r="U15">
        <f>72+(10.1-10)*(75-72)</f>
        <v>72.3</v>
      </c>
    </row>
    <row r="16" spans="1:23" x14ac:dyDescent="0.25">
      <c r="R16" s="2">
        <v>75</v>
      </c>
      <c r="T16" t="s">
        <v>8</v>
      </c>
      <c r="U16">
        <f>125+(25.25-25)*(130-125)</f>
        <v>126.25</v>
      </c>
      <c r="W16" s="5"/>
    </row>
    <row r="17" spans="18:21" x14ac:dyDescent="0.25">
      <c r="R17" s="2">
        <v>78</v>
      </c>
      <c r="T17" t="s">
        <v>9</v>
      </c>
      <c r="U17">
        <f>375+(75.75-75)*(380-375)</f>
        <v>378.75</v>
      </c>
    </row>
    <row r="18" spans="18:21" x14ac:dyDescent="0.25">
      <c r="R18" s="2">
        <v>80</v>
      </c>
      <c r="T18" t="s">
        <v>10</v>
      </c>
      <c r="U18">
        <f>450+(90.9-90)*(455-450)</f>
        <v>454.5</v>
      </c>
    </row>
    <row r="19" spans="18:21" x14ac:dyDescent="0.25">
      <c r="R19" s="2">
        <v>82</v>
      </c>
    </row>
    <row r="20" spans="18:21" x14ac:dyDescent="0.25">
      <c r="R20" s="2">
        <v>85</v>
      </c>
    </row>
    <row r="21" spans="18:21" x14ac:dyDescent="0.25">
      <c r="R21" s="2">
        <v>88</v>
      </c>
      <c r="T21" s="4" t="s">
        <v>11</v>
      </c>
    </row>
    <row r="22" spans="18:21" x14ac:dyDescent="0.25">
      <c r="R22" s="2">
        <v>90</v>
      </c>
    </row>
    <row r="23" spans="18:21" x14ac:dyDescent="0.25">
      <c r="R23" s="2">
        <v>92</v>
      </c>
      <c r="T23" t="s">
        <v>12</v>
      </c>
    </row>
    <row r="24" spans="18:21" x14ac:dyDescent="0.25">
      <c r="R24" s="2">
        <v>95</v>
      </c>
    </row>
    <row r="25" spans="18:21" x14ac:dyDescent="0.25">
      <c r="R25" s="2">
        <v>100</v>
      </c>
      <c r="T25" t="s">
        <v>13</v>
      </c>
    </row>
    <row r="26" spans="18:21" x14ac:dyDescent="0.25">
      <c r="R26" s="2">
        <v>105</v>
      </c>
    </row>
    <row r="27" spans="18:21" x14ac:dyDescent="0.25">
      <c r="R27" s="2">
        <v>110</v>
      </c>
    </row>
    <row r="28" spans="18:21" x14ac:dyDescent="0.25">
      <c r="R28" s="2">
        <v>115</v>
      </c>
    </row>
    <row r="29" spans="18:21" x14ac:dyDescent="0.25">
      <c r="R29" s="2">
        <v>120</v>
      </c>
    </row>
    <row r="30" spans="18:21" x14ac:dyDescent="0.25">
      <c r="R30" s="2">
        <v>125</v>
      </c>
    </row>
    <row r="31" spans="18:21" x14ac:dyDescent="0.25">
      <c r="R31" s="2">
        <v>130</v>
      </c>
    </row>
    <row r="32" spans="18:21" x14ac:dyDescent="0.25">
      <c r="R32" s="2">
        <v>135</v>
      </c>
    </row>
    <row r="33" spans="18:18" x14ac:dyDescent="0.25">
      <c r="R33" s="2">
        <v>140</v>
      </c>
    </row>
    <row r="34" spans="18:18" x14ac:dyDescent="0.25">
      <c r="R34" s="2">
        <v>145</v>
      </c>
    </row>
    <row r="35" spans="18:18" x14ac:dyDescent="0.25">
      <c r="R35" s="2">
        <v>150</v>
      </c>
    </row>
    <row r="36" spans="18:18" x14ac:dyDescent="0.25">
      <c r="R36" s="2">
        <v>155</v>
      </c>
    </row>
    <row r="37" spans="18:18" x14ac:dyDescent="0.25">
      <c r="R37" s="2">
        <v>160</v>
      </c>
    </row>
    <row r="38" spans="18:18" x14ac:dyDescent="0.25">
      <c r="R38" s="2">
        <v>165</v>
      </c>
    </row>
    <row r="39" spans="18:18" x14ac:dyDescent="0.25">
      <c r="R39" s="2">
        <v>170</v>
      </c>
    </row>
    <row r="40" spans="18:18" x14ac:dyDescent="0.25">
      <c r="R40" s="2">
        <v>175</v>
      </c>
    </row>
    <row r="41" spans="18:18" x14ac:dyDescent="0.25">
      <c r="R41" s="2">
        <v>180</v>
      </c>
    </row>
    <row r="42" spans="18:18" x14ac:dyDescent="0.25">
      <c r="R42" s="2">
        <v>185</v>
      </c>
    </row>
    <row r="43" spans="18:18" x14ac:dyDescent="0.25">
      <c r="R43" s="2">
        <v>190</v>
      </c>
    </row>
    <row r="44" spans="18:18" x14ac:dyDescent="0.25">
      <c r="R44" s="2">
        <v>195</v>
      </c>
    </row>
    <row r="45" spans="18:18" x14ac:dyDescent="0.25">
      <c r="R45" s="2">
        <v>200</v>
      </c>
    </row>
    <row r="46" spans="18:18" x14ac:dyDescent="0.25">
      <c r="R46" s="2">
        <v>205</v>
      </c>
    </row>
    <row r="47" spans="18:18" x14ac:dyDescent="0.25">
      <c r="R47" s="2">
        <v>210</v>
      </c>
    </row>
    <row r="48" spans="18:18" x14ac:dyDescent="0.25">
      <c r="R48" s="2">
        <v>215</v>
      </c>
    </row>
    <row r="49" spans="18:18" x14ac:dyDescent="0.25">
      <c r="R49" s="2">
        <v>220</v>
      </c>
    </row>
    <row r="50" spans="18:18" x14ac:dyDescent="0.25">
      <c r="R50" s="2">
        <v>225</v>
      </c>
    </row>
    <row r="51" spans="18:18" x14ac:dyDescent="0.25">
      <c r="R51" s="2">
        <v>230</v>
      </c>
    </row>
    <row r="52" spans="18:18" x14ac:dyDescent="0.25">
      <c r="R52" s="2">
        <v>235</v>
      </c>
    </row>
    <row r="53" spans="18:18" x14ac:dyDescent="0.25">
      <c r="R53" s="2">
        <v>240</v>
      </c>
    </row>
    <row r="54" spans="18:18" x14ac:dyDescent="0.25">
      <c r="R54" s="2">
        <v>245</v>
      </c>
    </row>
    <row r="55" spans="18:18" x14ac:dyDescent="0.25">
      <c r="R55" s="2">
        <v>250</v>
      </c>
    </row>
    <row r="56" spans="18:18" x14ac:dyDescent="0.25">
      <c r="R56" s="2">
        <v>255</v>
      </c>
    </row>
    <row r="57" spans="18:18" x14ac:dyDescent="0.25">
      <c r="R57" s="2">
        <v>260</v>
      </c>
    </row>
    <row r="58" spans="18:18" x14ac:dyDescent="0.25">
      <c r="R58" s="2">
        <v>265</v>
      </c>
    </row>
    <row r="59" spans="18:18" x14ac:dyDescent="0.25">
      <c r="R59" s="2">
        <v>270</v>
      </c>
    </row>
    <row r="60" spans="18:18" x14ac:dyDescent="0.25">
      <c r="R60" s="2">
        <v>275</v>
      </c>
    </row>
    <row r="61" spans="18:18" x14ac:dyDescent="0.25">
      <c r="R61" s="2">
        <v>280</v>
      </c>
    </row>
    <row r="62" spans="18:18" x14ac:dyDescent="0.25">
      <c r="R62" s="2">
        <v>285</v>
      </c>
    </row>
    <row r="63" spans="18:18" x14ac:dyDescent="0.25">
      <c r="R63" s="2">
        <v>290</v>
      </c>
    </row>
    <row r="64" spans="18:18" x14ac:dyDescent="0.25">
      <c r="R64" s="2">
        <v>295</v>
      </c>
    </row>
    <row r="65" spans="18:18" x14ac:dyDescent="0.25">
      <c r="R65" s="2">
        <v>300</v>
      </c>
    </row>
    <row r="66" spans="18:18" x14ac:dyDescent="0.25">
      <c r="R66" s="2">
        <v>305</v>
      </c>
    </row>
    <row r="67" spans="18:18" x14ac:dyDescent="0.25">
      <c r="R67" s="2">
        <v>310</v>
      </c>
    </row>
    <row r="68" spans="18:18" x14ac:dyDescent="0.25">
      <c r="R68" s="2">
        <v>315</v>
      </c>
    </row>
    <row r="69" spans="18:18" x14ac:dyDescent="0.25">
      <c r="R69" s="2">
        <v>320</v>
      </c>
    </row>
    <row r="70" spans="18:18" x14ac:dyDescent="0.25">
      <c r="R70" s="2">
        <v>325</v>
      </c>
    </row>
    <row r="71" spans="18:18" x14ac:dyDescent="0.25">
      <c r="R71" s="2">
        <v>330</v>
      </c>
    </row>
    <row r="72" spans="18:18" x14ac:dyDescent="0.25">
      <c r="R72" s="2">
        <v>335</v>
      </c>
    </row>
    <row r="73" spans="18:18" x14ac:dyDescent="0.25">
      <c r="R73" s="2">
        <v>340</v>
      </c>
    </row>
    <row r="74" spans="18:18" x14ac:dyDescent="0.25">
      <c r="R74" s="2">
        <v>345</v>
      </c>
    </row>
    <row r="75" spans="18:18" x14ac:dyDescent="0.25">
      <c r="R75" s="2">
        <v>350</v>
      </c>
    </row>
    <row r="76" spans="18:18" x14ac:dyDescent="0.25">
      <c r="R76" s="2">
        <v>355</v>
      </c>
    </row>
    <row r="77" spans="18:18" x14ac:dyDescent="0.25">
      <c r="R77" s="2">
        <v>360</v>
      </c>
    </row>
    <row r="78" spans="18:18" x14ac:dyDescent="0.25">
      <c r="R78" s="2">
        <v>365</v>
      </c>
    </row>
    <row r="79" spans="18:18" x14ac:dyDescent="0.25">
      <c r="R79" s="2">
        <v>370</v>
      </c>
    </row>
    <row r="80" spans="18:18" x14ac:dyDescent="0.25">
      <c r="R80" s="2">
        <v>375</v>
      </c>
    </row>
    <row r="81" spans="18:18" x14ac:dyDescent="0.25">
      <c r="R81" s="2">
        <v>380</v>
      </c>
    </row>
    <row r="82" spans="18:18" x14ac:dyDescent="0.25">
      <c r="R82" s="2">
        <v>385</v>
      </c>
    </row>
    <row r="83" spans="18:18" x14ac:dyDescent="0.25">
      <c r="R83" s="2">
        <v>390</v>
      </c>
    </row>
    <row r="84" spans="18:18" x14ac:dyDescent="0.25">
      <c r="R84" s="2">
        <v>395</v>
      </c>
    </row>
    <row r="85" spans="18:18" x14ac:dyDescent="0.25">
      <c r="R85" s="2">
        <v>400</v>
      </c>
    </row>
    <row r="86" spans="18:18" x14ac:dyDescent="0.25">
      <c r="R86" s="2">
        <v>405</v>
      </c>
    </row>
    <row r="87" spans="18:18" x14ac:dyDescent="0.25">
      <c r="R87" s="2">
        <v>410</v>
      </c>
    </row>
    <row r="88" spans="18:18" x14ac:dyDescent="0.25">
      <c r="R88" s="2">
        <v>415</v>
      </c>
    </row>
    <row r="89" spans="18:18" x14ac:dyDescent="0.25">
      <c r="R89" s="2">
        <v>420</v>
      </c>
    </row>
    <row r="90" spans="18:18" x14ac:dyDescent="0.25">
      <c r="R90" s="2">
        <v>425</v>
      </c>
    </row>
    <row r="91" spans="18:18" x14ac:dyDescent="0.25">
      <c r="R91" s="2">
        <v>430</v>
      </c>
    </row>
    <row r="92" spans="18:18" x14ac:dyDescent="0.25">
      <c r="R92" s="2">
        <v>435</v>
      </c>
    </row>
    <row r="93" spans="18:18" x14ac:dyDescent="0.25">
      <c r="R93" s="2">
        <v>440</v>
      </c>
    </row>
    <row r="94" spans="18:18" x14ac:dyDescent="0.25">
      <c r="R94" s="2">
        <v>445</v>
      </c>
    </row>
    <row r="95" spans="18:18" x14ac:dyDescent="0.25">
      <c r="R95" s="2">
        <v>450</v>
      </c>
    </row>
    <row r="96" spans="18:18" x14ac:dyDescent="0.25">
      <c r="R96" s="2">
        <v>455</v>
      </c>
    </row>
    <row r="97" spans="18:21" x14ac:dyDescent="0.25">
      <c r="R97" s="2">
        <v>460</v>
      </c>
    </row>
    <row r="98" spans="18:21" x14ac:dyDescent="0.25">
      <c r="R98" s="2">
        <v>465</v>
      </c>
    </row>
    <row r="99" spans="18:21" x14ac:dyDescent="0.25">
      <c r="R99" s="2">
        <v>470</v>
      </c>
    </row>
    <row r="100" spans="18:21" x14ac:dyDescent="0.25">
      <c r="R100" s="2">
        <v>475</v>
      </c>
    </row>
    <row r="101" spans="18:21" x14ac:dyDescent="0.25">
      <c r="R101" s="2">
        <v>480</v>
      </c>
    </row>
    <row r="102" spans="18:21" x14ac:dyDescent="0.25">
      <c r="R102" s="2">
        <v>485</v>
      </c>
    </row>
    <row r="103" spans="18:21" x14ac:dyDescent="0.25">
      <c r="R103" s="2">
        <v>490</v>
      </c>
    </row>
    <row r="104" spans="18:21" x14ac:dyDescent="0.25">
      <c r="R104" s="2">
        <v>495</v>
      </c>
    </row>
    <row r="105" spans="18:21" x14ac:dyDescent="0.25">
      <c r="R105" s="2">
        <v>500</v>
      </c>
    </row>
    <row r="109" spans="18:21" x14ac:dyDescent="0.25">
      <c r="R109" s="3" t="s">
        <v>14</v>
      </c>
      <c r="T109" s="4" t="s">
        <v>2</v>
      </c>
    </row>
    <row r="110" spans="18:21" x14ac:dyDescent="0.25">
      <c r="R110" s="2">
        <v>55</v>
      </c>
    </row>
    <row r="111" spans="18:21" x14ac:dyDescent="0.25">
      <c r="R111" s="2">
        <v>60</v>
      </c>
      <c r="T111" t="s">
        <v>3</v>
      </c>
      <c r="U111">
        <f>(140+145)/2</f>
        <v>142.5</v>
      </c>
    </row>
    <row r="112" spans="18:21" x14ac:dyDescent="0.25">
      <c r="R112" s="2">
        <v>62</v>
      </c>
      <c r="T112" t="s">
        <v>4</v>
      </c>
      <c r="U112">
        <f>(265+270)/2</f>
        <v>267.5</v>
      </c>
    </row>
    <row r="113" spans="18:21" x14ac:dyDescent="0.25">
      <c r="R113" s="2">
        <v>65</v>
      </c>
      <c r="T113" t="s">
        <v>5</v>
      </c>
      <c r="U113">
        <f>(390+395)/2</f>
        <v>392.5</v>
      </c>
    </row>
    <row r="114" spans="18:21" x14ac:dyDescent="0.25">
      <c r="R114" s="2">
        <v>68</v>
      </c>
    </row>
    <row r="115" spans="18:21" x14ac:dyDescent="0.25">
      <c r="R115" s="2">
        <v>70</v>
      </c>
    </row>
    <row r="116" spans="18:21" x14ac:dyDescent="0.25">
      <c r="R116" s="2">
        <v>72</v>
      </c>
      <c r="T116" s="4" t="s">
        <v>6</v>
      </c>
    </row>
    <row r="117" spans="18:21" x14ac:dyDescent="0.25">
      <c r="R117" s="2">
        <v>75</v>
      </c>
    </row>
    <row r="118" spans="18:21" x14ac:dyDescent="0.25">
      <c r="R118" s="2">
        <v>78</v>
      </c>
      <c r="T118" t="s">
        <v>15</v>
      </c>
      <c r="U118">
        <f>92+(15.15-15)*(95-92)</f>
        <v>92.45</v>
      </c>
    </row>
    <row r="119" spans="18:21" x14ac:dyDescent="0.25">
      <c r="R119" s="2">
        <v>80</v>
      </c>
      <c r="T119" t="s">
        <v>16</v>
      </c>
      <c r="U119">
        <f>265+(50.5-50)*(270-265)</f>
        <v>267.5</v>
      </c>
    </row>
    <row r="120" spans="18:21" x14ac:dyDescent="0.25">
      <c r="R120" s="2">
        <v>82</v>
      </c>
      <c r="T120" t="s">
        <v>17</v>
      </c>
      <c r="U120">
        <f>440+(85.85-85)*(445-440)</f>
        <v>444.25</v>
      </c>
    </row>
    <row r="121" spans="18:21" x14ac:dyDescent="0.25">
      <c r="R121" s="2">
        <v>85</v>
      </c>
    </row>
    <row r="122" spans="18:21" x14ac:dyDescent="0.25">
      <c r="R122" s="2">
        <v>88</v>
      </c>
      <c r="T122" s="4" t="s">
        <v>11</v>
      </c>
    </row>
    <row r="123" spans="18:21" x14ac:dyDescent="0.25">
      <c r="R123" s="2">
        <v>90</v>
      </c>
    </row>
    <row r="124" spans="18:21" x14ac:dyDescent="0.25">
      <c r="R124" s="2">
        <v>92</v>
      </c>
      <c r="T124" t="s">
        <v>18</v>
      </c>
    </row>
    <row r="125" spans="18:21" x14ac:dyDescent="0.25">
      <c r="R125" s="2">
        <v>95</v>
      </c>
    </row>
    <row r="126" spans="18:21" x14ac:dyDescent="0.25">
      <c r="R126" s="2">
        <v>100</v>
      </c>
      <c r="T126" t="s">
        <v>19</v>
      </c>
    </row>
    <row r="127" spans="18:21" x14ac:dyDescent="0.25">
      <c r="R127" s="2">
        <v>105</v>
      </c>
    </row>
    <row r="128" spans="18:21" x14ac:dyDescent="0.25">
      <c r="R128" s="2">
        <v>110</v>
      </c>
    </row>
    <row r="129" spans="18:18" x14ac:dyDescent="0.25">
      <c r="R129" s="2">
        <v>115</v>
      </c>
    </row>
    <row r="130" spans="18:18" x14ac:dyDescent="0.25">
      <c r="R130" s="2">
        <v>120</v>
      </c>
    </row>
    <row r="131" spans="18:18" x14ac:dyDescent="0.25">
      <c r="R131" s="2">
        <v>125</v>
      </c>
    </row>
    <row r="132" spans="18:18" x14ac:dyDescent="0.25">
      <c r="R132" s="2">
        <v>130</v>
      </c>
    </row>
    <row r="133" spans="18:18" x14ac:dyDescent="0.25">
      <c r="R133" s="2">
        <v>135</v>
      </c>
    </row>
    <row r="134" spans="18:18" x14ac:dyDescent="0.25">
      <c r="R134" s="2">
        <v>140</v>
      </c>
    </row>
    <row r="135" spans="18:18" x14ac:dyDescent="0.25">
      <c r="R135" s="2">
        <v>145</v>
      </c>
    </row>
    <row r="136" spans="18:18" x14ac:dyDescent="0.25">
      <c r="R136" s="2">
        <v>150</v>
      </c>
    </row>
    <row r="137" spans="18:18" x14ac:dyDescent="0.25">
      <c r="R137" s="2">
        <v>155</v>
      </c>
    </row>
    <row r="138" spans="18:18" x14ac:dyDescent="0.25">
      <c r="R138" s="2">
        <v>160</v>
      </c>
    </row>
    <row r="139" spans="18:18" x14ac:dyDescent="0.25">
      <c r="R139" s="2">
        <v>165</v>
      </c>
    </row>
    <row r="140" spans="18:18" x14ac:dyDescent="0.25">
      <c r="R140" s="2">
        <v>170</v>
      </c>
    </row>
    <row r="141" spans="18:18" x14ac:dyDescent="0.25">
      <c r="R141" s="2">
        <v>175</v>
      </c>
    </row>
    <row r="142" spans="18:18" x14ac:dyDescent="0.25">
      <c r="R142" s="2">
        <v>180</v>
      </c>
    </row>
    <row r="143" spans="18:18" x14ac:dyDescent="0.25">
      <c r="R143" s="2">
        <v>185</v>
      </c>
    </row>
    <row r="144" spans="18:18" x14ac:dyDescent="0.25">
      <c r="R144" s="2">
        <v>190</v>
      </c>
    </row>
    <row r="145" spans="18:18" x14ac:dyDescent="0.25">
      <c r="R145" s="2">
        <v>195</v>
      </c>
    </row>
    <row r="146" spans="18:18" x14ac:dyDescent="0.25">
      <c r="R146" s="2">
        <v>200</v>
      </c>
    </row>
    <row r="147" spans="18:18" x14ac:dyDescent="0.25">
      <c r="R147" s="2">
        <v>205</v>
      </c>
    </row>
    <row r="148" spans="18:18" x14ac:dyDescent="0.25">
      <c r="R148" s="2">
        <v>210</v>
      </c>
    </row>
    <row r="149" spans="18:18" x14ac:dyDescent="0.25">
      <c r="R149" s="2">
        <v>215</v>
      </c>
    </row>
    <row r="150" spans="18:18" x14ac:dyDescent="0.25">
      <c r="R150" s="2">
        <v>220</v>
      </c>
    </row>
    <row r="151" spans="18:18" x14ac:dyDescent="0.25">
      <c r="R151" s="2">
        <v>225</v>
      </c>
    </row>
    <row r="152" spans="18:18" x14ac:dyDescent="0.25">
      <c r="R152" s="2">
        <v>230</v>
      </c>
    </row>
    <row r="153" spans="18:18" x14ac:dyDescent="0.25">
      <c r="R153" s="2">
        <v>235</v>
      </c>
    </row>
    <row r="154" spans="18:18" x14ac:dyDescent="0.25">
      <c r="R154" s="2">
        <v>240</v>
      </c>
    </row>
    <row r="155" spans="18:18" x14ac:dyDescent="0.25">
      <c r="R155" s="2">
        <v>245</v>
      </c>
    </row>
    <row r="156" spans="18:18" x14ac:dyDescent="0.25">
      <c r="R156" s="2">
        <v>250</v>
      </c>
    </row>
    <row r="157" spans="18:18" x14ac:dyDescent="0.25">
      <c r="R157" s="2">
        <v>255</v>
      </c>
    </row>
    <row r="158" spans="18:18" x14ac:dyDescent="0.25">
      <c r="R158" s="2">
        <v>260</v>
      </c>
    </row>
    <row r="159" spans="18:18" x14ac:dyDescent="0.25">
      <c r="R159" s="2">
        <v>265</v>
      </c>
    </row>
    <row r="160" spans="18:18" x14ac:dyDescent="0.25">
      <c r="R160" s="2">
        <v>270</v>
      </c>
    </row>
    <row r="161" spans="18:18" x14ac:dyDescent="0.25">
      <c r="R161" s="2">
        <v>275</v>
      </c>
    </row>
    <row r="162" spans="18:18" x14ac:dyDescent="0.25">
      <c r="R162" s="2">
        <v>280</v>
      </c>
    </row>
    <row r="163" spans="18:18" x14ac:dyDescent="0.25">
      <c r="R163" s="2">
        <v>285</v>
      </c>
    </row>
    <row r="164" spans="18:18" x14ac:dyDescent="0.25">
      <c r="R164" s="2">
        <v>290</v>
      </c>
    </row>
    <row r="165" spans="18:18" x14ac:dyDescent="0.25">
      <c r="R165" s="2">
        <v>295</v>
      </c>
    </row>
    <row r="166" spans="18:18" x14ac:dyDescent="0.25">
      <c r="R166" s="2">
        <v>300</v>
      </c>
    </row>
    <row r="167" spans="18:18" x14ac:dyDescent="0.25">
      <c r="R167" s="2">
        <v>305</v>
      </c>
    </row>
    <row r="168" spans="18:18" x14ac:dyDescent="0.25">
      <c r="R168" s="2">
        <v>310</v>
      </c>
    </row>
    <row r="169" spans="18:18" x14ac:dyDescent="0.25">
      <c r="R169" s="2">
        <v>315</v>
      </c>
    </row>
    <row r="170" spans="18:18" x14ac:dyDescent="0.25">
      <c r="R170" s="2">
        <v>320</v>
      </c>
    </row>
    <row r="171" spans="18:18" x14ac:dyDescent="0.25">
      <c r="R171" s="2">
        <v>325</v>
      </c>
    </row>
    <row r="172" spans="18:18" x14ac:dyDescent="0.25">
      <c r="R172" s="2">
        <v>330</v>
      </c>
    </row>
    <row r="173" spans="18:18" x14ac:dyDescent="0.25">
      <c r="R173" s="2">
        <v>335</v>
      </c>
    </row>
    <row r="174" spans="18:18" x14ac:dyDescent="0.25">
      <c r="R174" s="2">
        <v>340</v>
      </c>
    </row>
    <row r="175" spans="18:18" x14ac:dyDescent="0.25">
      <c r="R175" s="2">
        <v>345</v>
      </c>
    </row>
    <row r="176" spans="18:18" x14ac:dyDescent="0.25">
      <c r="R176" s="2">
        <v>350</v>
      </c>
    </row>
    <row r="177" spans="18:18" x14ac:dyDescent="0.25">
      <c r="R177" s="2">
        <v>355</v>
      </c>
    </row>
    <row r="178" spans="18:18" x14ac:dyDescent="0.25">
      <c r="R178" s="2">
        <v>360</v>
      </c>
    </row>
    <row r="179" spans="18:18" x14ac:dyDescent="0.25">
      <c r="R179" s="2">
        <v>365</v>
      </c>
    </row>
    <row r="180" spans="18:18" x14ac:dyDescent="0.25">
      <c r="R180" s="2">
        <v>370</v>
      </c>
    </row>
    <row r="181" spans="18:18" x14ac:dyDescent="0.25">
      <c r="R181" s="2">
        <v>375</v>
      </c>
    </row>
    <row r="182" spans="18:18" x14ac:dyDescent="0.25">
      <c r="R182" s="2">
        <v>380</v>
      </c>
    </row>
    <row r="183" spans="18:18" x14ac:dyDescent="0.25">
      <c r="R183" s="2">
        <v>385</v>
      </c>
    </row>
    <row r="184" spans="18:18" x14ac:dyDescent="0.25">
      <c r="R184" s="2">
        <v>390</v>
      </c>
    </row>
    <row r="185" spans="18:18" x14ac:dyDescent="0.25">
      <c r="R185" s="2">
        <v>395</v>
      </c>
    </row>
    <row r="186" spans="18:18" x14ac:dyDescent="0.25">
      <c r="R186" s="2">
        <v>400</v>
      </c>
    </row>
    <row r="187" spans="18:18" x14ac:dyDescent="0.25">
      <c r="R187" s="2">
        <v>405</v>
      </c>
    </row>
    <row r="188" spans="18:18" x14ac:dyDescent="0.25">
      <c r="R188" s="2">
        <v>410</v>
      </c>
    </row>
    <row r="189" spans="18:18" x14ac:dyDescent="0.25">
      <c r="R189" s="2">
        <v>415</v>
      </c>
    </row>
    <row r="190" spans="18:18" x14ac:dyDescent="0.25">
      <c r="R190" s="2">
        <v>420</v>
      </c>
    </row>
    <row r="191" spans="18:18" x14ac:dyDescent="0.25">
      <c r="R191" s="2">
        <v>425</v>
      </c>
    </row>
    <row r="192" spans="18:18" x14ac:dyDescent="0.25">
      <c r="R192" s="2">
        <v>430</v>
      </c>
    </row>
    <row r="193" spans="18:18" x14ac:dyDescent="0.25">
      <c r="R193" s="2">
        <v>435</v>
      </c>
    </row>
    <row r="194" spans="18:18" x14ac:dyDescent="0.25">
      <c r="R194" s="2">
        <v>440</v>
      </c>
    </row>
    <row r="195" spans="18:18" x14ac:dyDescent="0.25">
      <c r="R195" s="2">
        <v>445</v>
      </c>
    </row>
    <row r="196" spans="18:18" x14ac:dyDescent="0.25">
      <c r="R196" s="2">
        <v>450</v>
      </c>
    </row>
    <row r="197" spans="18:18" x14ac:dyDescent="0.25">
      <c r="R197" s="2">
        <v>455</v>
      </c>
    </row>
    <row r="198" spans="18:18" x14ac:dyDescent="0.25">
      <c r="R198" s="2">
        <v>460</v>
      </c>
    </row>
    <row r="199" spans="18:18" x14ac:dyDescent="0.25">
      <c r="R199" s="2">
        <v>465</v>
      </c>
    </row>
    <row r="200" spans="18:18" x14ac:dyDescent="0.25">
      <c r="R200" s="2">
        <v>470</v>
      </c>
    </row>
    <row r="201" spans="18:18" x14ac:dyDescent="0.25">
      <c r="R201" s="2">
        <v>475</v>
      </c>
    </row>
    <row r="202" spans="18:18" x14ac:dyDescent="0.25">
      <c r="R202" s="2">
        <v>480</v>
      </c>
    </row>
    <row r="203" spans="18:18" x14ac:dyDescent="0.25">
      <c r="R203" s="2">
        <v>485</v>
      </c>
    </row>
    <row r="204" spans="18:18" x14ac:dyDescent="0.25">
      <c r="R204" s="2">
        <v>490</v>
      </c>
    </row>
    <row r="205" spans="18:18" x14ac:dyDescent="0.25">
      <c r="R205" s="2">
        <v>495</v>
      </c>
    </row>
    <row r="206" spans="18:18" x14ac:dyDescent="0.25">
      <c r="R206" s="2">
        <v>500</v>
      </c>
    </row>
    <row r="207" spans="18:18" x14ac:dyDescent="0.25">
      <c r="R207" s="2">
        <v>505</v>
      </c>
    </row>
    <row r="208" spans="18:18" x14ac:dyDescent="0.25">
      <c r="R208" s="2">
        <v>510</v>
      </c>
    </row>
    <row r="209" spans="18:21" x14ac:dyDescent="0.25">
      <c r="R209" s="2">
        <v>515</v>
      </c>
    </row>
    <row r="212" spans="18:21" x14ac:dyDescent="0.25">
      <c r="R212" s="3" t="s">
        <v>20</v>
      </c>
    </row>
    <row r="213" spans="18:21" x14ac:dyDescent="0.25">
      <c r="R213" s="2">
        <v>20</v>
      </c>
      <c r="T213" s="4" t="s">
        <v>2</v>
      </c>
    </row>
    <row r="214" spans="18:21" x14ac:dyDescent="0.25">
      <c r="R214" s="2">
        <v>25</v>
      </c>
    </row>
    <row r="215" spans="18:21" x14ac:dyDescent="0.25">
      <c r="R215" s="2">
        <v>30</v>
      </c>
      <c r="T215" t="s">
        <v>3</v>
      </c>
      <c r="U215">
        <f>(150+155)/2</f>
        <v>152.5</v>
      </c>
    </row>
    <row r="216" spans="18:21" x14ac:dyDescent="0.25">
      <c r="R216" s="2">
        <v>35</v>
      </c>
      <c r="T216" t="s">
        <v>4</v>
      </c>
      <c r="U216">
        <f>(290+295)/2</f>
        <v>292.5</v>
      </c>
    </row>
    <row r="217" spans="18:21" x14ac:dyDescent="0.25">
      <c r="R217" s="2">
        <v>40</v>
      </c>
      <c r="T217" t="s">
        <v>5</v>
      </c>
      <c r="U217">
        <f>(430+435)/2</f>
        <v>432.5</v>
      </c>
    </row>
    <row r="218" spans="18:21" x14ac:dyDescent="0.25">
      <c r="R218" s="2">
        <v>45</v>
      </c>
    </row>
    <row r="219" spans="18:21" x14ac:dyDescent="0.25">
      <c r="R219" s="2">
        <v>50</v>
      </c>
    </row>
    <row r="220" spans="18:21" x14ac:dyDescent="0.25">
      <c r="R220" s="2">
        <v>55</v>
      </c>
      <c r="T220" s="4" t="s">
        <v>6</v>
      </c>
    </row>
    <row r="221" spans="18:21" x14ac:dyDescent="0.25">
      <c r="R221" s="2">
        <v>60</v>
      </c>
    </row>
    <row r="222" spans="18:21" x14ac:dyDescent="0.25">
      <c r="R222" s="2">
        <v>65</v>
      </c>
      <c r="T222" t="s">
        <v>15</v>
      </c>
      <c r="U222">
        <f>95+(16.65-16)*(100-95)</f>
        <v>98.25</v>
      </c>
    </row>
    <row r="223" spans="18:21" x14ac:dyDescent="0.25">
      <c r="R223" s="2">
        <v>70</v>
      </c>
      <c r="T223" t="s">
        <v>16</v>
      </c>
      <c r="U223">
        <f>290+(55.5-55)*(295-290)</f>
        <v>292.5</v>
      </c>
    </row>
    <row r="224" spans="18:21" x14ac:dyDescent="0.25">
      <c r="R224" s="2">
        <v>75</v>
      </c>
      <c r="T224" t="s">
        <v>17</v>
      </c>
      <c r="U224">
        <f>485+(94.35-94)*(490-485)</f>
        <v>486.75</v>
      </c>
    </row>
    <row r="225" spans="18:20" x14ac:dyDescent="0.25">
      <c r="R225" s="2">
        <v>80</v>
      </c>
    </row>
    <row r="226" spans="18:20" x14ac:dyDescent="0.25">
      <c r="R226" s="2">
        <v>85</v>
      </c>
      <c r="T226" s="4" t="s">
        <v>11</v>
      </c>
    </row>
    <row r="227" spans="18:20" x14ac:dyDescent="0.25">
      <c r="R227" s="2">
        <v>90</v>
      </c>
    </row>
    <row r="228" spans="18:20" x14ac:dyDescent="0.25">
      <c r="R228" s="2">
        <v>95</v>
      </c>
      <c r="T228" t="s">
        <v>23</v>
      </c>
    </row>
    <row r="229" spans="18:20" x14ac:dyDescent="0.25">
      <c r="R229" s="2">
        <v>100</v>
      </c>
    </row>
    <row r="230" spans="18:20" x14ac:dyDescent="0.25">
      <c r="R230" s="2">
        <v>105</v>
      </c>
      <c r="T230" t="s">
        <v>24</v>
      </c>
    </row>
    <row r="231" spans="18:20" x14ac:dyDescent="0.25">
      <c r="R231" s="2">
        <v>110</v>
      </c>
    </row>
    <row r="232" spans="18:20" x14ac:dyDescent="0.25">
      <c r="R232" s="2">
        <v>115</v>
      </c>
    </row>
    <row r="233" spans="18:20" x14ac:dyDescent="0.25">
      <c r="R233" s="2">
        <v>120</v>
      </c>
    </row>
    <row r="234" spans="18:20" x14ac:dyDescent="0.25">
      <c r="R234" s="2">
        <v>125</v>
      </c>
    </row>
    <row r="235" spans="18:20" x14ac:dyDescent="0.25">
      <c r="R235" s="2">
        <v>130</v>
      </c>
    </row>
    <row r="236" spans="18:20" x14ac:dyDescent="0.25">
      <c r="R236" s="2">
        <v>135</v>
      </c>
    </row>
    <row r="237" spans="18:20" x14ac:dyDescent="0.25">
      <c r="R237" s="2">
        <v>140</v>
      </c>
    </row>
    <row r="238" spans="18:20" x14ac:dyDescent="0.25">
      <c r="R238" s="2">
        <v>145</v>
      </c>
    </row>
    <row r="239" spans="18:20" x14ac:dyDescent="0.25">
      <c r="R239" s="2">
        <v>150</v>
      </c>
    </row>
    <row r="240" spans="18:20" x14ac:dyDescent="0.25">
      <c r="R240" s="2">
        <v>155</v>
      </c>
    </row>
    <row r="241" spans="18:18" x14ac:dyDescent="0.25">
      <c r="R241" s="2">
        <v>160</v>
      </c>
    </row>
    <row r="242" spans="18:18" x14ac:dyDescent="0.25">
      <c r="R242" s="2">
        <v>165</v>
      </c>
    </row>
    <row r="243" spans="18:18" x14ac:dyDescent="0.25">
      <c r="R243" s="2">
        <v>170</v>
      </c>
    </row>
    <row r="244" spans="18:18" x14ac:dyDescent="0.25">
      <c r="R244" s="2">
        <v>175</v>
      </c>
    </row>
    <row r="245" spans="18:18" x14ac:dyDescent="0.25">
      <c r="R245" s="2">
        <v>180</v>
      </c>
    </row>
    <row r="246" spans="18:18" x14ac:dyDescent="0.25">
      <c r="R246" s="2">
        <v>185</v>
      </c>
    </row>
    <row r="247" spans="18:18" x14ac:dyDescent="0.25">
      <c r="R247" s="2">
        <v>190</v>
      </c>
    </row>
    <row r="248" spans="18:18" x14ac:dyDescent="0.25">
      <c r="R248" s="2">
        <v>195</v>
      </c>
    </row>
    <row r="249" spans="18:18" x14ac:dyDescent="0.25">
      <c r="R249" s="2">
        <v>200</v>
      </c>
    </row>
    <row r="250" spans="18:18" x14ac:dyDescent="0.25">
      <c r="R250" s="2">
        <v>205</v>
      </c>
    </row>
    <row r="251" spans="18:18" x14ac:dyDescent="0.25">
      <c r="R251" s="2">
        <v>210</v>
      </c>
    </row>
    <row r="252" spans="18:18" x14ac:dyDescent="0.25">
      <c r="R252" s="2">
        <v>215</v>
      </c>
    </row>
    <row r="253" spans="18:18" x14ac:dyDescent="0.25">
      <c r="R253" s="2">
        <v>220</v>
      </c>
    </row>
    <row r="254" spans="18:18" x14ac:dyDescent="0.25">
      <c r="R254" s="2">
        <v>225</v>
      </c>
    </row>
    <row r="255" spans="18:18" x14ac:dyDescent="0.25">
      <c r="R255" s="2">
        <v>230</v>
      </c>
    </row>
    <row r="256" spans="18:18" x14ac:dyDescent="0.25">
      <c r="R256" s="2">
        <v>235</v>
      </c>
    </row>
    <row r="257" spans="18:18" x14ac:dyDescent="0.25">
      <c r="R257" s="2">
        <v>240</v>
      </c>
    </row>
    <row r="258" spans="18:18" x14ac:dyDescent="0.25">
      <c r="R258" s="2">
        <v>245</v>
      </c>
    </row>
    <row r="259" spans="18:18" x14ac:dyDescent="0.25">
      <c r="R259" s="2">
        <v>250</v>
      </c>
    </row>
    <row r="260" spans="18:18" x14ac:dyDescent="0.25">
      <c r="R260" s="2">
        <v>255</v>
      </c>
    </row>
    <row r="261" spans="18:18" x14ac:dyDescent="0.25">
      <c r="R261" s="2">
        <v>260</v>
      </c>
    </row>
    <row r="262" spans="18:18" x14ac:dyDescent="0.25">
      <c r="R262" s="2">
        <v>265</v>
      </c>
    </row>
    <row r="263" spans="18:18" x14ac:dyDescent="0.25">
      <c r="R263" s="2">
        <v>270</v>
      </c>
    </row>
    <row r="264" spans="18:18" x14ac:dyDescent="0.25">
      <c r="R264" s="2">
        <v>275</v>
      </c>
    </row>
    <row r="265" spans="18:18" x14ac:dyDescent="0.25">
      <c r="R265" s="2">
        <v>280</v>
      </c>
    </row>
    <row r="266" spans="18:18" x14ac:dyDescent="0.25">
      <c r="R266" s="2">
        <v>285</v>
      </c>
    </row>
    <row r="267" spans="18:18" x14ac:dyDescent="0.25">
      <c r="R267" s="2">
        <v>290</v>
      </c>
    </row>
    <row r="268" spans="18:18" x14ac:dyDescent="0.25">
      <c r="R268" s="2">
        <v>295</v>
      </c>
    </row>
    <row r="269" spans="18:18" x14ac:dyDescent="0.25">
      <c r="R269" s="2">
        <v>300</v>
      </c>
    </row>
    <row r="270" spans="18:18" x14ac:dyDescent="0.25">
      <c r="R270" s="2">
        <v>305</v>
      </c>
    </row>
    <row r="271" spans="18:18" x14ac:dyDescent="0.25">
      <c r="R271" s="2">
        <v>310</v>
      </c>
    </row>
    <row r="272" spans="18:18" x14ac:dyDescent="0.25">
      <c r="R272" s="2">
        <v>315</v>
      </c>
    </row>
    <row r="273" spans="18:18" x14ac:dyDescent="0.25">
      <c r="R273" s="2">
        <v>320</v>
      </c>
    </row>
    <row r="274" spans="18:18" x14ac:dyDescent="0.25">
      <c r="R274" s="2">
        <v>325</v>
      </c>
    </row>
    <row r="275" spans="18:18" x14ac:dyDescent="0.25">
      <c r="R275" s="2">
        <v>330</v>
      </c>
    </row>
    <row r="276" spans="18:18" x14ac:dyDescent="0.25">
      <c r="R276" s="2">
        <v>335</v>
      </c>
    </row>
    <row r="277" spans="18:18" x14ac:dyDescent="0.25">
      <c r="R277" s="2">
        <v>340</v>
      </c>
    </row>
    <row r="278" spans="18:18" x14ac:dyDescent="0.25">
      <c r="R278" s="2">
        <v>345</v>
      </c>
    </row>
    <row r="279" spans="18:18" x14ac:dyDescent="0.25">
      <c r="R279" s="2">
        <v>350</v>
      </c>
    </row>
    <row r="280" spans="18:18" x14ac:dyDescent="0.25">
      <c r="R280" s="2">
        <v>355</v>
      </c>
    </row>
    <row r="281" spans="18:18" x14ac:dyDescent="0.25">
      <c r="R281" s="2">
        <v>360</v>
      </c>
    </row>
    <row r="282" spans="18:18" x14ac:dyDescent="0.25">
      <c r="R282" s="2">
        <v>365</v>
      </c>
    </row>
    <row r="283" spans="18:18" x14ac:dyDescent="0.25">
      <c r="R283" s="2">
        <v>370</v>
      </c>
    </row>
    <row r="284" spans="18:18" x14ac:dyDescent="0.25">
      <c r="R284" s="2">
        <v>375</v>
      </c>
    </row>
    <row r="285" spans="18:18" x14ac:dyDescent="0.25">
      <c r="R285" s="2">
        <v>380</v>
      </c>
    </row>
    <row r="286" spans="18:18" x14ac:dyDescent="0.25">
      <c r="R286" s="2">
        <v>385</v>
      </c>
    </row>
    <row r="287" spans="18:18" x14ac:dyDescent="0.25">
      <c r="R287" s="2">
        <v>390</v>
      </c>
    </row>
    <row r="288" spans="18:18" x14ac:dyDescent="0.25">
      <c r="R288" s="2">
        <v>395</v>
      </c>
    </row>
    <row r="289" spans="18:18" x14ac:dyDescent="0.25">
      <c r="R289" s="2">
        <v>400</v>
      </c>
    </row>
    <row r="290" spans="18:18" x14ac:dyDescent="0.25">
      <c r="R290" s="2">
        <v>405</v>
      </c>
    </row>
    <row r="291" spans="18:18" x14ac:dyDescent="0.25">
      <c r="R291" s="2">
        <v>410</v>
      </c>
    </row>
    <row r="292" spans="18:18" x14ac:dyDescent="0.25">
      <c r="R292" s="2">
        <v>415</v>
      </c>
    </row>
    <row r="293" spans="18:18" x14ac:dyDescent="0.25">
      <c r="R293" s="2">
        <v>420</v>
      </c>
    </row>
    <row r="294" spans="18:18" x14ac:dyDescent="0.25">
      <c r="R294" s="2">
        <v>425</v>
      </c>
    </row>
    <row r="295" spans="18:18" x14ac:dyDescent="0.25">
      <c r="R295" s="2">
        <v>430</v>
      </c>
    </row>
    <row r="296" spans="18:18" x14ac:dyDescent="0.25">
      <c r="R296" s="2">
        <v>435</v>
      </c>
    </row>
    <row r="297" spans="18:18" x14ac:dyDescent="0.25">
      <c r="R297" s="2">
        <v>440</v>
      </c>
    </row>
    <row r="298" spans="18:18" x14ac:dyDescent="0.25">
      <c r="R298" s="2">
        <v>445</v>
      </c>
    </row>
    <row r="299" spans="18:18" x14ac:dyDescent="0.25">
      <c r="R299" s="2">
        <v>450</v>
      </c>
    </row>
    <row r="300" spans="18:18" x14ac:dyDescent="0.25">
      <c r="R300" s="2">
        <v>455</v>
      </c>
    </row>
    <row r="301" spans="18:18" x14ac:dyDescent="0.25">
      <c r="R301" s="2">
        <v>460</v>
      </c>
    </row>
    <row r="302" spans="18:18" x14ac:dyDescent="0.25">
      <c r="R302" s="2">
        <v>465</v>
      </c>
    </row>
    <row r="303" spans="18:18" x14ac:dyDescent="0.25">
      <c r="R303" s="2">
        <v>470</v>
      </c>
    </row>
    <row r="304" spans="18:18" x14ac:dyDescent="0.25">
      <c r="R304" s="2">
        <v>475</v>
      </c>
    </row>
    <row r="305" spans="18:18" x14ac:dyDescent="0.25">
      <c r="R305" s="2">
        <v>480</v>
      </c>
    </row>
    <row r="306" spans="18:18" x14ac:dyDescent="0.25">
      <c r="R306" s="2">
        <v>485</v>
      </c>
    </row>
    <row r="307" spans="18:18" x14ac:dyDescent="0.25">
      <c r="R307" s="2">
        <v>490</v>
      </c>
    </row>
    <row r="308" spans="18:18" x14ac:dyDescent="0.25">
      <c r="R308" s="2">
        <v>495</v>
      </c>
    </row>
    <row r="309" spans="18:18" x14ac:dyDescent="0.25">
      <c r="R309" s="2">
        <v>500</v>
      </c>
    </row>
    <row r="310" spans="18:18" x14ac:dyDescent="0.25">
      <c r="R310" s="2">
        <v>505</v>
      </c>
    </row>
    <row r="311" spans="18:18" x14ac:dyDescent="0.25">
      <c r="R311" s="2">
        <v>510</v>
      </c>
    </row>
    <row r="312" spans="18:18" x14ac:dyDescent="0.25">
      <c r="R312" s="2">
        <v>515</v>
      </c>
    </row>
    <row r="313" spans="18:18" x14ac:dyDescent="0.25">
      <c r="R313" s="2">
        <v>520</v>
      </c>
    </row>
    <row r="314" spans="18:18" x14ac:dyDescent="0.25">
      <c r="R314" s="2">
        <v>525</v>
      </c>
    </row>
    <row r="315" spans="18:18" x14ac:dyDescent="0.25">
      <c r="R315" s="2">
        <v>530</v>
      </c>
    </row>
    <row r="316" spans="18:18" x14ac:dyDescent="0.25">
      <c r="R316" s="2">
        <v>535</v>
      </c>
    </row>
    <row r="317" spans="18:18" x14ac:dyDescent="0.25">
      <c r="R317" s="2">
        <v>540</v>
      </c>
    </row>
    <row r="318" spans="18:18" x14ac:dyDescent="0.25">
      <c r="R318" s="2">
        <v>545</v>
      </c>
    </row>
    <row r="319" spans="18:18" x14ac:dyDescent="0.25">
      <c r="R319" s="2">
        <v>550</v>
      </c>
    </row>
    <row r="320" spans="18:18" x14ac:dyDescent="0.25">
      <c r="R320" s="2">
        <v>555</v>
      </c>
    </row>
    <row r="321" spans="18:21" x14ac:dyDescent="0.25">
      <c r="R321" s="2">
        <v>560</v>
      </c>
    </row>
    <row r="322" spans="18:21" x14ac:dyDescent="0.25">
      <c r="R322" s="2">
        <v>565</v>
      </c>
    </row>
    <row r="325" spans="18:21" x14ac:dyDescent="0.25">
      <c r="R325" s="3" t="s">
        <v>21</v>
      </c>
    </row>
    <row r="326" spans="18:21" x14ac:dyDescent="0.25">
      <c r="R326" s="2">
        <v>15</v>
      </c>
      <c r="T326" s="4" t="s">
        <v>2</v>
      </c>
    </row>
    <row r="327" spans="18:21" x14ac:dyDescent="0.25">
      <c r="R327" s="2">
        <v>20</v>
      </c>
    </row>
    <row r="328" spans="18:21" x14ac:dyDescent="0.25">
      <c r="R328" s="2">
        <v>25</v>
      </c>
      <c r="T328" t="s">
        <v>3</v>
      </c>
      <c r="U328">
        <f>(160+165)/2</f>
        <v>162.5</v>
      </c>
    </row>
    <row r="329" spans="18:21" x14ac:dyDescent="0.25">
      <c r="R329" s="2">
        <v>30</v>
      </c>
      <c r="T329" t="s">
        <v>4</v>
      </c>
      <c r="U329">
        <f>(310+315)/2</f>
        <v>312.5</v>
      </c>
    </row>
    <row r="330" spans="18:21" x14ac:dyDescent="0.25">
      <c r="R330" s="2">
        <v>35</v>
      </c>
      <c r="T330" t="s">
        <v>5</v>
      </c>
      <c r="U330">
        <f>(460+465)/2</f>
        <v>462.5</v>
      </c>
    </row>
    <row r="331" spans="18:21" x14ac:dyDescent="0.25">
      <c r="R331" s="2">
        <v>40</v>
      </c>
    </row>
    <row r="332" spans="18:21" x14ac:dyDescent="0.25">
      <c r="R332" s="2">
        <v>45</v>
      </c>
    </row>
    <row r="333" spans="18:21" x14ac:dyDescent="0.25">
      <c r="R333" s="2">
        <v>50</v>
      </c>
      <c r="T333" s="4" t="s">
        <v>6</v>
      </c>
    </row>
    <row r="334" spans="18:21" x14ac:dyDescent="0.25">
      <c r="R334" s="2">
        <v>55</v>
      </c>
    </row>
    <row r="335" spans="18:21" x14ac:dyDescent="0.25">
      <c r="R335" s="2">
        <v>60</v>
      </c>
      <c r="T335" t="s">
        <v>15</v>
      </c>
      <c r="U335">
        <f>100+(18.15-18)*(105-100)</f>
        <v>100.75</v>
      </c>
    </row>
    <row r="336" spans="18:21" x14ac:dyDescent="0.25">
      <c r="R336" s="2">
        <v>65</v>
      </c>
      <c r="T336" t="s">
        <v>16</v>
      </c>
      <c r="U336">
        <f>310+(60.5-60)*(315-310)</f>
        <v>312.5</v>
      </c>
    </row>
    <row r="337" spans="18:21" x14ac:dyDescent="0.25">
      <c r="R337" s="2">
        <v>70</v>
      </c>
      <c r="T337" t="s">
        <v>17</v>
      </c>
      <c r="U337">
        <f>520+(102.85-102)*(525-520)</f>
        <v>524.25</v>
      </c>
    </row>
    <row r="338" spans="18:21" x14ac:dyDescent="0.25">
      <c r="R338" s="2">
        <v>75</v>
      </c>
    </row>
    <row r="339" spans="18:21" x14ac:dyDescent="0.25">
      <c r="R339" s="2">
        <v>80</v>
      </c>
      <c r="T339" s="4" t="s">
        <v>11</v>
      </c>
    </row>
    <row r="340" spans="18:21" x14ac:dyDescent="0.25">
      <c r="R340" s="2">
        <v>85</v>
      </c>
    </row>
    <row r="341" spans="18:21" x14ac:dyDescent="0.25">
      <c r="R341" s="2">
        <v>90</v>
      </c>
      <c r="T341" t="s">
        <v>25</v>
      </c>
    </row>
    <row r="342" spans="18:21" x14ac:dyDescent="0.25">
      <c r="R342" s="2">
        <v>95</v>
      </c>
    </row>
    <row r="343" spans="18:21" x14ac:dyDescent="0.25">
      <c r="R343" s="2">
        <v>100</v>
      </c>
      <c r="T343" t="s">
        <v>26</v>
      </c>
    </row>
    <row r="344" spans="18:21" x14ac:dyDescent="0.25">
      <c r="R344" s="2">
        <v>105</v>
      </c>
    </row>
    <row r="345" spans="18:21" x14ac:dyDescent="0.25">
      <c r="R345" s="2">
        <v>110</v>
      </c>
    </row>
    <row r="346" spans="18:21" x14ac:dyDescent="0.25">
      <c r="R346" s="2">
        <v>115</v>
      </c>
    </row>
    <row r="347" spans="18:21" x14ac:dyDescent="0.25">
      <c r="R347" s="2">
        <v>120</v>
      </c>
    </row>
    <row r="348" spans="18:21" x14ac:dyDescent="0.25">
      <c r="R348" s="2">
        <v>125</v>
      </c>
    </row>
    <row r="349" spans="18:21" x14ac:dyDescent="0.25">
      <c r="R349" s="2">
        <v>130</v>
      </c>
    </row>
    <row r="350" spans="18:21" x14ac:dyDescent="0.25">
      <c r="R350" s="2">
        <v>135</v>
      </c>
    </row>
    <row r="351" spans="18:21" x14ac:dyDescent="0.25">
      <c r="R351" s="2">
        <v>140</v>
      </c>
    </row>
    <row r="352" spans="18:21" x14ac:dyDescent="0.25">
      <c r="R352" s="2">
        <v>145</v>
      </c>
    </row>
    <row r="353" spans="18:18" x14ac:dyDescent="0.25">
      <c r="R353" s="2">
        <v>150</v>
      </c>
    </row>
    <row r="354" spans="18:18" x14ac:dyDescent="0.25">
      <c r="R354" s="2">
        <v>155</v>
      </c>
    </row>
    <row r="355" spans="18:18" x14ac:dyDescent="0.25">
      <c r="R355" s="2">
        <v>160</v>
      </c>
    </row>
    <row r="356" spans="18:18" x14ac:dyDescent="0.25">
      <c r="R356" s="2">
        <v>165</v>
      </c>
    </row>
    <row r="357" spans="18:18" x14ac:dyDescent="0.25">
      <c r="R357" s="2">
        <v>170</v>
      </c>
    </row>
    <row r="358" spans="18:18" x14ac:dyDescent="0.25">
      <c r="R358" s="2">
        <v>175</v>
      </c>
    </row>
    <row r="359" spans="18:18" x14ac:dyDescent="0.25">
      <c r="R359" s="2">
        <v>180</v>
      </c>
    </row>
    <row r="360" spans="18:18" x14ac:dyDescent="0.25">
      <c r="R360" s="2">
        <v>185</v>
      </c>
    </row>
    <row r="361" spans="18:18" x14ac:dyDescent="0.25">
      <c r="R361" s="2">
        <v>190</v>
      </c>
    </row>
    <row r="362" spans="18:18" x14ac:dyDescent="0.25">
      <c r="R362" s="2">
        <v>195</v>
      </c>
    </row>
    <row r="363" spans="18:18" x14ac:dyDescent="0.25">
      <c r="R363" s="2">
        <v>200</v>
      </c>
    </row>
    <row r="364" spans="18:18" x14ac:dyDescent="0.25">
      <c r="R364" s="2">
        <v>205</v>
      </c>
    </row>
    <row r="365" spans="18:18" x14ac:dyDescent="0.25">
      <c r="R365" s="2">
        <v>210</v>
      </c>
    </row>
    <row r="366" spans="18:18" x14ac:dyDescent="0.25">
      <c r="R366" s="2">
        <v>215</v>
      </c>
    </row>
    <row r="367" spans="18:18" x14ac:dyDescent="0.25">
      <c r="R367" s="2">
        <v>220</v>
      </c>
    </row>
    <row r="368" spans="18:18" x14ac:dyDescent="0.25">
      <c r="R368" s="2">
        <v>225</v>
      </c>
    </row>
    <row r="369" spans="18:18" x14ac:dyDescent="0.25">
      <c r="R369" s="2">
        <v>230</v>
      </c>
    </row>
    <row r="370" spans="18:18" x14ac:dyDescent="0.25">
      <c r="R370" s="2">
        <v>235</v>
      </c>
    </row>
    <row r="371" spans="18:18" x14ac:dyDescent="0.25">
      <c r="R371" s="2">
        <v>240</v>
      </c>
    </row>
    <row r="372" spans="18:18" x14ac:dyDescent="0.25">
      <c r="R372" s="2">
        <v>245</v>
      </c>
    </row>
    <row r="373" spans="18:18" x14ac:dyDescent="0.25">
      <c r="R373" s="2">
        <v>250</v>
      </c>
    </row>
    <row r="374" spans="18:18" x14ac:dyDescent="0.25">
      <c r="R374" s="2">
        <v>255</v>
      </c>
    </row>
    <row r="375" spans="18:18" x14ac:dyDescent="0.25">
      <c r="R375" s="2">
        <v>260</v>
      </c>
    </row>
    <row r="376" spans="18:18" x14ac:dyDescent="0.25">
      <c r="R376" s="2">
        <v>265</v>
      </c>
    </row>
    <row r="377" spans="18:18" x14ac:dyDescent="0.25">
      <c r="R377" s="2">
        <v>270</v>
      </c>
    </row>
    <row r="378" spans="18:18" x14ac:dyDescent="0.25">
      <c r="R378" s="2">
        <v>275</v>
      </c>
    </row>
    <row r="379" spans="18:18" x14ac:dyDescent="0.25">
      <c r="R379" s="2">
        <v>280</v>
      </c>
    </row>
    <row r="380" spans="18:18" x14ac:dyDescent="0.25">
      <c r="R380" s="2">
        <v>285</v>
      </c>
    </row>
    <row r="381" spans="18:18" x14ac:dyDescent="0.25">
      <c r="R381" s="2">
        <v>290</v>
      </c>
    </row>
    <row r="382" spans="18:18" x14ac:dyDescent="0.25">
      <c r="R382" s="2">
        <v>295</v>
      </c>
    </row>
    <row r="383" spans="18:18" x14ac:dyDescent="0.25">
      <c r="R383" s="2">
        <v>300</v>
      </c>
    </row>
    <row r="384" spans="18:18" x14ac:dyDescent="0.25">
      <c r="R384" s="2">
        <v>305</v>
      </c>
    </row>
    <row r="385" spans="18:18" x14ac:dyDescent="0.25">
      <c r="R385" s="2">
        <v>310</v>
      </c>
    </row>
    <row r="386" spans="18:18" x14ac:dyDescent="0.25">
      <c r="R386" s="2">
        <v>315</v>
      </c>
    </row>
    <row r="387" spans="18:18" x14ac:dyDescent="0.25">
      <c r="R387" s="2">
        <v>320</v>
      </c>
    </row>
    <row r="388" spans="18:18" x14ac:dyDescent="0.25">
      <c r="R388" s="2">
        <v>325</v>
      </c>
    </row>
    <row r="389" spans="18:18" x14ac:dyDescent="0.25">
      <c r="R389" s="2">
        <v>330</v>
      </c>
    </row>
    <row r="390" spans="18:18" x14ac:dyDescent="0.25">
      <c r="R390" s="2">
        <v>335</v>
      </c>
    </row>
    <row r="391" spans="18:18" x14ac:dyDescent="0.25">
      <c r="R391" s="2">
        <v>340</v>
      </c>
    </row>
    <row r="392" spans="18:18" x14ac:dyDescent="0.25">
      <c r="R392" s="2">
        <v>345</v>
      </c>
    </row>
    <row r="393" spans="18:18" x14ac:dyDescent="0.25">
      <c r="R393" s="2">
        <v>350</v>
      </c>
    </row>
    <row r="394" spans="18:18" x14ac:dyDescent="0.25">
      <c r="R394" s="2">
        <v>355</v>
      </c>
    </row>
    <row r="395" spans="18:18" x14ac:dyDescent="0.25">
      <c r="R395" s="2">
        <v>360</v>
      </c>
    </row>
    <row r="396" spans="18:18" x14ac:dyDescent="0.25">
      <c r="R396" s="2">
        <v>365</v>
      </c>
    </row>
    <row r="397" spans="18:18" x14ac:dyDescent="0.25">
      <c r="R397" s="2">
        <v>370</v>
      </c>
    </row>
    <row r="398" spans="18:18" x14ac:dyDescent="0.25">
      <c r="R398" s="2">
        <v>375</v>
      </c>
    </row>
    <row r="399" spans="18:18" x14ac:dyDescent="0.25">
      <c r="R399" s="2">
        <v>380</v>
      </c>
    </row>
    <row r="400" spans="18:18" x14ac:dyDescent="0.25">
      <c r="R400" s="2">
        <v>385</v>
      </c>
    </row>
    <row r="401" spans="18:18" x14ac:dyDescent="0.25">
      <c r="R401" s="2">
        <v>390</v>
      </c>
    </row>
    <row r="402" spans="18:18" x14ac:dyDescent="0.25">
      <c r="R402" s="2">
        <v>395</v>
      </c>
    </row>
    <row r="403" spans="18:18" x14ac:dyDescent="0.25">
      <c r="R403" s="2">
        <v>400</v>
      </c>
    </row>
    <row r="404" spans="18:18" x14ac:dyDescent="0.25">
      <c r="R404" s="2">
        <v>405</v>
      </c>
    </row>
    <row r="405" spans="18:18" x14ac:dyDescent="0.25">
      <c r="R405" s="2">
        <v>410</v>
      </c>
    </row>
    <row r="406" spans="18:18" x14ac:dyDescent="0.25">
      <c r="R406" s="2">
        <v>415</v>
      </c>
    </row>
    <row r="407" spans="18:18" x14ac:dyDescent="0.25">
      <c r="R407" s="2">
        <v>420</v>
      </c>
    </row>
    <row r="408" spans="18:18" x14ac:dyDescent="0.25">
      <c r="R408" s="2">
        <v>425</v>
      </c>
    </row>
    <row r="409" spans="18:18" x14ac:dyDescent="0.25">
      <c r="R409" s="2">
        <v>430</v>
      </c>
    </row>
    <row r="410" spans="18:18" x14ac:dyDescent="0.25">
      <c r="R410" s="2">
        <v>435</v>
      </c>
    </row>
    <row r="411" spans="18:18" x14ac:dyDescent="0.25">
      <c r="R411" s="2">
        <v>440</v>
      </c>
    </row>
    <row r="412" spans="18:18" x14ac:dyDescent="0.25">
      <c r="R412" s="2">
        <v>445</v>
      </c>
    </row>
    <row r="413" spans="18:18" x14ac:dyDescent="0.25">
      <c r="R413" s="2">
        <v>450</v>
      </c>
    </row>
    <row r="414" spans="18:18" x14ac:dyDescent="0.25">
      <c r="R414" s="2">
        <v>455</v>
      </c>
    </row>
    <row r="415" spans="18:18" x14ac:dyDescent="0.25">
      <c r="R415" s="2">
        <v>460</v>
      </c>
    </row>
    <row r="416" spans="18:18" x14ac:dyDescent="0.25">
      <c r="R416" s="2">
        <v>465</v>
      </c>
    </row>
    <row r="417" spans="18:18" x14ac:dyDescent="0.25">
      <c r="R417" s="2">
        <v>470</v>
      </c>
    </row>
    <row r="418" spans="18:18" x14ac:dyDescent="0.25">
      <c r="R418" s="2">
        <v>475</v>
      </c>
    </row>
    <row r="419" spans="18:18" x14ac:dyDescent="0.25">
      <c r="R419" s="2">
        <v>480</v>
      </c>
    </row>
    <row r="420" spans="18:18" x14ac:dyDescent="0.25">
      <c r="R420" s="2">
        <v>485</v>
      </c>
    </row>
    <row r="421" spans="18:18" x14ac:dyDescent="0.25">
      <c r="R421" s="2">
        <v>490</v>
      </c>
    </row>
    <row r="422" spans="18:18" x14ac:dyDescent="0.25">
      <c r="R422" s="2">
        <v>495</v>
      </c>
    </row>
    <row r="423" spans="18:18" x14ac:dyDescent="0.25">
      <c r="R423" s="2">
        <v>500</v>
      </c>
    </row>
    <row r="424" spans="18:18" x14ac:dyDescent="0.25">
      <c r="R424" s="2">
        <v>505</v>
      </c>
    </row>
    <row r="425" spans="18:18" x14ac:dyDescent="0.25">
      <c r="R425" s="2">
        <v>510</v>
      </c>
    </row>
    <row r="426" spans="18:18" x14ac:dyDescent="0.25">
      <c r="R426" s="2">
        <v>515</v>
      </c>
    </row>
    <row r="427" spans="18:18" x14ac:dyDescent="0.25">
      <c r="R427" s="2">
        <v>520</v>
      </c>
    </row>
    <row r="428" spans="18:18" x14ac:dyDescent="0.25">
      <c r="R428" s="2">
        <v>525</v>
      </c>
    </row>
    <row r="429" spans="18:18" x14ac:dyDescent="0.25">
      <c r="R429" s="2">
        <v>530</v>
      </c>
    </row>
    <row r="430" spans="18:18" x14ac:dyDescent="0.25">
      <c r="R430" s="2">
        <v>535</v>
      </c>
    </row>
    <row r="431" spans="18:18" x14ac:dyDescent="0.25">
      <c r="R431" s="2">
        <v>540</v>
      </c>
    </row>
    <row r="432" spans="18:18" x14ac:dyDescent="0.25">
      <c r="R432" s="2">
        <v>545</v>
      </c>
    </row>
    <row r="433" spans="18:18" x14ac:dyDescent="0.25">
      <c r="R433" s="2">
        <v>550</v>
      </c>
    </row>
    <row r="434" spans="18:18" x14ac:dyDescent="0.25">
      <c r="R434" s="2">
        <v>555</v>
      </c>
    </row>
    <row r="435" spans="18:18" x14ac:dyDescent="0.25">
      <c r="R435" s="2">
        <v>560</v>
      </c>
    </row>
    <row r="436" spans="18:18" x14ac:dyDescent="0.25">
      <c r="R436" s="2">
        <v>565</v>
      </c>
    </row>
    <row r="437" spans="18:18" x14ac:dyDescent="0.25">
      <c r="R437" s="2">
        <v>570</v>
      </c>
    </row>
    <row r="438" spans="18:18" x14ac:dyDescent="0.25">
      <c r="R438" s="2">
        <v>575</v>
      </c>
    </row>
    <row r="439" spans="18:18" x14ac:dyDescent="0.25">
      <c r="R439" s="2">
        <v>580</v>
      </c>
    </row>
    <row r="440" spans="18:18" x14ac:dyDescent="0.25">
      <c r="R440" s="2">
        <v>585</v>
      </c>
    </row>
    <row r="441" spans="18:18" x14ac:dyDescent="0.25">
      <c r="R441" s="2">
        <v>590</v>
      </c>
    </row>
    <row r="442" spans="18:18" x14ac:dyDescent="0.25">
      <c r="R442" s="2">
        <v>595</v>
      </c>
    </row>
    <row r="443" spans="18:18" x14ac:dyDescent="0.25">
      <c r="R443" s="2">
        <v>600</v>
      </c>
    </row>
    <row r="444" spans="18:18" x14ac:dyDescent="0.25">
      <c r="R444" s="2">
        <v>605</v>
      </c>
    </row>
    <row r="445" spans="18:18" x14ac:dyDescent="0.25">
      <c r="R445" s="2">
        <v>610</v>
      </c>
    </row>
    <row r="450" spans="18:21" x14ac:dyDescent="0.25">
      <c r="R450" s="3" t="s">
        <v>22</v>
      </c>
    </row>
    <row r="451" spans="18:21" x14ac:dyDescent="0.25">
      <c r="R451" s="2">
        <v>0.2</v>
      </c>
      <c r="T451" s="4" t="s">
        <v>2</v>
      </c>
    </row>
    <row r="452" spans="18:21" x14ac:dyDescent="0.25">
      <c r="R452" s="2">
        <v>0.2</v>
      </c>
    </row>
    <row r="453" spans="18:21" x14ac:dyDescent="0.25">
      <c r="R453" s="2">
        <v>0.2</v>
      </c>
      <c r="T453" t="s">
        <v>3</v>
      </c>
      <c r="U453">
        <f>(0.4+0.4)/2</f>
        <v>0.4</v>
      </c>
    </row>
    <row r="454" spans="18:21" x14ac:dyDescent="0.25">
      <c r="R454" s="2">
        <v>0.3</v>
      </c>
      <c r="T454" t="s">
        <v>4</v>
      </c>
      <c r="U454">
        <v>0.7</v>
      </c>
    </row>
    <row r="455" spans="18:21" x14ac:dyDescent="0.25">
      <c r="R455" s="2">
        <v>0.3</v>
      </c>
      <c r="T455" t="s">
        <v>5</v>
      </c>
      <c r="U455">
        <v>0.9</v>
      </c>
    </row>
    <row r="456" spans="18:21" x14ac:dyDescent="0.25">
      <c r="R456" s="2">
        <v>0.3</v>
      </c>
    </row>
    <row r="457" spans="18:21" x14ac:dyDescent="0.25">
      <c r="R457" s="2">
        <v>0.3</v>
      </c>
    </row>
    <row r="458" spans="18:21" x14ac:dyDescent="0.25">
      <c r="R458" s="2">
        <v>0.3</v>
      </c>
      <c r="T458" s="4" t="s">
        <v>6</v>
      </c>
    </row>
    <row r="459" spans="18:21" x14ac:dyDescent="0.25">
      <c r="R459" s="2">
        <v>0.3</v>
      </c>
    </row>
    <row r="460" spans="18:21" x14ac:dyDescent="0.25">
      <c r="R460" s="2">
        <v>0.3</v>
      </c>
      <c r="T460" t="s">
        <v>15</v>
      </c>
      <c r="U460">
        <f>0.4+(18.3-18)*(0.4-0.4)</f>
        <v>0.4</v>
      </c>
    </row>
    <row r="461" spans="18:21" x14ac:dyDescent="0.25">
      <c r="R461" s="2">
        <v>0.3</v>
      </c>
      <c r="T461" t="s">
        <v>16</v>
      </c>
      <c r="U461">
        <v>0.7</v>
      </c>
    </row>
    <row r="462" spans="18:21" x14ac:dyDescent="0.25">
      <c r="R462" s="2">
        <v>0.3</v>
      </c>
      <c r="T462" t="s">
        <v>17</v>
      </c>
      <c r="U462">
        <f>1+(103.7-103)*(1-1)</f>
        <v>1</v>
      </c>
    </row>
    <row r="463" spans="18:21" x14ac:dyDescent="0.25">
      <c r="R463" s="2">
        <v>0.3</v>
      </c>
    </row>
    <row r="464" spans="18:21" x14ac:dyDescent="0.25">
      <c r="R464" s="2">
        <v>0.3</v>
      </c>
      <c r="T464" s="4" t="s">
        <v>11</v>
      </c>
    </row>
    <row r="465" spans="18:20" x14ac:dyDescent="0.25">
      <c r="R465" s="2">
        <v>0.3</v>
      </c>
    </row>
    <row r="466" spans="18:20" x14ac:dyDescent="0.25">
      <c r="R466" s="2">
        <v>0.3</v>
      </c>
      <c r="T466" t="s">
        <v>27</v>
      </c>
    </row>
    <row r="467" spans="18:20" x14ac:dyDescent="0.25">
      <c r="R467" s="2">
        <v>0.3</v>
      </c>
    </row>
    <row r="468" spans="18:20" x14ac:dyDescent="0.25">
      <c r="R468" s="2">
        <v>0.4</v>
      </c>
      <c r="T468" t="s">
        <v>28</v>
      </c>
    </row>
    <row r="469" spans="18:20" x14ac:dyDescent="0.25">
      <c r="R469" s="2">
        <v>0.4</v>
      </c>
    </row>
    <row r="470" spans="18:20" x14ac:dyDescent="0.25">
      <c r="R470" s="2">
        <v>0.4</v>
      </c>
    </row>
    <row r="471" spans="18:20" x14ac:dyDescent="0.25">
      <c r="R471" s="2">
        <v>0.4</v>
      </c>
    </row>
    <row r="472" spans="18:20" x14ac:dyDescent="0.25">
      <c r="R472" s="2">
        <v>0.4</v>
      </c>
    </row>
    <row r="473" spans="18:20" x14ac:dyDescent="0.25">
      <c r="R473" s="2">
        <v>0.4</v>
      </c>
    </row>
    <row r="474" spans="18:20" x14ac:dyDescent="0.25">
      <c r="R474" s="2">
        <v>0.4</v>
      </c>
    </row>
    <row r="475" spans="18:20" x14ac:dyDescent="0.25">
      <c r="R475" s="2">
        <v>0.4</v>
      </c>
    </row>
    <row r="476" spans="18:20" x14ac:dyDescent="0.25">
      <c r="R476" s="2">
        <v>0.4</v>
      </c>
    </row>
    <row r="477" spans="18:20" x14ac:dyDescent="0.25">
      <c r="R477" s="2">
        <v>0.4</v>
      </c>
    </row>
    <row r="478" spans="18:20" x14ac:dyDescent="0.25">
      <c r="R478" s="2">
        <v>0.4</v>
      </c>
    </row>
    <row r="479" spans="18:20" x14ac:dyDescent="0.25">
      <c r="R479" s="2">
        <v>0.4</v>
      </c>
    </row>
    <row r="480" spans="18:20" x14ac:dyDescent="0.25">
      <c r="R480" s="2">
        <v>0.4</v>
      </c>
    </row>
    <row r="481" spans="18:18" x14ac:dyDescent="0.25">
      <c r="R481" s="2">
        <v>0.4</v>
      </c>
    </row>
    <row r="482" spans="18:18" x14ac:dyDescent="0.25">
      <c r="R482" s="2">
        <v>0.5</v>
      </c>
    </row>
    <row r="483" spans="18:18" x14ac:dyDescent="0.25">
      <c r="R483" s="2">
        <v>0.5</v>
      </c>
    </row>
    <row r="484" spans="18:18" x14ac:dyDescent="0.25">
      <c r="R484" s="2">
        <v>0.5</v>
      </c>
    </row>
    <row r="485" spans="18:18" x14ac:dyDescent="0.25">
      <c r="R485" s="2">
        <v>0.5</v>
      </c>
    </row>
    <row r="486" spans="18:18" x14ac:dyDescent="0.25">
      <c r="R486" s="2">
        <v>0.5</v>
      </c>
    </row>
    <row r="487" spans="18:18" x14ac:dyDescent="0.25">
      <c r="R487" s="2">
        <v>0.5</v>
      </c>
    </row>
    <row r="488" spans="18:18" x14ac:dyDescent="0.25">
      <c r="R488" s="2">
        <v>0.5</v>
      </c>
    </row>
    <row r="489" spans="18:18" x14ac:dyDescent="0.25">
      <c r="R489" s="2">
        <v>0.5</v>
      </c>
    </row>
    <row r="490" spans="18:18" x14ac:dyDescent="0.25">
      <c r="R490" s="2">
        <v>0.5</v>
      </c>
    </row>
    <row r="491" spans="18:18" x14ac:dyDescent="0.25">
      <c r="R491" s="2">
        <v>0.5</v>
      </c>
    </row>
    <row r="492" spans="18:18" x14ac:dyDescent="0.25">
      <c r="R492" s="2">
        <v>0.5</v>
      </c>
    </row>
    <row r="493" spans="18:18" x14ac:dyDescent="0.25">
      <c r="R493" s="2">
        <v>0.5</v>
      </c>
    </row>
    <row r="494" spans="18:18" x14ac:dyDescent="0.25">
      <c r="R494" s="2">
        <v>0.5</v>
      </c>
    </row>
    <row r="495" spans="18:18" x14ac:dyDescent="0.25">
      <c r="R495" s="2">
        <v>0.6</v>
      </c>
    </row>
    <row r="496" spans="18:18" x14ac:dyDescent="0.25">
      <c r="R496" s="2">
        <v>0.6</v>
      </c>
    </row>
    <row r="497" spans="18:18" x14ac:dyDescent="0.25">
      <c r="R497" s="2">
        <v>0.6</v>
      </c>
    </row>
    <row r="498" spans="18:18" x14ac:dyDescent="0.25">
      <c r="R498" s="2">
        <v>0.6</v>
      </c>
    </row>
    <row r="499" spans="18:18" x14ac:dyDescent="0.25">
      <c r="R499" s="2">
        <v>0.6</v>
      </c>
    </row>
    <row r="500" spans="18:18" x14ac:dyDescent="0.25">
      <c r="R500" s="2">
        <v>0.6</v>
      </c>
    </row>
    <row r="501" spans="18:18" x14ac:dyDescent="0.25">
      <c r="R501" s="2">
        <v>0.6</v>
      </c>
    </row>
    <row r="502" spans="18:18" x14ac:dyDescent="0.25">
      <c r="R502" s="2">
        <v>0.6</v>
      </c>
    </row>
    <row r="503" spans="18:18" x14ac:dyDescent="0.25">
      <c r="R503" s="2">
        <v>0.6</v>
      </c>
    </row>
    <row r="504" spans="18:18" x14ac:dyDescent="0.25">
      <c r="R504" s="2">
        <v>0.6</v>
      </c>
    </row>
    <row r="505" spans="18:18" x14ac:dyDescent="0.25">
      <c r="R505" s="2">
        <v>0.6</v>
      </c>
    </row>
    <row r="506" spans="18:18" x14ac:dyDescent="0.25">
      <c r="R506" s="2">
        <v>0.6</v>
      </c>
    </row>
    <row r="507" spans="18:18" x14ac:dyDescent="0.25">
      <c r="R507" s="2">
        <v>0.6</v>
      </c>
    </row>
    <row r="508" spans="18:18" x14ac:dyDescent="0.25">
      <c r="R508" s="2">
        <v>0.6</v>
      </c>
    </row>
    <row r="509" spans="18:18" x14ac:dyDescent="0.25">
      <c r="R509" s="2">
        <v>0.6</v>
      </c>
    </row>
    <row r="510" spans="18:18" x14ac:dyDescent="0.25">
      <c r="R510" s="2">
        <v>0.7</v>
      </c>
    </row>
    <row r="511" spans="18:18" x14ac:dyDescent="0.25">
      <c r="R511" s="2">
        <v>0.7</v>
      </c>
    </row>
    <row r="512" spans="18:18" x14ac:dyDescent="0.25">
      <c r="R512" s="2">
        <v>0.7</v>
      </c>
    </row>
    <row r="513" spans="18:18" x14ac:dyDescent="0.25">
      <c r="R513" s="2">
        <v>0.7</v>
      </c>
    </row>
    <row r="514" spans="18:18" x14ac:dyDescent="0.25">
      <c r="R514" s="2">
        <v>0.7</v>
      </c>
    </row>
    <row r="515" spans="18:18" x14ac:dyDescent="0.25">
      <c r="R515" s="2">
        <v>0.7</v>
      </c>
    </row>
    <row r="516" spans="18:18" x14ac:dyDescent="0.25">
      <c r="R516" s="2">
        <v>0.7</v>
      </c>
    </row>
    <row r="517" spans="18:18" x14ac:dyDescent="0.25">
      <c r="R517" s="2">
        <v>0.7</v>
      </c>
    </row>
    <row r="518" spans="18:18" x14ac:dyDescent="0.25">
      <c r="R518" s="2">
        <v>0.7</v>
      </c>
    </row>
    <row r="519" spans="18:18" x14ac:dyDescent="0.25">
      <c r="R519" s="2">
        <v>0.7</v>
      </c>
    </row>
    <row r="520" spans="18:18" x14ac:dyDescent="0.25">
      <c r="R520" s="2">
        <v>0.7</v>
      </c>
    </row>
    <row r="521" spans="18:18" x14ac:dyDescent="0.25">
      <c r="R521" s="2">
        <v>0.7</v>
      </c>
    </row>
    <row r="522" spans="18:18" x14ac:dyDescent="0.25">
      <c r="R522" s="2">
        <v>0.7</v>
      </c>
    </row>
    <row r="523" spans="18:18" x14ac:dyDescent="0.25">
      <c r="R523" s="2">
        <v>0.7</v>
      </c>
    </row>
    <row r="524" spans="18:18" x14ac:dyDescent="0.25">
      <c r="R524" s="2">
        <v>0.8</v>
      </c>
    </row>
    <row r="525" spans="18:18" x14ac:dyDescent="0.25">
      <c r="R525" s="2">
        <v>0.8</v>
      </c>
    </row>
    <row r="526" spans="18:18" x14ac:dyDescent="0.25">
      <c r="R526" s="2">
        <v>0.8</v>
      </c>
    </row>
    <row r="527" spans="18:18" x14ac:dyDescent="0.25">
      <c r="R527" s="2">
        <v>0.8</v>
      </c>
    </row>
    <row r="528" spans="18:18" x14ac:dyDescent="0.25">
      <c r="R528" s="2">
        <v>0.8</v>
      </c>
    </row>
    <row r="529" spans="18:18" x14ac:dyDescent="0.25">
      <c r="R529" s="2">
        <v>0.8</v>
      </c>
    </row>
    <row r="530" spans="18:18" x14ac:dyDescent="0.25">
      <c r="R530" s="2">
        <v>0.8</v>
      </c>
    </row>
    <row r="531" spans="18:18" x14ac:dyDescent="0.25">
      <c r="R531" s="2">
        <v>0.8</v>
      </c>
    </row>
    <row r="532" spans="18:18" x14ac:dyDescent="0.25">
      <c r="R532" s="2">
        <v>0.8</v>
      </c>
    </row>
    <row r="533" spans="18:18" x14ac:dyDescent="0.25">
      <c r="R533" s="2">
        <v>0.8</v>
      </c>
    </row>
    <row r="534" spans="18:18" x14ac:dyDescent="0.25">
      <c r="R534" s="2">
        <v>0.8</v>
      </c>
    </row>
    <row r="535" spans="18:18" x14ac:dyDescent="0.25">
      <c r="R535" s="2">
        <v>0.8</v>
      </c>
    </row>
    <row r="536" spans="18:18" x14ac:dyDescent="0.25">
      <c r="R536" s="2">
        <v>0.8</v>
      </c>
    </row>
    <row r="537" spans="18:18" x14ac:dyDescent="0.25">
      <c r="R537" s="2">
        <v>0.9</v>
      </c>
    </row>
    <row r="538" spans="18:18" x14ac:dyDescent="0.25">
      <c r="R538" s="2">
        <v>0.9</v>
      </c>
    </row>
    <row r="539" spans="18:18" x14ac:dyDescent="0.25">
      <c r="R539" s="2">
        <v>0.9</v>
      </c>
    </row>
    <row r="540" spans="18:18" x14ac:dyDescent="0.25">
      <c r="R540" s="2">
        <v>0.9</v>
      </c>
    </row>
    <row r="541" spans="18:18" x14ac:dyDescent="0.25">
      <c r="R541" s="2">
        <v>0.9</v>
      </c>
    </row>
    <row r="542" spans="18:18" x14ac:dyDescent="0.25">
      <c r="R542" s="2">
        <v>0.9</v>
      </c>
    </row>
    <row r="543" spans="18:18" x14ac:dyDescent="0.25">
      <c r="R543" s="2">
        <v>0.9</v>
      </c>
    </row>
    <row r="544" spans="18:18" x14ac:dyDescent="0.25">
      <c r="R544" s="2">
        <v>0.9</v>
      </c>
    </row>
    <row r="545" spans="18:18" x14ac:dyDescent="0.25">
      <c r="R545" s="2">
        <v>0.9</v>
      </c>
    </row>
    <row r="546" spans="18:18" x14ac:dyDescent="0.25">
      <c r="R546" s="2">
        <v>0.9</v>
      </c>
    </row>
    <row r="547" spans="18:18" x14ac:dyDescent="0.25">
      <c r="R547" s="2">
        <v>0.9</v>
      </c>
    </row>
    <row r="548" spans="18:18" x14ac:dyDescent="0.25">
      <c r="R548" s="2">
        <v>0.9</v>
      </c>
    </row>
    <row r="549" spans="18:18" x14ac:dyDescent="0.25">
      <c r="R549" s="2">
        <v>0.9</v>
      </c>
    </row>
    <row r="550" spans="18:18" x14ac:dyDescent="0.25">
      <c r="R550" s="2">
        <v>0.9</v>
      </c>
    </row>
    <row r="551" spans="18:18" x14ac:dyDescent="0.25">
      <c r="R551" s="2">
        <v>0.9</v>
      </c>
    </row>
    <row r="552" spans="18:18" x14ac:dyDescent="0.25">
      <c r="R552" s="2">
        <v>1</v>
      </c>
    </row>
    <row r="553" spans="18:18" x14ac:dyDescent="0.25">
      <c r="R553" s="2">
        <v>1</v>
      </c>
    </row>
    <row r="554" spans="18:18" x14ac:dyDescent="0.25">
      <c r="R554" s="2">
        <v>1</v>
      </c>
    </row>
    <row r="555" spans="18:18" x14ac:dyDescent="0.25">
      <c r="R555" s="2">
        <v>1</v>
      </c>
    </row>
    <row r="556" spans="18:18" x14ac:dyDescent="0.25">
      <c r="R556" s="2">
        <v>1</v>
      </c>
    </row>
    <row r="557" spans="18:18" x14ac:dyDescent="0.25">
      <c r="R557" s="2">
        <v>1</v>
      </c>
    </row>
    <row r="558" spans="18:18" x14ac:dyDescent="0.25">
      <c r="R558" s="2">
        <v>1</v>
      </c>
    </row>
    <row r="559" spans="18:18" x14ac:dyDescent="0.25">
      <c r="R559" s="2">
        <v>1</v>
      </c>
    </row>
    <row r="560" spans="18:18" x14ac:dyDescent="0.25">
      <c r="R560" s="2">
        <v>1</v>
      </c>
    </row>
    <row r="561" spans="18:18" x14ac:dyDescent="0.25">
      <c r="R561" s="2">
        <v>1.1000000000000001</v>
      </c>
    </row>
    <row r="562" spans="18:18" x14ac:dyDescent="0.25">
      <c r="R562" s="2">
        <v>1.1000000000000001</v>
      </c>
    </row>
    <row r="563" spans="18:18" x14ac:dyDescent="0.25">
      <c r="R563" s="2">
        <v>1.1000000000000001</v>
      </c>
    </row>
    <row r="564" spans="18:18" x14ac:dyDescent="0.25">
      <c r="R564" s="2">
        <v>1.1000000000000001</v>
      </c>
    </row>
    <row r="565" spans="18:18" x14ac:dyDescent="0.25">
      <c r="R565" s="2">
        <v>1.1000000000000001</v>
      </c>
    </row>
    <row r="566" spans="18:18" x14ac:dyDescent="0.25">
      <c r="R566" s="2">
        <v>1.1000000000000001</v>
      </c>
    </row>
    <row r="567" spans="18:18" x14ac:dyDescent="0.25">
      <c r="R567" s="2">
        <v>1.2</v>
      </c>
    </row>
    <row r="568" spans="18:18" x14ac:dyDescent="0.25">
      <c r="R568" s="2">
        <v>1.2</v>
      </c>
    </row>
    <row r="569" spans="18:18" x14ac:dyDescent="0.25">
      <c r="R569" s="2">
        <v>1.3</v>
      </c>
    </row>
    <row r="570" spans="18:18" x14ac:dyDescent="0.25">
      <c r="R570" s="2">
        <v>1.4</v>
      </c>
    </row>
    <row r="571" spans="18:18" x14ac:dyDescent="0.25">
      <c r="R571" s="2">
        <v>1.5</v>
      </c>
    </row>
  </sheetData>
  <sortState xmlns:xlrd2="http://schemas.microsoft.com/office/spreadsheetml/2017/richdata2" ref="R451:R571">
    <sortCondition ref="R451:R57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2023-08-21T04:18:50Z</dcterms:created>
  <dcterms:modified xsi:type="dcterms:W3CDTF">2023-09-22T06:57:02Z</dcterms:modified>
</cp:coreProperties>
</file>