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aux data\HZJZ\Umrle osobe u Hrvatskoj\"/>
    </mc:Choice>
  </mc:AlternateContent>
  <bookViews>
    <workbookView xWindow="0" yWindow="0" windowWidth="28800" windowHeight="12312" activeTab="4"/>
  </bookViews>
  <sheets>
    <sheet name="All disease" sheetId="1" r:id="rId1"/>
    <sheet name="CI- dead and mortality_sick" sheetId="2" r:id="rId2"/>
    <sheet name="CI- dead and mortality_pop" sheetId="4" r:id="rId3"/>
    <sheet name="Mortality CI by age group" sheetId="5" r:id="rId4"/>
    <sheet name="CI - sick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B29" i="5"/>
  <c r="D7" i="5"/>
  <c r="D6" i="5"/>
  <c r="C3" i="5"/>
  <c r="D26" i="5"/>
  <c r="C26" i="5"/>
  <c r="B26" i="5"/>
  <c r="D25" i="5"/>
  <c r="C25" i="5"/>
  <c r="B25" i="5"/>
  <c r="E20" i="5"/>
  <c r="E21" i="5"/>
  <c r="D20" i="5"/>
  <c r="D21" i="5"/>
  <c r="C20" i="5"/>
  <c r="C21" i="5"/>
  <c r="B16" i="5"/>
  <c r="B15" i="5"/>
  <c r="J1" i="4" l="1"/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7" i="4"/>
  <c r="F7" i="4"/>
  <c r="K6" i="4"/>
  <c r="F6" i="4"/>
  <c r="F5" i="4"/>
  <c r="F4" i="4"/>
  <c r="J3" i="4"/>
  <c r="F3" i="4"/>
  <c r="K5" i="4" s="1"/>
  <c r="J2" i="4"/>
  <c r="F2" i="4"/>
  <c r="K5" i="2"/>
  <c r="J3" i="2" l="1"/>
  <c r="J2" i="2"/>
  <c r="J1" i="2"/>
  <c r="F2" i="2" l="1"/>
  <c r="K7" i="2" s="1"/>
  <c r="F3" i="2"/>
  <c r="F4" i="2"/>
  <c r="K6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E316" i="3"/>
  <c r="E311" i="3"/>
  <c r="E306" i="3"/>
  <c r="E301" i="3"/>
  <c r="E296" i="3"/>
  <c r="E291" i="3"/>
  <c r="E286" i="3"/>
  <c r="E281" i="3"/>
  <c r="E276" i="3"/>
  <c r="E271" i="3"/>
  <c r="E266" i="3"/>
  <c r="E261" i="3"/>
  <c r="E256" i="3"/>
  <c r="E251" i="3"/>
  <c r="E246" i="3"/>
  <c r="E241" i="3"/>
  <c r="E236" i="3"/>
  <c r="E231" i="3"/>
  <c r="E226" i="3"/>
  <c r="E221" i="3"/>
  <c r="E216" i="3"/>
  <c r="E211" i="3"/>
  <c r="E206" i="3"/>
  <c r="E201" i="3"/>
  <c r="E196" i="3"/>
  <c r="E191" i="3"/>
  <c r="E186" i="3"/>
  <c r="E181" i="3"/>
  <c r="E176" i="3"/>
  <c r="E171" i="3"/>
  <c r="E166" i="3"/>
  <c r="E161" i="3"/>
  <c r="E156" i="3"/>
  <c r="E151" i="3"/>
  <c r="E146" i="3"/>
  <c r="E141" i="3"/>
  <c r="E136" i="3"/>
  <c r="E131" i="3"/>
  <c r="E126" i="3"/>
  <c r="E121" i="3"/>
  <c r="E116" i="3"/>
  <c r="E111" i="3"/>
  <c r="E106" i="3"/>
  <c r="E101" i="3"/>
  <c r="E96" i="3"/>
  <c r="E91" i="3"/>
  <c r="E86" i="3"/>
  <c r="E81" i="3"/>
  <c r="E76" i="3"/>
  <c r="E71" i="3"/>
  <c r="E66" i="3"/>
  <c r="E61" i="3"/>
  <c r="E56" i="3"/>
  <c r="E51" i="3"/>
  <c r="E46" i="3"/>
  <c r="E41" i="3"/>
  <c r="E36" i="3"/>
  <c r="E31" i="3"/>
  <c r="E26" i="3"/>
  <c r="E21" i="3"/>
  <c r="E16" i="3"/>
  <c r="E11" i="3"/>
  <c r="E6" i="3"/>
</calcChain>
</file>

<file path=xl/sharedStrings.xml><?xml version="1.0" encoding="utf-8"?>
<sst xmlns="http://schemas.openxmlformats.org/spreadsheetml/2006/main" count="2888" uniqueCount="262">
  <si>
    <t>Godina</t>
  </si>
  <si>
    <r>
      <rPr>
        <sz val="9"/>
        <rFont val="Trebuchet MS"/>
        <family val="2"/>
      </rPr>
      <t>BOLESTI ILI VANJSKI UZROCI SMRTI</t>
    </r>
  </si>
  <si>
    <r>
      <rPr>
        <sz val="9"/>
        <rFont val="Trebuchet MS"/>
        <family val="2"/>
      </rPr>
      <t>MBK-10 ŠIFRA</t>
    </r>
  </si>
  <si>
    <r>
      <rPr>
        <sz val="9"/>
        <rFont val="Trebuchet MS"/>
        <family val="2"/>
      </rPr>
      <t>BROJ UMRLIH</t>
    </r>
  </si>
  <si>
    <t>Bolesti krvi i krvotvornog sustava te određene bolesti imunološkog sustava</t>
  </si>
  <si>
    <t>Dobroćudne novotvorine i novotvorine nesigurne i nepoznate prirode sustava</t>
  </si>
  <si>
    <t>Bolesti krvi i krvotvornog sustava te određene bolesti imunološkog</t>
  </si>
  <si>
    <r>
      <rPr>
        <sz val="11"/>
        <rFont val="Calibri"/>
        <family val="2"/>
        <scheme val="minor"/>
      </rPr>
      <t>Svi uzroci smrti</t>
    </r>
  </si>
  <si>
    <r>
      <rPr>
        <sz val="11"/>
        <rFont val="Calibri"/>
        <family val="2"/>
        <scheme val="minor"/>
      </rPr>
      <t>A00-Y89</t>
    </r>
  </si>
  <si>
    <r>
      <rPr>
        <sz val="11"/>
        <rFont val="Calibri"/>
        <family val="2"/>
        <scheme val="minor"/>
      </rPr>
      <t>Infekcijske i parazitarne bolesti</t>
    </r>
  </si>
  <si>
    <r>
      <rPr>
        <sz val="11"/>
        <rFont val="Calibri"/>
        <family val="2"/>
        <scheme val="minor"/>
      </rPr>
      <t>A00-B99</t>
    </r>
  </si>
  <si>
    <r>
      <rPr>
        <sz val="11"/>
        <rFont val="Calibri"/>
        <family val="2"/>
        <scheme val="minor"/>
      </rPr>
      <t>Tuberkuloza</t>
    </r>
  </si>
  <si>
    <r>
      <rPr>
        <sz val="11"/>
        <rFont val="Calibri"/>
        <family val="2"/>
        <scheme val="minor"/>
      </rPr>
      <t>A15-A19,B90</t>
    </r>
  </si>
  <si>
    <r>
      <rPr>
        <sz val="11"/>
        <rFont val="Calibri"/>
        <family val="2"/>
        <scheme val="minor"/>
      </rPr>
      <t>AIDS (HIV-bolest)</t>
    </r>
  </si>
  <si>
    <r>
      <rPr>
        <sz val="11"/>
        <rFont val="Calibri"/>
        <family val="2"/>
        <scheme val="minor"/>
      </rPr>
      <t>B20-B24</t>
    </r>
  </si>
  <si>
    <r>
      <rPr>
        <sz val="11"/>
        <rFont val="Calibri"/>
        <family val="2"/>
        <scheme val="minor"/>
      </rPr>
      <t>Virusni hepatitis</t>
    </r>
  </si>
  <si>
    <r>
      <rPr>
        <sz val="11"/>
        <rFont val="Calibri"/>
        <family val="2"/>
        <scheme val="minor"/>
      </rPr>
      <t>B15-B19, B94.2</t>
    </r>
  </si>
  <si>
    <r>
      <rPr>
        <sz val="11"/>
        <rFont val="Calibri"/>
        <family val="2"/>
        <scheme val="minor"/>
      </rPr>
      <t>Ostale infekcijske i parazitne bolesti</t>
    </r>
  </si>
  <si>
    <r>
      <rPr>
        <sz val="11"/>
        <rFont val="Calibri"/>
        <family val="2"/>
        <scheme val="minor"/>
      </rPr>
      <t>A00-A09, A20-B09, B25-B89, B91-B94.1, B94.8-B99</t>
    </r>
  </si>
  <si>
    <r>
      <rPr>
        <sz val="11"/>
        <rFont val="Calibri"/>
        <family val="2"/>
        <scheme val="minor"/>
      </rPr>
      <t>Novotvorine</t>
    </r>
  </si>
  <si>
    <r>
      <rPr>
        <sz val="11"/>
        <rFont val="Calibri"/>
        <family val="2"/>
        <scheme val="minor"/>
      </rPr>
      <t>C00-D48</t>
    </r>
  </si>
  <si>
    <r>
      <rPr>
        <sz val="11"/>
        <rFont val="Calibri"/>
        <family val="2"/>
        <scheme val="minor"/>
      </rPr>
      <t>Zloćudne novotvorine</t>
    </r>
  </si>
  <si>
    <r>
      <rPr>
        <sz val="11"/>
        <rFont val="Calibri"/>
        <family val="2"/>
        <scheme val="minor"/>
      </rPr>
      <t>C00-C97</t>
    </r>
  </si>
  <si>
    <r>
      <rPr>
        <sz val="11"/>
        <rFont val="Calibri"/>
        <family val="2"/>
        <scheme val="minor"/>
      </rPr>
      <t>Zloćudne novotvorine usne, usne šupljine, ždrijela</t>
    </r>
  </si>
  <si>
    <r>
      <rPr>
        <sz val="11"/>
        <rFont val="Calibri"/>
        <family val="2"/>
        <scheme val="minor"/>
      </rPr>
      <t>C00-C14</t>
    </r>
  </si>
  <si>
    <r>
      <rPr>
        <sz val="11"/>
        <rFont val="Calibri"/>
        <family val="2"/>
        <scheme val="minor"/>
      </rPr>
      <t>Zloćudna novotvorina jednjaka</t>
    </r>
  </si>
  <si>
    <r>
      <rPr>
        <sz val="11"/>
        <rFont val="Calibri"/>
        <family val="2"/>
        <scheme val="minor"/>
      </rPr>
      <t>C15</t>
    </r>
  </si>
  <si>
    <r>
      <rPr>
        <sz val="11"/>
        <rFont val="Calibri"/>
        <family val="2"/>
        <scheme val="minor"/>
      </rPr>
      <t>Zloćudna novotvorina želuca</t>
    </r>
  </si>
  <si>
    <r>
      <rPr>
        <sz val="11"/>
        <rFont val="Calibri"/>
        <family val="2"/>
        <scheme val="minor"/>
      </rPr>
      <t>C16</t>
    </r>
  </si>
  <si>
    <r>
      <rPr>
        <sz val="11"/>
        <rFont val="Calibri"/>
        <family val="2"/>
        <scheme val="minor"/>
      </rPr>
      <t>Zloćudna novotvorina debelog crijeva, rektuma i anusa</t>
    </r>
  </si>
  <si>
    <r>
      <rPr>
        <sz val="11"/>
        <rFont val="Calibri"/>
        <family val="2"/>
        <scheme val="minor"/>
      </rPr>
      <t>C18-C21</t>
    </r>
  </si>
  <si>
    <r>
      <rPr>
        <sz val="11"/>
        <rFont val="Calibri"/>
        <family val="2"/>
        <scheme val="minor"/>
      </rPr>
      <t>Zloćudna novotvorina jetre i intrahepatičnih žučnih vodova</t>
    </r>
  </si>
  <si>
    <r>
      <rPr>
        <sz val="11"/>
        <rFont val="Calibri"/>
        <family val="2"/>
        <scheme val="minor"/>
      </rPr>
      <t>C22</t>
    </r>
  </si>
  <si>
    <r>
      <rPr>
        <sz val="11"/>
        <rFont val="Calibri"/>
        <family val="2"/>
        <scheme val="minor"/>
      </rPr>
      <t>Zloćudna novotvorina gušterače</t>
    </r>
  </si>
  <si>
    <r>
      <rPr>
        <sz val="11"/>
        <rFont val="Calibri"/>
        <family val="2"/>
        <scheme val="minor"/>
      </rPr>
      <t>C25</t>
    </r>
  </si>
  <si>
    <r>
      <rPr>
        <sz val="11"/>
        <rFont val="Calibri"/>
        <family val="2"/>
        <scheme val="minor"/>
      </rPr>
      <t>Zloćudna novotvorina grkljana</t>
    </r>
  </si>
  <si>
    <r>
      <rPr>
        <sz val="11"/>
        <rFont val="Calibri"/>
        <family val="2"/>
        <scheme val="minor"/>
      </rPr>
      <t>C32</t>
    </r>
  </si>
  <si>
    <r>
      <rPr>
        <sz val="11"/>
        <rFont val="Calibri"/>
        <family val="2"/>
        <scheme val="minor"/>
      </rPr>
      <t>Zloćudna novotvorina dušnika, dušnica i pluća</t>
    </r>
  </si>
  <si>
    <r>
      <rPr>
        <sz val="11"/>
        <rFont val="Calibri"/>
        <family val="2"/>
        <scheme val="minor"/>
      </rPr>
      <t>C33-C34</t>
    </r>
  </si>
  <si>
    <r>
      <rPr>
        <sz val="11"/>
        <rFont val="Calibri"/>
        <family val="2"/>
        <scheme val="minor"/>
      </rPr>
      <t>Zloćudni melanom kože</t>
    </r>
  </si>
  <si>
    <r>
      <rPr>
        <sz val="11"/>
        <rFont val="Calibri"/>
        <family val="2"/>
        <scheme val="minor"/>
      </rPr>
      <t>C43</t>
    </r>
  </si>
  <si>
    <r>
      <rPr>
        <sz val="11"/>
        <rFont val="Calibri"/>
        <family val="2"/>
        <scheme val="minor"/>
      </rPr>
      <t>Zloćudna novotvorina dojke</t>
    </r>
  </si>
  <si>
    <r>
      <rPr>
        <sz val="11"/>
        <rFont val="Calibri"/>
        <family val="2"/>
        <scheme val="minor"/>
      </rPr>
      <t>C50</t>
    </r>
  </si>
  <si>
    <r>
      <rPr>
        <sz val="11"/>
        <rFont val="Calibri"/>
        <family val="2"/>
        <scheme val="minor"/>
      </rPr>
      <t>Zloćudna novotvorina vrata maternice</t>
    </r>
  </si>
  <si>
    <r>
      <rPr>
        <sz val="11"/>
        <rFont val="Calibri"/>
        <family val="2"/>
        <scheme val="minor"/>
      </rPr>
      <t>C53</t>
    </r>
  </si>
  <si>
    <r>
      <rPr>
        <sz val="11"/>
        <rFont val="Calibri"/>
        <family val="2"/>
        <scheme val="minor"/>
      </rPr>
      <t>Zloćudna novotvorina drugih dijelova maternice</t>
    </r>
  </si>
  <si>
    <r>
      <rPr>
        <sz val="11"/>
        <rFont val="Calibri"/>
        <family val="2"/>
        <scheme val="minor"/>
      </rPr>
      <t>C54-C55</t>
    </r>
  </si>
  <si>
    <r>
      <rPr>
        <sz val="11"/>
        <rFont val="Calibri"/>
        <family val="2"/>
        <scheme val="minor"/>
      </rPr>
      <t>Zloćudna novotvorina jajnika</t>
    </r>
  </si>
  <si>
    <r>
      <rPr>
        <sz val="11"/>
        <rFont val="Calibri"/>
        <family val="2"/>
        <scheme val="minor"/>
      </rPr>
      <t>C56</t>
    </r>
  </si>
  <si>
    <r>
      <rPr>
        <sz val="11"/>
        <rFont val="Calibri"/>
        <family val="2"/>
        <scheme val="minor"/>
      </rPr>
      <t>Zloćudna novotvorina kestenjače (prostate)</t>
    </r>
  </si>
  <si>
    <r>
      <rPr>
        <sz val="11"/>
        <rFont val="Calibri"/>
        <family val="2"/>
        <scheme val="minor"/>
      </rPr>
      <t>C61</t>
    </r>
  </si>
  <si>
    <r>
      <rPr>
        <sz val="11"/>
        <rFont val="Calibri"/>
        <family val="2"/>
        <scheme val="minor"/>
      </rPr>
      <t>Zloćudna novotvorina bubrega</t>
    </r>
  </si>
  <si>
    <r>
      <rPr>
        <sz val="11"/>
        <rFont val="Calibri"/>
        <family val="2"/>
        <scheme val="minor"/>
      </rPr>
      <t>C64</t>
    </r>
  </si>
  <si>
    <r>
      <rPr>
        <sz val="11"/>
        <rFont val="Calibri"/>
        <family val="2"/>
        <scheme val="minor"/>
      </rPr>
      <t>Zloćudna novotvorina mokraćnog mjehura</t>
    </r>
  </si>
  <si>
    <r>
      <rPr>
        <sz val="11"/>
        <rFont val="Calibri"/>
        <family val="2"/>
        <scheme val="minor"/>
      </rPr>
      <t>C67</t>
    </r>
  </si>
  <si>
    <r>
      <rPr>
        <sz val="11"/>
        <rFont val="Calibri"/>
        <family val="2"/>
        <scheme val="minor"/>
      </rPr>
      <t>Zloćudna novotvorina mozga i središnjeg živčanog sustava</t>
    </r>
  </si>
  <si>
    <r>
      <rPr>
        <sz val="11"/>
        <rFont val="Calibri"/>
        <family val="2"/>
        <scheme val="minor"/>
      </rPr>
      <t>C70-C72</t>
    </r>
  </si>
  <si>
    <r>
      <rPr>
        <sz val="11"/>
        <rFont val="Calibri"/>
        <family val="2"/>
        <scheme val="minor"/>
      </rPr>
      <t>Zloćudna novotvorina štitnjače</t>
    </r>
  </si>
  <si>
    <r>
      <rPr>
        <sz val="11"/>
        <rFont val="Calibri"/>
        <family val="2"/>
        <scheme val="minor"/>
      </rPr>
      <t>C73</t>
    </r>
  </si>
  <si>
    <r>
      <rPr>
        <sz val="11"/>
        <rFont val="Calibri"/>
        <family val="2"/>
        <scheme val="minor"/>
      </rPr>
      <t>Hodgkinova bolest i limfomi</t>
    </r>
  </si>
  <si>
    <r>
      <rPr>
        <sz val="11"/>
        <rFont val="Calibri"/>
        <family val="2"/>
        <scheme val="minor"/>
      </rPr>
      <t>C81-C86</t>
    </r>
  </si>
  <si>
    <r>
      <rPr>
        <sz val="11"/>
        <rFont val="Calibri"/>
        <family val="2"/>
        <scheme val="minor"/>
      </rPr>
      <t>Leukemija</t>
    </r>
  </si>
  <si>
    <r>
      <rPr>
        <sz val="11"/>
        <rFont val="Calibri"/>
        <family val="2"/>
        <scheme val="minor"/>
      </rPr>
      <t>C91-C95</t>
    </r>
  </si>
  <si>
    <r>
      <rPr>
        <sz val="11"/>
        <rFont val="Calibri"/>
        <family val="2"/>
        <scheme val="minor"/>
      </rPr>
      <t>Ostale zloćudne novotvorine limfnog i hematopoetskog tkiva</t>
    </r>
  </si>
  <si>
    <r>
      <rPr>
        <sz val="11"/>
        <rFont val="Calibri"/>
        <family val="2"/>
        <scheme val="minor"/>
      </rPr>
      <t>C88,C90, C96</t>
    </r>
  </si>
  <si>
    <r>
      <rPr>
        <sz val="11"/>
        <rFont val="Calibri"/>
        <family val="2"/>
        <scheme val="minor"/>
      </rPr>
      <t>Ostale zloćudne novotvorine</t>
    </r>
  </si>
  <si>
    <r>
      <rPr>
        <sz val="11"/>
        <rFont val="Calibri"/>
        <family val="2"/>
        <scheme val="minor"/>
      </rPr>
      <t>C17, C23-C24, C26-C31, C37-C41, C44-C49, C51-C52, C57-C60, C62-C63, C65-C66, C68-C69, C74-C80, C97</t>
    </r>
  </si>
  <si>
    <r>
      <rPr>
        <sz val="11"/>
        <rFont val="Calibri"/>
        <family val="2"/>
        <scheme val="minor"/>
      </rPr>
      <t>Dobroćudne novotvorine i novotvorine nesigurne i nepoznate prirode</t>
    </r>
  </si>
  <si>
    <r>
      <rPr>
        <sz val="11"/>
        <rFont val="Calibri"/>
        <family val="2"/>
        <scheme val="minor"/>
      </rPr>
      <t>D00-D48</t>
    </r>
  </si>
  <si>
    <r>
      <rPr>
        <sz val="11"/>
        <rFont val="Calibri"/>
        <family val="2"/>
        <scheme val="minor"/>
      </rPr>
      <t>Bolesti krvi i krvotvornog sustava te određene bolesti imunološkog sustava</t>
    </r>
  </si>
  <si>
    <r>
      <rPr>
        <sz val="11"/>
        <rFont val="Calibri"/>
        <family val="2"/>
        <scheme val="minor"/>
      </rPr>
      <t>D50-D89</t>
    </r>
  </si>
  <si>
    <r>
      <rPr>
        <sz val="11"/>
        <rFont val="Calibri"/>
        <family val="2"/>
        <scheme val="minor"/>
      </rPr>
      <t>Endokrine bolesti, bolesti prehrane i bolesti matabolizma</t>
    </r>
  </si>
  <si>
    <r>
      <rPr>
        <sz val="11"/>
        <rFont val="Calibri"/>
        <family val="2"/>
        <scheme val="minor"/>
      </rPr>
      <t>E00-E89</t>
    </r>
  </si>
  <si>
    <r>
      <rPr>
        <sz val="11"/>
        <rFont val="Calibri"/>
        <family val="2"/>
        <scheme val="minor"/>
      </rPr>
      <t>Šećerna bolest (Dijabetes melitus)</t>
    </r>
  </si>
  <si>
    <r>
      <rPr>
        <sz val="11"/>
        <rFont val="Calibri"/>
        <family val="2"/>
        <scheme val="minor"/>
      </rPr>
      <t>E10-E14</t>
    </r>
  </si>
  <si>
    <r>
      <rPr>
        <sz val="11"/>
        <rFont val="Calibri"/>
        <family val="2"/>
        <scheme val="minor"/>
      </rPr>
      <t>Ostale endokrine bolesti, bolesti prehrane i bolesti metabolizma</t>
    </r>
  </si>
  <si>
    <r>
      <rPr>
        <sz val="11"/>
        <rFont val="Calibri"/>
        <family val="2"/>
        <scheme val="minor"/>
      </rPr>
      <t>E00-E07, E15-E89</t>
    </r>
  </si>
  <si>
    <r>
      <rPr>
        <sz val="11"/>
        <rFont val="Calibri"/>
        <family val="2"/>
        <scheme val="minor"/>
      </rPr>
      <t>Duševni poremećaji i poremećaji ponašanja</t>
    </r>
  </si>
  <si>
    <r>
      <rPr>
        <sz val="11"/>
        <rFont val="Calibri"/>
        <family val="2"/>
        <scheme val="minor"/>
      </rPr>
      <t>F01-F99</t>
    </r>
  </si>
  <si>
    <r>
      <rPr>
        <sz val="11"/>
        <rFont val="Calibri"/>
        <family val="2"/>
        <scheme val="minor"/>
      </rPr>
      <t>Demencija</t>
    </r>
  </si>
  <si>
    <r>
      <rPr>
        <sz val="11"/>
        <rFont val="Calibri"/>
        <family val="2"/>
        <scheme val="minor"/>
      </rPr>
      <t>F01, F03</t>
    </r>
  </si>
  <si>
    <r>
      <rPr>
        <sz val="11"/>
        <rFont val="Calibri"/>
        <family val="2"/>
        <scheme val="minor"/>
      </rPr>
      <t>Duševni poremećaji i poremećaji ponašanja uzrokovani alkoholom (uključivši alkoholnu psihozu)</t>
    </r>
  </si>
  <si>
    <r>
      <rPr>
        <sz val="11"/>
        <rFont val="Calibri"/>
        <family val="2"/>
        <scheme val="minor"/>
      </rPr>
      <t>F10</t>
    </r>
  </si>
  <si>
    <r>
      <rPr>
        <sz val="11"/>
        <rFont val="Calibri"/>
        <family val="2"/>
        <scheme val="minor"/>
      </rPr>
      <t>Duševni poremećaji i poremećaji ponašanja uzrokovani ovisnostima o drogama, toksikomanija</t>
    </r>
  </si>
  <si>
    <r>
      <rPr>
        <sz val="11"/>
        <rFont val="Calibri"/>
        <family val="2"/>
        <scheme val="minor"/>
      </rPr>
      <t>F11-F16,F18-F19</t>
    </r>
  </si>
  <si>
    <r>
      <rPr>
        <sz val="11"/>
        <rFont val="Calibri"/>
        <family val="2"/>
        <scheme val="minor"/>
      </rPr>
      <t>Ostali duševni poremećaji i poremećaji ponašanja</t>
    </r>
  </si>
  <si>
    <r>
      <rPr>
        <sz val="11"/>
        <rFont val="Calibri"/>
        <family val="2"/>
        <scheme val="minor"/>
      </rPr>
      <t>F04-F09, F17, F20-F99</t>
    </r>
  </si>
  <si>
    <r>
      <rPr>
        <sz val="11"/>
        <rFont val="Calibri"/>
        <family val="2"/>
        <scheme val="minor"/>
      </rPr>
      <t>Bolesti živčanog sustava i osjetilnih organa</t>
    </r>
  </si>
  <si>
    <r>
      <rPr>
        <sz val="11"/>
        <rFont val="Calibri"/>
        <family val="2"/>
        <scheme val="minor"/>
      </rPr>
      <t>G00-H95</t>
    </r>
  </si>
  <si>
    <r>
      <rPr>
        <sz val="11"/>
        <rFont val="Calibri"/>
        <family val="2"/>
        <scheme val="minor"/>
      </rPr>
      <t>Parkinsonova bolest</t>
    </r>
  </si>
  <si>
    <r>
      <rPr>
        <sz val="11"/>
        <rFont val="Calibri"/>
        <family val="2"/>
        <scheme val="minor"/>
      </rPr>
      <t>G20</t>
    </r>
  </si>
  <si>
    <r>
      <rPr>
        <sz val="11"/>
        <rFont val="Calibri"/>
        <family val="2"/>
        <scheme val="minor"/>
      </rPr>
      <t>Alzheimerova bolest</t>
    </r>
  </si>
  <si>
    <r>
      <rPr>
        <sz val="11"/>
        <rFont val="Calibri"/>
        <family val="2"/>
        <scheme val="minor"/>
      </rPr>
      <t>G30</t>
    </r>
  </si>
  <si>
    <r>
      <rPr>
        <sz val="11"/>
        <rFont val="Calibri"/>
        <family val="2"/>
        <scheme val="minor"/>
      </rPr>
      <t>Ostale bolesti živčanog sustava i osjetilnih organa</t>
    </r>
  </si>
  <si>
    <r>
      <rPr>
        <sz val="11"/>
        <rFont val="Calibri"/>
        <family val="2"/>
        <scheme val="minor"/>
      </rPr>
      <t>G00-G12, G14, G21-G25, G31-H95</t>
    </r>
  </si>
  <si>
    <r>
      <rPr>
        <sz val="11"/>
        <rFont val="Calibri"/>
        <family val="2"/>
        <scheme val="minor"/>
      </rPr>
      <t>Bolesti cirkulacijskog sustava</t>
    </r>
  </si>
  <si>
    <r>
      <rPr>
        <sz val="11"/>
        <rFont val="Calibri"/>
        <family val="2"/>
        <scheme val="minor"/>
      </rPr>
      <t>I00-I99</t>
    </r>
  </si>
  <si>
    <r>
      <rPr>
        <sz val="11"/>
        <rFont val="Calibri"/>
        <family val="2"/>
        <scheme val="minor"/>
      </rPr>
      <t>Ishemijska bolest srca</t>
    </r>
  </si>
  <si>
    <r>
      <rPr>
        <sz val="11"/>
        <rFont val="Calibri"/>
        <family val="2"/>
        <scheme val="minor"/>
      </rPr>
      <t>I20-I25</t>
    </r>
  </si>
  <si>
    <r>
      <rPr>
        <sz val="11"/>
        <rFont val="Calibri"/>
        <family val="2"/>
        <scheme val="minor"/>
      </rPr>
      <t>Akutni infarkt miokarda</t>
    </r>
  </si>
  <si>
    <r>
      <rPr>
        <sz val="11"/>
        <rFont val="Calibri"/>
        <family val="2"/>
        <scheme val="minor"/>
      </rPr>
      <t>I21-I22</t>
    </r>
  </si>
  <si>
    <r>
      <rPr>
        <sz val="11"/>
        <rFont val="Calibri"/>
        <family val="2"/>
        <scheme val="minor"/>
      </rPr>
      <t>Ostale ishemijske bolesti srca</t>
    </r>
  </si>
  <si>
    <r>
      <rPr>
        <sz val="11"/>
        <rFont val="Calibri"/>
        <family val="2"/>
        <scheme val="minor"/>
      </rPr>
      <t>I20, I23-I25</t>
    </r>
  </si>
  <si>
    <r>
      <rPr>
        <sz val="11"/>
        <rFont val="Calibri"/>
        <family val="2"/>
        <scheme val="minor"/>
      </rPr>
      <t>Ostali oblici srčane bolesti</t>
    </r>
  </si>
  <si>
    <r>
      <rPr>
        <sz val="11"/>
        <rFont val="Calibri"/>
        <family val="2"/>
        <scheme val="minor"/>
      </rPr>
      <t>I30-I51</t>
    </r>
  </si>
  <si>
    <r>
      <rPr>
        <sz val="11"/>
        <rFont val="Calibri"/>
        <family val="2"/>
        <scheme val="minor"/>
      </rPr>
      <t>Cerebrovaskularne bolesti</t>
    </r>
  </si>
  <si>
    <r>
      <rPr>
        <sz val="11"/>
        <rFont val="Calibri"/>
        <family val="2"/>
        <scheme val="minor"/>
      </rPr>
      <t>I60-I69</t>
    </r>
  </si>
  <si>
    <r>
      <rPr>
        <sz val="11"/>
        <rFont val="Calibri"/>
        <family val="2"/>
        <scheme val="minor"/>
      </rPr>
      <t>Ostale bolesti cirkulacijskog sustava</t>
    </r>
  </si>
  <si>
    <r>
      <rPr>
        <sz val="11"/>
        <rFont val="Calibri"/>
        <family val="2"/>
        <scheme val="minor"/>
      </rPr>
      <t>I00-I15, I26-I28, I70-I99</t>
    </r>
  </si>
  <si>
    <r>
      <rPr>
        <sz val="11"/>
        <rFont val="Calibri"/>
        <family val="2"/>
        <scheme val="minor"/>
      </rPr>
      <t>Bolesti dišnog sustava</t>
    </r>
  </si>
  <si>
    <r>
      <rPr>
        <sz val="11"/>
        <rFont val="Calibri"/>
        <family val="2"/>
        <scheme val="minor"/>
      </rPr>
      <t>J00-J99</t>
    </r>
  </si>
  <si>
    <r>
      <rPr>
        <sz val="11"/>
        <rFont val="Calibri"/>
        <family val="2"/>
        <scheme val="minor"/>
      </rPr>
      <t>Gripa</t>
    </r>
  </si>
  <si>
    <r>
      <rPr>
        <sz val="11"/>
        <rFont val="Calibri"/>
        <family val="2"/>
        <scheme val="minor"/>
      </rPr>
      <t>J09-J11</t>
    </r>
  </si>
  <si>
    <r>
      <rPr>
        <sz val="11"/>
        <rFont val="Calibri"/>
        <family val="2"/>
        <scheme val="minor"/>
      </rPr>
      <t>Upala pluća</t>
    </r>
  </si>
  <si>
    <r>
      <rPr>
        <sz val="11"/>
        <rFont val="Calibri"/>
        <family val="2"/>
        <scheme val="minor"/>
      </rPr>
      <t>J12-J18</t>
    </r>
  </si>
  <si>
    <r>
      <rPr>
        <sz val="11"/>
        <rFont val="Calibri"/>
        <family val="2"/>
        <scheme val="minor"/>
      </rPr>
      <t>Kronične bolesti donjeg dišnog sustava</t>
    </r>
  </si>
  <si>
    <r>
      <rPr>
        <sz val="11"/>
        <rFont val="Calibri"/>
        <family val="2"/>
        <scheme val="minor"/>
      </rPr>
      <t>J40-J47</t>
    </r>
  </si>
  <si>
    <r>
      <rPr>
        <sz val="11"/>
        <rFont val="Calibri"/>
        <family val="2"/>
        <scheme val="minor"/>
      </rPr>
      <t>Astma</t>
    </r>
  </si>
  <si>
    <r>
      <rPr>
        <sz val="11"/>
        <rFont val="Calibri"/>
        <family val="2"/>
        <scheme val="minor"/>
      </rPr>
      <t>J45-J46</t>
    </r>
  </si>
  <si>
    <r>
      <rPr>
        <sz val="11"/>
        <rFont val="Calibri"/>
        <family val="2"/>
        <scheme val="minor"/>
      </rPr>
      <t>Ostale kronične bolesti donjeg dišnog sustava</t>
    </r>
  </si>
  <si>
    <r>
      <rPr>
        <sz val="11"/>
        <rFont val="Calibri"/>
        <family val="2"/>
        <scheme val="minor"/>
      </rPr>
      <t>J40-J44, J47</t>
    </r>
  </si>
  <si>
    <r>
      <rPr>
        <sz val="11"/>
        <rFont val="Calibri"/>
        <family val="2"/>
        <scheme val="minor"/>
      </rPr>
      <t>Ostale bolesti dišnog sustava</t>
    </r>
  </si>
  <si>
    <r>
      <rPr>
        <sz val="11"/>
        <rFont val="Calibri"/>
        <family val="2"/>
        <scheme val="minor"/>
      </rPr>
      <t>J00-J06, J20-J39, J60-J99</t>
    </r>
  </si>
  <si>
    <r>
      <rPr>
        <sz val="11"/>
        <rFont val="Calibri"/>
        <family val="2"/>
        <scheme val="minor"/>
      </rPr>
      <t>Bolesti probavnog sustava</t>
    </r>
  </si>
  <si>
    <r>
      <rPr>
        <sz val="11"/>
        <rFont val="Calibri"/>
        <family val="2"/>
        <scheme val="minor"/>
      </rPr>
      <t>K00-K92</t>
    </r>
  </si>
  <si>
    <r>
      <rPr>
        <sz val="11"/>
        <rFont val="Calibri"/>
        <family val="2"/>
        <scheme val="minor"/>
      </rPr>
      <t>Vrijed želuca, dvanaesnika i tankog crijeva</t>
    </r>
  </si>
  <si>
    <r>
      <rPr>
        <sz val="11"/>
        <rFont val="Calibri"/>
        <family val="2"/>
        <scheme val="minor"/>
      </rPr>
      <t>K25-K28</t>
    </r>
  </si>
  <si>
    <r>
      <rPr>
        <sz val="11"/>
        <rFont val="Calibri"/>
        <family val="2"/>
        <scheme val="minor"/>
      </rPr>
      <t>Ciroza, fibroza i kronični hepatitis</t>
    </r>
  </si>
  <si>
    <r>
      <rPr>
        <sz val="11"/>
        <rFont val="Calibri"/>
        <family val="2"/>
        <scheme val="minor"/>
      </rPr>
      <t>K70, K73-K74</t>
    </r>
  </si>
  <si>
    <r>
      <rPr>
        <sz val="11"/>
        <rFont val="Calibri"/>
        <family val="2"/>
        <scheme val="minor"/>
      </rPr>
      <t>Ostale bolesti probavnog sustava</t>
    </r>
  </si>
  <si>
    <r>
      <rPr>
        <sz val="11"/>
        <rFont val="Calibri"/>
        <family val="2"/>
        <scheme val="minor"/>
      </rPr>
      <t>K00-K22, K29-K66, K71-K72, K75-K92</t>
    </r>
  </si>
  <si>
    <r>
      <rPr>
        <sz val="11"/>
        <rFont val="Calibri"/>
        <family val="2"/>
        <scheme val="minor"/>
      </rPr>
      <t>Bolesti kože i potkožnog tkiva</t>
    </r>
  </si>
  <si>
    <r>
      <rPr>
        <sz val="11"/>
        <rFont val="Calibri"/>
        <family val="2"/>
        <scheme val="minor"/>
      </rPr>
      <t>L00-L99</t>
    </r>
  </si>
  <si>
    <r>
      <rPr>
        <sz val="11"/>
        <rFont val="Calibri"/>
        <family val="2"/>
        <scheme val="minor"/>
      </rPr>
      <t>Bolesti mišićno-koštanog sustava i vezivnog tkiva</t>
    </r>
  </si>
  <si>
    <r>
      <rPr>
        <sz val="11"/>
        <rFont val="Calibri"/>
        <family val="2"/>
        <scheme val="minor"/>
      </rPr>
      <t>M00-M99</t>
    </r>
  </si>
  <si>
    <r>
      <rPr>
        <sz val="11"/>
        <rFont val="Calibri"/>
        <family val="2"/>
        <scheme val="minor"/>
      </rPr>
      <t>Reumatoidni artritis i osteoartroza</t>
    </r>
  </si>
  <si>
    <r>
      <rPr>
        <sz val="11"/>
        <rFont val="Calibri"/>
        <family val="2"/>
        <scheme val="minor"/>
      </rPr>
      <t>M05-M06,M15-M19</t>
    </r>
  </si>
  <si>
    <r>
      <rPr>
        <sz val="11"/>
        <rFont val="Calibri"/>
        <family val="2"/>
        <scheme val="minor"/>
      </rPr>
      <t>Ostale bolesti mišićno-koštanog sustava i vezivnog tkiva</t>
    </r>
  </si>
  <si>
    <r>
      <rPr>
        <sz val="11"/>
        <rFont val="Calibri"/>
        <family val="2"/>
        <scheme val="minor"/>
      </rPr>
      <t>M00-M02, M08-M13, M20-M99</t>
    </r>
  </si>
  <si>
    <r>
      <rPr>
        <sz val="11"/>
        <rFont val="Calibri"/>
        <family val="2"/>
        <scheme val="minor"/>
      </rPr>
      <t>Bolesti genitourinarnog sustava</t>
    </r>
  </si>
  <si>
    <r>
      <rPr>
        <sz val="11"/>
        <rFont val="Calibri"/>
        <family val="2"/>
        <scheme val="minor"/>
      </rPr>
      <t>N00-N99</t>
    </r>
  </si>
  <si>
    <r>
      <rPr>
        <sz val="11"/>
        <rFont val="Calibri"/>
        <family val="2"/>
        <scheme val="minor"/>
      </rPr>
      <t>Bolesti bubrega i mokraćovoda</t>
    </r>
  </si>
  <si>
    <r>
      <rPr>
        <sz val="11"/>
        <rFont val="Calibri"/>
        <family val="2"/>
        <scheme val="minor"/>
      </rPr>
      <t>N00-N29</t>
    </r>
  </si>
  <si>
    <r>
      <rPr>
        <sz val="11"/>
        <rFont val="Calibri"/>
        <family val="2"/>
        <scheme val="minor"/>
      </rPr>
      <t>Ostale bolesti genitourinarnog sustava</t>
    </r>
  </si>
  <si>
    <r>
      <rPr>
        <sz val="11"/>
        <rFont val="Calibri"/>
        <family val="2"/>
        <scheme val="minor"/>
      </rPr>
      <t>N30-N99</t>
    </r>
  </si>
  <si>
    <r>
      <rPr>
        <sz val="11"/>
        <rFont val="Calibri"/>
        <family val="2"/>
        <scheme val="minor"/>
      </rPr>
      <t>Komplikacije trudnoće, porođaja i babinja</t>
    </r>
  </si>
  <si>
    <r>
      <rPr>
        <sz val="11"/>
        <rFont val="Calibri"/>
        <family val="2"/>
        <scheme val="minor"/>
      </rPr>
      <t>O00-O99</t>
    </r>
  </si>
  <si>
    <r>
      <rPr>
        <sz val="11"/>
        <rFont val="Calibri"/>
        <family val="2"/>
        <scheme val="minor"/>
      </rPr>
      <t>Određena stanja nastala u perinatalnom razdoblju</t>
    </r>
  </si>
  <si>
    <r>
      <rPr>
        <sz val="11"/>
        <rFont val="Calibri"/>
        <family val="2"/>
        <scheme val="minor"/>
      </rPr>
      <t>P00-P96</t>
    </r>
  </si>
  <si>
    <r>
      <rPr>
        <sz val="11"/>
        <rFont val="Calibri"/>
        <family val="2"/>
        <scheme val="minor"/>
      </rPr>
      <t>Prirođene malformacije, deformiteti i kromosomske anomalije</t>
    </r>
  </si>
  <si>
    <r>
      <rPr>
        <sz val="11"/>
        <rFont val="Calibri"/>
        <family val="2"/>
        <scheme val="minor"/>
      </rPr>
      <t>Q00-Q99</t>
    </r>
  </si>
  <si>
    <r>
      <rPr>
        <sz val="11"/>
        <rFont val="Calibri"/>
        <family val="2"/>
        <scheme val="minor"/>
      </rPr>
      <t>Simptomi, znakovi i abnormalni klinički i laboratorijski nalazi nesvrstani drugamo</t>
    </r>
  </si>
  <si>
    <r>
      <rPr>
        <sz val="11"/>
        <rFont val="Calibri"/>
        <family val="2"/>
        <scheme val="minor"/>
      </rPr>
      <t>R00-R99</t>
    </r>
  </si>
  <si>
    <r>
      <rPr>
        <sz val="11"/>
        <rFont val="Calibri"/>
        <family val="2"/>
        <scheme val="minor"/>
      </rPr>
      <t>Sindrom iznenadne smrti dojenčeta</t>
    </r>
  </si>
  <si>
    <r>
      <rPr>
        <sz val="11"/>
        <rFont val="Calibri"/>
        <family val="2"/>
        <scheme val="minor"/>
      </rPr>
      <t>R95</t>
    </r>
  </si>
  <si>
    <r>
      <rPr>
        <sz val="11"/>
        <rFont val="Calibri"/>
        <family val="2"/>
        <scheme val="minor"/>
      </rPr>
      <t>Nedovoljno definirani i nepoznati uzroci mortaliteta</t>
    </r>
  </si>
  <si>
    <r>
      <rPr>
        <sz val="11"/>
        <rFont val="Calibri"/>
        <family val="2"/>
        <scheme val="minor"/>
      </rPr>
      <t>R96-R99</t>
    </r>
  </si>
  <si>
    <r>
      <rPr>
        <sz val="11"/>
        <rFont val="Calibri"/>
        <family val="2"/>
        <scheme val="minor"/>
      </rPr>
      <t>Ostali simptomi, znakovi i abnormalni klinički i laboratorijski nalazi nesvrstani drugamo</t>
    </r>
  </si>
  <si>
    <r>
      <rPr>
        <sz val="11"/>
        <rFont val="Calibri"/>
        <family val="2"/>
        <scheme val="minor"/>
      </rPr>
      <t>R00-R94</t>
    </r>
  </si>
  <si>
    <r>
      <rPr>
        <sz val="11"/>
        <rFont val="Calibri"/>
        <family val="2"/>
        <scheme val="minor"/>
      </rPr>
      <t>Vanjski uzroci morbiditeta i mortaliteta</t>
    </r>
  </si>
  <si>
    <r>
      <rPr>
        <sz val="11"/>
        <rFont val="Calibri"/>
        <family val="2"/>
        <scheme val="minor"/>
      </rPr>
      <t>V01-Y89</t>
    </r>
  </si>
  <si>
    <r>
      <rPr>
        <sz val="11"/>
        <rFont val="Calibri"/>
        <family val="2"/>
        <scheme val="minor"/>
      </rPr>
      <t>Nezgode</t>
    </r>
  </si>
  <si>
    <r>
      <rPr>
        <sz val="11"/>
        <rFont val="Calibri"/>
        <family val="2"/>
        <scheme val="minor"/>
      </rPr>
      <t>V01-X59, Y85-Y86</t>
    </r>
  </si>
  <si>
    <r>
      <rPr>
        <sz val="11"/>
        <rFont val="Calibri"/>
        <family val="2"/>
        <scheme val="minor"/>
      </rPr>
      <t>Nezgode pri prijevozu</t>
    </r>
  </si>
  <si>
    <r>
      <rPr>
        <sz val="11"/>
        <rFont val="Calibri"/>
        <family val="2"/>
        <scheme val="minor"/>
      </rPr>
      <t>V01-V99, Y85</t>
    </r>
  </si>
  <si>
    <r>
      <rPr>
        <sz val="11"/>
        <rFont val="Calibri"/>
        <family val="2"/>
        <scheme val="minor"/>
      </rPr>
      <t>Nezgode pri padu</t>
    </r>
  </si>
  <si>
    <r>
      <rPr>
        <sz val="11"/>
        <rFont val="Calibri"/>
        <family val="2"/>
        <scheme val="minor"/>
      </rPr>
      <t>W00-W19</t>
    </r>
  </si>
  <si>
    <r>
      <rPr>
        <sz val="11"/>
        <rFont val="Calibri"/>
        <family val="2"/>
        <scheme val="minor"/>
      </rPr>
      <t>Utapanje i potapanje</t>
    </r>
  </si>
  <si>
    <r>
      <rPr>
        <sz val="11"/>
        <rFont val="Calibri"/>
        <family val="2"/>
        <scheme val="minor"/>
      </rPr>
      <t>W65-W74</t>
    </r>
  </si>
  <si>
    <r>
      <rPr>
        <sz val="11"/>
        <rFont val="Calibri"/>
        <family val="2"/>
        <scheme val="minor"/>
      </rPr>
      <t>Slučajno otrovanje i izlaganje štetnim tvarima</t>
    </r>
  </si>
  <si>
    <r>
      <rPr>
        <sz val="11"/>
        <rFont val="Calibri"/>
        <family val="2"/>
        <scheme val="minor"/>
      </rPr>
      <t>X40-X49</t>
    </r>
  </si>
  <si>
    <r>
      <rPr>
        <sz val="11"/>
        <rFont val="Calibri"/>
        <family val="2"/>
        <scheme val="minor"/>
      </rPr>
      <t>Ostale nezgode</t>
    </r>
  </si>
  <si>
    <r>
      <rPr>
        <sz val="11"/>
        <rFont val="Calibri"/>
        <family val="2"/>
        <scheme val="minor"/>
      </rPr>
      <t>W20-W64, W75-X39, X50-X59, Y86</t>
    </r>
  </si>
  <si>
    <r>
      <rPr>
        <sz val="11"/>
        <rFont val="Calibri"/>
        <family val="2"/>
        <scheme val="minor"/>
      </rPr>
      <t>Samoubojstvo i namjerno samoozljeđivanje</t>
    </r>
  </si>
  <si>
    <r>
      <rPr>
        <sz val="11"/>
        <rFont val="Calibri"/>
        <family val="2"/>
        <scheme val="minor"/>
      </rPr>
      <t>X60-X84, Y87.0</t>
    </r>
  </si>
  <si>
    <r>
      <rPr>
        <sz val="11"/>
        <rFont val="Calibri"/>
        <family val="2"/>
        <scheme val="minor"/>
      </rPr>
      <t>Napad (nasrtaj)</t>
    </r>
  </si>
  <si>
    <r>
      <rPr>
        <sz val="11"/>
        <rFont val="Calibri"/>
        <family val="2"/>
        <scheme val="minor"/>
      </rPr>
      <t>X85-Y09, Y87.1</t>
    </r>
  </si>
  <si>
    <r>
      <rPr>
        <sz val="11"/>
        <rFont val="Calibri"/>
        <family val="2"/>
        <scheme val="minor"/>
      </rPr>
      <t>Događaji s neodređenom nakanom</t>
    </r>
  </si>
  <si>
    <r>
      <rPr>
        <sz val="11"/>
        <rFont val="Calibri"/>
        <family val="2"/>
        <scheme val="minor"/>
      </rPr>
      <t>Y10-Y34, Y87.2</t>
    </r>
  </si>
  <si>
    <r>
      <rPr>
        <sz val="11"/>
        <rFont val="Calibri"/>
        <family val="2"/>
        <scheme val="minor"/>
      </rPr>
      <t>Ostali vanjski uzroci ozljeda i otrovanja</t>
    </r>
  </si>
  <si>
    <r>
      <rPr>
        <sz val="11"/>
        <rFont val="Calibri"/>
        <family val="2"/>
        <scheme val="minor"/>
      </rPr>
      <t>Y35-Y84, Y88-Y89</t>
    </r>
  </si>
  <si>
    <r>
      <rPr>
        <sz val="11"/>
        <rFont val="Calibri"/>
        <family val="2"/>
        <scheme val="minor"/>
      </rPr>
      <t>Ostale infekcijske i parazitarne bolesti</t>
    </r>
  </si>
  <si>
    <r>
      <rPr>
        <sz val="11"/>
        <rFont val="Calibri"/>
        <family val="2"/>
        <scheme val="minor"/>
      </rPr>
      <t>Endokrine bolesti, bolesti prehrane i bolesti metabolizma</t>
    </r>
  </si>
  <si>
    <r>
      <rPr>
        <sz val="11"/>
        <rFont val="Calibri"/>
        <family val="2"/>
        <scheme val="minor"/>
      </rPr>
      <t>Šederna bolest (Dijabetes melitus)</t>
    </r>
  </si>
  <si>
    <r>
      <rPr>
        <sz val="11"/>
        <rFont val="Calibri"/>
        <family val="2"/>
        <scheme val="minor"/>
      </rPr>
      <t>Duševni poremedaji i poremedaji ponašanja</t>
    </r>
  </si>
  <si>
    <r>
      <rPr>
        <sz val="11"/>
        <rFont val="Calibri"/>
        <family val="2"/>
        <scheme val="minor"/>
      </rPr>
      <t>Duševni poremedaji i poremedaji ponašanja uzrokovani alkoholom (uključivši alkoholnu psihozu)</t>
    </r>
  </si>
  <si>
    <r>
      <rPr>
        <sz val="11"/>
        <rFont val="Calibri"/>
        <family val="2"/>
        <scheme val="minor"/>
      </rPr>
      <t>Bolesti mišidno-koštanog sustava i vezivnog tkiva</t>
    </r>
  </si>
  <si>
    <r>
      <rPr>
        <sz val="11"/>
        <rFont val="Calibri"/>
        <family val="2"/>
        <scheme val="minor"/>
      </rPr>
      <t>Ostale bolesti mišidno-koštanog sustava i vezivnog tkiva</t>
    </r>
  </si>
  <si>
    <r>
      <rPr>
        <sz val="11"/>
        <rFont val="Calibri"/>
        <family val="2"/>
        <scheme val="minor"/>
      </rPr>
      <t>Bolesti bubrega i mokradovoda</t>
    </r>
  </si>
  <si>
    <r>
      <rPr>
        <sz val="11"/>
        <rFont val="Calibri"/>
        <family val="2"/>
        <scheme val="minor"/>
      </rPr>
      <t>Komplikacije trudnode, porođaja i babinja</t>
    </r>
  </si>
  <si>
    <t>BOLESTI ILI VANJSKI UZROCI SMRTI</t>
  </si>
  <si>
    <t>MBK-10 ŠIFRA</t>
  </si>
  <si>
    <t>BROJ UMRLIH</t>
  </si>
  <si>
    <t>Zloćudne novotvorine</t>
  </si>
  <si>
    <t>C00-C97</t>
  </si>
  <si>
    <t>Akutni infarkt miokarda</t>
  </si>
  <si>
    <t>I21-I22</t>
  </si>
  <si>
    <t>Cerebrovaskularne bolesti</t>
  </si>
  <si>
    <t>I60-I69</t>
  </si>
  <si>
    <t>year</t>
  </si>
  <si>
    <t>name_of_disease</t>
  </si>
  <si>
    <t>code_MKB</t>
  </si>
  <si>
    <t>age_group</t>
  </si>
  <si>
    <t>sum</t>
  </si>
  <si>
    <t>Ukupno zloćudne novotvorine</t>
  </si>
  <si>
    <t>C16,C20,C33-C34,C50, C53, C81-C97, ostalo</t>
  </si>
  <si>
    <t>0-6</t>
  </si>
  <si>
    <t>20-64</t>
  </si>
  <si>
    <t>65+</t>
  </si>
  <si>
    <t>Akutni infarkt miokarda – Acute myocardial infarction</t>
  </si>
  <si>
    <t>I21-I23</t>
  </si>
  <si>
    <t>Cerebrovaskularni inzult – Stroke</t>
  </si>
  <si>
    <t>I60-I64</t>
  </si>
  <si>
    <t>2001</t>
  </si>
  <si>
    <t>7-19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</si>
  <si>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</si>
  <si>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</si>
  <si>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</si>
  <si>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</si>
  <si>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</si>
  <si>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</si>
  <si>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</si>
  <si>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</si>
  <si>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</si>
  <si>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</si>
  <si>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</si>
  <si>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</si>
  <si>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</si>
  <si>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</si>
  <si>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</si>
  <si>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</si>
  <si>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</si>
  <si>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</si>
  <si>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</si>
  <si>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</si>
  <si>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BROJ OBOLJELIH</t>
  </si>
  <si>
    <t>VJEROJATNOST SMRTI</t>
  </si>
  <si>
    <t>Srednja vjerojatnost smrti:</t>
  </si>
  <si>
    <t>BROJ UMRLIH RAK 2012-2014</t>
  </si>
  <si>
    <t>BROJ UMRLIH SU 2012-2014</t>
  </si>
  <si>
    <t>BROJ UMRLIH MU 2012-2014</t>
  </si>
  <si>
    <t>BROJ ZIVIH PREMA ESTIMACIJI DZS-a</t>
  </si>
  <si>
    <t>Excel estimacije DZS a broju zivih: Procjena stanovništva prema dobnim skupinama i spolu, po županijama, 31.12._2012-2020</t>
  </si>
  <si>
    <t>Broj umrlih se uzima iz biltena HZJZ-a, sve u folderu HZJZ</t>
  </si>
  <si>
    <t>Dobna skupina</t>
  </si>
  <si>
    <t>Broj umrlih prema izračunatoj stopi mortaliteta</t>
  </si>
  <si>
    <t>Broj preživjelih (Lx)</t>
  </si>
  <si>
    <t xml:space="preserve">Srčani udar </t>
  </si>
  <si>
    <r>
      <t>Moždani udar</t>
    </r>
    <r>
      <rPr>
        <sz val="9"/>
        <color theme="1"/>
        <rFont val="Microsoft Sans Serif"/>
        <family val="2"/>
      </rPr>
      <t xml:space="preserve"> </t>
    </r>
  </si>
  <si>
    <t>Rak</t>
  </si>
  <si>
    <t>Stopa mortaliteta oboljele populacije od odgovarajuće kritične bolesti</t>
  </si>
  <si>
    <t>Naziv kritične bolesti</t>
  </si>
  <si>
    <t>Stopa mortaliteta</t>
  </si>
  <si>
    <t xml:space="preserve">Procijenjeni broj umrlih </t>
  </si>
  <si>
    <t>*From sheet CI- dead and mortality_pop</t>
  </si>
  <si>
    <t>Populacijski postoci</t>
  </si>
  <si>
    <t>Stopa mortaliteta zdrave populacije od ostalih čimbenika</t>
  </si>
  <si>
    <t xml:space="preserve">Stopa mortaliteta općenito za populaciju </t>
  </si>
  <si>
    <t>Broj umrlih(Dx)</t>
  </si>
  <si>
    <t>Stopa mortaliteta (mx)</t>
  </si>
  <si>
    <t>Broj umrlih</t>
  </si>
  <si>
    <t>Stopa mortaliteta kumulativno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</si>
</sst>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charset val="238"/>
      <scheme val="minor"/>
    </font>
    <font>
      <sz val="9"/>
      <name val="Trebuchet M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32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center" vertical="top"/>
    </xf>
    <xf numFmtId="1" fontId="0" fillId="0" borderId="3" xfId="0" applyNumberFormat="1" applyBorder="1" applyAlignment="1">
      <alignment horizontal="right" vertical="top" wrapText="1"/>
    </xf>
    <xf numFmtId="1" fontId="2" fillId="0" borderId="4" xfId="0" applyNumberFormat="1" applyFont="1" applyBorder="1" applyAlignment="1">
      <alignment horizontal="right" vertical="top"/>
    </xf>
    <xf numFmtId="1" fontId="0" fillId="0" borderId="0" xfId="0" applyNumberFormat="1"/>
    <xf numFmtId="0" fontId="0" fillId="0" borderId="2" xfId="0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0" fontId="5" fillId="0" borderId="0" xfId="1" applyFill="1" applyProtection="1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15"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784" totalsRowShown="0" dataDxfId="13" headerRowBorderDxfId="14" tableBorderDxfId="12">
  <autoFilter ref="A1:D784"/>
  <tableColumns count="4">
    <tableColumn id="5" name="Godina" dataDxfId="11"/>
    <tableColumn id="1" name="BOLESTI ILI VANJSKI UZROCI SMRTI" dataDxfId="10"/>
    <tableColumn id="2" name="MBK-10 ŠIFRA" dataDxfId="9"/>
    <tableColumn id="4" name="BROJ UMRLI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28" totalsRowShown="0">
  <autoFilter ref="A1:F28"/>
  <tableColumns count="6">
    <tableColumn id="1" name="Godina"/>
    <tableColumn id="2" name="BOLESTI ILI VANJSKI UZROCI SMRTI"/>
    <tableColumn id="3" name="MBK-10 ŠIFRA"/>
    <tableColumn id="4" name="BROJ UMRLIH"/>
    <tableColumn id="6" name="BROJ OBOLJELIH"/>
    <tableColumn id="7" name="VJEROJATNOST SMRTI" dataDxfId="7">
      <calculatedColumnFormula>ROUND(Table2[[#This Row],[BROJ UMRLIH]]/Table2[[#This Row],[BROJ OBOLJELIH]],6)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F28" totalsRowShown="0">
  <autoFilter ref="A1:F28"/>
  <tableColumns count="6">
    <tableColumn id="1" name="Godina"/>
    <tableColumn id="2" name="BOLESTI ILI VANJSKI UZROCI SMRTI"/>
    <tableColumn id="3" name="MBK-10 ŠIFRA"/>
    <tableColumn id="4" name="BROJ UMRLIH"/>
    <tableColumn id="6" name="BROJ ZIVIH PREMA ESTIMACIJI DZS-a"/>
    <tableColumn id="7" name="VJEROJATNOST SMRTI" dataDxfId="6">
      <calculatedColumnFormula>ROUND(Table25[[#This Row],[BROJ UMRLIH]]/Table25[[#This Row],[BROJ ZIVIH PREMA ESTIMACIJI DZS-a]],6)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E316" totalsRowShown="0" headerRowDxfId="5">
  <autoFilter ref="A1:E316">
    <filterColumn colId="0">
      <filters>
        <filter val="2012"/>
        <filter val="2013"/>
        <filter val="2014"/>
        <filter val="2015"/>
        <filter val="2016"/>
        <filter val="2017"/>
        <filter val="2018"/>
        <filter val="2019"/>
        <filter val="2020"/>
      </filters>
    </filterColumn>
    <filterColumn colId="2">
      <filters>
        <filter val="C16,C20,C33-C34,C50, C53, C81-C97, ostalo"/>
      </filters>
    </filterColumn>
    <filterColumn colId="3">
      <filters>
        <filter val="20-64"/>
        <filter val="65+"/>
      </filters>
    </filterColumn>
  </autoFilter>
  <tableColumns count="5">
    <tableColumn id="1" name="year" dataDxfId="4"/>
    <tableColumn id="2" name="name_of_disease" dataDxfId="3"/>
    <tableColumn id="3" name="code_MKB" dataDxfId="2"/>
    <tableColumn id="4" name="age_group" dataDxfId="1"/>
    <tableColumn id="5" name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84"/>
  <sheetViews>
    <sheetView workbookViewId="0">
      <selection activeCell="B48" sqref="B48"/>
    </sheetView>
  </sheetViews>
  <sheetFormatPr defaultRowHeight="14.4" x14ac:dyDescent="0.3"/>
  <cols>
    <col min="1" max="1" width="8.88671875" style="15"/>
    <col min="2" max="2" width="49.88671875" customWidth="1"/>
    <col min="3" max="3" width="40.6640625" customWidth="1"/>
    <col min="4" max="4" width="12.44140625" style="11" customWidth="1"/>
  </cols>
  <sheetData>
    <row r="1" spans="1:4" x14ac:dyDescent="0.3">
      <c r="A1" s="12" t="s">
        <v>0</v>
      </c>
      <c r="B1" s="2" t="s">
        <v>1</v>
      </c>
      <c r="C1" s="1" t="s">
        <v>2</v>
      </c>
      <c r="D1" s="9" t="s">
        <v>3</v>
      </c>
    </row>
    <row r="2" spans="1:4" x14ac:dyDescent="0.3">
      <c r="A2" s="13">
        <v>2012</v>
      </c>
      <c r="B2" s="3" t="s">
        <v>7</v>
      </c>
      <c r="C2" s="3" t="s">
        <v>8</v>
      </c>
      <c r="D2" s="10">
        <v>51710</v>
      </c>
    </row>
    <row r="3" spans="1:4" x14ac:dyDescent="0.3">
      <c r="A3" s="13">
        <v>2012</v>
      </c>
      <c r="B3" s="3" t="s">
        <v>9</v>
      </c>
      <c r="C3" s="3" t="s">
        <v>10</v>
      </c>
      <c r="D3" s="10">
        <v>291</v>
      </c>
    </row>
    <row r="4" spans="1:4" x14ac:dyDescent="0.3">
      <c r="A4" s="13">
        <v>2012</v>
      </c>
      <c r="B4" s="3" t="s">
        <v>11</v>
      </c>
      <c r="C4" s="3" t="s">
        <v>12</v>
      </c>
      <c r="D4" s="10">
        <v>59</v>
      </c>
    </row>
    <row r="5" spans="1:4" x14ac:dyDescent="0.3">
      <c r="A5" s="13">
        <v>2012</v>
      </c>
      <c r="B5" s="3" t="s">
        <v>13</v>
      </c>
      <c r="C5" s="3" t="s">
        <v>14</v>
      </c>
      <c r="D5" s="10">
        <v>8</v>
      </c>
    </row>
    <row r="6" spans="1:4" x14ac:dyDescent="0.3">
      <c r="A6" s="13">
        <v>2012</v>
      </c>
      <c r="B6" s="3" t="s">
        <v>15</v>
      </c>
      <c r="C6" s="3" t="s">
        <v>16</v>
      </c>
      <c r="D6" s="10">
        <v>45</v>
      </c>
    </row>
    <row r="7" spans="1:4" ht="13.8" customHeight="1" x14ac:dyDescent="0.3">
      <c r="A7" s="13">
        <v>2012</v>
      </c>
      <c r="B7" s="3" t="s">
        <v>17</v>
      </c>
      <c r="C7" s="4" t="s">
        <v>18</v>
      </c>
      <c r="D7" s="10">
        <v>179</v>
      </c>
    </row>
    <row r="8" spans="1:4" x14ac:dyDescent="0.3">
      <c r="A8" s="13">
        <v>2012</v>
      </c>
      <c r="B8" s="3" t="s">
        <v>19</v>
      </c>
      <c r="C8" s="3" t="s">
        <v>20</v>
      </c>
      <c r="D8" s="10">
        <v>13940</v>
      </c>
    </row>
    <row r="9" spans="1:4" x14ac:dyDescent="0.3">
      <c r="A9" s="13">
        <v>2012</v>
      </c>
      <c r="B9" s="3" t="s">
        <v>21</v>
      </c>
      <c r="C9" s="3" t="s">
        <v>22</v>
      </c>
      <c r="D9" s="10">
        <v>13704</v>
      </c>
    </row>
    <row r="10" spans="1:4" x14ac:dyDescent="0.3">
      <c r="A10" s="13">
        <v>2012</v>
      </c>
      <c r="B10" s="3" t="s">
        <v>23</v>
      </c>
      <c r="C10" s="3" t="s">
        <v>24</v>
      </c>
      <c r="D10" s="10">
        <v>349</v>
      </c>
    </row>
    <row r="11" spans="1:4" x14ac:dyDescent="0.3">
      <c r="A11" s="13">
        <v>2012</v>
      </c>
      <c r="B11" s="3" t="s">
        <v>25</v>
      </c>
      <c r="C11" s="3" t="s">
        <v>26</v>
      </c>
      <c r="D11" s="10">
        <v>209</v>
      </c>
    </row>
    <row r="12" spans="1:4" x14ac:dyDescent="0.3">
      <c r="A12" s="13">
        <v>2012</v>
      </c>
      <c r="B12" s="3" t="s">
        <v>27</v>
      </c>
      <c r="C12" s="3" t="s">
        <v>28</v>
      </c>
      <c r="D12" s="10">
        <v>797</v>
      </c>
    </row>
    <row r="13" spans="1:4" x14ac:dyDescent="0.3">
      <c r="A13" s="13">
        <v>2012</v>
      </c>
      <c r="B13" s="3" t="s">
        <v>29</v>
      </c>
      <c r="C13" s="3" t="s">
        <v>30</v>
      </c>
      <c r="D13" s="10">
        <v>2006</v>
      </c>
    </row>
    <row r="14" spans="1:4" x14ac:dyDescent="0.3">
      <c r="A14" s="13">
        <v>2012</v>
      </c>
      <c r="B14" s="3" t="s">
        <v>31</v>
      </c>
      <c r="C14" s="3" t="s">
        <v>32</v>
      </c>
      <c r="D14" s="10">
        <v>515</v>
      </c>
    </row>
    <row r="15" spans="1:4" x14ac:dyDescent="0.3">
      <c r="A15" s="13">
        <v>2012</v>
      </c>
      <c r="B15" s="3" t="s">
        <v>33</v>
      </c>
      <c r="C15" s="3" t="s">
        <v>34</v>
      </c>
      <c r="D15" s="10">
        <v>746</v>
      </c>
    </row>
    <row r="16" spans="1:4" x14ac:dyDescent="0.3">
      <c r="A16" s="13">
        <v>2012</v>
      </c>
      <c r="B16" s="3" t="s">
        <v>35</v>
      </c>
      <c r="C16" s="3" t="s">
        <v>36</v>
      </c>
      <c r="D16" s="10">
        <v>180</v>
      </c>
    </row>
    <row r="17" spans="1:4" x14ac:dyDescent="0.3">
      <c r="A17" s="13">
        <v>2012</v>
      </c>
      <c r="B17" s="3" t="s">
        <v>37</v>
      </c>
      <c r="C17" s="3" t="s">
        <v>38</v>
      </c>
      <c r="D17" s="10">
        <v>2790</v>
      </c>
    </row>
    <row r="18" spans="1:4" x14ac:dyDescent="0.3">
      <c r="A18" s="13">
        <v>2012</v>
      </c>
      <c r="B18" s="3" t="s">
        <v>39</v>
      </c>
      <c r="C18" s="3" t="s">
        <v>40</v>
      </c>
      <c r="D18" s="10">
        <v>185</v>
      </c>
    </row>
    <row r="19" spans="1:4" x14ac:dyDescent="0.3">
      <c r="A19" s="13">
        <v>2012</v>
      </c>
      <c r="B19" s="3" t="s">
        <v>41</v>
      </c>
      <c r="C19" s="3" t="s">
        <v>42</v>
      </c>
      <c r="D19" s="10">
        <v>1048</v>
      </c>
    </row>
    <row r="20" spans="1:4" x14ac:dyDescent="0.3">
      <c r="A20" s="13">
        <v>2012</v>
      </c>
      <c r="B20" s="3" t="s">
        <v>43</v>
      </c>
      <c r="C20" s="3" t="s">
        <v>44</v>
      </c>
      <c r="D20" s="10">
        <v>106</v>
      </c>
    </row>
    <row r="21" spans="1:4" x14ac:dyDescent="0.3">
      <c r="A21" s="13">
        <v>2012</v>
      </c>
      <c r="B21" s="3" t="s">
        <v>45</v>
      </c>
      <c r="C21" s="3" t="s">
        <v>46</v>
      </c>
      <c r="D21" s="10">
        <v>246</v>
      </c>
    </row>
    <row r="22" spans="1:4" x14ac:dyDescent="0.3">
      <c r="A22" s="13">
        <v>2012</v>
      </c>
      <c r="B22" s="3" t="s">
        <v>47</v>
      </c>
      <c r="C22" s="3" t="s">
        <v>48</v>
      </c>
      <c r="D22" s="10">
        <v>295</v>
      </c>
    </row>
    <row r="23" spans="1:4" x14ac:dyDescent="0.3">
      <c r="A23" s="13">
        <v>2012</v>
      </c>
      <c r="B23" s="3" t="s">
        <v>49</v>
      </c>
      <c r="C23" s="3" t="s">
        <v>50</v>
      </c>
      <c r="D23" s="10">
        <v>734</v>
      </c>
    </row>
    <row r="24" spans="1:4" x14ac:dyDescent="0.3">
      <c r="A24" s="13">
        <v>2012</v>
      </c>
      <c r="B24" s="3" t="s">
        <v>51</v>
      </c>
      <c r="C24" s="3" t="s">
        <v>52</v>
      </c>
      <c r="D24" s="10">
        <v>375</v>
      </c>
    </row>
    <row r="25" spans="1:4" x14ac:dyDescent="0.3">
      <c r="A25" s="13">
        <v>2012</v>
      </c>
      <c r="B25" s="3" t="s">
        <v>53</v>
      </c>
      <c r="C25" s="3" t="s">
        <v>54</v>
      </c>
      <c r="D25" s="10">
        <v>424</v>
      </c>
    </row>
    <row r="26" spans="1:4" x14ac:dyDescent="0.3">
      <c r="A26" s="13">
        <v>2012</v>
      </c>
      <c r="B26" s="4" t="s">
        <v>55</v>
      </c>
      <c r="C26" s="3" t="s">
        <v>56</v>
      </c>
      <c r="D26" s="10">
        <v>426</v>
      </c>
    </row>
    <row r="27" spans="1:4" x14ac:dyDescent="0.3">
      <c r="A27" s="13">
        <v>2012</v>
      </c>
      <c r="B27" s="3" t="s">
        <v>57</v>
      </c>
      <c r="C27" s="3" t="s">
        <v>58</v>
      </c>
      <c r="D27" s="10">
        <v>39</v>
      </c>
    </row>
    <row r="28" spans="1:4" x14ac:dyDescent="0.3">
      <c r="A28" s="13">
        <v>2012</v>
      </c>
      <c r="B28" s="3" t="s">
        <v>59</v>
      </c>
      <c r="C28" s="3" t="s">
        <v>60</v>
      </c>
      <c r="D28" s="10">
        <v>297</v>
      </c>
    </row>
    <row r="29" spans="1:4" x14ac:dyDescent="0.3">
      <c r="A29" s="13">
        <v>2012</v>
      </c>
      <c r="B29" s="3" t="s">
        <v>61</v>
      </c>
      <c r="C29" s="3" t="s">
        <v>62</v>
      </c>
      <c r="D29" s="10">
        <v>369</v>
      </c>
    </row>
    <row r="30" spans="1:4" x14ac:dyDescent="0.3">
      <c r="A30" s="13">
        <v>2012</v>
      </c>
      <c r="B30" s="4" t="s">
        <v>63</v>
      </c>
      <c r="C30" s="3" t="s">
        <v>64</v>
      </c>
      <c r="D30" s="10">
        <v>167</v>
      </c>
    </row>
    <row r="31" spans="1:4" ht="28.8" x14ac:dyDescent="0.3">
      <c r="A31" s="13">
        <v>2012</v>
      </c>
      <c r="B31" s="3" t="s">
        <v>65</v>
      </c>
      <c r="C31" s="5" t="s">
        <v>66</v>
      </c>
      <c r="D31" s="10">
        <v>1401</v>
      </c>
    </row>
    <row r="32" spans="1:4" x14ac:dyDescent="0.3">
      <c r="A32" s="13">
        <v>2012</v>
      </c>
      <c r="B32" s="4" t="s">
        <v>67</v>
      </c>
      <c r="C32" s="3" t="s">
        <v>68</v>
      </c>
      <c r="D32" s="10">
        <v>236</v>
      </c>
    </row>
    <row r="33" spans="1:4" x14ac:dyDescent="0.3">
      <c r="A33" s="13">
        <v>2012</v>
      </c>
      <c r="B33" s="4" t="s">
        <v>69</v>
      </c>
      <c r="C33" s="3" t="s">
        <v>70</v>
      </c>
      <c r="D33" s="10">
        <v>37</v>
      </c>
    </row>
    <row r="34" spans="1:4" x14ac:dyDescent="0.3">
      <c r="A34" s="13">
        <v>2012</v>
      </c>
      <c r="B34" s="3" t="s">
        <v>71</v>
      </c>
      <c r="C34" s="3" t="s">
        <v>72</v>
      </c>
      <c r="D34" s="10">
        <v>1354</v>
      </c>
    </row>
    <row r="35" spans="1:4" x14ac:dyDescent="0.3">
      <c r="A35" s="13">
        <v>2012</v>
      </c>
      <c r="B35" s="3" t="s">
        <v>73</v>
      </c>
      <c r="C35" s="3" t="s">
        <v>74</v>
      </c>
      <c r="D35" s="10">
        <v>1330</v>
      </c>
    </row>
    <row r="36" spans="1:4" x14ac:dyDescent="0.3">
      <c r="A36" s="13">
        <v>2012</v>
      </c>
      <c r="B36" s="4" t="s">
        <v>75</v>
      </c>
      <c r="C36" s="3" t="s">
        <v>76</v>
      </c>
      <c r="D36" s="10">
        <v>24</v>
      </c>
    </row>
    <row r="37" spans="1:4" x14ac:dyDescent="0.3">
      <c r="A37" s="13">
        <v>2012</v>
      </c>
      <c r="B37" s="3" t="s">
        <v>77</v>
      </c>
      <c r="C37" s="3" t="s">
        <v>78</v>
      </c>
      <c r="D37" s="10">
        <v>1229</v>
      </c>
    </row>
    <row r="38" spans="1:4" x14ac:dyDescent="0.3">
      <c r="A38" s="13">
        <v>2012</v>
      </c>
      <c r="B38" s="3" t="s">
        <v>79</v>
      </c>
      <c r="C38" s="3" t="s">
        <v>80</v>
      </c>
      <c r="D38" s="10">
        <v>470</v>
      </c>
    </row>
    <row r="39" spans="1:4" ht="28.8" x14ac:dyDescent="0.3">
      <c r="A39" s="13">
        <v>2012</v>
      </c>
      <c r="B39" s="4" t="s">
        <v>81</v>
      </c>
      <c r="C39" s="3" t="s">
        <v>82</v>
      </c>
      <c r="D39" s="10">
        <v>254</v>
      </c>
    </row>
    <row r="40" spans="1:4" ht="28.8" x14ac:dyDescent="0.3">
      <c r="A40" s="13">
        <v>2012</v>
      </c>
      <c r="B40" s="4" t="s">
        <v>83</v>
      </c>
      <c r="C40" s="3" t="s">
        <v>84</v>
      </c>
      <c r="D40" s="10">
        <v>7</v>
      </c>
    </row>
    <row r="41" spans="1:4" x14ac:dyDescent="0.3">
      <c r="A41" s="13">
        <v>2012</v>
      </c>
      <c r="B41" s="3" t="s">
        <v>85</v>
      </c>
      <c r="C41" s="3" t="s">
        <v>86</v>
      </c>
      <c r="D41" s="10">
        <v>498</v>
      </c>
    </row>
    <row r="42" spans="1:4" x14ac:dyDescent="0.3">
      <c r="A42" s="13">
        <v>2012</v>
      </c>
      <c r="B42" s="3" t="s">
        <v>87</v>
      </c>
      <c r="C42" s="3" t="s">
        <v>88</v>
      </c>
      <c r="D42" s="10">
        <v>891</v>
      </c>
    </row>
    <row r="43" spans="1:4" x14ac:dyDescent="0.3">
      <c r="A43" s="13">
        <v>2012</v>
      </c>
      <c r="B43" s="3" t="s">
        <v>89</v>
      </c>
      <c r="C43" s="3" t="s">
        <v>90</v>
      </c>
      <c r="D43" s="10">
        <v>268</v>
      </c>
    </row>
    <row r="44" spans="1:4" x14ac:dyDescent="0.3">
      <c r="A44" s="13">
        <v>2012</v>
      </c>
      <c r="B44" s="3" t="s">
        <v>91</v>
      </c>
      <c r="C44" s="3" t="s">
        <v>92</v>
      </c>
      <c r="D44" s="10">
        <v>221</v>
      </c>
    </row>
    <row r="45" spans="1:4" x14ac:dyDescent="0.3">
      <c r="A45" s="13">
        <v>2012</v>
      </c>
      <c r="B45" s="3" t="s">
        <v>93</v>
      </c>
      <c r="C45" s="6" t="s">
        <v>94</v>
      </c>
      <c r="D45" s="10">
        <v>402</v>
      </c>
    </row>
    <row r="46" spans="1:4" x14ac:dyDescent="0.3">
      <c r="A46" s="13">
        <v>2012</v>
      </c>
      <c r="B46" s="3" t="s">
        <v>95</v>
      </c>
      <c r="C46" s="3" t="s">
        <v>96</v>
      </c>
      <c r="D46" s="10">
        <v>24988</v>
      </c>
    </row>
    <row r="47" spans="1:4" x14ac:dyDescent="0.3">
      <c r="A47" s="13">
        <v>2012</v>
      </c>
      <c r="B47" s="3" t="s">
        <v>97</v>
      </c>
      <c r="C47" s="3" t="s">
        <v>98</v>
      </c>
      <c r="D47" s="10">
        <v>11464</v>
      </c>
    </row>
    <row r="48" spans="1:4" x14ac:dyDescent="0.3">
      <c r="A48" s="13">
        <v>2012</v>
      </c>
      <c r="B48" s="3" t="s">
        <v>99</v>
      </c>
      <c r="C48" s="3" t="s">
        <v>100</v>
      </c>
      <c r="D48" s="10">
        <v>3856</v>
      </c>
    </row>
    <row r="49" spans="1:4" x14ac:dyDescent="0.3">
      <c r="A49" s="13">
        <v>2012</v>
      </c>
      <c r="B49" s="3" t="s">
        <v>101</v>
      </c>
      <c r="C49" s="3" t="s">
        <v>102</v>
      </c>
      <c r="D49" s="10">
        <v>7608</v>
      </c>
    </row>
    <row r="50" spans="1:4" x14ac:dyDescent="0.3">
      <c r="A50" s="13">
        <v>2012</v>
      </c>
      <c r="B50" s="3" t="s">
        <v>103</v>
      </c>
      <c r="C50" s="3" t="s">
        <v>104</v>
      </c>
      <c r="D50" s="10">
        <v>2958</v>
      </c>
    </row>
    <row r="51" spans="1:4" x14ac:dyDescent="0.3">
      <c r="A51" s="13">
        <v>2012</v>
      </c>
      <c r="B51" s="3" t="s">
        <v>105</v>
      </c>
      <c r="C51" s="3" t="s">
        <v>106</v>
      </c>
      <c r="D51" s="10">
        <v>7291</v>
      </c>
    </row>
    <row r="52" spans="1:4" x14ac:dyDescent="0.3">
      <c r="A52" s="13">
        <v>2012</v>
      </c>
      <c r="B52" s="3" t="s">
        <v>107</v>
      </c>
      <c r="C52" s="3" t="s">
        <v>108</v>
      </c>
      <c r="D52" s="10">
        <v>3275</v>
      </c>
    </row>
    <row r="53" spans="1:4" x14ac:dyDescent="0.3">
      <c r="A53" s="13">
        <v>2012</v>
      </c>
      <c r="B53" s="3" t="s">
        <v>109</v>
      </c>
      <c r="C53" s="3" t="s">
        <v>110</v>
      </c>
      <c r="D53" s="10">
        <v>2152</v>
      </c>
    </row>
    <row r="54" spans="1:4" x14ac:dyDescent="0.3">
      <c r="A54" s="13">
        <v>2012</v>
      </c>
      <c r="B54" s="3" t="s">
        <v>111</v>
      </c>
      <c r="C54" s="3" t="s">
        <v>112</v>
      </c>
      <c r="D54" s="10">
        <v>18</v>
      </c>
    </row>
    <row r="55" spans="1:4" x14ac:dyDescent="0.3">
      <c r="A55" s="13">
        <v>2012</v>
      </c>
      <c r="B55" s="3" t="s">
        <v>113</v>
      </c>
      <c r="C55" s="3" t="s">
        <v>114</v>
      </c>
      <c r="D55" s="10">
        <v>324</v>
      </c>
    </row>
    <row r="56" spans="1:4" x14ac:dyDescent="0.3">
      <c r="A56" s="13">
        <v>2012</v>
      </c>
      <c r="B56" s="3" t="s">
        <v>115</v>
      </c>
      <c r="C56" s="3" t="s">
        <v>116</v>
      </c>
      <c r="D56" s="10">
        <v>1656</v>
      </c>
    </row>
    <row r="57" spans="1:4" x14ac:dyDescent="0.3">
      <c r="A57" s="13">
        <v>2012</v>
      </c>
      <c r="B57" s="3" t="s">
        <v>117</v>
      </c>
      <c r="C57" s="3" t="s">
        <v>118</v>
      </c>
      <c r="D57" s="10">
        <v>63</v>
      </c>
    </row>
    <row r="58" spans="1:4" x14ac:dyDescent="0.3">
      <c r="A58" s="13">
        <v>2012</v>
      </c>
      <c r="B58" s="3" t="s">
        <v>119</v>
      </c>
      <c r="C58" s="3" t="s">
        <v>120</v>
      </c>
      <c r="D58" s="10">
        <v>1593</v>
      </c>
    </row>
    <row r="59" spans="1:4" x14ac:dyDescent="0.3">
      <c r="A59" s="13">
        <v>2012</v>
      </c>
      <c r="B59" s="3" t="s">
        <v>121</v>
      </c>
      <c r="C59" s="4" t="s">
        <v>122</v>
      </c>
      <c r="D59" s="10">
        <v>154</v>
      </c>
    </row>
    <row r="60" spans="1:4" x14ac:dyDescent="0.3">
      <c r="A60" s="13">
        <v>2012</v>
      </c>
      <c r="B60" s="3" t="s">
        <v>123</v>
      </c>
      <c r="C60" s="3" t="s">
        <v>124</v>
      </c>
      <c r="D60" s="10">
        <v>2267</v>
      </c>
    </row>
    <row r="61" spans="1:4" x14ac:dyDescent="0.3">
      <c r="A61" s="13">
        <v>2012</v>
      </c>
      <c r="B61" s="3" t="s">
        <v>125</v>
      </c>
      <c r="C61" s="3" t="s">
        <v>126</v>
      </c>
      <c r="D61" s="10">
        <v>222</v>
      </c>
    </row>
    <row r="62" spans="1:4" x14ac:dyDescent="0.3">
      <c r="A62" s="13">
        <v>2012</v>
      </c>
      <c r="B62" s="3" t="s">
        <v>127</v>
      </c>
      <c r="C62" s="3" t="s">
        <v>128</v>
      </c>
      <c r="D62" s="10">
        <v>1084</v>
      </c>
    </row>
    <row r="63" spans="1:4" x14ac:dyDescent="0.3">
      <c r="A63" s="13">
        <v>2012</v>
      </c>
      <c r="B63" s="3" t="s">
        <v>129</v>
      </c>
      <c r="C63" s="7" t="s">
        <v>130</v>
      </c>
      <c r="D63" s="10">
        <v>961</v>
      </c>
    </row>
    <row r="64" spans="1:4" x14ac:dyDescent="0.3">
      <c r="A64" s="13">
        <v>2012</v>
      </c>
      <c r="B64" s="3" t="s">
        <v>131</v>
      </c>
      <c r="C64" s="3" t="s">
        <v>132</v>
      </c>
      <c r="D64" s="10">
        <v>8</v>
      </c>
    </row>
    <row r="65" spans="1:4" x14ac:dyDescent="0.3">
      <c r="A65" s="13">
        <v>2012</v>
      </c>
      <c r="B65" s="3" t="s">
        <v>133</v>
      </c>
      <c r="C65" s="3" t="s">
        <v>134</v>
      </c>
      <c r="D65" s="10">
        <v>117</v>
      </c>
    </row>
    <row r="66" spans="1:4" x14ac:dyDescent="0.3">
      <c r="A66" s="13">
        <v>2012</v>
      </c>
      <c r="B66" s="3" t="s">
        <v>135</v>
      </c>
      <c r="C66" s="3" t="s">
        <v>136</v>
      </c>
      <c r="D66" s="10">
        <v>54</v>
      </c>
    </row>
    <row r="67" spans="1:4" x14ac:dyDescent="0.3">
      <c r="A67" s="13">
        <v>2012</v>
      </c>
      <c r="B67" s="3" t="s">
        <v>137</v>
      </c>
      <c r="C67" s="4" t="s">
        <v>138</v>
      </c>
      <c r="D67" s="10">
        <v>63</v>
      </c>
    </row>
    <row r="68" spans="1:4" x14ac:dyDescent="0.3">
      <c r="A68" s="13">
        <v>2012</v>
      </c>
      <c r="B68" s="3" t="s">
        <v>139</v>
      </c>
      <c r="C68" s="3" t="s">
        <v>140</v>
      </c>
      <c r="D68" s="10">
        <v>750</v>
      </c>
    </row>
    <row r="69" spans="1:4" x14ac:dyDescent="0.3">
      <c r="A69" s="13">
        <v>2012</v>
      </c>
      <c r="B69" s="3" t="s">
        <v>141</v>
      </c>
      <c r="C69" s="3" t="s">
        <v>142</v>
      </c>
      <c r="D69" s="10">
        <v>510</v>
      </c>
    </row>
    <row r="70" spans="1:4" x14ac:dyDescent="0.3">
      <c r="A70" s="13">
        <v>2012</v>
      </c>
      <c r="B70" s="3" t="s">
        <v>143</v>
      </c>
      <c r="C70" s="3" t="s">
        <v>144</v>
      </c>
      <c r="D70" s="10">
        <v>240</v>
      </c>
    </row>
    <row r="71" spans="1:4" x14ac:dyDescent="0.3">
      <c r="A71" s="13">
        <v>2012</v>
      </c>
      <c r="B71" s="3" t="s">
        <v>145</v>
      </c>
      <c r="C71" s="3" t="s">
        <v>146</v>
      </c>
      <c r="D71" s="10">
        <v>3</v>
      </c>
    </row>
    <row r="72" spans="1:4" x14ac:dyDescent="0.3">
      <c r="A72" s="13">
        <v>2012</v>
      </c>
      <c r="B72" s="3" t="s">
        <v>147</v>
      </c>
      <c r="C72" s="3" t="s">
        <v>148</v>
      </c>
      <c r="D72" s="10">
        <v>87</v>
      </c>
    </row>
    <row r="73" spans="1:4" x14ac:dyDescent="0.3">
      <c r="A73" s="13">
        <v>2012</v>
      </c>
      <c r="B73" s="4" t="s">
        <v>149</v>
      </c>
      <c r="C73" s="3" t="s">
        <v>150</v>
      </c>
      <c r="D73" s="10">
        <v>80</v>
      </c>
    </row>
    <row r="74" spans="1:4" x14ac:dyDescent="0.3">
      <c r="A74" s="13">
        <v>2012</v>
      </c>
      <c r="B74" s="4" t="s">
        <v>151</v>
      </c>
      <c r="C74" s="3" t="s">
        <v>152</v>
      </c>
      <c r="D74" s="10">
        <v>565</v>
      </c>
    </row>
    <row r="75" spans="1:4" x14ac:dyDescent="0.3">
      <c r="A75" s="13">
        <v>2012</v>
      </c>
      <c r="B75" s="3" t="s">
        <v>153</v>
      </c>
      <c r="C75" s="3" t="s">
        <v>154</v>
      </c>
      <c r="D75" s="10">
        <v>7</v>
      </c>
    </row>
    <row r="76" spans="1:4" x14ac:dyDescent="0.3">
      <c r="A76" s="13">
        <v>2012</v>
      </c>
      <c r="B76" s="3" t="s">
        <v>155</v>
      </c>
      <c r="C76" s="3" t="s">
        <v>156</v>
      </c>
      <c r="D76" s="10">
        <v>158</v>
      </c>
    </row>
    <row r="77" spans="1:4" x14ac:dyDescent="0.3">
      <c r="A77" s="13">
        <v>2012</v>
      </c>
      <c r="B77" s="4" t="s">
        <v>157</v>
      </c>
      <c r="C77" s="3" t="s">
        <v>158</v>
      </c>
      <c r="D77" s="10">
        <v>400</v>
      </c>
    </row>
    <row r="78" spans="1:4" x14ac:dyDescent="0.3">
      <c r="A78" s="13">
        <v>2012</v>
      </c>
      <c r="B78" s="3" t="s">
        <v>159</v>
      </c>
      <c r="C78" s="3" t="s">
        <v>160</v>
      </c>
      <c r="D78" s="10">
        <v>2951</v>
      </c>
    </row>
    <row r="79" spans="1:4" x14ac:dyDescent="0.3">
      <c r="A79" s="13">
        <v>2012</v>
      </c>
      <c r="B79" s="3" t="s">
        <v>161</v>
      </c>
      <c r="C79" s="3" t="s">
        <v>162</v>
      </c>
      <c r="D79" s="10">
        <v>2068</v>
      </c>
    </row>
    <row r="80" spans="1:4" x14ac:dyDescent="0.3">
      <c r="A80" s="13">
        <v>2012</v>
      </c>
      <c r="B80" s="3" t="s">
        <v>163</v>
      </c>
      <c r="C80" s="3" t="s">
        <v>164</v>
      </c>
      <c r="D80" s="10">
        <v>445</v>
      </c>
    </row>
    <row r="81" spans="1:4" x14ac:dyDescent="0.3">
      <c r="A81" s="13">
        <v>2012</v>
      </c>
      <c r="B81" s="3" t="s">
        <v>165</v>
      </c>
      <c r="C81" s="3" t="s">
        <v>166</v>
      </c>
      <c r="D81" s="10">
        <v>1043</v>
      </c>
    </row>
    <row r="82" spans="1:4" x14ac:dyDescent="0.3">
      <c r="A82" s="13">
        <v>2012</v>
      </c>
      <c r="B82" s="3" t="s">
        <v>167</v>
      </c>
      <c r="C82" s="3" t="s">
        <v>168</v>
      </c>
      <c r="D82" s="10">
        <v>100</v>
      </c>
    </row>
    <row r="83" spans="1:4" x14ac:dyDescent="0.3">
      <c r="A83" s="13">
        <v>2012</v>
      </c>
      <c r="B83" s="3" t="s">
        <v>169</v>
      </c>
      <c r="C83" s="3" t="s">
        <v>170</v>
      </c>
      <c r="D83" s="10">
        <v>119</v>
      </c>
    </row>
    <row r="84" spans="1:4" x14ac:dyDescent="0.3">
      <c r="A84" s="13">
        <v>2012</v>
      </c>
      <c r="B84" s="3" t="s">
        <v>171</v>
      </c>
      <c r="C84" s="4" t="s">
        <v>172</v>
      </c>
      <c r="D84" s="10">
        <v>361</v>
      </c>
    </row>
    <row r="85" spans="1:4" x14ac:dyDescent="0.3">
      <c r="A85" s="13">
        <v>2012</v>
      </c>
      <c r="B85" s="3" t="s">
        <v>173</v>
      </c>
      <c r="C85" s="3" t="s">
        <v>174</v>
      </c>
      <c r="D85" s="10">
        <v>776</v>
      </c>
    </row>
    <row r="86" spans="1:4" x14ac:dyDescent="0.3">
      <c r="A86" s="13">
        <v>2012</v>
      </c>
      <c r="B86" s="3" t="s">
        <v>175</v>
      </c>
      <c r="C86" s="3" t="s">
        <v>176</v>
      </c>
      <c r="D86" s="10">
        <v>53</v>
      </c>
    </row>
    <row r="87" spans="1:4" x14ac:dyDescent="0.3">
      <c r="A87" s="13">
        <v>2012</v>
      </c>
      <c r="B87" s="3" t="s">
        <v>177</v>
      </c>
      <c r="C87" s="3" t="s">
        <v>178</v>
      </c>
      <c r="D87" s="10">
        <v>13</v>
      </c>
    </row>
    <row r="88" spans="1:4" x14ac:dyDescent="0.3">
      <c r="A88" s="13">
        <v>2012</v>
      </c>
      <c r="B88" s="3" t="s">
        <v>179</v>
      </c>
      <c r="C88" s="3" t="s">
        <v>180</v>
      </c>
      <c r="D88" s="10">
        <v>41</v>
      </c>
    </row>
    <row r="89" spans="1:4" x14ac:dyDescent="0.3">
      <c r="A89" s="13">
        <v>2013</v>
      </c>
      <c r="B89" s="3" t="s">
        <v>7</v>
      </c>
      <c r="C89" s="3" t="s">
        <v>8</v>
      </c>
      <c r="D89" s="10">
        <v>50386</v>
      </c>
    </row>
    <row r="90" spans="1:4" x14ac:dyDescent="0.3">
      <c r="A90" s="13">
        <v>2013</v>
      </c>
      <c r="B90" s="3" t="s">
        <v>9</v>
      </c>
      <c r="C90" s="3" t="s">
        <v>10</v>
      </c>
      <c r="D90" s="10">
        <v>311</v>
      </c>
    </row>
    <row r="91" spans="1:4" x14ac:dyDescent="0.3">
      <c r="A91" s="13">
        <v>2013</v>
      </c>
      <c r="B91" s="3" t="s">
        <v>11</v>
      </c>
      <c r="C91" s="3" t="s">
        <v>12</v>
      </c>
      <c r="D91" s="10">
        <v>53</v>
      </c>
    </row>
    <row r="92" spans="1:4" x14ac:dyDescent="0.3">
      <c r="A92" s="13">
        <v>2013</v>
      </c>
      <c r="B92" s="3" t="s">
        <v>13</v>
      </c>
      <c r="C92" s="3" t="s">
        <v>14</v>
      </c>
      <c r="D92" s="10">
        <v>7</v>
      </c>
    </row>
    <row r="93" spans="1:4" x14ac:dyDescent="0.3">
      <c r="A93" s="13">
        <v>2013</v>
      </c>
      <c r="B93" s="3" t="s">
        <v>15</v>
      </c>
      <c r="C93" s="3" t="s">
        <v>16</v>
      </c>
      <c r="D93" s="10">
        <v>40</v>
      </c>
    </row>
    <row r="94" spans="1:4" x14ac:dyDescent="0.3">
      <c r="A94" s="13">
        <v>2013</v>
      </c>
      <c r="B94" s="3" t="s">
        <v>181</v>
      </c>
      <c r="C94" s="3" t="s">
        <v>18</v>
      </c>
      <c r="D94" s="10">
        <v>211</v>
      </c>
    </row>
    <row r="95" spans="1:4" x14ac:dyDescent="0.3">
      <c r="A95" s="13">
        <v>2013</v>
      </c>
      <c r="B95" s="3" t="s">
        <v>19</v>
      </c>
      <c r="C95" s="3" t="s">
        <v>20</v>
      </c>
      <c r="D95" s="10">
        <v>14012</v>
      </c>
    </row>
    <row r="96" spans="1:4" x14ac:dyDescent="0.3">
      <c r="A96" s="13">
        <v>2013</v>
      </c>
      <c r="B96" s="3" t="s">
        <v>21</v>
      </c>
      <c r="C96" s="3" t="s">
        <v>22</v>
      </c>
      <c r="D96" s="10">
        <v>13788</v>
      </c>
    </row>
    <row r="97" spans="1:4" x14ac:dyDescent="0.3">
      <c r="A97" s="13">
        <v>2013</v>
      </c>
      <c r="B97" s="3" t="s">
        <v>23</v>
      </c>
      <c r="C97" s="3" t="s">
        <v>24</v>
      </c>
      <c r="D97" s="10">
        <v>311</v>
      </c>
    </row>
    <row r="98" spans="1:4" x14ac:dyDescent="0.3">
      <c r="A98" s="13">
        <v>2013</v>
      </c>
      <c r="B98" s="3" t="s">
        <v>25</v>
      </c>
      <c r="C98" s="3" t="s">
        <v>26</v>
      </c>
      <c r="D98" s="10">
        <v>172</v>
      </c>
    </row>
    <row r="99" spans="1:4" x14ac:dyDescent="0.3">
      <c r="A99" s="13">
        <v>2013</v>
      </c>
      <c r="B99" s="3" t="s">
        <v>27</v>
      </c>
      <c r="C99" s="3" t="s">
        <v>28</v>
      </c>
      <c r="D99" s="10">
        <v>849</v>
      </c>
    </row>
    <row r="100" spans="1:4" x14ac:dyDescent="0.3">
      <c r="A100" s="13">
        <v>2013</v>
      </c>
      <c r="B100" s="3" t="s">
        <v>29</v>
      </c>
      <c r="C100" s="3" t="s">
        <v>30</v>
      </c>
      <c r="D100" s="10">
        <v>2037</v>
      </c>
    </row>
    <row r="101" spans="1:4" x14ac:dyDescent="0.3">
      <c r="A101" s="13">
        <v>2013</v>
      </c>
      <c r="B101" s="3" t="s">
        <v>31</v>
      </c>
      <c r="C101" s="3" t="s">
        <v>32</v>
      </c>
      <c r="D101" s="10">
        <v>537</v>
      </c>
    </row>
    <row r="102" spans="1:4" x14ac:dyDescent="0.3">
      <c r="A102" s="13">
        <v>2013</v>
      </c>
      <c r="B102" s="3" t="s">
        <v>33</v>
      </c>
      <c r="C102" s="3" t="s">
        <v>34</v>
      </c>
      <c r="D102" s="10">
        <v>709</v>
      </c>
    </row>
    <row r="103" spans="1:4" x14ac:dyDescent="0.3">
      <c r="A103" s="13">
        <v>2013</v>
      </c>
      <c r="B103" s="3" t="s">
        <v>35</v>
      </c>
      <c r="C103" s="3" t="s">
        <v>36</v>
      </c>
      <c r="D103" s="10">
        <v>185</v>
      </c>
    </row>
    <row r="104" spans="1:4" x14ac:dyDescent="0.3">
      <c r="A104" s="13">
        <v>2013</v>
      </c>
      <c r="B104" s="3" t="s">
        <v>37</v>
      </c>
      <c r="C104" s="3" t="s">
        <v>38</v>
      </c>
      <c r="D104" s="10">
        <v>2802</v>
      </c>
    </row>
    <row r="105" spans="1:4" x14ac:dyDescent="0.3">
      <c r="A105" s="13">
        <v>2013</v>
      </c>
      <c r="B105" s="3" t="s">
        <v>39</v>
      </c>
      <c r="C105" s="3" t="s">
        <v>40</v>
      </c>
      <c r="D105" s="10">
        <v>186</v>
      </c>
    </row>
    <row r="106" spans="1:4" x14ac:dyDescent="0.3">
      <c r="A106" s="13">
        <v>2013</v>
      </c>
      <c r="B106" s="3" t="s">
        <v>41</v>
      </c>
      <c r="C106" s="3" t="s">
        <v>42</v>
      </c>
      <c r="D106" s="10">
        <v>1010</v>
      </c>
    </row>
    <row r="107" spans="1:4" x14ac:dyDescent="0.3">
      <c r="A107" s="13">
        <v>2013</v>
      </c>
      <c r="B107" s="3" t="s">
        <v>43</v>
      </c>
      <c r="C107" s="3" t="s">
        <v>44</v>
      </c>
      <c r="D107" s="10">
        <v>127</v>
      </c>
    </row>
    <row r="108" spans="1:4" x14ac:dyDescent="0.3">
      <c r="A108" s="13">
        <v>2013</v>
      </c>
      <c r="B108" s="3" t="s">
        <v>45</v>
      </c>
      <c r="C108" s="3" t="s">
        <v>46</v>
      </c>
      <c r="D108" s="10">
        <v>233</v>
      </c>
    </row>
    <row r="109" spans="1:4" x14ac:dyDescent="0.3">
      <c r="A109" s="13">
        <v>2013</v>
      </c>
      <c r="B109" s="3" t="s">
        <v>47</v>
      </c>
      <c r="C109" s="3" t="s">
        <v>48</v>
      </c>
      <c r="D109" s="10">
        <v>328</v>
      </c>
    </row>
    <row r="110" spans="1:4" x14ac:dyDescent="0.3">
      <c r="A110" s="13">
        <v>2013</v>
      </c>
      <c r="B110" s="3" t="s">
        <v>49</v>
      </c>
      <c r="C110" s="3" t="s">
        <v>50</v>
      </c>
      <c r="D110" s="10">
        <v>739</v>
      </c>
    </row>
    <row r="111" spans="1:4" x14ac:dyDescent="0.3">
      <c r="A111" s="13">
        <v>2013</v>
      </c>
      <c r="B111" s="3" t="s">
        <v>51</v>
      </c>
      <c r="C111" s="3" t="s">
        <v>52</v>
      </c>
      <c r="D111" s="10">
        <v>375</v>
      </c>
    </row>
    <row r="112" spans="1:4" x14ac:dyDescent="0.3">
      <c r="A112" s="13">
        <v>2013</v>
      </c>
      <c r="B112" s="3" t="s">
        <v>53</v>
      </c>
      <c r="C112" s="3" t="s">
        <v>54</v>
      </c>
      <c r="D112" s="10">
        <v>404</v>
      </c>
    </row>
    <row r="113" spans="1:4" x14ac:dyDescent="0.3">
      <c r="A113" s="13">
        <v>2013</v>
      </c>
      <c r="B113" s="3" t="s">
        <v>55</v>
      </c>
      <c r="C113" s="3" t="s">
        <v>56</v>
      </c>
      <c r="D113" s="10">
        <v>417</v>
      </c>
    </row>
    <row r="114" spans="1:4" x14ac:dyDescent="0.3">
      <c r="A114" s="13">
        <v>2013</v>
      </c>
      <c r="B114" s="3" t="s">
        <v>57</v>
      </c>
      <c r="C114" s="3" t="s">
        <v>58</v>
      </c>
      <c r="D114" s="10">
        <v>51</v>
      </c>
    </row>
    <row r="115" spans="1:4" x14ac:dyDescent="0.3">
      <c r="A115" s="13">
        <v>2013</v>
      </c>
      <c r="B115" s="3" t="s">
        <v>59</v>
      </c>
      <c r="C115" s="3" t="s">
        <v>60</v>
      </c>
      <c r="D115" s="10">
        <v>313</v>
      </c>
    </row>
    <row r="116" spans="1:4" x14ac:dyDescent="0.3">
      <c r="A116" s="13">
        <v>2013</v>
      </c>
      <c r="B116" s="3" t="s">
        <v>61</v>
      </c>
      <c r="C116" s="3" t="s">
        <v>62</v>
      </c>
      <c r="D116" s="10">
        <v>395</v>
      </c>
    </row>
    <row r="117" spans="1:4" x14ac:dyDescent="0.3">
      <c r="A117" s="13">
        <v>2013</v>
      </c>
      <c r="B117" s="3" t="s">
        <v>63</v>
      </c>
      <c r="C117" s="3" t="s">
        <v>64</v>
      </c>
      <c r="D117" s="10">
        <v>195</v>
      </c>
    </row>
    <row r="118" spans="1:4" x14ac:dyDescent="0.3">
      <c r="A118" s="13">
        <v>2013</v>
      </c>
      <c r="B118" s="3" t="s">
        <v>65</v>
      </c>
      <c r="C118" s="3" t="s">
        <v>66</v>
      </c>
      <c r="D118" s="10">
        <v>1413</v>
      </c>
    </row>
    <row r="119" spans="1:4" x14ac:dyDescent="0.3">
      <c r="A119" s="13">
        <v>2013</v>
      </c>
      <c r="B119" s="3" t="s">
        <v>67</v>
      </c>
      <c r="C119" s="3" t="s">
        <v>68</v>
      </c>
      <c r="D119" s="10">
        <v>224</v>
      </c>
    </row>
    <row r="120" spans="1:4" x14ac:dyDescent="0.3">
      <c r="A120" s="13">
        <v>2013</v>
      </c>
      <c r="B120" s="8" t="s">
        <v>4</v>
      </c>
      <c r="C120" s="3" t="s">
        <v>70</v>
      </c>
      <c r="D120" s="10">
        <v>23</v>
      </c>
    </row>
    <row r="121" spans="1:4" x14ac:dyDescent="0.3">
      <c r="A121" s="13">
        <v>2013</v>
      </c>
      <c r="B121" s="3" t="s">
        <v>182</v>
      </c>
      <c r="C121" s="3" t="s">
        <v>72</v>
      </c>
      <c r="D121" s="10">
        <v>1275</v>
      </c>
    </row>
    <row r="122" spans="1:4" x14ac:dyDescent="0.3">
      <c r="A122" s="13">
        <v>2013</v>
      </c>
      <c r="B122" s="3" t="s">
        <v>183</v>
      </c>
      <c r="C122" s="3" t="s">
        <v>74</v>
      </c>
      <c r="D122" s="10">
        <v>1243</v>
      </c>
    </row>
    <row r="123" spans="1:4" x14ac:dyDescent="0.3">
      <c r="A123" s="13">
        <v>2013</v>
      </c>
      <c r="B123" s="3" t="s">
        <v>75</v>
      </c>
      <c r="C123" s="3" t="s">
        <v>76</v>
      </c>
      <c r="D123" s="10">
        <v>32</v>
      </c>
    </row>
    <row r="124" spans="1:4" x14ac:dyDescent="0.3">
      <c r="A124" s="13">
        <v>2013</v>
      </c>
      <c r="B124" s="3" t="s">
        <v>184</v>
      </c>
      <c r="C124" s="3" t="s">
        <v>78</v>
      </c>
      <c r="D124" s="10">
        <v>1153</v>
      </c>
    </row>
    <row r="125" spans="1:4" x14ac:dyDescent="0.3">
      <c r="A125" s="13">
        <v>2013</v>
      </c>
      <c r="B125" s="3" t="s">
        <v>79</v>
      </c>
      <c r="C125" s="3" t="s">
        <v>80</v>
      </c>
      <c r="D125" s="10">
        <v>438</v>
      </c>
    </row>
    <row r="126" spans="1:4" x14ac:dyDescent="0.3">
      <c r="A126" s="13">
        <v>2013</v>
      </c>
      <c r="B126" s="3" t="s">
        <v>185</v>
      </c>
      <c r="C126" s="3" t="s">
        <v>82</v>
      </c>
      <c r="D126" s="10">
        <v>219</v>
      </c>
    </row>
    <row r="127" spans="1:4" x14ac:dyDescent="0.3">
      <c r="A127" s="13">
        <v>2013</v>
      </c>
      <c r="B127" s="3" t="s">
        <v>83</v>
      </c>
      <c r="C127" s="3" t="s">
        <v>84</v>
      </c>
      <c r="D127" s="10">
        <v>7</v>
      </c>
    </row>
    <row r="128" spans="1:4" x14ac:dyDescent="0.3">
      <c r="A128" s="13">
        <v>2013</v>
      </c>
      <c r="B128" s="3" t="s">
        <v>85</v>
      </c>
      <c r="C128" s="3" t="s">
        <v>86</v>
      </c>
      <c r="D128" s="10">
        <v>489</v>
      </c>
    </row>
    <row r="129" spans="1:4" x14ac:dyDescent="0.3">
      <c r="A129" s="13">
        <v>2013</v>
      </c>
      <c r="B129" s="3" t="s">
        <v>87</v>
      </c>
      <c r="C129" s="3" t="s">
        <v>88</v>
      </c>
      <c r="D129" s="10">
        <v>851</v>
      </c>
    </row>
    <row r="130" spans="1:4" x14ac:dyDescent="0.3">
      <c r="A130" s="13">
        <v>2013</v>
      </c>
      <c r="B130" s="3" t="s">
        <v>89</v>
      </c>
      <c r="C130" s="3" t="s">
        <v>90</v>
      </c>
      <c r="D130" s="10">
        <v>272</v>
      </c>
    </row>
    <row r="131" spans="1:4" x14ac:dyDescent="0.3">
      <c r="A131" s="13">
        <v>2013</v>
      </c>
      <c r="B131" s="3" t="s">
        <v>91</v>
      </c>
      <c r="C131" s="3" t="s">
        <v>92</v>
      </c>
      <c r="D131" s="10">
        <v>244</v>
      </c>
    </row>
    <row r="132" spans="1:4" x14ac:dyDescent="0.3">
      <c r="A132" s="13">
        <v>2013</v>
      </c>
      <c r="B132" s="3" t="s">
        <v>93</v>
      </c>
      <c r="C132" s="3" t="s">
        <v>94</v>
      </c>
      <c r="D132" s="10">
        <v>335</v>
      </c>
    </row>
    <row r="133" spans="1:4" x14ac:dyDescent="0.3">
      <c r="A133" s="13">
        <v>2013</v>
      </c>
      <c r="B133" s="3" t="s">
        <v>95</v>
      </c>
      <c r="C133" s="3" t="s">
        <v>96</v>
      </c>
      <c r="D133" s="10">
        <v>24232</v>
      </c>
    </row>
    <row r="134" spans="1:4" x14ac:dyDescent="0.3">
      <c r="A134" s="13">
        <v>2013</v>
      </c>
      <c r="B134" s="3" t="s">
        <v>97</v>
      </c>
      <c r="C134" s="3" t="s">
        <v>98</v>
      </c>
      <c r="D134" s="10">
        <v>10772</v>
      </c>
    </row>
    <row r="135" spans="1:4" x14ac:dyDescent="0.3">
      <c r="A135" s="13">
        <v>2013</v>
      </c>
      <c r="B135" s="3" t="s">
        <v>99</v>
      </c>
      <c r="C135" s="3" t="s">
        <v>100</v>
      </c>
      <c r="D135" s="10">
        <v>3777</v>
      </c>
    </row>
    <row r="136" spans="1:4" x14ac:dyDescent="0.3">
      <c r="A136" s="13">
        <v>2013</v>
      </c>
      <c r="B136" s="3" t="s">
        <v>101</v>
      </c>
      <c r="C136" s="3" t="s">
        <v>102</v>
      </c>
      <c r="D136" s="10">
        <v>6995</v>
      </c>
    </row>
    <row r="137" spans="1:4" x14ac:dyDescent="0.3">
      <c r="A137" s="13">
        <v>2013</v>
      </c>
      <c r="B137" s="3" t="s">
        <v>103</v>
      </c>
      <c r="C137" s="3" t="s">
        <v>104</v>
      </c>
      <c r="D137" s="10">
        <v>2635</v>
      </c>
    </row>
    <row r="138" spans="1:4" x14ac:dyDescent="0.3">
      <c r="A138" s="13">
        <v>2013</v>
      </c>
      <c r="B138" s="3" t="s">
        <v>105</v>
      </c>
      <c r="C138" s="3" t="s">
        <v>106</v>
      </c>
      <c r="D138" s="10">
        <v>7243</v>
      </c>
    </row>
    <row r="139" spans="1:4" x14ac:dyDescent="0.3">
      <c r="A139" s="13">
        <v>2013</v>
      </c>
      <c r="B139" s="3" t="s">
        <v>107</v>
      </c>
      <c r="C139" s="3" t="s">
        <v>108</v>
      </c>
      <c r="D139" s="10">
        <v>3582</v>
      </c>
    </row>
    <row r="140" spans="1:4" x14ac:dyDescent="0.3">
      <c r="A140" s="13">
        <v>2013</v>
      </c>
      <c r="B140" s="3" t="s">
        <v>109</v>
      </c>
      <c r="C140" s="3" t="s">
        <v>110</v>
      </c>
      <c r="D140" s="10">
        <v>2144</v>
      </c>
    </row>
    <row r="141" spans="1:4" x14ac:dyDescent="0.3">
      <c r="A141" s="13">
        <v>2013</v>
      </c>
      <c r="B141" s="3" t="s">
        <v>111</v>
      </c>
      <c r="C141" s="3" t="s">
        <v>112</v>
      </c>
      <c r="D141" s="10">
        <v>33</v>
      </c>
    </row>
    <row r="142" spans="1:4" x14ac:dyDescent="0.3">
      <c r="A142" s="13">
        <v>2013</v>
      </c>
      <c r="B142" s="3" t="s">
        <v>113</v>
      </c>
      <c r="C142" s="3" t="s">
        <v>114</v>
      </c>
      <c r="D142" s="10">
        <v>299</v>
      </c>
    </row>
    <row r="143" spans="1:4" x14ac:dyDescent="0.3">
      <c r="A143" s="13">
        <v>2013</v>
      </c>
      <c r="B143" s="3" t="s">
        <v>115</v>
      </c>
      <c r="C143" s="3" t="s">
        <v>116</v>
      </c>
      <c r="D143" s="10">
        <v>1704</v>
      </c>
    </row>
    <row r="144" spans="1:4" x14ac:dyDescent="0.3">
      <c r="A144" s="13">
        <v>2013</v>
      </c>
      <c r="B144" s="3" t="s">
        <v>117</v>
      </c>
      <c r="C144" s="3" t="s">
        <v>118</v>
      </c>
      <c r="D144" s="10">
        <v>49</v>
      </c>
    </row>
    <row r="145" spans="1:4" x14ac:dyDescent="0.3">
      <c r="A145" s="13">
        <v>2013</v>
      </c>
      <c r="B145" s="3" t="s">
        <v>119</v>
      </c>
      <c r="C145" s="3" t="s">
        <v>120</v>
      </c>
      <c r="D145" s="10">
        <v>1655</v>
      </c>
    </row>
    <row r="146" spans="1:4" x14ac:dyDescent="0.3">
      <c r="A146" s="13">
        <v>2013</v>
      </c>
      <c r="B146" s="3" t="s">
        <v>121</v>
      </c>
      <c r="C146" s="3" t="s">
        <v>122</v>
      </c>
      <c r="D146" s="10">
        <v>108</v>
      </c>
    </row>
    <row r="147" spans="1:4" x14ac:dyDescent="0.3">
      <c r="A147" s="13">
        <v>2013</v>
      </c>
      <c r="B147" s="3" t="s">
        <v>123</v>
      </c>
      <c r="C147" s="3" t="s">
        <v>124</v>
      </c>
      <c r="D147" s="10">
        <v>2152</v>
      </c>
    </row>
    <row r="148" spans="1:4" x14ac:dyDescent="0.3">
      <c r="A148" s="13">
        <v>2013</v>
      </c>
      <c r="B148" s="3" t="s">
        <v>125</v>
      </c>
      <c r="C148" s="3" t="s">
        <v>126</v>
      </c>
      <c r="D148" s="10">
        <v>233</v>
      </c>
    </row>
    <row r="149" spans="1:4" x14ac:dyDescent="0.3">
      <c r="A149" s="13">
        <v>2013</v>
      </c>
      <c r="B149" s="3" t="s">
        <v>127</v>
      </c>
      <c r="C149" s="3" t="s">
        <v>128</v>
      </c>
      <c r="D149" s="10">
        <v>982</v>
      </c>
    </row>
    <row r="150" spans="1:4" x14ac:dyDescent="0.3">
      <c r="A150" s="13">
        <v>2013</v>
      </c>
      <c r="B150" s="3" t="s">
        <v>129</v>
      </c>
      <c r="C150" s="3" t="s">
        <v>130</v>
      </c>
      <c r="D150" s="10">
        <v>937</v>
      </c>
    </row>
    <row r="151" spans="1:4" x14ac:dyDescent="0.3">
      <c r="A151" s="13">
        <v>2013</v>
      </c>
      <c r="B151" s="3" t="s">
        <v>131</v>
      </c>
      <c r="C151" s="3" t="s">
        <v>132</v>
      </c>
      <c r="D151" s="10">
        <v>11</v>
      </c>
    </row>
    <row r="152" spans="1:4" x14ac:dyDescent="0.3">
      <c r="A152" s="13">
        <v>2013</v>
      </c>
      <c r="B152" s="3" t="s">
        <v>186</v>
      </c>
      <c r="C152" s="3" t="s">
        <v>134</v>
      </c>
      <c r="D152" s="10">
        <v>107</v>
      </c>
    </row>
    <row r="153" spans="1:4" x14ac:dyDescent="0.3">
      <c r="A153" s="13">
        <v>2013</v>
      </c>
      <c r="B153" s="3" t="s">
        <v>135</v>
      </c>
      <c r="C153" s="3" t="s">
        <v>136</v>
      </c>
      <c r="D153" s="10">
        <v>52</v>
      </c>
    </row>
    <row r="154" spans="1:4" x14ac:dyDescent="0.3">
      <c r="A154" s="13">
        <v>2013</v>
      </c>
      <c r="B154" s="3" t="s">
        <v>187</v>
      </c>
      <c r="C154" s="3" t="s">
        <v>138</v>
      </c>
      <c r="D154" s="10">
        <v>55</v>
      </c>
    </row>
    <row r="155" spans="1:4" x14ac:dyDescent="0.3">
      <c r="A155" s="13">
        <v>2013</v>
      </c>
      <c r="B155" s="3" t="s">
        <v>139</v>
      </c>
      <c r="C155" s="3" t="s">
        <v>140</v>
      </c>
      <c r="D155" s="10">
        <v>676</v>
      </c>
    </row>
    <row r="156" spans="1:4" x14ac:dyDescent="0.3">
      <c r="A156" s="13">
        <v>2013</v>
      </c>
      <c r="B156" s="3" t="s">
        <v>188</v>
      </c>
      <c r="C156" s="3" t="s">
        <v>142</v>
      </c>
      <c r="D156" s="10">
        <v>402</v>
      </c>
    </row>
    <row r="157" spans="1:4" x14ac:dyDescent="0.3">
      <c r="A157" s="13">
        <v>2013</v>
      </c>
      <c r="B157" s="3" t="s">
        <v>143</v>
      </c>
      <c r="C157" s="3" t="s">
        <v>144</v>
      </c>
      <c r="D157" s="10">
        <v>274</v>
      </c>
    </row>
    <row r="158" spans="1:4" x14ac:dyDescent="0.3">
      <c r="A158" s="13">
        <v>2013</v>
      </c>
      <c r="B158" s="3" t="s">
        <v>189</v>
      </c>
      <c r="C158" s="3" t="s">
        <v>146</v>
      </c>
      <c r="D158" s="10">
        <v>2</v>
      </c>
    </row>
    <row r="159" spans="1:4" x14ac:dyDescent="0.3">
      <c r="A159" s="13">
        <v>2013</v>
      </c>
      <c r="B159" s="3" t="s">
        <v>147</v>
      </c>
      <c r="C159" s="3" t="s">
        <v>148</v>
      </c>
      <c r="D159" s="10">
        <v>101</v>
      </c>
    </row>
    <row r="160" spans="1:4" x14ac:dyDescent="0.3">
      <c r="A160" s="13">
        <v>2013</v>
      </c>
      <c r="B160" s="3" t="s">
        <v>149</v>
      </c>
      <c r="C160" s="3" t="s">
        <v>150</v>
      </c>
      <c r="D160" s="10">
        <v>105</v>
      </c>
    </row>
    <row r="161" spans="1:4" x14ac:dyDescent="0.3">
      <c r="A161" s="13">
        <v>2013</v>
      </c>
      <c r="B161" s="3" t="s">
        <v>151</v>
      </c>
      <c r="C161" s="3" t="s">
        <v>152</v>
      </c>
      <c r="D161" s="10">
        <v>473</v>
      </c>
    </row>
    <row r="162" spans="1:4" x14ac:dyDescent="0.3">
      <c r="A162" s="13">
        <v>2013</v>
      </c>
      <c r="B162" s="3" t="s">
        <v>153</v>
      </c>
      <c r="C162" s="3" t="s">
        <v>154</v>
      </c>
      <c r="D162" s="10">
        <v>12</v>
      </c>
    </row>
    <row r="163" spans="1:4" x14ac:dyDescent="0.3">
      <c r="A163" s="13">
        <v>2013</v>
      </c>
      <c r="B163" s="3" t="s">
        <v>155</v>
      </c>
      <c r="C163" s="3" t="s">
        <v>156</v>
      </c>
      <c r="D163" s="10">
        <v>136</v>
      </c>
    </row>
    <row r="164" spans="1:4" x14ac:dyDescent="0.3">
      <c r="A164" s="13">
        <v>2013</v>
      </c>
      <c r="B164" s="3" t="s">
        <v>157</v>
      </c>
      <c r="C164" s="3" t="s">
        <v>158</v>
      </c>
      <c r="D164" s="10">
        <v>325</v>
      </c>
    </row>
    <row r="165" spans="1:4" x14ac:dyDescent="0.3">
      <c r="A165" s="13">
        <v>2013</v>
      </c>
      <c r="B165" s="3" t="s">
        <v>159</v>
      </c>
      <c r="C165" s="3" t="s">
        <v>160</v>
      </c>
      <c r="D165" s="10">
        <v>2758</v>
      </c>
    </row>
    <row r="166" spans="1:4" x14ac:dyDescent="0.3">
      <c r="A166" s="13">
        <v>2013</v>
      </c>
      <c r="B166" s="3" t="s">
        <v>161</v>
      </c>
      <c r="C166" s="3" t="s">
        <v>162</v>
      </c>
      <c r="D166" s="10">
        <v>1976</v>
      </c>
    </row>
    <row r="167" spans="1:4" x14ac:dyDescent="0.3">
      <c r="A167" s="13">
        <v>2013</v>
      </c>
      <c r="B167" s="3" t="s">
        <v>163</v>
      </c>
      <c r="C167" s="3" t="s">
        <v>164</v>
      </c>
      <c r="D167" s="10">
        <v>433</v>
      </c>
    </row>
    <row r="168" spans="1:4" x14ac:dyDescent="0.3">
      <c r="A168" s="13">
        <v>2013</v>
      </c>
      <c r="B168" s="3" t="s">
        <v>165</v>
      </c>
      <c r="C168" s="3" t="s">
        <v>166</v>
      </c>
      <c r="D168" s="10">
        <v>1039</v>
      </c>
    </row>
    <row r="169" spans="1:4" x14ac:dyDescent="0.3">
      <c r="A169" s="13">
        <v>2013</v>
      </c>
      <c r="B169" s="3" t="s">
        <v>167</v>
      </c>
      <c r="C169" s="3" t="s">
        <v>168</v>
      </c>
      <c r="D169" s="10">
        <v>100</v>
      </c>
    </row>
    <row r="170" spans="1:4" x14ac:dyDescent="0.3">
      <c r="A170" s="13">
        <v>2013</v>
      </c>
      <c r="B170" s="3" t="s">
        <v>169</v>
      </c>
      <c r="C170" s="3" t="s">
        <v>170</v>
      </c>
      <c r="D170" s="10">
        <v>97</v>
      </c>
    </row>
    <row r="171" spans="1:4" x14ac:dyDescent="0.3">
      <c r="A171" s="13">
        <v>2013</v>
      </c>
      <c r="B171" s="3" t="s">
        <v>171</v>
      </c>
      <c r="C171" s="3" t="s">
        <v>172</v>
      </c>
      <c r="D171" s="10">
        <v>307</v>
      </c>
    </row>
    <row r="172" spans="1:4" x14ac:dyDescent="0.3">
      <c r="A172" s="13">
        <v>2013</v>
      </c>
      <c r="B172" s="3" t="s">
        <v>173</v>
      </c>
      <c r="C172" s="3" t="s">
        <v>174</v>
      </c>
      <c r="D172" s="10">
        <v>692</v>
      </c>
    </row>
    <row r="173" spans="1:4" x14ac:dyDescent="0.3">
      <c r="A173" s="13">
        <v>2013</v>
      </c>
      <c r="B173" s="3" t="s">
        <v>175</v>
      </c>
      <c r="C173" s="3" t="s">
        <v>176</v>
      </c>
      <c r="D173" s="10">
        <v>47</v>
      </c>
    </row>
    <row r="174" spans="1:4" x14ac:dyDescent="0.3">
      <c r="A174" s="13">
        <v>2013</v>
      </c>
      <c r="B174" s="3" t="s">
        <v>177</v>
      </c>
      <c r="C174" s="3" t="s">
        <v>178</v>
      </c>
      <c r="D174" s="10">
        <v>12</v>
      </c>
    </row>
    <row r="175" spans="1:4" x14ac:dyDescent="0.3">
      <c r="A175" s="13">
        <v>2013</v>
      </c>
      <c r="B175" s="3" t="s">
        <v>179</v>
      </c>
      <c r="C175" s="3" t="s">
        <v>180</v>
      </c>
      <c r="D175" s="10">
        <v>31</v>
      </c>
    </row>
    <row r="176" spans="1:4" x14ac:dyDescent="0.3">
      <c r="A176" s="14">
        <v>2014</v>
      </c>
      <c r="B176" s="3" t="s">
        <v>7</v>
      </c>
      <c r="C176" s="3" t="s">
        <v>8</v>
      </c>
      <c r="D176" s="10">
        <v>50839</v>
      </c>
    </row>
    <row r="177" spans="1:4" x14ac:dyDescent="0.3">
      <c r="A177" s="14">
        <v>2014</v>
      </c>
      <c r="B177" s="3" t="s">
        <v>9</v>
      </c>
      <c r="C177" s="3" t="s">
        <v>10</v>
      </c>
      <c r="D177" s="10">
        <v>347</v>
      </c>
    </row>
    <row r="178" spans="1:4" x14ac:dyDescent="0.3">
      <c r="A178" s="14">
        <v>2014</v>
      </c>
      <c r="B178" s="3" t="s">
        <v>11</v>
      </c>
      <c r="C178" s="3" t="s">
        <v>12</v>
      </c>
      <c r="D178" s="10">
        <v>40</v>
      </c>
    </row>
    <row r="179" spans="1:4" x14ac:dyDescent="0.3">
      <c r="A179" s="14">
        <v>2014</v>
      </c>
      <c r="B179" s="3" t="s">
        <v>13</v>
      </c>
      <c r="C179" s="3" t="s">
        <v>14</v>
      </c>
      <c r="D179" s="10">
        <v>4</v>
      </c>
    </row>
    <row r="180" spans="1:4" x14ac:dyDescent="0.3">
      <c r="A180" s="14">
        <v>2014</v>
      </c>
      <c r="B180" s="3" t="s">
        <v>15</v>
      </c>
      <c r="C180" s="3" t="s">
        <v>16</v>
      </c>
      <c r="D180" s="10">
        <v>52</v>
      </c>
    </row>
    <row r="181" spans="1:4" x14ac:dyDescent="0.3">
      <c r="A181" s="14">
        <v>2014</v>
      </c>
      <c r="B181" s="3" t="s">
        <v>181</v>
      </c>
      <c r="C181" s="3" t="s">
        <v>18</v>
      </c>
      <c r="D181" s="10">
        <v>251</v>
      </c>
    </row>
    <row r="182" spans="1:4" x14ac:dyDescent="0.3">
      <c r="A182" s="14">
        <v>2014</v>
      </c>
      <c r="B182" s="3" t="s">
        <v>19</v>
      </c>
      <c r="C182" s="3" t="s">
        <v>20</v>
      </c>
      <c r="D182" s="10">
        <v>14206</v>
      </c>
    </row>
    <row r="183" spans="1:4" x14ac:dyDescent="0.3">
      <c r="A183" s="14">
        <v>2014</v>
      </c>
      <c r="B183" s="3" t="s">
        <v>21</v>
      </c>
      <c r="C183" s="3" t="s">
        <v>22</v>
      </c>
      <c r="D183" s="10">
        <v>13939</v>
      </c>
    </row>
    <row r="184" spans="1:4" x14ac:dyDescent="0.3">
      <c r="A184" s="14">
        <v>2014</v>
      </c>
      <c r="B184" s="3" t="s">
        <v>23</v>
      </c>
      <c r="C184" s="3" t="s">
        <v>24</v>
      </c>
      <c r="D184" s="10">
        <v>375</v>
      </c>
    </row>
    <row r="185" spans="1:4" x14ac:dyDescent="0.3">
      <c r="A185" s="14">
        <v>2014</v>
      </c>
      <c r="B185" s="3" t="s">
        <v>25</v>
      </c>
      <c r="C185" s="3" t="s">
        <v>26</v>
      </c>
      <c r="D185" s="10">
        <v>194</v>
      </c>
    </row>
    <row r="186" spans="1:4" x14ac:dyDescent="0.3">
      <c r="A186" s="14">
        <v>2014</v>
      </c>
      <c r="B186" s="3" t="s">
        <v>27</v>
      </c>
      <c r="C186" s="3" t="s">
        <v>28</v>
      </c>
      <c r="D186" s="10">
        <v>771</v>
      </c>
    </row>
    <row r="187" spans="1:4" x14ac:dyDescent="0.3">
      <c r="A187" s="14">
        <v>2014</v>
      </c>
      <c r="B187" s="3" t="s">
        <v>29</v>
      </c>
      <c r="C187" s="3" t="s">
        <v>30</v>
      </c>
      <c r="D187" s="10">
        <v>2094</v>
      </c>
    </row>
    <row r="188" spans="1:4" x14ac:dyDescent="0.3">
      <c r="A188" s="14">
        <v>2014</v>
      </c>
      <c r="B188" s="3" t="s">
        <v>31</v>
      </c>
      <c r="C188" s="3" t="s">
        <v>32</v>
      </c>
      <c r="D188" s="10">
        <v>491</v>
      </c>
    </row>
    <row r="189" spans="1:4" x14ac:dyDescent="0.3">
      <c r="A189" s="14">
        <v>2014</v>
      </c>
      <c r="B189" s="3" t="s">
        <v>33</v>
      </c>
      <c r="C189" s="3" t="s">
        <v>34</v>
      </c>
      <c r="D189" s="10">
        <v>678</v>
      </c>
    </row>
    <row r="190" spans="1:4" x14ac:dyDescent="0.3">
      <c r="A190" s="14">
        <v>2014</v>
      </c>
      <c r="B190" s="3" t="s">
        <v>35</v>
      </c>
      <c r="C190" s="3" t="s">
        <v>36</v>
      </c>
      <c r="D190" s="10">
        <v>189</v>
      </c>
    </row>
    <row r="191" spans="1:4" x14ac:dyDescent="0.3">
      <c r="A191" s="14">
        <v>2014</v>
      </c>
      <c r="B191" s="3" t="s">
        <v>37</v>
      </c>
      <c r="C191" s="3" t="s">
        <v>38</v>
      </c>
      <c r="D191" s="10">
        <v>2827</v>
      </c>
    </row>
    <row r="192" spans="1:4" x14ac:dyDescent="0.3">
      <c r="A192" s="14">
        <v>2014</v>
      </c>
      <c r="B192" s="3" t="s">
        <v>39</v>
      </c>
      <c r="C192" s="3" t="s">
        <v>40</v>
      </c>
      <c r="D192" s="10">
        <v>203</v>
      </c>
    </row>
    <row r="193" spans="1:4" x14ac:dyDescent="0.3">
      <c r="A193" s="14">
        <v>2014</v>
      </c>
      <c r="B193" s="3" t="s">
        <v>41</v>
      </c>
      <c r="C193" s="3" t="s">
        <v>42</v>
      </c>
      <c r="D193" s="10">
        <v>1086</v>
      </c>
    </row>
    <row r="194" spans="1:4" x14ac:dyDescent="0.3">
      <c r="A194" s="14">
        <v>2014</v>
      </c>
      <c r="B194" s="3" t="s">
        <v>43</v>
      </c>
      <c r="C194" s="3" t="s">
        <v>44</v>
      </c>
      <c r="D194" s="10">
        <v>130</v>
      </c>
    </row>
    <row r="195" spans="1:4" x14ac:dyDescent="0.3">
      <c r="A195" s="14">
        <v>2014</v>
      </c>
      <c r="B195" s="3" t="s">
        <v>45</v>
      </c>
      <c r="C195" s="3" t="s">
        <v>46</v>
      </c>
      <c r="D195" s="10">
        <v>265</v>
      </c>
    </row>
    <row r="196" spans="1:4" x14ac:dyDescent="0.3">
      <c r="A196" s="14">
        <v>2014</v>
      </c>
      <c r="B196" s="3" t="s">
        <v>47</v>
      </c>
      <c r="C196" s="3" t="s">
        <v>48</v>
      </c>
      <c r="D196" s="10">
        <v>300</v>
      </c>
    </row>
    <row r="197" spans="1:4" x14ac:dyDescent="0.3">
      <c r="A197" s="14">
        <v>2014</v>
      </c>
      <c r="B197" s="3" t="s">
        <v>49</v>
      </c>
      <c r="C197" s="3" t="s">
        <v>50</v>
      </c>
      <c r="D197" s="10">
        <v>750</v>
      </c>
    </row>
    <row r="198" spans="1:4" x14ac:dyDescent="0.3">
      <c r="A198" s="14">
        <v>2014</v>
      </c>
      <c r="B198" s="3" t="s">
        <v>51</v>
      </c>
      <c r="C198" s="3" t="s">
        <v>52</v>
      </c>
      <c r="D198" s="10">
        <v>414</v>
      </c>
    </row>
    <row r="199" spans="1:4" x14ac:dyDescent="0.3">
      <c r="A199" s="14">
        <v>2014</v>
      </c>
      <c r="B199" s="3" t="s">
        <v>53</v>
      </c>
      <c r="C199" s="3" t="s">
        <v>54</v>
      </c>
      <c r="D199" s="10">
        <v>443</v>
      </c>
    </row>
    <row r="200" spans="1:4" x14ac:dyDescent="0.3">
      <c r="A200" s="14">
        <v>2014</v>
      </c>
      <c r="B200" s="3" t="s">
        <v>55</v>
      </c>
      <c r="C200" s="3" t="s">
        <v>56</v>
      </c>
      <c r="D200" s="10">
        <v>455</v>
      </c>
    </row>
    <row r="201" spans="1:4" x14ac:dyDescent="0.3">
      <c r="A201" s="14">
        <v>2014</v>
      </c>
      <c r="B201" s="3" t="s">
        <v>57</v>
      </c>
      <c r="C201" s="3" t="s">
        <v>58</v>
      </c>
      <c r="D201" s="10">
        <v>47</v>
      </c>
    </row>
    <row r="202" spans="1:4" x14ac:dyDescent="0.3">
      <c r="A202" s="14">
        <v>2014</v>
      </c>
      <c r="B202" s="3" t="s">
        <v>59</v>
      </c>
      <c r="C202" s="3" t="s">
        <v>60</v>
      </c>
      <c r="D202" s="10">
        <v>322</v>
      </c>
    </row>
    <row r="203" spans="1:4" x14ac:dyDescent="0.3">
      <c r="A203" s="14">
        <v>2014</v>
      </c>
      <c r="B203" s="3" t="s">
        <v>61</v>
      </c>
      <c r="C203" s="3" t="s">
        <v>62</v>
      </c>
      <c r="D203" s="10">
        <v>382</v>
      </c>
    </row>
    <row r="204" spans="1:4" x14ac:dyDescent="0.3">
      <c r="A204" s="14">
        <v>2014</v>
      </c>
      <c r="B204" s="3" t="s">
        <v>63</v>
      </c>
      <c r="C204" s="3" t="s">
        <v>64</v>
      </c>
      <c r="D204" s="10">
        <v>198</v>
      </c>
    </row>
    <row r="205" spans="1:4" x14ac:dyDescent="0.3">
      <c r="A205" s="14">
        <v>2014</v>
      </c>
      <c r="B205" s="3" t="s">
        <v>65</v>
      </c>
      <c r="C205" s="3" t="s">
        <v>66</v>
      </c>
      <c r="D205" s="10">
        <v>1325</v>
      </c>
    </row>
    <row r="206" spans="1:4" x14ac:dyDescent="0.3">
      <c r="A206" s="14">
        <v>2014</v>
      </c>
      <c r="B206" s="3" t="s">
        <v>67</v>
      </c>
      <c r="C206" s="3" t="s">
        <v>68</v>
      </c>
      <c r="D206" s="10">
        <v>267</v>
      </c>
    </row>
    <row r="207" spans="1:4" x14ac:dyDescent="0.3">
      <c r="A207" s="14">
        <v>2014</v>
      </c>
      <c r="B207" s="8" t="s">
        <v>4</v>
      </c>
      <c r="C207" s="3" t="s">
        <v>70</v>
      </c>
      <c r="D207" s="10">
        <v>20</v>
      </c>
    </row>
    <row r="208" spans="1:4" x14ac:dyDescent="0.3">
      <c r="A208" s="14">
        <v>2014</v>
      </c>
      <c r="B208" s="3" t="s">
        <v>71</v>
      </c>
      <c r="C208" s="3" t="s">
        <v>72</v>
      </c>
      <c r="D208" s="10">
        <v>1370</v>
      </c>
    </row>
    <row r="209" spans="1:4" x14ac:dyDescent="0.3">
      <c r="A209" s="14">
        <v>2014</v>
      </c>
      <c r="B209" s="3" t="s">
        <v>73</v>
      </c>
      <c r="C209" s="3" t="s">
        <v>74</v>
      </c>
      <c r="D209" s="10">
        <v>1333</v>
      </c>
    </row>
    <row r="210" spans="1:4" x14ac:dyDescent="0.3">
      <c r="A210" s="14">
        <v>2014</v>
      </c>
      <c r="B210" s="3" t="s">
        <v>75</v>
      </c>
      <c r="C210" s="3" t="s">
        <v>76</v>
      </c>
      <c r="D210" s="10">
        <v>37</v>
      </c>
    </row>
    <row r="211" spans="1:4" x14ac:dyDescent="0.3">
      <c r="A211" s="14">
        <v>2014</v>
      </c>
      <c r="B211" s="3" t="s">
        <v>77</v>
      </c>
      <c r="C211" s="3" t="s">
        <v>78</v>
      </c>
      <c r="D211" s="10">
        <v>1188</v>
      </c>
    </row>
    <row r="212" spans="1:4" x14ac:dyDescent="0.3">
      <c r="A212" s="14">
        <v>2014</v>
      </c>
      <c r="B212" s="3" t="s">
        <v>79</v>
      </c>
      <c r="C212" s="3" t="s">
        <v>80</v>
      </c>
      <c r="D212" s="10">
        <v>504</v>
      </c>
    </row>
    <row r="213" spans="1:4" x14ac:dyDescent="0.3">
      <c r="A213" s="14">
        <v>2014</v>
      </c>
      <c r="B213" s="3" t="s">
        <v>81</v>
      </c>
      <c r="C213" s="3" t="s">
        <v>82</v>
      </c>
      <c r="D213" s="10">
        <v>230</v>
      </c>
    </row>
    <row r="214" spans="1:4" x14ac:dyDescent="0.3">
      <c r="A214" s="14">
        <v>2014</v>
      </c>
      <c r="B214" s="3" t="s">
        <v>83</v>
      </c>
      <c r="C214" s="3" t="s">
        <v>84</v>
      </c>
      <c r="D214" s="10">
        <v>11</v>
      </c>
    </row>
    <row r="215" spans="1:4" x14ac:dyDescent="0.3">
      <c r="A215" s="14">
        <v>2014</v>
      </c>
      <c r="B215" s="3" t="s">
        <v>85</v>
      </c>
      <c r="C215" s="3" t="s">
        <v>86</v>
      </c>
      <c r="D215" s="10">
        <v>443</v>
      </c>
    </row>
    <row r="216" spans="1:4" x14ac:dyDescent="0.3">
      <c r="A216" s="14">
        <v>2014</v>
      </c>
      <c r="B216" s="3" t="s">
        <v>87</v>
      </c>
      <c r="C216" s="3" t="s">
        <v>88</v>
      </c>
      <c r="D216" s="10">
        <v>860</v>
      </c>
    </row>
    <row r="217" spans="1:4" x14ac:dyDescent="0.3">
      <c r="A217" s="14">
        <v>2014</v>
      </c>
      <c r="B217" s="3" t="s">
        <v>89</v>
      </c>
      <c r="C217" s="3" t="s">
        <v>90</v>
      </c>
      <c r="D217" s="10">
        <v>283</v>
      </c>
    </row>
    <row r="218" spans="1:4" x14ac:dyDescent="0.3">
      <c r="A218" s="14">
        <v>2014</v>
      </c>
      <c r="B218" s="3" t="s">
        <v>91</v>
      </c>
      <c r="C218" s="3" t="s">
        <v>92</v>
      </c>
      <c r="D218" s="10">
        <v>271</v>
      </c>
    </row>
    <row r="219" spans="1:4" x14ac:dyDescent="0.3">
      <c r="A219" s="14">
        <v>2014</v>
      </c>
      <c r="B219" s="3" t="s">
        <v>93</v>
      </c>
      <c r="C219" s="3" t="s">
        <v>94</v>
      </c>
      <c r="D219" s="10">
        <v>306</v>
      </c>
    </row>
    <row r="220" spans="1:4" x14ac:dyDescent="0.3">
      <c r="A220" s="14">
        <v>2014</v>
      </c>
      <c r="B220" s="3" t="s">
        <v>95</v>
      </c>
      <c r="C220" s="3" t="s">
        <v>96</v>
      </c>
      <c r="D220" s="10">
        <v>24112</v>
      </c>
    </row>
    <row r="221" spans="1:4" x14ac:dyDescent="0.3">
      <c r="A221" s="14">
        <v>2014</v>
      </c>
      <c r="B221" s="3" t="s">
        <v>97</v>
      </c>
      <c r="C221" s="3" t="s">
        <v>98</v>
      </c>
      <c r="D221" s="10">
        <v>10831</v>
      </c>
    </row>
    <row r="222" spans="1:4" x14ac:dyDescent="0.3">
      <c r="A222" s="14">
        <v>2014</v>
      </c>
      <c r="B222" s="3" t="s">
        <v>99</v>
      </c>
      <c r="C222" s="3" t="s">
        <v>100</v>
      </c>
      <c r="D222" s="10">
        <v>3677</v>
      </c>
    </row>
    <row r="223" spans="1:4" x14ac:dyDescent="0.3">
      <c r="A223" s="14">
        <v>2014</v>
      </c>
      <c r="B223" s="3" t="s">
        <v>101</v>
      </c>
      <c r="C223" s="3" t="s">
        <v>102</v>
      </c>
      <c r="D223" s="10">
        <v>7154</v>
      </c>
    </row>
    <row r="224" spans="1:4" x14ac:dyDescent="0.3">
      <c r="A224" s="14">
        <v>2014</v>
      </c>
      <c r="B224" s="3" t="s">
        <v>103</v>
      </c>
      <c r="C224" s="3" t="s">
        <v>104</v>
      </c>
      <c r="D224" s="10">
        <v>2921</v>
      </c>
    </row>
    <row r="225" spans="1:4" x14ac:dyDescent="0.3">
      <c r="A225" s="14">
        <v>2014</v>
      </c>
      <c r="B225" s="3" t="s">
        <v>105</v>
      </c>
      <c r="C225" s="3" t="s">
        <v>106</v>
      </c>
      <c r="D225" s="10">
        <v>7300</v>
      </c>
    </row>
    <row r="226" spans="1:4" x14ac:dyDescent="0.3">
      <c r="A226" s="14">
        <v>2014</v>
      </c>
      <c r="B226" s="3" t="s">
        <v>107</v>
      </c>
      <c r="C226" s="3" t="s">
        <v>108</v>
      </c>
      <c r="D226" s="10">
        <v>3060</v>
      </c>
    </row>
    <row r="227" spans="1:4" x14ac:dyDescent="0.3">
      <c r="A227" s="14">
        <v>2014</v>
      </c>
      <c r="B227" s="3" t="s">
        <v>109</v>
      </c>
      <c r="C227" s="3" t="s">
        <v>110</v>
      </c>
      <c r="D227" s="10">
        <v>2227</v>
      </c>
    </row>
    <row r="228" spans="1:4" x14ac:dyDescent="0.3">
      <c r="A228" s="14">
        <v>2014</v>
      </c>
      <c r="B228" s="3" t="s">
        <v>111</v>
      </c>
      <c r="C228" s="3" t="s">
        <v>112</v>
      </c>
      <c r="D228" s="10">
        <v>8</v>
      </c>
    </row>
    <row r="229" spans="1:4" x14ac:dyDescent="0.3">
      <c r="A229" s="14">
        <v>2014</v>
      </c>
      <c r="B229" s="3" t="s">
        <v>113</v>
      </c>
      <c r="C229" s="3" t="s">
        <v>114</v>
      </c>
      <c r="D229" s="10">
        <v>389</v>
      </c>
    </row>
    <row r="230" spans="1:4" x14ac:dyDescent="0.3">
      <c r="A230" s="14">
        <v>2014</v>
      </c>
      <c r="B230" s="3" t="s">
        <v>115</v>
      </c>
      <c r="C230" s="3" t="s">
        <v>116</v>
      </c>
      <c r="D230" s="10">
        <v>1721</v>
      </c>
    </row>
    <row r="231" spans="1:4" x14ac:dyDescent="0.3">
      <c r="A231" s="14">
        <v>2014</v>
      </c>
      <c r="B231" s="3" t="s">
        <v>117</v>
      </c>
      <c r="C231" s="3" t="s">
        <v>118</v>
      </c>
      <c r="D231" s="10">
        <v>42</v>
      </c>
    </row>
    <row r="232" spans="1:4" x14ac:dyDescent="0.3">
      <c r="A232" s="14">
        <v>2014</v>
      </c>
      <c r="B232" s="3" t="s">
        <v>119</v>
      </c>
      <c r="C232" s="3" t="s">
        <v>120</v>
      </c>
      <c r="D232" s="10">
        <v>1679</v>
      </c>
    </row>
    <row r="233" spans="1:4" x14ac:dyDescent="0.3">
      <c r="A233" s="14">
        <v>2014</v>
      </c>
      <c r="B233" s="3" t="s">
        <v>121</v>
      </c>
      <c r="C233" s="3" t="s">
        <v>122</v>
      </c>
      <c r="D233" s="10">
        <v>109</v>
      </c>
    </row>
    <row r="234" spans="1:4" x14ac:dyDescent="0.3">
      <c r="A234" s="14">
        <v>2014</v>
      </c>
      <c r="B234" s="3" t="s">
        <v>123</v>
      </c>
      <c r="C234" s="3" t="s">
        <v>124</v>
      </c>
      <c r="D234" s="10">
        <v>2149</v>
      </c>
    </row>
    <row r="235" spans="1:4" x14ac:dyDescent="0.3">
      <c r="A235" s="14">
        <v>2014</v>
      </c>
      <c r="B235" s="3" t="s">
        <v>125</v>
      </c>
      <c r="C235" s="3" t="s">
        <v>126</v>
      </c>
      <c r="D235" s="10">
        <v>186</v>
      </c>
    </row>
    <row r="236" spans="1:4" x14ac:dyDescent="0.3">
      <c r="A236" s="14">
        <v>2014</v>
      </c>
      <c r="B236" s="3" t="s">
        <v>127</v>
      </c>
      <c r="C236" s="3" t="s">
        <v>128</v>
      </c>
      <c r="D236" s="10">
        <v>1020</v>
      </c>
    </row>
    <row r="237" spans="1:4" x14ac:dyDescent="0.3">
      <c r="A237" s="14">
        <v>2014</v>
      </c>
      <c r="B237" s="3" t="s">
        <v>129</v>
      </c>
      <c r="C237" s="3" t="s">
        <v>130</v>
      </c>
      <c r="D237" s="10">
        <v>943</v>
      </c>
    </row>
    <row r="238" spans="1:4" x14ac:dyDescent="0.3">
      <c r="A238" s="14">
        <v>2014</v>
      </c>
      <c r="B238" s="3" t="s">
        <v>131</v>
      </c>
      <c r="C238" s="3" t="s">
        <v>132</v>
      </c>
      <c r="D238" s="10">
        <v>5</v>
      </c>
    </row>
    <row r="239" spans="1:4" x14ac:dyDescent="0.3">
      <c r="A239" s="14">
        <v>2014</v>
      </c>
      <c r="B239" s="3" t="s">
        <v>133</v>
      </c>
      <c r="C239" s="3" t="s">
        <v>134</v>
      </c>
      <c r="D239" s="10">
        <v>156</v>
      </c>
    </row>
    <row r="240" spans="1:4" x14ac:dyDescent="0.3">
      <c r="A240" s="14">
        <v>2014</v>
      </c>
      <c r="B240" s="3" t="s">
        <v>135</v>
      </c>
      <c r="C240" s="3" t="s">
        <v>136</v>
      </c>
      <c r="D240" s="10">
        <v>59</v>
      </c>
    </row>
    <row r="241" spans="1:4" x14ac:dyDescent="0.3">
      <c r="A241" s="14">
        <v>2014</v>
      </c>
      <c r="B241" s="3" t="s">
        <v>137</v>
      </c>
      <c r="C241" s="3" t="s">
        <v>138</v>
      </c>
      <c r="D241" s="10">
        <v>97</v>
      </c>
    </row>
    <row r="242" spans="1:4" x14ac:dyDescent="0.3">
      <c r="A242" s="14">
        <v>2014</v>
      </c>
      <c r="B242" s="3" t="s">
        <v>139</v>
      </c>
      <c r="C242" s="3" t="s">
        <v>140</v>
      </c>
      <c r="D242" s="10">
        <v>824</v>
      </c>
    </row>
    <row r="243" spans="1:4" x14ac:dyDescent="0.3">
      <c r="A243" s="14">
        <v>2014</v>
      </c>
      <c r="B243" s="3" t="s">
        <v>141</v>
      </c>
      <c r="C243" s="3" t="s">
        <v>142</v>
      </c>
      <c r="D243" s="10">
        <v>527</v>
      </c>
    </row>
    <row r="244" spans="1:4" x14ac:dyDescent="0.3">
      <c r="A244" s="14">
        <v>2014</v>
      </c>
      <c r="B244" s="3" t="s">
        <v>143</v>
      </c>
      <c r="C244" s="3" t="s">
        <v>144</v>
      </c>
      <c r="D244" s="10">
        <v>297</v>
      </c>
    </row>
    <row r="245" spans="1:4" x14ac:dyDescent="0.3">
      <c r="A245" s="14">
        <v>2014</v>
      </c>
      <c r="B245" s="3" t="s">
        <v>145</v>
      </c>
      <c r="C245" s="3" t="s">
        <v>146</v>
      </c>
      <c r="D245" s="10">
        <v>1</v>
      </c>
    </row>
    <row r="246" spans="1:4" x14ac:dyDescent="0.3">
      <c r="A246" s="14">
        <v>2014</v>
      </c>
      <c r="B246" s="3" t="s">
        <v>147</v>
      </c>
      <c r="C246" s="3" t="s">
        <v>148</v>
      </c>
      <c r="D246" s="10">
        <v>121</v>
      </c>
    </row>
    <row r="247" spans="1:4" x14ac:dyDescent="0.3">
      <c r="A247" s="14">
        <v>2014</v>
      </c>
      <c r="B247" s="3" t="s">
        <v>149</v>
      </c>
      <c r="C247" s="3" t="s">
        <v>150</v>
      </c>
      <c r="D247" s="10">
        <v>109</v>
      </c>
    </row>
    <row r="248" spans="1:4" x14ac:dyDescent="0.3">
      <c r="A248" s="14">
        <v>2014</v>
      </c>
      <c r="B248" s="3" t="s">
        <v>151</v>
      </c>
      <c r="C248" s="3" t="s">
        <v>152</v>
      </c>
      <c r="D248" s="10">
        <v>394</v>
      </c>
    </row>
    <row r="249" spans="1:4" x14ac:dyDescent="0.3">
      <c r="A249" s="14">
        <v>2014</v>
      </c>
      <c r="B249" s="3" t="s">
        <v>153</v>
      </c>
      <c r="C249" s="3" t="s">
        <v>154</v>
      </c>
      <c r="D249" s="10">
        <v>12</v>
      </c>
    </row>
    <row r="250" spans="1:4" x14ac:dyDescent="0.3">
      <c r="A250" s="14">
        <v>2014</v>
      </c>
      <c r="B250" s="3" t="s">
        <v>155</v>
      </c>
      <c r="C250" s="3" t="s">
        <v>156</v>
      </c>
      <c r="D250" s="10">
        <v>114</v>
      </c>
    </row>
    <row r="251" spans="1:4" x14ac:dyDescent="0.3">
      <c r="A251" s="14">
        <v>2014</v>
      </c>
      <c r="B251" s="3" t="s">
        <v>157</v>
      </c>
      <c r="C251" s="3" t="s">
        <v>158</v>
      </c>
      <c r="D251" s="10">
        <v>268</v>
      </c>
    </row>
    <row r="252" spans="1:4" x14ac:dyDescent="0.3">
      <c r="A252" s="14">
        <v>2014</v>
      </c>
      <c r="B252" s="3" t="s">
        <v>159</v>
      </c>
      <c r="C252" s="3" t="s">
        <v>160</v>
      </c>
      <c r="D252" s="10">
        <v>2750</v>
      </c>
    </row>
    <row r="253" spans="1:4" x14ac:dyDescent="0.3">
      <c r="A253" s="14">
        <v>2014</v>
      </c>
      <c r="B253" s="3" t="s">
        <v>161</v>
      </c>
      <c r="C253" s="3" t="s">
        <v>162</v>
      </c>
      <c r="D253" s="10">
        <v>1951</v>
      </c>
    </row>
    <row r="254" spans="1:4" x14ac:dyDescent="0.3">
      <c r="A254" s="14">
        <v>2014</v>
      </c>
      <c r="B254" s="3" t="s">
        <v>163</v>
      </c>
      <c r="C254" s="3" t="s">
        <v>164</v>
      </c>
      <c r="D254" s="10">
        <v>374</v>
      </c>
    </row>
    <row r="255" spans="1:4" x14ac:dyDescent="0.3">
      <c r="A255" s="14">
        <v>2014</v>
      </c>
      <c r="B255" s="3" t="s">
        <v>165</v>
      </c>
      <c r="C255" s="3" t="s">
        <v>166</v>
      </c>
      <c r="D255" s="10">
        <v>1114</v>
      </c>
    </row>
    <row r="256" spans="1:4" x14ac:dyDescent="0.3">
      <c r="A256" s="14">
        <v>2014</v>
      </c>
      <c r="B256" s="3" t="s">
        <v>167</v>
      </c>
      <c r="C256" s="3" t="s">
        <v>168</v>
      </c>
      <c r="D256" s="10">
        <v>79</v>
      </c>
    </row>
    <row r="257" spans="1:4" x14ac:dyDescent="0.3">
      <c r="A257" s="14">
        <v>2014</v>
      </c>
      <c r="B257" s="3" t="s">
        <v>169</v>
      </c>
      <c r="C257" s="3" t="s">
        <v>170</v>
      </c>
      <c r="D257" s="10">
        <v>102</v>
      </c>
    </row>
    <row r="258" spans="1:4" x14ac:dyDescent="0.3">
      <c r="A258" s="14">
        <v>2014</v>
      </c>
      <c r="B258" s="3" t="s">
        <v>171</v>
      </c>
      <c r="C258" s="3" t="s">
        <v>172</v>
      </c>
      <c r="D258" s="10">
        <v>282</v>
      </c>
    </row>
    <row r="259" spans="1:4" x14ac:dyDescent="0.3">
      <c r="A259" s="14">
        <v>2014</v>
      </c>
      <c r="B259" s="3" t="s">
        <v>173</v>
      </c>
      <c r="C259" s="3" t="s">
        <v>174</v>
      </c>
      <c r="D259" s="10">
        <v>722</v>
      </c>
    </row>
    <row r="260" spans="1:4" x14ac:dyDescent="0.3">
      <c r="A260" s="14">
        <v>2014</v>
      </c>
      <c r="B260" s="3" t="s">
        <v>175</v>
      </c>
      <c r="C260" s="3" t="s">
        <v>176</v>
      </c>
      <c r="D260" s="10">
        <v>38</v>
      </c>
    </row>
    <row r="261" spans="1:4" x14ac:dyDescent="0.3">
      <c r="A261" s="14">
        <v>2014</v>
      </c>
      <c r="B261" s="3" t="s">
        <v>177</v>
      </c>
      <c r="C261" s="3" t="s">
        <v>178</v>
      </c>
      <c r="D261" s="10">
        <v>12</v>
      </c>
    </row>
    <row r="262" spans="1:4" x14ac:dyDescent="0.3">
      <c r="A262" s="14">
        <v>2014</v>
      </c>
      <c r="B262" s="3" t="s">
        <v>179</v>
      </c>
      <c r="C262" s="3" t="s">
        <v>180</v>
      </c>
      <c r="D262" s="10">
        <v>27</v>
      </c>
    </row>
    <row r="263" spans="1:4" x14ac:dyDescent="0.3">
      <c r="A263" s="13">
        <v>2015</v>
      </c>
      <c r="B263" s="3" t="s">
        <v>7</v>
      </c>
      <c r="C263" s="3" t="s">
        <v>8</v>
      </c>
      <c r="D263" s="10">
        <v>54205</v>
      </c>
    </row>
    <row r="264" spans="1:4" x14ac:dyDescent="0.3">
      <c r="A264" s="13">
        <v>2015</v>
      </c>
      <c r="B264" s="3" t="s">
        <v>9</v>
      </c>
      <c r="C264" s="3" t="s">
        <v>10</v>
      </c>
      <c r="D264" s="10">
        <v>384</v>
      </c>
    </row>
    <row r="265" spans="1:4" x14ac:dyDescent="0.3">
      <c r="A265" s="13">
        <v>2015</v>
      </c>
      <c r="B265" s="3" t="s">
        <v>11</v>
      </c>
      <c r="C265" s="3" t="s">
        <v>12</v>
      </c>
      <c r="D265" s="10">
        <v>46</v>
      </c>
    </row>
    <row r="266" spans="1:4" x14ac:dyDescent="0.3">
      <c r="A266" s="13">
        <v>2015</v>
      </c>
      <c r="B266" s="3" t="s">
        <v>13</v>
      </c>
      <c r="C266" s="3" t="s">
        <v>14</v>
      </c>
      <c r="D266" s="10">
        <v>10</v>
      </c>
    </row>
    <row r="267" spans="1:4" x14ac:dyDescent="0.3">
      <c r="A267" s="13">
        <v>2015</v>
      </c>
      <c r="B267" s="3" t="s">
        <v>15</v>
      </c>
      <c r="C267" s="3" t="s">
        <v>16</v>
      </c>
      <c r="D267" s="10">
        <v>60</v>
      </c>
    </row>
    <row r="268" spans="1:4" x14ac:dyDescent="0.3">
      <c r="A268" s="13">
        <v>2015</v>
      </c>
      <c r="B268" s="3" t="s">
        <v>17</v>
      </c>
      <c r="C268" s="3" t="s">
        <v>18</v>
      </c>
      <c r="D268" s="10">
        <v>268</v>
      </c>
    </row>
    <row r="269" spans="1:4" x14ac:dyDescent="0.3">
      <c r="A269" s="13">
        <v>2015</v>
      </c>
      <c r="B269" s="3" t="s">
        <v>19</v>
      </c>
      <c r="C269" s="3" t="s">
        <v>20</v>
      </c>
      <c r="D269" s="10">
        <v>14290</v>
      </c>
    </row>
    <row r="270" spans="1:4" x14ac:dyDescent="0.3">
      <c r="A270" s="13">
        <v>2015</v>
      </c>
      <c r="B270" s="3" t="s">
        <v>21</v>
      </c>
      <c r="C270" s="3" t="s">
        <v>22</v>
      </c>
      <c r="D270" s="10">
        <v>14012</v>
      </c>
    </row>
    <row r="271" spans="1:4" x14ac:dyDescent="0.3">
      <c r="A271" s="13">
        <v>2015</v>
      </c>
      <c r="B271" s="3" t="s">
        <v>23</v>
      </c>
      <c r="C271" s="3" t="s">
        <v>24</v>
      </c>
      <c r="D271" s="10">
        <v>342</v>
      </c>
    </row>
    <row r="272" spans="1:4" x14ac:dyDescent="0.3">
      <c r="A272" s="13">
        <v>2015</v>
      </c>
      <c r="B272" s="3" t="s">
        <v>25</v>
      </c>
      <c r="C272" s="3" t="s">
        <v>26</v>
      </c>
      <c r="D272" s="10">
        <v>180</v>
      </c>
    </row>
    <row r="273" spans="1:4" x14ac:dyDescent="0.3">
      <c r="A273" s="13">
        <v>2015</v>
      </c>
      <c r="B273" s="3" t="s">
        <v>27</v>
      </c>
      <c r="C273" s="3" t="s">
        <v>28</v>
      </c>
      <c r="D273" s="10">
        <v>801</v>
      </c>
    </row>
    <row r="274" spans="1:4" x14ac:dyDescent="0.3">
      <c r="A274" s="13">
        <v>2015</v>
      </c>
      <c r="B274" s="3" t="s">
        <v>29</v>
      </c>
      <c r="C274" s="3" t="s">
        <v>30</v>
      </c>
      <c r="D274" s="10">
        <v>2056</v>
      </c>
    </row>
    <row r="275" spans="1:4" x14ac:dyDescent="0.3">
      <c r="A275" s="13">
        <v>2015</v>
      </c>
      <c r="B275" s="3" t="s">
        <v>31</v>
      </c>
      <c r="C275" s="3" t="s">
        <v>32</v>
      </c>
      <c r="D275" s="10">
        <v>494</v>
      </c>
    </row>
    <row r="276" spans="1:4" x14ac:dyDescent="0.3">
      <c r="A276" s="13">
        <v>2015</v>
      </c>
      <c r="B276" s="3" t="s">
        <v>33</v>
      </c>
      <c r="C276" s="3" t="s">
        <v>34</v>
      </c>
      <c r="D276" s="10">
        <v>762</v>
      </c>
    </row>
    <row r="277" spans="1:4" x14ac:dyDescent="0.3">
      <c r="A277" s="13">
        <v>2015</v>
      </c>
      <c r="B277" s="3" t="s">
        <v>35</v>
      </c>
      <c r="C277" s="3" t="s">
        <v>36</v>
      </c>
      <c r="D277" s="10">
        <v>197</v>
      </c>
    </row>
    <row r="278" spans="1:4" x14ac:dyDescent="0.3">
      <c r="A278" s="13">
        <v>2015</v>
      </c>
      <c r="B278" s="3" t="s">
        <v>37</v>
      </c>
      <c r="C278" s="3" t="s">
        <v>38</v>
      </c>
      <c r="D278" s="10">
        <v>2821</v>
      </c>
    </row>
    <row r="279" spans="1:4" x14ac:dyDescent="0.3">
      <c r="A279" s="13">
        <v>2015</v>
      </c>
      <c r="B279" s="3" t="s">
        <v>39</v>
      </c>
      <c r="C279" s="3" t="s">
        <v>40</v>
      </c>
      <c r="D279" s="10">
        <v>211</v>
      </c>
    </row>
    <row r="280" spans="1:4" x14ac:dyDescent="0.3">
      <c r="A280" s="13">
        <v>2015</v>
      </c>
      <c r="B280" s="3" t="s">
        <v>41</v>
      </c>
      <c r="C280" s="3" t="s">
        <v>42</v>
      </c>
      <c r="D280" s="10">
        <v>1054</v>
      </c>
    </row>
    <row r="281" spans="1:4" x14ac:dyDescent="0.3">
      <c r="A281" s="13">
        <v>2015</v>
      </c>
      <c r="B281" s="3" t="s">
        <v>43</v>
      </c>
      <c r="C281" s="3" t="s">
        <v>44</v>
      </c>
      <c r="D281" s="10">
        <v>111</v>
      </c>
    </row>
    <row r="282" spans="1:4" x14ac:dyDescent="0.3">
      <c r="A282" s="13">
        <v>2015</v>
      </c>
      <c r="B282" s="3" t="s">
        <v>45</v>
      </c>
      <c r="C282" s="3" t="s">
        <v>46</v>
      </c>
      <c r="D282" s="10">
        <v>235</v>
      </c>
    </row>
    <row r="283" spans="1:4" x14ac:dyDescent="0.3">
      <c r="A283" s="13">
        <v>2015</v>
      </c>
      <c r="B283" s="3" t="s">
        <v>47</v>
      </c>
      <c r="C283" s="3" t="s">
        <v>48</v>
      </c>
      <c r="D283" s="10">
        <v>316</v>
      </c>
    </row>
    <row r="284" spans="1:4" x14ac:dyDescent="0.3">
      <c r="A284" s="13">
        <v>2015</v>
      </c>
      <c r="B284" s="3" t="s">
        <v>49</v>
      </c>
      <c r="C284" s="3" t="s">
        <v>50</v>
      </c>
      <c r="D284" s="10">
        <v>824</v>
      </c>
    </row>
    <row r="285" spans="1:4" x14ac:dyDescent="0.3">
      <c r="A285" s="13">
        <v>2015</v>
      </c>
      <c r="B285" s="3" t="s">
        <v>51</v>
      </c>
      <c r="C285" s="3" t="s">
        <v>52</v>
      </c>
      <c r="D285" s="10">
        <v>356</v>
      </c>
    </row>
    <row r="286" spans="1:4" x14ac:dyDescent="0.3">
      <c r="A286" s="13">
        <v>2015</v>
      </c>
      <c r="B286" s="3" t="s">
        <v>53</v>
      </c>
      <c r="C286" s="3" t="s">
        <v>54</v>
      </c>
      <c r="D286" s="10">
        <v>475</v>
      </c>
    </row>
    <row r="287" spans="1:4" x14ac:dyDescent="0.3">
      <c r="A287" s="13">
        <v>2015</v>
      </c>
      <c r="B287" s="3" t="s">
        <v>55</v>
      </c>
      <c r="C287" s="3" t="s">
        <v>56</v>
      </c>
      <c r="D287" s="10">
        <v>435</v>
      </c>
    </row>
    <row r="288" spans="1:4" x14ac:dyDescent="0.3">
      <c r="A288" s="13">
        <v>2015</v>
      </c>
      <c r="B288" s="3" t="s">
        <v>57</v>
      </c>
      <c r="C288" s="3" t="s">
        <v>58</v>
      </c>
      <c r="D288" s="10">
        <v>27</v>
      </c>
    </row>
    <row r="289" spans="1:4" x14ac:dyDescent="0.3">
      <c r="A289" s="13">
        <v>2015</v>
      </c>
      <c r="B289" s="3" t="s">
        <v>59</v>
      </c>
      <c r="C289" s="3" t="s">
        <v>60</v>
      </c>
      <c r="D289" s="10">
        <v>365</v>
      </c>
    </row>
    <row r="290" spans="1:4" x14ac:dyDescent="0.3">
      <c r="A290" s="13">
        <v>2015</v>
      </c>
      <c r="B290" s="3" t="s">
        <v>61</v>
      </c>
      <c r="C290" s="3" t="s">
        <v>62</v>
      </c>
      <c r="D290" s="10">
        <v>414</v>
      </c>
    </row>
    <row r="291" spans="1:4" x14ac:dyDescent="0.3">
      <c r="A291" s="13">
        <v>2015</v>
      </c>
      <c r="B291" s="3" t="s">
        <v>63</v>
      </c>
      <c r="C291" s="3" t="s">
        <v>64</v>
      </c>
      <c r="D291" s="10">
        <v>222</v>
      </c>
    </row>
    <row r="292" spans="1:4" x14ac:dyDescent="0.3">
      <c r="A292" s="13">
        <v>2015</v>
      </c>
      <c r="B292" s="3" t="s">
        <v>65</v>
      </c>
      <c r="C292" s="3" t="s">
        <v>66</v>
      </c>
      <c r="D292" s="10">
        <v>1314</v>
      </c>
    </row>
    <row r="293" spans="1:4" x14ac:dyDescent="0.3">
      <c r="A293" s="13">
        <v>2015</v>
      </c>
      <c r="B293" s="3" t="s">
        <v>67</v>
      </c>
      <c r="C293" s="3" t="s">
        <v>68</v>
      </c>
      <c r="D293" s="10">
        <v>278</v>
      </c>
    </row>
    <row r="294" spans="1:4" x14ac:dyDescent="0.3">
      <c r="A294" s="13">
        <v>2015</v>
      </c>
      <c r="B294" s="3" t="s">
        <v>69</v>
      </c>
      <c r="C294" s="3" t="s">
        <v>70</v>
      </c>
      <c r="D294" s="10">
        <v>25</v>
      </c>
    </row>
    <row r="295" spans="1:4" x14ac:dyDescent="0.3">
      <c r="A295" s="13">
        <v>2015</v>
      </c>
      <c r="B295" s="3" t="s">
        <v>71</v>
      </c>
      <c r="C295" s="3" t="s">
        <v>72</v>
      </c>
      <c r="D295" s="10">
        <v>1699</v>
      </c>
    </row>
    <row r="296" spans="1:4" x14ac:dyDescent="0.3">
      <c r="A296" s="13">
        <v>2015</v>
      </c>
      <c r="B296" s="3" t="s">
        <v>73</v>
      </c>
      <c r="C296" s="3" t="s">
        <v>74</v>
      </c>
      <c r="D296" s="10">
        <v>1657</v>
      </c>
    </row>
    <row r="297" spans="1:4" x14ac:dyDescent="0.3">
      <c r="A297" s="13">
        <v>2015</v>
      </c>
      <c r="B297" s="3" t="s">
        <v>75</v>
      </c>
      <c r="C297" s="3" t="s">
        <v>76</v>
      </c>
      <c r="D297" s="10">
        <v>42</v>
      </c>
    </row>
    <row r="298" spans="1:4" x14ac:dyDescent="0.3">
      <c r="A298" s="13">
        <v>2015</v>
      </c>
      <c r="B298" s="3" t="s">
        <v>77</v>
      </c>
      <c r="C298" s="3" t="s">
        <v>78</v>
      </c>
      <c r="D298" s="10">
        <v>1342</v>
      </c>
    </row>
    <row r="299" spans="1:4" x14ac:dyDescent="0.3">
      <c r="A299" s="13">
        <v>2015</v>
      </c>
      <c r="B299" s="3" t="s">
        <v>79</v>
      </c>
      <c r="C299" s="3" t="s">
        <v>80</v>
      </c>
      <c r="D299" s="10">
        <v>613</v>
      </c>
    </row>
    <row r="300" spans="1:4" x14ac:dyDescent="0.3">
      <c r="A300" s="13">
        <v>2015</v>
      </c>
      <c r="B300" s="3" t="s">
        <v>81</v>
      </c>
      <c r="C300" s="3" t="s">
        <v>82</v>
      </c>
      <c r="D300" s="10">
        <v>223</v>
      </c>
    </row>
    <row r="301" spans="1:4" x14ac:dyDescent="0.3">
      <c r="A301" s="13">
        <v>2015</v>
      </c>
      <c r="B301" s="3" t="s">
        <v>83</v>
      </c>
      <c r="C301" s="3" t="s">
        <v>84</v>
      </c>
      <c r="D301" s="10">
        <v>8</v>
      </c>
    </row>
    <row r="302" spans="1:4" x14ac:dyDescent="0.3">
      <c r="A302" s="13">
        <v>2015</v>
      </c>
      <c r="B302" s="3" t="s">
        <v>85</v>
      </c>
      <c r="C302" s="3" t="s">
        <v>86</v>
      </c>
      <c r="D302" s="10">
        <v>498</v>
      </c>
    </row>
    <row r="303" spans="1:4" x14ac:dyDescent="0.3">
      <c r="A303" s="13">
        <v>2015</v>
      </c>
      <c r="B303" s="3" t="s">
        <v>87</v>
      </c>
      <c r="C303" s="3" t="s">
        <v>88</v>
      </c>
      <c r="D303" s="10">
        <v>1132</v>
      </c>
    </row>
    <row r="304" spans="1:4" x14ac:dyDescent="0.3">
      <c r="A304" s="13">
        <v>2015</v>
      </c>
      <c r="B304" s="3" t="s">
        <v>89</v>
      </c>
      <c r="C304" s="3" t="s">
        <v>90</v>
      </c>
      <c r="D304" s="10">
        <v>365</v>
      </c>
    </row>
    <row r="305" spans="1:4" x14ac:dyDescent="0.3">
      <c r="A305" s="13">
        <v>2015</v>
      </c>
      <c r="B305" s="3" t="s">
        <v>91</v>
      </c>
      <c r="C305" s="3" t="s">
        <v>92</v>
      </c>
      <c r="D305" s="10">
        <v>305</v>
      </c>
    </row>
    <row r="306" spans="1:4" x14ac:dyDescent="0.3">
      <c r="A306" s="13">
        <v>2015</v>
      </c>
      <c r="B306" s="3" t="s">
        <v>93</v>
      </c>
      <c r="C306" s="3" t="s">
        <v>94</v>
      </c>
      <c r="D306" s="10">
        <v>462</v>
      </c>
    </row>
    <row r="307" spans="1:4" x14ac:dyDescent="0.3">
      <c r="A307" s="13">
        <v>2015</v>
      </c>
      <c r="B307" s="3" t="s">
        <v>95</v>
      </c>
      <c r="C307" s="3" t="s">
        <v>96</v>
      </c>
      <c r="D307" s="10">
        <v>25694</v>
      </c>
    </row>
    <row r="308" spans="1:4" x14ac:dyDescent="0.3">
      <c r="A308" s="13">
        <v>2015</v>
      </c>
      <c r="B308" s="3" t="s">
        <v>97</v>
      </c>
      <c r="C308" s="3" t="s">
        <v>98</v>
      </c>
      <c r="D308" s="10">
        <v>11509</v>
      </c>
    </row>
    <row r="309" spans="1:4" x14ac:dyDescent="0.3">
      <c r="A309" s="13">
        <v>2015</v>
      </c>
      <c r="B309" s="3" t="s">
        <v>99</v>
      </c>
      <c r="C309" s="3" t="s">
        <v>100</v>
      </c>
      <c r="D309" s="10">
        <v>3832</v>
      </c>
    </row>
    <row r="310" spans="1:4" x14ac:dyDescent="0.3">
      <c r="A310" s="13">
        <v>2015</v>
      </c>
      <c r="B310" s="3" t="s">
        <v>101</v>
      </c>
      <c r="C310" s="3" t="s">
        <v>102</v>
      </c>
      <c r="D310" s="10">
        <v>7677</v>
      </c>
    </row>
    <row r="311" spans="1:4" x14ac:dyDescent="0.3">
      <c r="A311" s="13">
        <v>2015</v>
      </c>
      <c r="B311" s="3" t="s">
        <v>103</v>
      </c>
      <c r="C311" s="3" t="s">
        <v>104</v>
      </c>
      <c r="D311" s="10">
        <v>3211</v>
      </c>
    </row>
    <row r="312" spans="1:4" x14ac:dyDescent="0.3">
      <c r="A312" s="13">
        <v>2015</v>
      </c>
      <c r="B312" s="3" t="s">
        <v>105</v>
      </c>
      <c r="C312" s="3" t="s">
        <v>106</v>
      </c>
      <c r="D312" s="10">
        <v>7433</v>
      </c>
    </row>
    <row r="313" spans="1:4" x14ac:dyDescent="0.3">
      <c r="A313" s="13">
        <v>2015</v>
      </c>
      <c r="B313" s="3" t="s">
        <v>107</v>
      </c>
      <c r="C313" s="3" t="s">
        <v>108</v>
      </c>
      <c r="D313" s="10">
        <v>3541</v>
      </c>
    </row>
    <row r="314" spans="1:4" x14ac:dyDescent="0.3">
      <c r="A314" s="13">
        <v>2015</v>
      </c>
      <c r="B314" s="3" t="s">
        <v>109</v>
      </c>
      <c r="C314" s="3" t="s">
        <v>110</v>
      </c>
      <c r="D314" s="10">
        <v>2663</v>
      </c>
    </row>
    <row r="315" spans="1:4" x14ac:dyDescent="0.3">
      <c r="A315" s="13">
        <v>2015</v>
      </c>
      <c r="B315" s="3" t="s">
        <v>111</v>
      </c>
      <c r="C315" s="3" t="s">
        <v>112</v>
      </c>
      <c r="D315" s="10">
        <v>49</v>
      </c>
    </row>
    <row r="316" spans="1:4" x14ac:dyDescent="0.3">
      <c r="A316" s="13">
        <v>2015</v>
      </c>
      <c r="B316" s="3" t="s">
        <v>113</v>
      </c>
      <c r="C316" s="3" t="s">
        <v>114</v>
      </c>
      <c r="D316" s="10">
        <v>558</v>
      </c>
    </row>
    <row r="317" spans="1:4" x14ac:dyDescent="0.3">
      <c r="A317" s="13">
        <v>2015</v>
      </c>
      <c r="B317" s="3" t="s">
        <v>115</v>
      </c>
      <c r="C317" s="3" t="s">
        <v>116</v>
      </c>
      <c r="D317" s="10">
        <v>1941</v>
      </c>
    </row>
    <row r="318" spans="1:4" x14ac:dyDescent="0.3">
      <c r="A318" s="13">
        <v>2015</v>
      </c>
      <c r="B318" s="3" t="s">
        <v>117</v>
      </c>
      <c r="C318" s="3" t="s">
        <v>118</v>
      </c>
      <c r="D318" s="10">
        <v>55</v>
      </c>
    </row>
    <row r="319" spans="1:4" x14ac:dyDescent="0.3">
      <c r="A319" s="13">
        <v>2015</v>
      </c>
      <c r="B319" s="3" t="s">
        <v>119</v>
      </c>
      <c r="C319" s="3" t="s">
        <v>120</v>
      </c>
      <c r="D319" s="10">
        <v>1886</v>
      </c>
    </row>
    <row r="320" spans="1:4" x14ac:dyDescent="0.3">
      <c r="A320" s="13">
        <v>2015</v>
      </c>
      <c r="B320" s="3" t="s">
        <v>121</v>
      </c>
      <c r="C320" s="3" t="s">
        <v>122</v>
      </c>
      <c r="D320" s="10">
        <v>115</v>
      </c>
    </row>
    <row r="321" spans="1:4" x14ac:dyDescent="0.3">
      <c r="A321" s="13">
        <v>2015</v>
      </c>
      <c r="B321" s="3" t="s">
        <v>123</v>
      </c>
      <c r="C321" s="3" t="s">
        <v>124</v>
      </c>
      <c r="D321" s="10">
        <v>2165</v>
      </c>
    </row>
    <row r="322" spans="1:4" x14ac:dyDescent="0.3">
      <c r="A322" s="13">
        <v>2015</v>
      </c>
      <c r="B322" s="3" t="s">
        <v>125</v>
      </c>
      <c r="C322" s="3" t="s">
        <v>126</v>
      </c>
      <c r="D322" s="10">
        <v>189</v>
      </c>
    </row>
    <row r="323" spans="1:4" x14ac:dyDescent="0.3">
      <c r="A323" s="13">
        <v>2015</v>
      </c>
      <c r="B323" s="3" t="s">
        <v>127</v>
      </c>
      <c r="C323" s="3" t="s">
        <v>128</v>
      </c>
      <c r="D323" s="10">
        <v>934</v>
      </c>
    </row>
    <row r="324" spans="1:4" x14ac:dyDescent="0.3">
      <c r="A324" s="13">
        <v>2015</v>
      </c>
      <c r="B324" s="3" t="s">
        <v>129</v>
      </c>
      <c r="C324" s="3" t="s">
        <v>130</v>
      </c>
      <c r="D324" s="10">
        <v>1042</v>
      </c>
    </row>
    <row r="325" spans="1:4" x14ac:dyDescent="0.3">
      <c r="A325" s="13">
        <v>2015</v>
      </c>
      <c r="B325" s="3" t="s">
        <v>131</v>
      </c>
      <c r="C325" s="3" t="s">
        <v>132</v>
      </c>
      <c r="D325" s="10">
        <v>8</v>
      </c>
    </row>
    <row r="326" spans="1:4" x14ac:dyDescent="0.3">
      <c r="A326" s="13">
        <v>2015</v>
      </c>
      <c r="B326" s="3" t="s">
        <v>133</v>
      </c>
      <c r="C326" s="3" t="s">
        <v>134</v>
      </c>
      <c r="D326" s="10">
        <v>131</v>
      </c>
    </row>
    <row r="327" spans="1:4" x14ac:dyDescent="0.3">
      <c r="A327" s="13">
        <v>2015</v>
      </c>
      <c r="B327" s="3" t="s">
        <v>135</v>
      </c>
      <c r="C327" s="3" t="s">
        <v>136</v>
      </c>
      <c r="D327" s="10">
        <v>55</v>
      </c>
    </row>
    <row r="328" spans="1:4" x14ac:dyDescent="0.3">
      <c r="A328" s="13">
        <v>2015</v>
      </c>
      <c r="B328" s="3" t="s">
        <v>137</v>
      </c>
      <c r="C328" s="3" t="s">
        <v>138</v>
      </c>
      <c r="D328" s="10">
        <v>76</v>
      </c>
    </row>
    <row r="329" spans="1:4" x14ac:dyDescent="0.3">
      <c r="A329" s="13">
        <v>2015</v>
      </c>
      <c r="B329" s="3" t="s">
        <v>139</v>
      </c>
      <c r="C329" s="3" t="s">
        <v>140</v>
      </c>
      <c r="D329" s="10">
        <v>1072</v>
      </c>
    </row>
    <row r="330" spans="1:4" x14ac:dyDescent="0.3">
      <c r="A330" s="13">
        <v>2015</v>
      </c>
      <c r="B330" s="3" t="s">
        <v>141</v>
      </c>
      <c r="C330" s="3" t="s">
        <v>142</v>
      </c>
      <c r="D330" s="10">
        <v>658</v>
      </c>
    </row>
    <row r="331" spans="1:4" x14ac:dyDescent="0.3">
      <c r="A331" s="13">
        <v>2015</v>
      </c>
      <c r="B331" s="3" t="s">
        <v>143</v>
      </c>
      <c r="C331" s="3" t="s">
        <v>144</v>
      </c>
      <c r="D331" s="10">
        <v>414</v>
      </c>
    </row>
    <row r="332" spans="1:4" x14ac:dyDescent="0.3">
      <c r="A332" s="13">
        <v>2015</v>
      </c>
      <c r="B332" s="3" t="s">
        <v>145</v>
      </c>
      <c r="C332" s="3" t="s">
        <v>146</v>
      </c>
      <c r="D332" s="10">
        <v>1</v>
      </c>
    </row>
    <row r="333" spans="1:4" x14ac:dyDescent="0.3">
      <c r="A333" s="13">
        <v>2015</v>
      </c>
      <c r="B333" s="3" t="s">
        <v>147</v>
      </c>
      <c r="C333" s="3" t="s">
        <v>148</v>
      </c>
      <c r="D333" s="10">
        <v>94</v>
      </c>
    </row>
    <row r="334" spans="1:4" x14ac:dyDescent="0.3">
      <c r="A334" s="13">
        <v>2015</v>
      </c>
      <c r="B334" s="3" t="s">
        <v>149</v>
      </c>
      <c r="C334" s="3" t="s">
        <v>150</v>
      </c>
      <c r="D334" s="10">
        <v>114</v>
      </c>
    </row>
    <row r="335" spans="1:4" x14ac:dyDescent="0.3">
      <c r="A335" s="13">
        <v>2015</v>
      </c>
      <c r="B335" s="3" t="s">
        <v>151</v>
      </c>
      <c r="C335" s="3" t="s">
        <v>152</v>
      </c>
      <c r="D335" s="10">
        <v>503</v>
      </c>
    </row>
    <row r="336" spans="1:4" x14ac:dyDescent="0.3">
      <c r="A336" s="13">
        <v>2015</v>
      </c>
      <c r="B336" s="3" t="s">
        <v>153</v>
      </c>
      <c r="C336" s="3" t="s">
        <v>154</v>
      </c>
      <c r="D336" s="10">
        <v>4</v>
      </c>
    </row>
    <row r="337" spans="1:4" x14ac:dyDescent="0.3">
      <c r="A337" s="13">
        <v>2015</v>
      </c>
      <c r="B337" s="3" t="s">
        <v>155</v>
      </c>
      <c r="C337" s="3" t="s">
        <v>156</v>
      </c>
      <c r="D337" s="10">
        <v>125</v>
      </c>
    </row>
    <row r="338" spans="1:4" x14ac:dyDescent="0.3">
      <c r="A338" s="13">
        <v>2015</v>
      </c>
      <c r="B338" s="3" t="s">
        <v>157</v>
      </c>
      <c r="C338" s="3" t="s">
        <v>158</v>
      </c>
      <c r="D338" s="10">
        <v>374</v>
      </c>
    </row>
    <row r="339" spans="1:4" x14ac:dyDescent="0.3">
      <c r="A339" s="13">
        <v>2015</v>
      </c>
      <c r="B339" s="3" t="s">
        <v>159</v>
      </c>
      <c r="C339" s="3" t="s">
        <v>160</v>
      </c>
      <c r="D339" s="10">
        <v>2888</v>
      </c>
    </row>
    <row r="340" spans="1:4" x14ac:dyDescent="0.3">
      <c r="A340" s="13">
        <v>2015</v>
      </c>
      <c r="B340" s="3" t="s">
        <v>161</v>
      </c>
      <c r="C340" s="3" t="s">
        <v>162</v>
      </c>
      <c r="D340" s="10">
        <v>2088</v>
      </c>
    </row>
    <row r="341" spans="1:4" x14ac:dyDescent="0.3">
      <c r="A341" s="13">
        <v>2015</v>
      </c>
      <c r="B341" s="3" t="s">
        <v>163</v>
      </c>
      <c r="C341" s="3" t="s">
        <v>164</v>
      </c>
      <c r="D341" s="10">
        <v>436</v>
      </c>
    </row>
    <row r="342" spans="1:4" x14ac:dyDescent="0.3">
      <c r="A342" s="13">
        <v>2015</v>
      </c>
      <c r="B342" s="3" t="s">
        <v>165</v>
      </c>
      <c r="C342" s="3" t="s">
        <v>166</v>
      </c>
      <c r="D342" s="10">
        <v>1160</v>
      </c>
    </row>
    <row r="343" spans="1:4" x14ac:dyDescent="0.3">
      <c r="A343" s="13">
        <v>2015</v>
      </c>
      <c r="B343" s="3" t="s">
        <v>167</v>
      </c>
      <c r="C343" s="3" t="s">
        <v>168</v>
      </c>
      <c r="D343" s="10">
        <v>96</v>
      </c>
    </row>
    <row r="344" spans="1:4" x14ac:dyDescent="0.3">
      <c r="A344" s="13">
        <v>2015</v>
      </c>
      <c r="B344" s="3" t="s">
        <v>169</v>
      </c>
      <c r="C344" s="3" t="s">
        <v>170</v>
      </c>
      <c r="D344" s="10">
        <v>94</v>
      </c>
    </row>
    <row r="345" spans="1:4" x14ac:dyDescent="0.3">
      <c r="A345" s="13">
        <v>2015</v>
      </c>
      <c r="B345" s="3" t="s">
        <v>171</v>
      </c>
      <c r="C345" s="3" t="s">
        <v>172</v>
      </c>
      <c r="D345" s="10">
        <v>302</v>
      </c>
    </row>
    <row r="346" spans="1:4" x14ac:dyDescent="0.3">
      <c r="A346" s="13">
        <v>2015</v>
      </c>
      <c r="B346" s="3" t="s">
        <v>173</v>
      </c>
      <c r="C346" s="3" t="s">
        <v>174</v>
      </c>
      <c r="D346" s="10">
        <v>739</v>
      </c>
    </row>
    <row r="347" spans="1:4" x14ac:dyDescent="0.3">
      <c r="A347" s="13">
        <v>2015</v>
      </c>
      <c r="B347" s="3" t="s">
        <v>175</v>
      </c>
      <c r="C347" s="3" t="s">
        <v>176</v>
      </c>
      <c r="D347" s="10">
        <v>37</v>
      </c>
    </row>
    <row r="348" spans="1:4" x14ac:dyDescent="0.3">
      <c r="A348" s="13">
        <v>2015</v>
      </c>
      <c r="B348" s="3" t="s">
        <v>177</v>
      </c>
      <c r="C348" s="3" t="s">
        <v>178</v>
      </c>
      <c r="D348" s="10">
        <v>8</v>
      </c>
    </row>
    <row r="349" spans="1:4" x14ac:dyDescent="0.3">
      <c r="A349" s="13">
        <v>2015</v>
      </c>
      <c r="B349" s="3" t="s">
        <v>179</v>
      </c>
      <c r="C349" s="3" t="s">
        <v>180</v>
      </c>
      <c r="D349" s="10">
        <v>16</v>
      </c>
    </row>
    <row r="350" spans="1:4" x14ac:dyDescent="0.3">
      <c r="A350" s="13">
        <v>2016</v>
      </c>
      <c r="B350" s="3" t="s">
        <v>7</v>
      </c>
      <c r="C350" s="3" t="s">
        <v>8</v>
      </c>
      <c r="D350" s="10">
        <v>51542</v>
      </c>
    </row>
    <row r="351" spans="1:4" x14ac:dyDescent="0.3">
      <c r="A351" s="13">
        <v>2016</v>
      </c>
      <c r="B351" s="3" t="s">
        <v>9</v>
      </c>
      <c r="C351" s="3" t="s">
        <v>10</v>
      </c>
      <c r="D351" s="10">
        <v>457</v>
      </c>
    </row>
    <row r="352" spans="1:4" x14ac:dyDescent="0.3">
      <c r="A352" s="13">
        <v>2016</v>
      </c>
      <c r="B352" s="3" t="s">
        <v>11</v>
      </c>
      <c r="C352" s="3" t="s">
        <v>12</v>
      </c>
      <c r="D352" s="10">
        <v>58</v>
      </c>
    </row>
    <row r="353" spans="1:4" x14ac:dyDescent="0.3">
      <c r="A353" s="13">
        <v>2016</v>
      </c>
      <c r="B353" s="3" t="s">
        <v>13</v>
      </c>
      <c r="C353" s="3" t="s">
        <v>14</v>
      </c>
      <c r="D353" s="10">
        <v>6</v>
      </c>
    </row>
    <row r="354" spans="1:4" x14ac:dyDescent="0.3">
      <c r="A354" s="13">
        <v>2016</v>
      </c>
      <c r="B354" s="3" t="s">
        <v>15</v>
      </c>
      <c r="C354" s="3" t="s">
        <v>16</v>
      </c>
      <c r="D354" s="10">
        <v>75</v>
      </c>
    </row>
    <row r="355" spans="1:4" x14ac:dyDescent="0.3">
      <c r="A355" s="13">
        <v>2016</v>
      </c>
      <c r="B355" s="3" t="s">
        <v>17</v>
      </c>
      <c r="C355" s="3" t="s">
        <v>18</v>
      </c>
      <c r="D355" s="10">
        <v>318</v>
      </c>
    </row>
    <row r="356" spans="1:4" x14ac:dyDescent="0.3">
      <c r="A356" s="13">
        <v>2016</v>
      </c>
      <c r="B356" s="3" t="s">
        <v>19</v>
      </c>
      <c r="C356" s="3" t="s">
        <v>20</v>
      </c>
      <c r="D356" s="10">
        <v>14360</v>
      </c>
    </row>
    <row r="357" spans="1:4" x14ac:dyDescent="0.3">
      <c r="A357" s="13">
        <v>2016</v>
      </c>
      <c r="B357" s="3" t="s">
        <v>21</v>
      </c>
      <c r="C357" s="3" t="s">
        <v>22</v>
      </c>
      <c r="D357" s="10">
        <v>14065</v>
      </c>
    </row>
    <row r="358" spans="1:4" x14ac:dyDescent="0.3">
      <c r="A358" s="13">
        <v>2016</v>
      </c>
      <c r="B358" s="3" t="s">
        <v>23</v>
      </c>
      <c r="C358" s="3" t="s">
        <v>24</v>
      </c>
      <c r="D358" s="10">
        <v>336</v>
      </c>
    </row>
    <row r="359" spans="1:4" x14ac:dyDescent="0.3">
      <c r="A359" s="13">
        <v>2016</v>
      </c>
      <c r="B359" s="3" t="s">
        <v>25</v>
      </c>
      <c r="C359" s="3" t="s">
        <v>26</v>
      </c>
      <c r="D359" s="10">
        <v>197</v>
      </c>
    </row>
    <row r="360" spans="1:4" x14ac:dyDescent="0.3">
      <c r="A360" s="13">
        <v>2016</v>
      </c>
      <c r="B360" s="3" t="s">
        <v>27</v>
      </c>
      <c r="C360" s="3" t="s">
        <v>28</v>
      </c>
      <c r="D360" s="10">
        <v>757</v>
      </c>
    </row>
    <row r="361" spans="1:4" x14ac:dyDescent="0.3">
      <c r="A361" s="13">
        <v>2016</v>
      </c>
      <c r="B361" s="3" t="s">
        <v>29</v>
      </c>
      <c r="C361" s="3" t="s">
        <v>30</v>
      </c>
      <c r="D361" s="10">
        <v>2169</v>
      </c>
    </row>
    <row r="362" spans="1:4" x14ac:dyDescent="0.3">
      <c r="A362" s="13">
        <v>2016</v>
      </c>
      <c r="B362" s="3" t="s">
        <v>31</v>
      </c>
      <c r="C362" s="3" t="s">
        <v>32</v>
      </c>
      <c r="D362" s="10">
        <v>535</v>
      </c>
    </row>
    <row r="363" spans="1:4" x14ac:dyDescent="0.3">
      <c r="A363" s="13">
        <v>2016</v>
      </c>
      <c r="B363" s="3" t="s">
        <v>33</v>
      </c>
      <c r="C363" s="3" t="s">
        <v>34</v>
      </c>
      <c r="D363" s="10">
        <v>757</v>
      </c>
    </row>
    <row r="364" spans="1:4" x14ac:dyDescent="0.3">
      <c r="A364" s="13">
        <v>2016</v>
      </c>
      <c r="B364" s="3" t="s">
        <v>35</v>
      </c>
      <c r="C364" s="3" t="s">
        <v>36</v>
      </c>
      <c r="D364" s="10">
        <v>188</v>
      </c>
    </row>
    <row r="365" spans="1:4" x14ac:dyDescent="0.3">
      <c r="A365" s="13">
        <v>2016</v>
      </c>
      <c r="B365" s="3" t="s">
        <v>37</v>
      </c>
      <c r="C365" s="3" t="s">
        <v>38</v>
      </c>
      <c r="D365" s="10">
        <v>2866</v>
      </c>
    </row>
    <row r="366" spans="1:4" x14ac:dyDescent="0.3">
      <c r="A366" s="13">
        <v>2016</v>
      </c>
      <c r="B366" s="3" t="s">
        <v>39</v>
      </c>
      <c r="C366" s="3" t="s">
        <v>40</v>
      </c>
      <c r="D366" s="10">
        <v>235</v>
      </c>
    </row>
    <row r="367" spans="1:4" x14ac:dyDescent="0.3">
      <c r="A367" s="13">
        <v>2016</v>
      </c>
      <c r="B367" s="3" t="s">
        <v>41</v>
      </c>
      <c r="C367" s="3" t="s">
        <v>42</v>
      </c>
      <c r="D367" s="10">
        <v>1002</v>
      </c>
    </row>
    <row r="368" spans="1:4" x14ac:dyDescent="0.3">
      <c r="A368" s="13">
        <v>2016</v>
      </c>
      <c r="B368" s="3" t="s">
        <v>43</v>
      </c>
      <c r="C368" s="3" t="s">
        <v>44</v>
      </c>
      <c r="D368" s="10">
        <v>115</v>
      </c>
    </row>
    <row r="369" spans="1:4" x14ac:dyDescent="0.3">
      <c r="A369" s="13">
        <v>2016</v>
      </c>
      <c r="B369" s="3" t="s">
        <v>45</v>
      </c>
      <c r="C369" s="3" t="s">
        <v>46</v>
      </c>
      <c r="D369" s="10">
        <v>245</v>
      </c>
    </row>
    <row r="370" spans="1:4" x14ac:dyDescent="0.3">
      <c r="A370" s="13">
        <v>2016</v>
      </c>
      <c r="B370" s="3" t="s">
        <v>47</v>
      </c>
      <c r="C370" s="3" t="s">
        <v>48</v>
      </c>
      <c r="D370" s="10">
        <v>297</v>
      </c>
    </row>
    <row r="371" spans="1:4" x14ac:dyDescent="0.3">
      <c r="A371" s="13">
        <v>2016</v>
      </c>
      <c r="B371" s="3" t="s">
        <v>49</v>
      </c>
      <c r="C371" s="3" t="s">
        <v>50</v>
      </c>
      <c r="D371" s="10">
        <v>769</v>
      </c>
    </row>
    <row r="372" spans="1:4" x14ac:dyDescent="0.3">
      <c r="A372" s="13">
        <v>2016</v>
      </c>
      <c r="B372" s="3" t="s">
        <v>51</v>
      </c>
      <c r="C372" s="3" t="s">
        <v>52</v>
      </c>
      <c r="D372" s="10">
        <v>409</v>
      </c>
    </row>
    <row r="373" spans="1:4" x14ac:dyDescent="0.3">
      <c r="A373" s="13">
        <v>2016</v>
      </c>
      <c r="B373" s="3" t="s">
        <v>53</v>
      </c>
      <c r="C373" s="3" t="s">
        <v>54</v>
      </c>
      <c r="D373" s="10">
        <v>454</v>
      </c>
    </row>
    <row r="374" spans="1:4" x14ac:dyDescent="0.3">
      <c r="A374" s="13">
        <v>2016</v>
      </c>
      <c r="B374" s="3" t="s">
        <v>55</v>
      </c>
      <c r="C374" s="3" t="s">
        <v>56</v>
      </c>
      <c r="D374" s="10">
        <v>429</v>
      </c>
    </row>
    <row r="375" spans="1:4" x14ac:dyDescent="0.3">
      <c r="A375" s="13">
        <v>2016</v>
      </c>
      <c r="B375" s="3" t="s">
        <v>57</v>
      </c>
      <c r="C375" s="3" t="s">
        <v>58</v>
      </c>
      <c r="D375" s="10">
        <v>42</v>
      </c>
    </row>
    <row r="376" spans="1:4" x14ac:dyDescent="0.3">
      <c r="A376" s="13">
        <v>2016</v>
      </c>
      <c r="B376" s="3" t="s">
        <v>59</v>
      </c>
      <c r="C376" s="3" t="s">
        <v>60</v>
      </c>
      <c r="D376" s="10">
        <v>324</v>
      </c>
    </row>
    <row r="377" spans="1:4" x14ac:dyDescent="0.3">
      <c r="A377" s="13">
        <v>2016</v>
      </c>
      <c r="B377" s="3" t="s">
        <v>61</v>
      </c>
      <c r="C377" s="3" t="s">
        <v>62</v>
      </c>
      <c r="D377" s="10">
        <v>418</v>
      </c>
    </row>
    <row r="378" spans="1:4" x14ac:dyDescent="0.3">
      <c r="A378" s="13">
        <v>2016</v>
      </c>
      <c r="B378" s="3" t="s">
        <v>63</v>
      </c>
      <c r="C378" s="3" t="s">
        <v>64</v>
      </c>
      <c r="D378" s="10">
        <v>186</v>
      </c>
    </row>
    <row r="379" spans="1:4" x14ac:dyDescent="0.3">
      <c r="A379" s="13">
        <v>2016</v>
      </c>
      <c r="B379" s="3" t="s">
        <v>65</v>
      </c>
      <c r="C379" s="3" t="s">
        <v>66</v>
      </c>
      <c r="D379" s="10">
        <v>1335</v>
      </c>
    </row>
    <row r="380" spans="1:4" x14ac:dyDescent="0.3">
      <c r="A380" s="13">
        <v>2016</v>
      </c>
      <c r="B380" s="8" t="s">
        <v>5</v>
      </c>
      <c r="C380" s="3" t="s">
        <v>68</v>
      </c>
      <c r="D380" s="10">
        <v>295</v>
      </c>
    </row>
    <row r="381" spans="1:4" x14ac:dyDescent="0.3">
      <c r="A381" s="13">
        <v>2016</v>
      </c>
      <c r="B381" s="8" t="s">
        <v>6</v>
      </c>
      <c r="C381" s="3" t="s">
        <v>70</v>
      </c>
      <c r="D381" s="10">
        <v>45</v>
      </c>
    </row>
    <row r="382" spans="1:4" x14ac:dyDescent="0.3">
      <c r="A382" s="13">
        <v>2016</v>
      </c>
      <c r="B382" s="3" t="s">
        <v>71</v>
      </c>
      <c r="C382" s="3" t="s">
        <v>72</v>
      </c>
      <c r="D382" s="10">
        <v>1946</v>
      </c>
    </row>
    <row r="383" spans="1:4" x14ac:dyDescent="0.3">
      <c r="A383" s="13">
        <v>2016</v>
      </c>
      <c r="B383" s="3" t="s">
        <v>73</v>
      </c>
      <c r="C383" s="3" t="s">
        <v>74</v>
      </c>
      <c r="D383" s="10">
        <v>1889</v>
      </c>
    </row>
    <row r="384" spans="1:4" x14ac:dyDescent="0.3">
      <c r="A384" s="13">
        <v>2016</v>
      </c>
      <c r="B384" s="3" t="s">
        <v>75</v>
      </c>
      <c r="C384" s="3" t="s">
        <v>76</v>
      </c>
      <c r="D384" s="10">
        <v>57</v>
      </c>
    </row>
    <row r="385" spans="1:4" x14ac:dyDescent="0.3">
      <c r="A385" s="13">
        <v>2016</v>
      </c>
      <c r="B385" s="3" t="s">
        <v>77</v>
      </c>
      <c r="C385" s="3" t="s">
        <v>78</v>
      </c>
      <c r="D385" s="10">
        <v>1089</v>
      </c>
    </row>
    <row r="386" spans="1:4" x14ac:dyDescent="0.3">
      <c r="A386" s="13">
        <v>2016</v>
      </c>
      <c r="B386" s="3" t="s">
        <v>79</v>
      </c>
      <c r="C386" s="3" t="s">
        <v>80</v>
      </c>
      <c r="D386" s="10">
        <v>497</v>
      </c>
    </row>
    <row r="387" spans="1:4" x14ac:dyDescent="0.3">
      <c r="A387" s="13">
        <v>2016</v>
      </c>
      <c r="B387" s="3" t="s">
        <v>81</v>
      </c>
      <c r="C387" s="3" t="s">
        <v>82</v>
      </c>
      <c r="D387" s="10">
        <v>211</v>
      </c>
    </row>
    <row r="388" spans="1:4" x14ac:dyDescent="0.3">
      <c r="A388" s="13">
        <v>2016</v>
      </c>
      <c r="B388" s="3" t="s">
        <v>83</v>
      </c>
      <c r="C388" s="3" t="s">
        <v>84</v>
      </c>
      <c r="D388" s="10">
        <v>14</v>
      </c>
    </row>
    <row r="389" spans="1:4" x14ac:dyDescent="0.3">
      <c r="A389" s="13">
        <v>2016</v>
      </c>
      <c r="B389" s="3" t="s">
        <v>85</v>
      </c>
      <c r="C389" s="3" t="s">
        <v>86</v>
      </c>
      <c r="D389" s="10">
        <v>367</v>
      </c>
    </row>
    <row r="390" spans="1:4" x14ac:dyDescent="0.3">
      <c r="A390" s="13">
        <v>2016</v>
      </c>
      <c r="B390" s="3" t="s">
        <v>87</v>
      </c>
      <c r="C390" s="3" t="s">
        <v>88</v>
      </c>
      <c r="D390" s="10">
        <v>1114</v>
      </c>
    </row>
    <row r="391" spans="1:4" x14ac:dyDescent="0.3">
      <c r="A391" s="13">
        <v>2016</v>
      </c>
      <c r="B391" s="3" t="s">
        <v>89</v>
      </c>
      <c r="C391" s="3" t="s">
        <v>90</v>
      </c>
      <c r="D391" s="10">
        <v>372</v>
      </c>
    </row>
    <row r="392" spans="1:4" x14ac:dyDescent="0.3">
      <c r="A392" s="13">
        <v>2016</v>
      </c>
      <c r="B392" s="3" t="s">
        <v>91</v>
      </c>
      <c r="C392" s="3" t="s">
        <v>92</v>
      </c>
      <c r="D392" s="10">
        <v>379</v>
      </c>
    </row>
    <row r="393" spans="1:4" x14ac:dyDescent="0.3">
      <c r="A393" s="13">
        <v>2016</v>
      </c>
      <c r="B393" s="3" t="s">
        <v>93</v>
      </c>
      <c r="C393" s="3" t="s">
        <v>94</v>
      </c>
      <c r="D393" s="10">
        <v>363</v>
      </c>
    </row>
    <row r="394" spans="1:4" x14ac:dyDescent="0.3">
      <c r="A394" s="13">
        <v>2016</v>
      </c>
      <c r="B394" s="3" t="s">
        <v>95</v>
      </c>
      <c r="C394" s="3" t="s">
        <v>96</v>
      </c>
      <c r="D394" s="10">
        <v>23190</v>
      </c>
    </row>
    <row r="395" spans="1:4" x14ac:dyDescent="0.3">
      <c r="A395" s="13">
        <v>2016</v>
      </c>
      <c r="B395" s="3" t="s">
        <v>97</v>
      </c>
      <c r="C395" s="3" t="s">
        <v>98</v>
      </c>
      <c r="D395" s="10">
        <v>10396</v>
      </c>
    </row>
    <row r="396" spans="1:4" x14ac:dyDescent="0.3">
      <c r="A396" s="13">
        <v>2016</v>
      </c>
      <c r="B396" s="3" t="s">
        <v>99</v>
      </c>
      <c r="C396" s="3" t="s">
        <v>100</v>
      </c>
      <c r="D396" s="10">
        <v>3607</v>
      </c>
    </row>
    <row r="397" spans="1:4" x14ac:dyDescent="0.3">
      <c r="A397" s="13">
        <v>2016</v>
      </c>
      <c r="B397" s="3" t="s">
        <v>101</v>
      </c>
      <c r="C397" s="3" t="s">
        <v>102</v>
      </c>
      <c r="D397" s="10">
        <v>6789</v>
      </c>
    </row>
    <row r="398" spans="1:4" x14ac:dyDescent="0.3">
      <c r="A398" s="13">
        <v>2016</v>
      </c>
      <c r="B398" s="3" t="s">
        <v>103</v>
      </c>
      <c r="C398" s="3" t="s">
        <v>104</v>
      </c>
      <c r="D398" s="10">
        <v>3186</v>
      </c>
    </row>
    <row r="399" spans="1:4" x14ac:dyDescent="0.3">
      <c r="A399" s="13">
        <v>2016</v>
      </c>
      <c r="B399" s="3" t="s">
        <v>105</v>
      </c>
      <c r="C399" s="3" t="s">
        <v>106</v>
      </c>
      <c r="D399" s="10">
        <v>6594</v>
      </c>
    </row>
    <row r="400" spans="1:4" x14ac:dyDescent="0.3">
      <c r="A400" s="13">
        <v>2016</v>
      </c>
      <c r="B400" s="3" t="s">
        <v>107</v>
      </c>
      <c r="C400" s="3" t="s">
        <v>108</v>
      </c>
      <c r="D400" s="10">
        <v>3014</v>
      </c>
    </row>
    <row r="401" spans="1:4" x14ac:dyDescent="0.3">
      <c r="A401" s="13">
        <v>2016</v>
      </c>
      <c r="B401" s="3" t="s">
        <v>109</v>
      </c>
      <c r="C401" s="3" t="s">
        <v>110</v>
      </c>
      <c r="D401" s="10">
        <v>2440</v>
      </c>
    </row>
    <row r="402" spans="1:4" x14ac:dyDescent="0.3">
      <c r="A402" s="13">
        <v>2016</v>
      </c>
      <c r="B402" s="3" t="s">
        <v>111</v>
      </c>
      <c r="C402" s="3" t="s">
        <v>112</v>
      </c>
      <c r="D402" s="10">
        <v>27</v>
      </c>
    </row>
    <row r="403" spans="1:4" x14ac:dyDescent="0.3">
      <c r="A403" s="13">
        <v>2016</v>
      </c>
      <c r="B403" s="3" t="s">
        <v>113</v>
      </c>
      <c r="C403" s="3" t="s">
        <v>114</v>
      </c>
      <c r="D403" s="10">
        <v>578</v>
      </c>
    </row>
    <row r="404" spans="1:4" x14ac:dyDescent="0.3">
      <c r="A404" s="13">
        <v>2016</v>
      </c>
      <c r="B404" s="3" t="s">
        <v>115</v>
      </c>
      <c r="C404" s="3" t="s">
        <v>116</v>
      </c>
      <c r="D404" s="10">
        <v>1735</v>
      </c>
    </row>
    <row r="405" spans="1:4" x14ac:dyDescent="0.3">
      <c r="A405" s="13">
        <v>2016</v>
      </c>
      <c r="B405" s="3" t="s">
        <v>117</v>
      </c>
      <c r="C405" s="3" t="s">
        <v>118</v>
      </c>
      <c r="D405" s="10">
        <v>51</v>
      </c>
    </row>
    <row r="406" spans="1:4" x14ac:dyDescent="0.3">
      <c r="A406" s="13">
        <v>2016</v>
      </c>
      <c r="B406" s="3" t="s">
        <v>119</v>
      </c>
      <c r="C406" s="3" t="s">
        <v>120</v>
      </c>
      <c r="D406" s="10">
        <v>1684</v>
      </c>
    </row>
    <row r="407" spans="1:4" x14ac:dyDescent="0.3">
      <c r="A407" s="13">
        <v>2016</v>
      </c>
      <c r="B407" s="3" t="s">
        <v>121</v>
      </c>
      <c r="C407" s="3" t="s">
        <v>122</v>
      </c>
      <c r="D407" s="10">
        <v>100</v>
      </c>
    </row>
    <row r="408" spans="1:4" x14ac:dyDescent="0.3">
      <c r="A408" s="13">
        <v>2016</v>
      </c>
      <c r="B408" s="3" t="s">
        <v>123</v>
      </c>
      <c r="C408" s="3" t="s">
        <v>124</v>
      </c>
      <c r="D408" s="10">
        <v>2073</v>
      </c>
    </row>
    <row r="409" spans="1:4" x14ac:dyDescent="0.3">
      <c r="A409" s="13">
        <v>2016</v>
      </c>
      <c r="B409" s="3" t="s">
        <v>125</v>
      </c>
      <c r="C409" s="3" t="s">
        <v>126</v>
      </c>
      <c r="D409" s="10">
        <v>181</v>
      </c>
    </row>
    <row r="410" spans="1:4" x14ac:dyDescent="0.3">
      <c r="A410" s="13">
        <v>2016</v>
      </c>
      <c r="B410" s="3" t="s">
        <v>127</v>
      </c>
      <c r="C410" s="3" t="s">
        <v>128</v>
      </c>
      <c r="D410" s="10">
        <v>921</v>
      </c>
    </row>
    <row r="411" spans="1:4" x14ac:dyDescent="0.3">
      <c r="A411" s="13">
        <v>2016</v>
      </c>
      <c r="B411" s="3" t="s">
        <v>129</v>
      </c>
      <c r="C411" s="3" t="s">
        <v>130</v>
      </c>
      <c r="D411" s="10">
        <v>971</v>
      </c>
    </row>
    <row r="412" spans="1:4" x14ac:dyDescent="0.3">
      <c r="A412" s="13">
        <v>2016</v>
      </c>
      <c r="B412" s="3" t="s">
        <v>131</v>
      </c>
      <c r="C412" s="3" t="s">
        <v>132</v>
      </c>
      <c r="D412" s="10">
        <v>5</v>
      </c>
    </row>
    <row r="413" spans="1:4" x14ac:dyDescent="0.3">
      <c r="A413" s="13">
        <v>2016</v>
      </c>
      <c r="B413" s="3" t="s">
        <v>133</v>
      </c>
      <c r="C413" s="3" t="s">
        <v>134</v>
      </c>
      <c r="D413" s="10">
        <v>137</v>
      </c>
    </row>
    <row r="414" spans="1:4" x14ac:dyDescent="0.3">
      <c r="A414" s="13">
        <v>2016</v>
      </c>
      <c r="B414" s="3" t="s">
        <v>135</v>
      </c>
      <c r="C414" s="3" t="s">
        <v>136</v>
      </c>
      <c r="D414" s="10">
        <v>44</v>
      </c>
    </row>
    <row r="415" spans="1:4" x14ac:dyDescent="0.3">
      <c r="A415" s="13">
        <v>2016</v>
      </c>
      <c r="B415" s="3" t="s">
        <v>137</v>
      </c>
      <c r="C415" s="3" t="s">
        <v>138</v>
      </c>
      <c r="D415" s="10">
        <v>93</v>
      </c>
    </row>
    <row r="416" spans="1:4" x14ac:dyDescent="0.3">
      <c r="A416" s="13">
        <v>2016</v>
      </c>
      <c r="B416" s="3" t="s">
        <v>139</v>
      </c>
      <c r="C416" s="3" t="s">
        <v>140</v>
      </c>
      <c r="D416" s="10">
        <v>1273</v>
      </c>
    </row>
    <row r="417" spans="1:4" x14ac:dyDescent="0.3">
      <c r="A417" s="13">
        <v>2016</v>
      </c>
      <c r="B417" s="3" t="s">
        <v>141</v>
      </c>
      <c r="C417" s="3" t="s">
        <v>142</v>
      </c>
      <c r="D417" s="10">
        <v>861</v>
      </c>
    </row>
    <row r="418" spans="1:4" x14ac:dyDescent="0.3">
      <c r="A418" s="13">
        <v>2016</v>
      </c>
      <c r="B418" s="3" t="s">
        <v>143</v>
      </c>
      <c r="C418" s="3" t="s">
        <v>144</v>
      </c>
      <c r="D418" s="10">
        <v>412</v>
      </c>
    </row>
    <row r="419" spans="1:4" x14ac:dyDescent="0.3">
      <c r="A419" s="13">
        <v>2016</v>
      </c>
      <c r="B419" s="3" t="s">
        <v>145</v>
      </c>
      <c r="C419" s="3" t="s">
        <v>146</v>
      </c>
      <c r="D419" s="10">
        <v>1</v>
      </c>
    </row>
    <row r="420" spans="1:4" x14ac:dyDescent="0.3">
      <c r="A420" s="13">
        <v>2016</v>
      </c>
      <c r="B420" s="3" t="s">
        <v>147</v>
      </c>
      <c r="C420" s="3" t="s">
        <v>148</v>
      </c>
      <c r="D420" s="10">
        <v>75</v>
      </c>
    </row>
    <row r="421" spans="1:4" x14ac:dyDescent="0.3">
      <c r="A421" s="13">
        <v>2016</v>
      </c>
      <c r="B421" s="3" t="s">
        <v>149</v>
      </c>
      <c r="C421" s="3" t="s">
        <v>150</v>
      </c>
      <c r="D421" s="10">
        <v>103</v>
      </c>
    </row>
    <row r="422" spans="1:4" x14ac:dyDescent="0.3">
      <c r="A422" s="13">
        <v>2016</v>
      </c>
      <c r="B422" s="3" t="s">
        <v>151</v>
      </c>
      <c r="C422" s="3" t="s">
        <v>152</v>
      </c>
      <c r="D422" s="10">
        <v>400</v>
      </c>
    </row>
    <row r="423" spans="1:4" x14ac:dyDescent="0.3">
      <c r="A423" s="13">
        <v>2016</v>
      </c>
      <c r="B423" s="3" t="s">
        <v>153</v>
      </c>
      <c r="C423" s="3" t="s">
        <v>154</v>
      </c>
      <c r="D423" s="10">
        <v>7</v>
      </c>
    </row>
    <row r="424" spans="1:4" x14ac:dyDescent="0.3">
      <c r="A424" s="13">
        <v>2016</v>
      </c>
      <c r="B424" s="3" t="s">
        <v>155</v>
      </c>
      <c r="C424" s="3" t="s">
        <v>156</v>
      </c>
      <c r="D424" s="10">
        <v>93</v>
      </c>
    </row>
    <row r="425" spans="1:4" x14ac:dyDescent="0.3">
      <c r="A425" s="13">
        <v>2016</v>
      </c>
      <c r="B425" s="3" t="s">
        <v>157</v>
      </c>
      <c r="C425" s="3" t="s">
        <v>158</v>
      </c>
      <c r="D425" s="10">
        <v>300</v>
      </c>
    </row>
    <row r="426" spans="1:4" x14ac:dyDescent="0.3">
      <c r="A426" s="13">
        <v>2016</v>
      </c>
      <c r="B426" s="3" t="s">
        <v>159</v>
      </c>
      <c r="C426" s="3" t="s">
        <v>160</v>
      </c>
      <c r="D426" s="10">
        <v>2834</v>
      </c>
    </row>
    <row r="427" spans="1:4" x14ac:dyDescent="0.3">
      <c r="A427" s="13">
        <v>2016</v>
      </c>
      <c r="B427" s="3" t="s">
        <v>161</v>
      </c>
      <c r="C427" s="3" t="s">
        <v>162</v>
      </c>
      <c r="D427" s="10">
        <v>2040</v>
      </c>
    </row>
    <row r="428" spans="1:4" x14ac:dyDescent="0.3">
      <c r="A428" s="13">
        <v>2016</v>
      </c>
      <c r="B428" s="3" t="s">
        <v>163</v>
      </c>
      <c r="C428" s="3" t="s">
        <v>164</v>
      </c>
      <c r="D428" s="10">
        <v>394</v>
      </c>
    </row>
    <row r="429" spans="1:4" x14ac:dyDescent="0.3">
      <c r="A429" s="13">
        <v>2016</v>
      </c>
      <c r="B429" s="3" t="s">
        <v>165</v>
      </c>
      <c r="C429" s="3" t="s">
        <v>166</v>
      </c>
      <c r="D429" s="10">
        <v>1096</v>
      </c>
    </row>
    <row r="430" spans="1:4" x14ac:dyDescent="0.3">
      <c r="A430" s="13">
        <v>2016</v>
      </c>
      <c r="B430" s="3" t="s">
        <v>167</v>
      </c>
      <c r="C430" s="3" t="s">
        <v>168</v>
      </c>
      <c r="D430" s="10">
        <v>93</v>
      </c>
    </row>
    <row r="431" spans="1:4" x14ac:dyDescent="0.3">
      <c r="A431" s="13">
        <v>2016</v>
      </c>
      <c r="B431" s="3" t="s">
        <v>169</v>
      </c>
      <c r="C431" s="3" t="s">
        <v>170</v>
      </c>
      <c r="D431" s="10">
        <v>86</v>
      </c>
    </row>
    <row r="432" spans="1:4" x14ac:dyDescent="0.3">
      <c r="A432" s="13">
        <v>2016</v>
      </c>
      <c r="B432" s="3" t="s">
        <v>171</v>
      </c>
      <c r="C432" s="3" t="s">
        <v>172</v>
      </c>
      <c r="D432" s="10">
        <v>371</v>
      </c>
    </row>
    <row r="433" spans="1:4" x14ac:dyDescent="0.3">
      <c r="A433" s="13">
        <v>2016</v>
      </c>
      <c r="B433" s="3" t="s">
        <v>173</v>
      </c>
      <c r="C433" s="3" t="s">
        <v>174</v>
      </c>
      <c r="D433" s="10">
        <v>683</v>
      </c>
    </row>
    <row r="434" spans="1:4" x14ac:dyDescent="0.3">
      <c r="A434" s="13">
        <v>2016</v>
      </c>
      <c r="B434" s="3" t="s">
        <v>175</v>
      </c>
      <c r="C434" s="3" t="s">
        <v>176</v>
      </c>
      <c r="D434" s="10">
        <v>51</v>
      </c>
    </row>
    <row r="435" spans="1:4" x14ac:dyDescent="0.3">
      <c r="A435" s="13">
        <v>2016</v>
      </c>
      <c r="B435" s="3" t="s">
        <v>177</v>
      </c>
      <c r="C435" s="3" t="s">
        <v>178</v>
      </c>
      <c r="D435" s="10">
        <v>10</v>
      </c>
    </row>
    <row r="436" spans="1:4" x14ac:dyDescent="0.3">
      <c r="A436" s="13">
        <v>2016</v>
      </c>
      <c r="B436" s="3" t="s">
        <v>179</v>
      </c>
      <c r="C436" s="3" t="s">
        <v>180</v>
      </c>
      <c r="D436" s="10">
        <v>50</v>
      </c>
    </row>
    <row r="437" spans="1:4" x14ac:dyDescent="0.3">
      <c r="A437" s="13">
        <v>2017</v>
      </c>
      <c r="B437" s="3" t="s">
        <v>7</v>
      </c>
      <c r="C437" s="3" t="s">
        <v>8</v>
      </c>
      <c r="D437" s="10">
        <v>53477</v>
      </c>
    </row>
    <row r="438" spans="1:4" x14ac:dyDescent="0.3">
      <c r="A438" s="13">
        <v>2017</v>
      </c>
      <c r="B438" s="3" t="s">
        <v>9</v>
      </c>
      <c r="C438" s="3" t="s">
        <v>10</v>
      </c>
      <c r="D438" s="10">
        <v>615</v>
      </c>
    </row>
    <row r="439" spans="1:4" x14ac:dyDescent="0.3">
      <c r="A439" s="13">
        <v>2017</v>
      </c>
      <c r="B439" s="3" t="s">
        <v>11</v>
      </c>
      <c r="C439" s="3" t="s">
        <v>12</v>
      </c>
      <c r="D439" s="10">
        <v>60</v>
      </c>
    </row>
    <row r="440" spans="1:4" x14ac:dyDescent="0.3">
      <c r="A440" s="13">
        <v>2017</v>
      </c>
      <c r="B440" s="3" t="s">
        <v>13</v>
      </c>
      <c r="C440" s="3" t="s">
        <v>14</v>
      </c>
      <c r="D440" s="10">
        <v>8</v>
      </c>
    </row>
    <row r="441" spans="1:4" x14ac:dyDescent="0.3">
      <c r="A441" s="13">
        <v>2017</v>
      </c>
      <c r="B441" s="3" t="s">
        <v>15</v>
      </c>
      <c r="C441" s="3" t="s">
        <v>16</v>
      </c>
      <c r="D441" s="10">
        <v>54</v>
      </c>
    </row>
    <row r="442" spans="1:4" x14ac:dyDescent="0.3">
      <c r="A442" s="13">
        <v>2017</v>
      </c>
      <c r="B442" s="3" t="s">
        <v>17</v>
      </c>
      <c r="C442" s="3" t="s">
        <v>18</v>
      </c>
      <c r="D442" s="10">
        <v>493</v>
      </c>
    </row>
    <row r="443" spans="1:4" x14ac:dyDescent="0.3">
      <c r="A443" s="13">
        <v>2017</v>
      </c>
      <c r="B443" s="3" t="s">
        <v>19</v>
      </c>
      <c r="C443" s="3" t="s">
        <v>20</v>
      </c>
      <c r="D443" s="10">
        <v>13964</v>
      </c>
    </row>
    <row r="444" spans="1:4" x14ac:dyDescent="0.3">
      <c r="A444" s="13">
        <v>2017</v>
      </c>
      <c r="B444" s="3" t="s">
        <v>21</v>
      </c>
      <c r="C444" s="3" t="s">
        <v>22</v>
      </c>
      <c r="D444" s="10">
        <v>13716</v>
      </c>
    </row>
    <row r="445" spans="1:4" x14ac:dyDescent="0.3">
      <c r="A445" s="13">
        <v>2017</v>
      </c>
      <c r="B445" s="3" t="s">
        <v>23</v>
      </c>
      <c r="C445" s="3" t="s">
        <v>24</v>
      </c>
      <c r="D445" s="10">
        <v>325</v>
      </c>
    </row>
    <row r="446" spans="1:4" x14ac:dyDescent="0.3">
      <c r="A446" s="13">
        <v>2017</v>
      </c>
      <c r="B446" s="3" t="s">
        <v>25</v>
      </c>
      <c r="C446" s="3" t="s">
        <v>26</v>
      </c>
      <c r="D446" s="10">
        <v>177</v>
      </c>
    </row>
    <row r="447" spans="1:4" x14ac:dyDescent="0.3">
      <c r="A447" s="13">
        <v>2017</v>
      </c>
      <c r="B447" s="3" t="s">
        <v>27</v>
      </c>
      <c r="C447" s="3" t="s">
        <v>28</v>
      </c>
      <c r="D447" s="10">
        <v>717</v>
      </c>
    </row>
    <row r="448" spans="1:4" x14ac:dyDescent="0.3">
      <c r="A448" s="13">
        <v>2017</v>
      </c>
      <c r="B448" s="3" t="s">
        <v>29</v>
      </c>
      <c r="C448" s="3" t="s">
        <v>30</v>
      </c>
      <c r="D448" s="10">
        <v>2037</v>
      </c>
    </row>
    <row r="449" spans="1:4" x14ac:dyDescent="0.3">
      <c r="A449" s="13">
        <v>2017</v>
      </c>
      <c r="B449" s="3" t="s">
        <v>31</v>
      </c>
      <c r="C449" s="3" t="s">
        <v>32</v>
      </c>
      <c r="D449" s="10">
        <v>493</v>
      </c>
    </row>
    <row r="450" spans="1:4" x14ac:dyDescent="0.3">
      <c r="A450" s="13">
        <v>2017</v>
      </c>
      <c r="B450" s="3" t="s">
        <v>33</v>
      </c>
      <c r="C450" s="3" t="s">
        <v>34</v>
      </c>
      <c r="D450" s="10">
        <v>769</v>
      </c>
    </row>
    <row r="451" spans="1:4" x14ac:dyDescent="0.3">
      <c r="A451" s="13">
        <v>2017</v>
      </c>
      <c r="B451" s="3" t="s">
        <v>35</v>
      </c>
      <c r="C451" s="3" t="s">
        <v>36</v>
      </c>
      <c r="D451" s="10">
        <v>156</v>
      </c>
    </row>
    <row r="452" spans="1:4" x14ac:dyDescent="0.3">
      <c r="A452" s="13">
        <v>2017</v>
      </c>
      <c r="B452" s="3" t="s">
        <v>37</v>
      </c>
      <c r="C452" s="3" t="s">
        <v>38</v>
      </c>
      <c r="D452" s="10">
        <v>2994</v>
      </c>
    </row>
    <row r="453" spans="1:4" x14ac:dyDescent="0.3">
      <c r="A453" s="13">
        <v>2017</v>
      </c>
      <c r="B453" s="3" t="s">
        <v>39</v>
      </c>
      <c r="C453" s="3" t="s">
        <v>40</v>
      </c>
      <c r="D453" s="10">
        <v>219</v>
      </c>
    </row>
    <row r="454" spans="1:4" x14ac:dyDescent="0.3">
      <c r="A454" s="13">
        <v>2017</v>
      </c>
      <c r="B454" s="3" t="s">
        <v>41</v>
      </c>
      <c r="C454" s="3" t="s">
        <v>42</v>
      </c>
      <c r="D454" s="10">
        <v>861</v>
      </c>
    </row>
    <row r="455" spans="1:4" x14ac:dyDescent="0.3">
      <c r="A455" s="13">
        <v>2017</v>
      </c>
      <c r="B455" s="3" t="s">
        <v>43</v>
      </c>
      <c r="C455" s="3" t="s">
        <v>44</v>
      </c>
      <c r="D455" s="10">
        <v>109</v>
      </c>
    </row>
    <row r="456" spans="1:4" x14ac:dyDescent="0.3">
      <c r="A456" s="13">
        <v>2017</v>
      </c>
      <c r="B456" s="3" t="s">
        <v>45</v>
      </c>
      <c r="C456" s="3" t="s">
        <v>46</v>
      </c>
      <c r="D456" s="10">
        <v>201</v>
      </c>
    </row>
    <row r="457" spans="1:4" x14ac:dyDescent="0.3">
      <c r="A457" s="13">
        <v>2017</v>
      </c>
      <c r="B457" s="3" t="s">
        <v>47</v>
      </c>
      <c r="C457" s="3" t="s">
        <v>48</v>
      </c>
      <c r="D457" s="10">
        <v>319</v>
      </c>
    </row>
    <row r="458" spans="1:4" x14ac:dyDescent="0.3">
      <c r="A458" s="13">
        <v>2017</v>
      </c>
      <c r="B458" s="3" t="s">
        <v>49</v>
      </c>
      <c r="C458" s="3" t="s">
        <v>50</v>
      </c>
      <c r="D458" s="10">
        <v>785</v>
      </c>
    </row>
    <row r="459" spans="1:4" x14ac:dyDescent="0.3">
      <c r="A459" s="13">
        <v>2017</v>
      </c>
      <c r="B459" s="3" t="s">
        <v>51</v>
      </c>
      <c r="C459" s="3" t="s">
        <v>52</v>
      </c>
      <c r="D459" s="10">
        <v>365</v>
      </c>
    </row>
    <row r="460" spans="1:4" x14ac:dyDescent="0.3">
      <c r="A460" s="13">
        <v>2017</v>
      </c>
      <c r="B460" s="3" t="s">
        <v>53</v>
      </c>
      <c r="C460" s="3" t="s">
        <v>54</v>
      </c>
      <c r="D460" s="10">
        <v>483</v>
      </c>
    </row>
    <row r="461" spans="1:4" x14ac:dyDescent="0.3">
      <c r="A461" s="13">
        <v>2017</v>
      </c>
      <c r="B461" s="3" t="s">
        <v>55</v>
      </c>
      <c r="C461" s="3" t="s">
        <v>56</v>
      </c>
      <c r="D461" s="10">
        <v>388</v>
      </c>
    </row>
    <row r="462" spans="1:4" x14ac:dyDescent="0.3">
      <c r="A462" s="13">
        <v>2017</v>
      </c>
      <c r="B462" s="3" t="s">
        <v>57</v>
      </c>
      <c r="C462" s="3" t="s">
        <v>58</v>
      </c>
      <c r="D462" s="10">
        <v>35</v>
      </c>
    </row>
    <row r="463" spans="1:4" x14ac:dyDescent="0.3">
      <c r="A463" s="13">
        <v>2017</v>
      </c>
      <c r="B463" s="3" t="s">
        <v>59</v>
      </c>
      <c r="C463" s="3" t="s">
        <v>60</v>
      </c>
      <c r="D463" s="10">
        <v>304</v>
      </c>
    </row>
    <row r="464" spans="1:4" x14ac:dyDescent="0.3">
      <c r="A464" s="13">
        <v>2017</v>
      </c>
      <c r="B464" s="3" t="s">
        <v>61</v>
      </c>
      <c r="C464" s="3" t="s">
        <v>62</v>
      </c>
      <c r="D464" s="10">
        <v>417</v>
      </c>
    </row>
    <row r="465" spans="1:4" x14ac:dyDescent="0.3">
      <c r="A465" s="13">
        <v>2017</v>
      </c>
      <c r="B465" s="3" t="s">
        <v>63</v>
      </c>
      <c r="C465" s="3" t="s">
        <v>64</v>
      </c>
      <c r="D465" s="10">
        <v>194</v>
      </c>
    </row>
    <row r="466" spans="1:4" x14ac:dyDescent="0.3">
      <c r="A466" s="13">
        <v>2017</v>
      </c>
      <c r="B466" s="3" t="s">
        <v>65</v>
      </c>
      <c r="C466" s="3" t="s">
        <v>66</v>
      </c>
      <c r="D466" s="10">
        <v>1368</v>
      </c>
    </row>
    <row r="467" spans="1:4" x14ac:dyDescent="0.3">
      <c r="A467" s="13">
        <v>2017</v>
      </c>
      <c r="B467" s="3" t="s">
        <v>67</v>
      </c>
      <c r="C467" s="3" t="s">
        <v>68</v>
      </c>
      <c r="D467" s="10">
        <v>248</v>
      </c>
    </row>
    <row r="468" spans="1:4" x14ac:dyDescent="0.3">
      <c r="A468" s="13">
        <v>2017</v>
      </c>
      <c r="B468" s="8" t="s">
        <v>4</v>
      </c>
      <c r="C468" s="3" t="s">
        <v>70</v>
      </c>
      <c r="D468" s="10">
        <v>56</v>
      </c>
    </row>
    <row r="469" spans="1:4" x14ac:dyDescent="0.3">
      <c r="A469" s="13">
        <v>2017</v>
      </c>
      <c r="B469" s="3" t="s">
        <v>71</v>
      </c>
      <c r="C469" s="3" t="s">
        <v>72</v>
      </c>
      <c r="D469" s="10">
        <v>2382</v>
      </c>
    </row>
    <row r="470" spans="1:4" x14ac:dyDescent="0.3">
      <c r="A470" s="13">
        <v>2017</v>
      </c>
      <c r="B470" s="3" t="s">
        <v>73</v>
      </c>
      <c r="C470" s="3" t="s">
        <v>74</v>
      </c>
      <c r="D470" s="10">
        <v>2331</v>
      </c>
    </row>
    <row r="471" spans="1:4" x14ac:dyDescent="0.3">
      <c r="A471" s="13">
        <v>2017</v>
      </c>
      <c r="B471" s="3" t="s">
        <v>75</v>
      </c>
      <c r="C471" s="3" t="s">
        <v>76</v>
      </c>
      <c r="D471" s="10">
        <v>51</v>
      </c>
    </row>
    <row r="472" spans="1:4" x14ac:dyDescent="0.3">
      <c r="A472" s="13">
        <v>2017</v>
      </c>
      <c r="B472" s="3" t="s">
        <v>77</v>
      </c>
      <c r="C472" s="3" t="s">
        <v>78</v>
      </c>
      <c r="D472" s="10">
        <v>1196</v>
      </c>
    </row>
    <row r="473" spans="1:4" x14ac:dyDescent="0.3">
      <c r="A473" s="13">
        <v>2017</v>
      </c>
      <c r="B473" s="3" t="s">
        <v>79</v>
      </c>
      <c r="C473" s="3" t="s">
        <v>80</v>
      </c>
      <c r="D473" s="10">
        <v>666</v>
      </c>
    </row>
    <row r="474" spans="1:4" x14ac:dyDescent="0.3">
      <c r="A474" s="13">
        <v>2017</v>
      </c>
      <c r="B474" s="3" t="s">
        <v>81</v>
      </c>
      <c r="C474" s="3" t="s">
        <v>82</v>
      </c>
      <c r="D474" s="10">
        <v>157</v>
      </c>
    </row>
    <row r="475" spans="1:4" x14ac:dyDescent="0.3">
      <c r="A475" s="13">
        <v>2017</v>
      </c>
      <c r="B475" s="3" t="s">
        <v>83</v>
      </c>
      <c r="C475" s="3" t="s">
        <v>84</v>
      </c>
      <c r="D475" s="10">
        <v>18</v>
      </c>
    </row>
    <row r="476" spans="1:4" x14ac:dyDescent="0.3">
      <c r="A476" s="13">
        <v>2017</v>
      </c>
      <c r="B476" s="3" t="s">
        <v>85</v>
      </c>
      <c r="C476" s="3" t="s">
        <v>86</v>
      </c>
      <c r="D476" s="10">
        <v>355</v>
      </c>
    </row>
    <row r="477" spans="1:4" x14ac:dyDescent="0.3">
      <c r="A477" s="13">
        <v>2017</v>
      </c>
      <c r="B477" s="3" t="s">
        <v>87</v>
      </c>
      <c r="C477" s="3" t="s">
        <v>88</v>
      </c>
      <c r="D477" s="10">
        <v>1283</v>
      </c>
    </row>
    <row r="478" spans="1:4" x14ac:dyDescent="0.3">
      <c r="A478" s="13">
        <v>2017</v>
      </c>
      <c r="B478" s="3" t="s">
        <v>89</v>
      </c>
      <c r="C478" s="3" t="s">
        <v>90</v>
      </c>
      <c r="D478" s="10">
        <v>458</v>
      </c>
    </row>
    <row r="479" spans="1:4" x14ac:dyDescent="0.3">
      <c r="A479" s="13">
        <v>2017</v>
      </c>
      <c r="B479" s="3" t="s">
        <v>91</v>
      </c>
      <c r="C479" s="3" t="s">
        <v>92</v>
      </c>
      <c r="D479" s="10">
        <v>460</v>
      </c>
    </row>
    <row r="480" spans="1:4" x14ac:dyDescent="0.3">
      <c r="A480" s="13">
        <v>2017</v>
      </c>
      <c r="B480" s="3" t="s">
        <v>93</v>
      </c>
      <c r="C480" s="3" t="s">
        <v>94</v>
      </c>
      <c r="D480" s="10">
        <v>365</v>
      </c>
    </row>
    <row r="481" spans="1:4" x14ac:dyDescent="0.3">
      <c r="A481" s="13">
        <v>2017</v>
      </c>
      <c r="B481" s="3" t="s">
        <v>95</v>
      </c>
      <c r="C481" s="3" t="s">
        <v>96</v>
      </c>
      <c r="D481" s="10">
        <v>23504</v>
      </c>
    </row>
    <row r="482" spans="1:4" x14ac:dyDescent="0.3">
      <c r="A482" s="13">
        <v>2017</v>
      </c>
      <c r="B482" s="3" t="s">
        <v>97</v>
      </c>
      <c r="C482" s="3" t="s">
        <v>98</v>
      </c>
      <c r="D482" s="10">
        <v>11069</v>
      </c>
    </row>
    <row r="483" spans="1:4" x14ac:dyDescent="0.3">
      <c r="A483" s="13">
        <v>2017</v>
      </c>
      <c r="B483" s="3" t="s">
        <v>99</v>
      </c>
      <c r="C483" s="3" t="s">
        <v>100</v>
      </c>
      <c r="D483" s="10">
        <v>3723</v>
      </c>
    </row>
    <row r="484" spans="1:4" x14ac:dyDescent="0.3">
      <c r="A484" s="13">
        <v>2017</v>
      </c>
      <c r="B484" s="3" t="s">
        <v>101</v>
      </c>
      <c r="C484" s="3" t="s">
        <v>102</v>
      </c>
      <c r="D484" s="10">
        <v>7346</v>
      </c>
    </row>
    <row r="485" spans="1:4" x14ac:dyDescent="0.3">
      <c r="A485" s="13">
        <v>2017</v>
      </c>
      <c r="B485" s="3" t="s">
        <v>103</v>
      </c>
      <c r="C485" s="3" t="s">
        <v>104</v>
      </c>
      <c r="D485" s="10">
        <v>3827</v>
      </c>
    </row>
    <row r="486" spans="1:4" x14ac:dyDescent="0.3">
      <c r="A486" s="13">
        <v>2017</v>
      </c>
      <c r="B486" s="3" t="s">
        <v>105</v>
      </c>
      <c r="C486" s="3" t="s">
        <v>106</v>
      </c>
      <c r="D486" s="10">
        <v>6147</v>
      </c>
    </row>
    <row r="487" spans="1:4" x14ac:dyDescent="0.3">
      <c r="A487" s="13">
        <v>2017</v>
      </c>
      <c r="B487" s="3" t="s">
        <v>107</v>
      </c>
      <c r="C487" s="3" t="s">
        <v>108</v>
      </c>
      <c r="D487" s="10">
        <v>2461</v>
      </c>
    </row>
    <row r="488" spans="1:4" x14ac:dyDescent="0.3">
      <c r="A488" s="13">
        <v>2017</v>
      </c>
      <c r="B488" s="3" t="s">
        <v>109</v>
      </c>
      <c r="C488" s="3" t="s">
        <v>110</v>
      </c>
      <c r="D488" s="10">
        <v>3139</v>
      </c>
    </row>
    <row r="489" spans="1:4" x14ac:dyDescent="0.3">
      <c r="A489" s="13">
        <v>2017</v>
      </c>
      <c r="B489" s="3" t="s">
        <v>111</v>
      </c>
      <c r="C489" s="3" t="s">
        <v>112</v>
      </c>
      <c r="D489" s="10">
        <v>78</v>
      </c>
    </row>
    <row r="490" spans="1:4" x14ac:dyDescent="0.3">
      <c r="A490" s="13">
        <v>2017</v>
      </c>
      <c r="B490" s="3" t="s">
        <v>113</v>
      </c>
      <c r="C490" s="3" t="s">
        <v>114</v>
      </c>
      <c r="D490" s="10">
        <v>992</v>
      </c>
    </row>
    <row r="491" spans="1:4" x14ac:dyDescent="0.3">
      <c r="A491" s="13">
        <v>2017</v>
      </c>
      <c r="B491" s="3" t="s">
        <v>115</v>
      </c>
      <c r="C491" s="3" t="s">
        <v>116</v>
      </c>
      <c r="D491" s="10">
        <v>1966</v>
      </c>
    </row>
    <row r="492" spans="1:4" x14ac:dyDescent="0.3">
      <c r="A492" s="13">
        <v>2017</v>
      </c>
      <c r="B492" s="3" t="s">
        <v>117</v>
      </c>
      <c r="C492" s="3" t="s">
        <v>118</v>
      </c>
      <c r="D492" s="10">
        <v>104</v>
      </c>
    </row>
    <row r="493" spans="1:4" x14ac:dyDescent="0.3">
      <c r="A493" s="13">
        <v>2017</v>
      </c>
      <c r="B493" s="3" t="s">
        <v>119</v>
      </c>
      <c r="C493" s="3" t="s">
        <v>120</v>
      </c>
      <c r="D493" s="10">
        <v>1862</v>
      </c>
    </row>
    <row r="494" spans="1:4" x14ac:dyDescent="0.3">
      <c r="A494" s="13">
        <v>2017</v>
      </c>
      <c r="B494" s="3" t="s">
        <v>121</v>
      </c>
      <c r="C494" s="3" t="s">
        <v>122</v>
      </c>
      <c r="D494" s="10">
        <v>103</v>
      </c>
    </row>
    <row r="495" spans="1:4" x14ac:dyDescent="0.3">
      <c r="A495" s="13">
        <v>2017</v>
      </c>
      <c r="B495" s="3" t="s">
        <v>123</v>
      </c>
      <c r="C495" s="3" t="s">
        <v>124</v>
      </c>
      <c r="D495" s="10">
        <v>2255</v>
      </c>
    </row>
    <row r="496" spans="1:4" x14ac:dyDescent="0.3">
      <c r="A496" s="13">
        <v>2017</v>
      </c>
      <c r="B496" s="3" t="s">
        <v>125</v>
      </c>
      <c r="C496" s="3" t="s">
        <v>126</v>
      </c>
      <c r="D496" s="10">
        <v>246</v>
      </c>
    </row>
    <row r="497" spans="1:4" x14ac:dyDescent="0.3">
      <c r="A497" s="13">
        <v>2017</v>
      </c>
      <c r="B497" s="3" t="s">
        <v>127</v>
      </c>
      <c r="C497" s="3" t="s">
        <v>128</v>
      </c>
      <c r="D497" s="10">
        <v>943</v>
      </c>
    </row>
    <row r="498" spans="1:4" x14ac:dyDescent="0.3">
      <c r="A498" s="13">
        <v>2017</v>
      </c>
      <c r="B498" s="3" t="s">
        <v>129</v>
      </c>
      <c r="C498" s="3" t="s">
        <v>130</v>
      </c>
      <c r="D498" s="10">
        <v>1066</v>
      </c>
    </row>
    <row r="499" spans="1:4" x14ac:dyDescent="0.3">
      <c r="A499" s="13">
        <v>2017</v>
      </c>
      <c r="B499" s="3" t="s">
        <v>131</v>
      </c>
      <c r="C499" s="3" t="s">
        <v>132</v>
      </c>
      <c r="D499" s="10">
        <v>10</v>
      </c>
    </row>
    <row r="500" spans="1:4" x14ac:dyDescent="0.3">
      <c r="A500" s="13">
        <v>2017</v>
      </c>
      <c r="B500" s="3" t="s">
        <v>133</v>
      </c>
      <c r="C500" s="3" t="s">
        <v>134</v>
      </c>
      <c r="D500" s="10">
        <v>116</v>
      </c>
    </row>
    <row r="501" spans="1:4" x14ac:dyDescent="0.3">
      <c r="A501" s="13">
        <v>2017</v>
      </c>
      <c r="B501" s="3" t="s">
        <v>135</v>
      </c>
      <c r="C501" s="3" t="s">
        <v>136</v>
      </c>
      <c r="D501" s="10">
        <v>39</v>
      </c>
    </row>
    <row r="502" spans="1:4" x14ac:dyDescent="0.3">
      <c r="A502" s="13">
        <v>2017</v>
      </c>
      <c r="B502" s="3" t="s">
        <v>137</v>
      </c>
      <c r="C502" s="3" t="s">
        <v>138</v>
      </c>
      <c r="D502" s="10">
        <v>77</v>
      </c>
    </row>
    <row r="503" spans="1:4" x14ac:dyDescent="0.3">
      <c r="A503" s="13">
        <v>2017</v>
      </c>
      <c r="B503" s="3" t="s">
        <v>139</v>
      </c>
      <c r="C503" s="3" t="s">
        <v>140</v>
      </c>
      <c r="D503" s="10">
        <v>1469</v>
      </c>
    </row>
    <row r="504" spans="1:4" x14ac:dyDescent="0.3">
      <c r="A504" s="13">
        <v>2017</v>
      </c>
      <c r="B504" s="3" t="s">
        <v>141</v>
      </c>
      <c r="C504" s="3" t="s">
        <v>142</v>
      </c>
      <c r="D504" s="10">
        <v>977</v>
      </c>
    </row>
    <row r="505" spans="1:4" x14ac:dyDescent="0.3">
      <c r="A505" s="13">
        <v>2017</v>
      </c>
      <c r="B505" s="3" t="s">
        <v>143</v>
      </c>
      <c r="C505" s="3" t="s">
        <v>144</v>
      </c>
      <c r="D505" s="10">
        <v>492</v>
      </c>
    </row>
    <row r="506" spans="1:4" x14ac:dyDescent="0.3">
      <c r="A506" s="13">
        <v>2017</v>
      </c>
      <c r="B506" s="3" t="s">
        <v>145</v>
      </c>
      <c r="C506" s="3" t="s">
        <v>146</v>
      </c>
      <c r="D506" s="10">
        <v>0</v>
      </c>
    </row>
    <row r="507" spans="1:4" x14ac:dyDescent="0.3">
      <c r="A507" s="13">
        <v>2017</v>
      </c>
      <c r="B507" s="3" t="s">
        <v>147</v>
      </c>
      <c r="C507" s="3" t="s">
        <v>148</v>
      </c>
      <c r="D507" s="10">
        <v>75</v>
      </c>
    </row>
    <row r="508" spans="1:4" x14ac:dyDescent="0.3">
      <c r="A508" s="13">
        <v>2017</v>
      </c>
      <c r="B508" s="3" t="s">
        <v>149</v>
      </c>
      <c r="C508" s="3" t="s">
        <v>150</v>
      </c>
      <c r="D508" s="10">
        <v>95</v>
      </c>
    </row>
    <row r="509" spans="1:4" x14ac:dyDescent="0.3">
      <c r="A509" s="13">
        <v>2017</v>
      </c>
      <c r="B509" s="3" t="s">
        <v>151</v>
      </c>
      <c r="C509" s="3" t="s">
        <v>152</v>
      </c>
      <c r="D509" s="10">
        <v>624</v>
      </c>
    </row>
    <row r="510" spans="1:4" x14ac:dyDescent="0.3">
      <c r="A510" s="13">
        <v>2017</v>
      </c>
      <c r="B510" s="3" t="s">
        <v>153</v>
      </c>
      <c r="C510" s="3" t="s">
        <v>154</v>
      </c>
      <c r="D510" s="10">
        <v>6</v>
      </c>
    </row>
    <row r="511" spans="1:4" x14ac:dyDescent="0.3">
      <c r="A511" s="13">
        <v>2017</v>
      </c>
      <c r="B511" s="3" t="s">
        <v>155</v>
      </c>
      <c r="C511" s="3" t="s">
        <v>156</v>
      </c>
      <c r="D511" s="10">
        <v>181</v>
      </c>
    </row>
    <row r="512" spans="1:4" x14ac:dyDescent="0.3">
      <c r="A512" s="13">
        <v>2017</v>
      </c>
      <c r="B512" s="3" t="s">
        <v>157</v>
      </c>
      <c r="C512" s="3" t="s">
        <v>158</v>
      </c>
      <c r="D512" s="10">
        <v>437</v>
      </c>
    </row>
    <row r="513" spans="1:4" x14ac:dyDescent="0.3">
      <c r="A513" s="13">
        <v>2017</v>
      </c>
      <c r="B513" s="3" t="s">
        <v>159</v>
      </c>
      <c r="C513" s="3" t="s">
        <v>160</v>
      </c>
      <c r="D513" s="10">
        <v>2694</v>
      </c>
    </row>
    <row r="514" spans="1:4" x14ac:dyDescent="0.3">
      <c r="A514" s="13">
        <v>2017</v>
      </c>
      <c r="B514" s="3" t="s">
        <v>161</v>
      </c>
      <c r="C514" s="3" t="s">
        <v>162</v>
      </c>
      <c r="D514" s="10">
        <v>1922</v>
      </c>
    </row>
    <row r="515" spans="1:4" x14ac:dyDescent="0.3">
      <c r="A515" s="13">
        <v>2017</v>
      </c>
      <c r="B515" s="3" t="s">
        <v>163</v>
      </c>
      <c r="C515" s="3" t="s">
        <v>164</v>
      </c>
      <c r="D515" s="10">
        <v>408</v>
      </c>
    </row>
    <row r="516" spans="1:4" x14ac:dyDescent="0.3">
      <c r="A516" s="13">
        <v>2017</v>
      </c>
      <c r="B516" s="3" t="s">
        <v>165</v>
      </c>
      <c r="C516" s="3" t="s">
        <v>166</v>
      </c>
      <c r="D516" s="10">
        <v>726</v>
      </c>
    </row>
    <row r="517" spans="1:4" x14ac:dyDescent="0.3">
      <c r="A517" s="13">
        <v>2017</v>
      </c>
      <c r="B517" s="3" t="s">
        <v>167</v>
      </c>
      <c r="C517" s="3" t="s">
        <v>168</v>
      </c>
      <c r="D517" s="10">
        <v>79</v>
      </c>
    </row>
    <row r="518" spans="1:4" x14ac:dyDescent="0.3">
      <c r="A518" s="13">
        <v>2017</v>
      </c>
      <c r="B518" s="3" t="s">
        <v>169</v>
      </c>
      <c r="C518" s="3" t="s">
        <v>170</v>
      </c>
      <c r="D518" s="10">
        <v>109</v>
      </c>
    </row>
    <row r="519" spans="1:4" x14ac:dyDescent="0.3">
      <c r="A519" s="13">
        <v>2017</v>
      </c>
      <c r="B519" s="3" t="s">
        <v>171</v>
      </c>
      <c r="C519" s="3" t="s">
        <v>172</v>
      </c>
      <c r="D519" s="10">
        <v>600</v>
      </c>
    </row>
    <row r="520" spans="1:4" x14ac:dyDescent="0.3">
      <c r="A520" s="13">
        <v>2017</v>
      </c>
      <c r="B520" s="3" t="s">
        <v>173</v>
      </c>
      <c r="C520" s="3" t="s">
        <v>174</v>
      </c>
      <c r="D520" s="10">
        <v>635</v>
      </c>
    </row>
    <row r="521" spans="1:4" x14ac:dyDescent="0.3">
      <c r="A521" s="13">
        <v>2017</v>
      </c>
      <c r="B521" s="3" t="s">
        <v>175</v>
      </c>
      <c r="C521" s="3" t="s">
        <v>176</v>
      </c>
      <c r="D521" s="10">
        <v>51</v>
      </c>
    </row>
    <row r="522" spans="1:4" x14ac:dyDescent="0.3">
      <c r="A522" s="13">
        <v>2017</v>
      </c>
      <c r="B522" s="3" t="s">
        <v>177</v>
      </c>
      <c r="C522" s="3" t="s">
        <v>178</v>
      </c>
      <c r="D522" s="10">
        <v>44</v>
      </c>
    </row>
    <row r="523" spans="1:4" x14ac:dyDescent="0.3">
      <c r="A523" s="13">
        <v>2017</v>
      </c>
      <c r="B523" s="3" t="s">
        <v>179</v>
      </c>
      <c r="C523" s="3" t="s">
        <v>180</v>
      </c>
      <c r="D523" s="10">
        <v>42</v>
      </c>
    </row>
    <row r="524" spans="1:4" x14ac:dyDescent="0.3">
      <c r="A524" s="13">
        <v>2018</v>
      </c>
      <c r="B524" s="3" t="s">
        <v>7</v>
      </c>
      <c r="C524" s="3" t="s">
        <v>8</v>
      </c>
      <c r="D524" s="10">
        <v>52706</v>
      </c>
    </row>
    <row r="525" spans="1:4" x14ac:dyDescent="0.3">
      <c r="A525" s="13">
        <v>2018</v>
      </c>
      <c r="B525" s="3" t="s">
        <v>9</v>
      </c>
      <c r="C525" s="3" t="s">
        <v>10</v>
      </c>
      <c r="D525" s="10">
        <v>288</v>
      </c>
    </row>
    <row r="526" spans="1:4" x14ac:dyDescent="0.3">
      <c r="A526" s="13">
        <v>2018</v>
      </c>
      <c r="B526" s="3" t="s">
        <v>11</v>
      </c>
      <c r="C526" s="3" t="s">
        <v>12</v>
      </c>
      <c r="D526" s="10">
        <v>40</v>
      </c>
    </row>
    <row r="527" spans="1:4" x14ac:dyDescent="0.3">
      <c r="A527" s="13">
        <v>2018</v>
      </c>
      <c r="B527" s="3" t="s">
        <v>13</v>
      </c>
      <c r="C527" s="3" t="s">
        <v>14</v>
      </c>
      <c r="D527" s="10">
        <v>6</v>
      </c>
    </row>
    <row r="528" spans="1:4" x14ac:dyDescent="0.3">
      <c r="A528" s="13">
        <v>2018</v>
      </c>
      <c r="B528" s="3" t="s">
        <v>15</v>
      </c>
      <c r="C528" s="3" t="s">
        <v>16</v>
      </c>
      <c r="D528" s="10">
        <v>50</v>
      </c>
    </row>
    <row r="529" spans="1:4" x14ac:dyDescent="0.3">
      <c r="A529" s="13">
        <v>2018</v>
      </c>
      <c r="B529" s="3" t="s">
        <v>17</v>
      </c>
      <c r="C529" s="3" t="s">
        <v>18</v>
      </c>
      <c r="D529" s="10">
        <v>192</v>
      </c>
    </row>
    <row r="530" spans="1:4" x14ac:dyDescent="0.3">
      <c r="A530" s="13">
        <v>2018</v>
      </c>
      <c r="B530" s="3" t="s">
        <v>19</v>
      </c>
      <c r="C530" s="3" t="s">
        <v>20</v>
      </c>
      <c r="D530" s="10">
        <v>14210</v>
      </c>
    </row>
    <row r="531" spans="1:4" x14ac:dyDescent="0.3">
      <c r="A531" s="13">
        <v>2018</v>
      </c>
      <c r="B531" s="3" t="s">
        <v>21</v>
      </c>
      <c r="C531" s="3" t="s">
        <v>22</v>
      </c>
      <c r="D531" s="10">
        <v>13933</v>
      </c>
    </row>
    <row r="532" spans="1:4" x14ac:dyDescent="0.3">
      <c r="A532" s="13">
        <v>2018</v>
      </c>
      <c r="B532" s="3" t="s">
        <v>23</v>
      </c>
      <c r="C532" s="3" t="s">
        <v>24</v>
      </c>
      <c r="D532" s="10">
        <v>377</v>
      </c>
    </row>
    <row r="533" spans="1:4" x14ac:dyDescent="0.3">
      <c r="A533" s="13">
        <v>2018</v>
      </c>
      <c r="B533" s="3" t="s">
        <v>25</v>
      </c>
      <c r="C533" s="3" t="s">
        <v>26</v>
      </c>
      <c r="D533" s="10">
        <v>217</v>
      </c>
    </row>
    <row r="534" spans="1:4" x14ac:dyDescent="0.3">
      <c r="A534" s="13">
        <v>2018</v>
      </c>
      <c r="B534" s="3" t="s">
        <v>27</v>
      </c>
      <c r="C534" s="3" t="s">
        <v>28</v>
      </c>
      <c r="D534" s="10">
        <v>739</v>
      </c>
    </row>
    <row r="535" spans="1:4" x14ac:dyDescent="0.3">
      <c r="A535" s="13">
        <v>2018</v>
      </c>
      <c r="B535" s="3" t="s">
        <v>29</v>
      </c>
      <c r="C535" s="3" t="s">
        <v>30</v>
      </c>
      <c r="D535" s="10">
        <v>2240</v>
      </c>
    </row>
    <row r="536" spans="1:4" x14ac:dyDescent="0.3">
      <c r="A536" s="13">
        <v>2018</v>
      </c>
      <c r="B536" s="3" t="s">
        <v>31</v>
      </c>
      <c r="C536" s="3" t="s">
        <v>32</v>
      </c>
      <c r="D536" s="10">
        <v>515</v>
      </c>
    </row>
    <row r="537" spans="1:4" x14ac:dyDescent="0.3">
      <c r="A537" s="13">
        <v>2018</v>
      </c>
      <c r="B537" s="3" t="s">
        <v>33</v>
      </c>
      <c r="C537" s="3" t="s">
        <v>34</v>
      </c>
      <c r="D537" s="10">
        <v>789</v>
      </c>
    </row>
    <row r="538" spans="1:4" x14ac:dyDescent="0.3">
      <c r="A538" s="13">
        <v>2018</v>
      </c>
      <c r="B538" s="3" t="s">
        <v>35</v>
      </c>
      <c r="C538" s="3" t="s">
        <v>36</v>
      </c>
      <c r="D538" s="10">
        <v>169</v>
      </c>
    </row>
    <row r="539" spans="1:4" x14ac:dyDescent="0.3">
      <c r="A539" s="13">
        <v>2018</v>
      </c>
      <c r="B539" s="3" t="s">
        <v>37</v>
      </c>
      <c r="C539" s="3" t="s">
        <v>38</v>
      </c>
      <c r="D539" s="10">
        <v>2957</v>
      </c>
    </row>
    <row r="540" spans="1:4" x14ac:dyDescent="0.3">
      <c r="A540" s="13">
        <v>2018</v>
      </c>
      <c r="B540" s="3" t="s">
        <v>39</v>
      </c>
      <c r="C540" s="3" t="s">
        <v>40</v>
      </c>
      <c r="D540" s="10">
        <v>211</v>
      </c>
    </row>
    <row r="541" spans="1:4" x14ac:dyDescent="0.3">
      <c r="A541" s="13">
        <v>2018</v>
      </c>
      <c r="B541" s="3" t="s">
        <v>41</v>
      </c>
      <c r="C541" s="3" t="s">
        <v>42</v>
      </c>
      <c r="D541" s="10">
        <v>799</v>
      </c>
    </row>
    <row r="542" spans="1:4" x14ac:dyDescent="0.3">
      <c r="A542" s="13">
        <v>2018</v>
      </c>
      <c r="B542" s="3" t="s">
        <v>43</v>
      </c>
      <c r="C542" s="3" t="s">
        <v>44</v>
      </c>
      <c r="D542" s="10">
        <v>125</v>
      </c>
    </row>
    <row r="543" spans="1:4" x14ac:dyDescent="0.3">
      <c r="A543" s="13">
        <v>2018</v>
      </c>
      <c r="B543" s="3" t="s">
        <v>45</v>
      </c>
      <c r="C543" s="3" t="s">
        <v>46</v>
      </c>
      <c r="D543" s="10">
        <v>219</v>
      </c>
    </row>
    <row r="544" spans="1:4" x14ac:dyDescent="0.3">
      <c r="A544" s="13">
        <v>2018</v>
      </c>
      <c r="B544" s="3" t="s">
        <v>47</v>
      </c>
      <c r="C544" s="3" t="s">
        <v>48</v>
      </c>
      <c r="D544" s="10">
        <v>296</v>
      </c>
    </row>
    <row r="545" spans="1:4" x14ac:dyDescent="0.3">
      <c r="A545" s="13">
        <v>2018</v>
      </c>
      <c r="B545" s="3" t="s">
        <v>49</v>
      </c>
      <c r="C545" s="3" t="s">
        <v>50</v>
      </c>
      <c r="D545" s="10">
        <v>772</v>
      </c>
    </row>
    <row r="546" spans="1:4" x14ac:dyDescent="0.3">
      <c r="A546" s="13">
        <v>2018</v>
      </c>
      <c r="B546" s="3" t="s">
        <v>51</v>
      </c>
      <c r="C546" s="3" t="s">
        <v>52</v>
      </c>
      <c r="D546" s="10">
        <v>351</v>
      </c>
    </row>
    <row r="547" spans="1:4" x14ac:dyDescent="0.3">
      <c r="A547" s="13">
        <v>2018</v>
      </c>
      <c r="B547" s="3" t="s">
        <v>53</v>
      </c>
      <c r="C547" s="3" t="s">
        <v>54</v>
      </c>
      <c r="D547" s="10">
        <v>484</v>
      </c>
    </row>
    <row r="548" spans="1:4" x14ac:dyDescent="0.3">
      <c r="A548" s="13">
        <v>2018</v>
      </c>
      <c r="B548" s="3" t="s">
        <v>55</v>
      </c>
      <c r="C548" s="3" t="s">
        <v>56</v>
      </c>
      <c r="D548" s="10">
        <v>442</v>
      </c>
    </row>
    <row r="549" spans="1:4" x14ac:dyDescent="0.3">
      <c r="A549" s="13">
        <v>2018</v>
      </c>
      <c r="B549" s="3" t="s">
        <v>57</v>
      </c>
      <c r="C549" s="3" t="s">
        <v>58</v>
      </c>
      <c r="D549" s="10">
        <v>43</v>
      </c>
    </row>
    <row r="550" spans="1:4" x14ac:dyDescent="0.3">
      <c r="A550" s="13">
        <v>2018</v>
      </c>
      <c r="B550" s="3" t="s">
        <v>59</v>
      </c>
      <c r="C550" s="3" t="s">
        <v>60</v>
      </c>
      <c r="D550" s="10">
        <v>305</v>
      </c>
    </row>
    <row r="551" spans="1:4" x14ac:dyDescent="0.3">
      <c r="A551" s="13">
        <v>2018</v>
      </c>
      <c r="B551" s="3" t="s">
        <v>61</v>
      </c>
      <c r="C551" s="3" t="s">
        <v>62</v>
      </c>
      <c r="D551" s="10">
        <v>397</v>
      </c>
    </row>
    <row r="552" spans="1:4" x14ac:dyDescent="0.3">
      <c r="A552" s="13">
        <v>2018</v>
      </c>
      <c r="B552" s="3" t="s">
        <v>63</v>
      </c>
      <c r="C552" s="3" t="s">
        <v>64</v>
      </c>
      <c r="D552" s="10">
        <v>199</v>
      </c>
    </row>
    <row r="553" spans="1:4" x14ac:dyDescent="0.3">
      <c r="A553" s="13">
        <v>2018</v>
      </c>
      <c r="B553" s="3" t="s">
        <v>65</v>
      </c>
      <c r="C553" s="3" t="s">
        <v>66</v>
      </c>
      <c r="D553" s="10">
        <v>1287</v>
      </c>
    </row>
    <row r="554" spans="1:4" x14ac:dyDescent="0.3">
      <c r="A554" s="13">
        <v>2018</v>
      </c>
      <c r="B554" s="3" t="s">
        <v>67</v>
      </c>
      <c r="C554" s="3" t="s">
        <v>68</v>
      </c>
      <c r="D554" s="10">
        <v>277</v>
      </c>
    </row>
    <row r="555" spans="1:4" x14ac:dyDescent="0.3">
      <c r="A555" s="13">
        <v>2018</v>
      </c>
      <c r="B555" s="8" t="s">
        <v>4</v>
      </c>
      <c r="C555" s="3" t="s">
        <v>70</v>
      </c>
      <c r="D555" s="10">
        <v>60</v>
      </c>
    </row>
    <row r="556" spans="1:4" x14ac:dyDescent="0.3">
      <c r="A556" s="13">
        <v>2018</v>
      </c>
      <c r="B556" s="3" t="s">
        <v>71</v>
      </c>
      <c r="C556" s="3" t="s">
        <v>72</v>
      </c>
      <c r="D556" s="10">
        <v>2879</v>
      </c>
    </row>
    <row r="557" spans="1:4" x14ac:dyDescent="0.3">
      <c r="A557" s="13">
        <v>2018</v>
      </c>
      <c r="B557" s="3" t="s">
        <v>73</v>
      </c>
      <c r="C557" s="3" t="s">
        <v>74</v>
      </c>
      <c r="D557" s="10">
        <v>2855</v>
      </c>
    </row>
    <row r="558" spans="1:4" x14ac:dyDescent="0.3">
      <c r="A558" s="13">
        <v>2018</v>
      </c>
      <c r="B558" s="3" t="s">
        <v>75</v>
      </c>
      <c r="C558" s="3" t="s">
        <v>76</v>
      </c>
      <c r="D558" s="10">
        <v>24</v>
      </c>
    </row>
    <row r="559" spans="1:4" x14ac:dyDescent="0.3">
      <c r="A559" s="13">
        <v>2018</v>
      </c>
      <c r="B559" s="3" t="s">
        <v>77</v>
      </c>
      <c r="C559" s="3" t="s">
        <v>78</v>
      </c>
      <c r="D559" s="10">
        <v>1224</v>
      </c>
    </row>
    <row r="560" spans="1:4" x14ac:dyDescent="0.3">
      <c r="A560" s="13">
        <v>2018</v>
      </c>
      <c r="B560" s="3" t="s">
        <v>79</v>
      </c>
      <c r="C560" s="3" t="s">
        <v>80</v>
      </c>
      <c r="D560" s="10">
        <v>649</v>
      </c>
    </row>
    <row r="561" spans="1:4" x14ac:dyDescent="0.3">
      <c r="A561" s="13">
        <v>2018</v>
      </c>
      <c r="B561" s="3" t="s">
        <v>81</v>
      </c>
      <c r="C561" s="3" t="s">
        <v>82</v>
      </c>
      <c r="D561" s="10">
        <v>193</v>
      </c>
    </row>
    <row r="562" spans="1:4" x14ac:dyDescent="0.3">
      <c r="A562" s="13">
        <v>2018</v>
      </c>
      <c r="B562" s="3" t="s">
        <v>83</v>
      </c>
      <c r="C562" s="3" t="s">
        <v>84</v>
      </c>
      <c r="D562" s="10">
        <v>26</v>
      </c>
    </row>
    <row r="563" spans="1:4" x14ac:dyDescent="0.3">
      <c r="A563" s="13">
        <v>2018</v>
      </c>
      <c r="B563" s="3" t="s">
        <v>85</v>
      </c>
      <c r="C563" s="3" t="s">
        <v>86</v>
      </c>
      <c r="D563" s="10">
        <v>356</v>
      </c>
    </row>
    <row r="564" spans="1:4" x14ac:dyDescent="0.3">
      <c r="A564" s="13">
        <v>2018</v>
      </c>
      <c r="B564" s="3" t="s">
        <v>87</v>
      </c>
      <c r="C564" s="3" t="s">
        <v>88</v>
      </c>
      <c r="D564" s="10">
        <v>1366</v>
      </c>
    </row>
    <row r="565" spans="1:4" x14ac:dyDescent="0.3">
      <c r="A565" s="13">
        <v>2018</v>
      </c>
      <c r="B565" s="3" t="s">
        <v>89</v>
      </c>
      <c r="C565" s="3" t="s">
        <v>90</v>
      </c>
      <c r="D565" s="10">
        <v>472</v>
      </c>
    </row>
    <row r="566" spans="1:4" x14ac:dyDescent="0.3">
      <c r="A566" s="13">
        <v>2018</v>
      </c>
      <c r="B566" s="3" t="s">
        <v>91</v>
      </c>
      <c r="C566" s="3" t="s">
        <v>92</v>
      </c>
      <c r="D566" s="10">
        <v>492</v>
      </c>
    </row>
    <row r="567" spans="1:4" x14ac:dyDescent="0.3">
      <c r="A567" s="13">
        <v>2018</v>
      </c>
      <c r="B567" s="3" t="s">
        <v>93</v>
      </c>
      <c r="C567" s="3" t="s">
        <v>94</v>
      </c>
      <c r="D567" s="10">
        <v>402</v>
      </c>
    </row>
    <row r="568" spans="1:4" x14ac:dyDescent="0.3">
      <c r="A568" s="13">
        <v>2018</v>
      </c>
      <c r="B568" s="3" t="s">
        <v>95</v>
      </c>
      <c r="C568" s="3" t="s">
        <v>96</v>
      </c>
      <c r="D568" s="10">
        <v>23048</v>
      </c>
    </row>
    <row r="569" spans="1:4" x14ac:dyDescent="0.3">
      <c r="A569" s="13">
        <v>2018</v>
      </c>
      <c r="B569" s="3" t="s">
        <v>97</v>
      </c>
      <c r="C569" s="3" t="s">
        <v>98</v>
      </c>
      <c r="D569" s="10">
        <v>10195</v>
      </c>
    </row>
    <row r="570" spans="1:4" x14ac:dyDescent="0.3">
      <c r="A570" s="13">
        <v>2018</v>
      </c>
      <c r="B570" s="3" t="s">
        <v>99</v>
      </c>
      <c r="C570" s="3" t="s">
        <v>100</v>
      </c>
      <c r="D570" s="10">
        <v>3733</v>
      </c>
    </row>
    <row r="571" spans="1:4" x14ac:dyDescent="0.3">
      <c r="A571" s="13">
        <v>2018</v>
      </c>
      <c r="B571" s="3" t="s">
        <v>101</v>
      </c>
      <c r="C571" s="3" t="s">
        <v>102</v>
      </c>
      <c r="D571" s="10">
        <v>6462</v>
      </c>
    </row>
    <row r="572" spans="1:4" x14ac:dyDescent="0.3">
      <c r="A572" s="13">
        <v>2018</v>
      </c>
      <c r="B572" s="3" t="s">
        <v>103</v>
      </c>
      <c r="C572" s="3" t="s">
        <v>104</v>
      </c>
      <c r="D572" s="10">
        <v>3024</v>
      </c>
    </row>
    <row r="573" spans="1:4" x14ac:dyDescent="0.3">
      <c r="A573" s="13">
        <v>2018</v>
      </c>
      <c r="B573" s="3" t="s">
        <v>105</v>
      </c>
      <c r="C573" s="3" t="s">
        <v>106</v>
      </c>
      <c r="D573" s="10">
        <v>6137</v>
      </c>
    </row>
    <row r="574" spans="1:4" x14ac:dyDescent="0.3">
      <c r="A574" s="13">
        <v>2018</v>
      </c>
      <c r="B574" s="3" t="s">
        <v>107</v>
      </c>
      <c r="C574" s="3" t="s">
        <v>108</v>
      </c>
      <c r="D574" s="10">
        <v>3692</v>
      </c>
    </row>
    <row r="575" spans="1:4" x14ac:dyDescent="0.3">
      <c r="A575" s="13">
        <v>2018</v>
      </c>
      <c r="B575" s="3" t="s">
        <v>109</v>
      </c>
      <c r="C575" s="3" t="s">
        <v>110</v>
      </c>
      <c r="D575" s="10">
        <v>2356</v>
      </c>
    </row>
    <row r="576" spans="1:4" x14ac:dyDescent="0.3">
      <c r="A576" s="13">
        <v>2018</v>
      </c>
      <c r="B576" s="3" t="s">
        <v>111</v>
      </c>
      <c r="C576" s="3" t="s">
        <v>112</v>
      </c>
      <c r="D576" s="10">
        <v>60</v>
      </c>
    </row>
    <row r="577" spans="1:4" x14ac:dyDescent="0.3">
      <c r="A577" s="13">
        <v>2018</v>
      </c>
      <c r="B577" s="3" t="s">
        <v>113</v>
      </c>
      <c r="C577" s="3" t="s">
        <v>114</v>
      </c>
      <c r="D577" s="10">
        <v>335</v>
      </c>
    </row>
    <row r="578" spans="1:4" x14ac:dyDescent="0.3">
      <c r="A578" s="13">
        <v>2018</v>
      </c>
      <c r="B578" s="3" t="s">
        <v>115</v>
      </c>
      <c r="C578" s="3" t="s">
        <v>116</v>
      </c>
      <c r="D578" s="10">
        <v>1844</v>
      </c>
    </row>
    <row r="579" spans="1:4" x14ac:dyDescent="0.3">
      <c r="A579" s="13">
        <v>2018</v>
      </c>
      <c r="B579" s="3" t="s">
        <v>117</v>
      </c>
      <c r="C579" s="3" t="s">
        <v>118</v>
      </c>
      <c r="D579" s="10">
        <v>63</v>
      </c>
    </row>
    <row r="580" spans="1:4" x14ac:dyDescent="0.3">
      <c r="A580" s="13">
        <v>2018</v>
      </c>
      <c r="B580" s="3" t="s">
        <v>119</v>
      </c>
      <c r="C580" s="3" t="s">
        <v>120</v>
      </c>
      <c r="D580" s="10">
        <v>1781</v>
      </c>
    </row>
    <row r="581" spans="1:4" x14ac:dyDescent="0.3">
      <c r="A581" s="13">
        <v>2018</v>
      </c>
      <c r="B581" s="3" t="s">
        <v>121</v>
      </c>
      <c r="C581" s="3" t="s">
        <v>122</v>
      </c>
      <c r="D581" s="10">
        <v>117</v>
      </c>
    </row>
    <row r="582" spans="1:4" x14ac:dyDescent="0.3">
      <c r="A582" s="13">
        <v>2018</v>
      </c>
      <c r="B582" s="3" t="s">
        <v>123</v>
      </c>
      <c r="C582" s="3" t="s">
        <v>124</v>
      </c>
      <c r="D582" s="10">
        <v>2284</v>
      </c>
    </row>
    <row r="583" spans="1:4" x14ac:dyDescent="0.3">
      <c r="A583" s="13">
        <v>2018</v>
      </c>
      <c r="B583" s="3" t="s">
        <v>125</v>
      </c>
      <c r="C583" s="3" t="s">
        <v>126</v>
      </c>
      <c r="D583" s="10">
        <v>233</v>
      </c>
    </row>
    <row r="584" spans="1:4" x14ac:dyDescent="0.3">
      <c r="A584" s="13">
        <v>2018</v>
      </c>
      <c r="B584" s="3" t="s">
        <v>127</v>
      </c>
      <c r="C584" s="3" t="s">
        <v>128</v>
      </c>
      <c r="D584" s="10">
        <v>984</v>
      </c>
    </row>
    <row r="585" spans="1:4" x14ac:dyDescent="0.3">
      <c r="A585" s="13">
        <v>2018</v>
      </c>
      <c r="B585" s="3" t="s">
        <v>129</v>
      </c>
      <c r="C585" s="3" t="s">
        <v>130</v>
      </c>
      <c r="D585" s="10">
        <v>1067</v>
      </c>
    </row>
    <row r="586" spans="1:4" x14ac:dyDescent="0.3">
      <c r="A586" s="13">
        <v>2018</v>
      </c>
      <c r="B586" s="3" t="s">
        <v>131</v>
      </c>
      <c r="C586" s="3" t="s">
        <v>132</v>
      </c>
      <c r="D586" s="10">
        <v>5</v>
      </c>
    </row>
    <row r="587" spans="1:4" x14ac:dyDescent="0.3">
      <c r="A587" s="13">
        <v>2018</v>
      </c>
      <c r="B587" s="3" t="s">
        <v>133</v>
      </c>
      <c r="C587" s="3" t="s">
        <v>134</v>
      </c>
      <c r="D587" s="10">
        <v>116</v>
      </c>
    </row>
    <row r="588" spans="1:4" x14ac:dyDescent="0.3">
      <c r="A588" s="13">
        <v>2018</v>
      </c>
      <c r="B588" s="3" t="s">
        <v>135</v>
      </c>
      <c r="C588" s="3" t="s">
        <v>136</v>
      </c>
      <c r="D588" s="10">
        <v>41</v>
      </c>
    </row>
    <row r="589" spans="1:4" x14ac:dyDescent="0.3">
      <c r="A589" s="13">
        <v>2018</v>
      </c>
      <c r="B589" s="3" t="s">
        <v>137</v>
      </c>
      <c r="C589" s="3" t="s">
        <v>138</v>
      </c>
      <c r="D589" s="10">
        <v>75</v>
      </c>
    </row>
    <row r="590" spans="1:4" x14ac:dyDescent="0.3">
      <c r="A590" s="13">
        <v>2018</v>
      </c>
      <c r="B590" s="3" t="s">
        <v>139</v>
      </c>
      <c r="C590" s="3" t="s">
        <v>140</v>
      </c>
      <c r="D590" s="10">
        <v>1264</v>
      </c>
    </row>
    <row r="591" spans="1:4" x14ac:dyDescent="0.3">
      <c r="A591" s="13">
        <v>2018</v>
      </c>
      <c r="B591" s="3" t="s">
        <v>141</v>
      </c>
      <c r="C591" s="3" t="s">
        <v>142</v>
      </c>
      <c r="D591" s="10">
        <v>898</v>
      </c>
    </row>
    <row r="592" spans="1:4" x14ac:dyDescent="0.3">
      <c r="A592" s="13">
        <v>2018</v>
      </c>
      <c r="B592" s="3" t="s">
        <v>143</v>
      </c>
      <c r="C592" s="3" t="s">
        <v>144</v>
      </c>
      <c r="D592" s="10">
        <v>366</v>
      </c>
    </row>
    <row r="593" spans="1:4" x14ac:dyDescent="0.3">
      <c r="A593" s="13">
        <v>2018</v>
      </c>
      <c r="B593" s="3" t="s">
        <v>145</v>
      </c>
      <c r="C593" s="3" t="s">
        <v>146</v>
      </c>
      <c r="D593" s="10">
        <v>0</v>
      </c>
    </row>
    <row r="594" spans="1:4" x14ac:dyDescent="0.3">
      <c r="A594" s="13">
        <v>2018</v>
      </c>
      <c r="B594" s="3" t="s">
        <v>147</v>
      </c>
      <c r="C594" s="3" t="s">
        <v>148</v>
      </c>
      <c r="D594" s="10">
        <v>86</v>
      </c>
    </row>
    <row r="595" spans="1:4" x14ac:dyDescent="0.3">
      <c r="A595" s="13">
        <v>2018</v>
      </c>
      <c r="B595" s="3" t="s">
        <v>149</v>
      </c>
      <c r="C595" s="3" t="s">
        <v>150</v>
      </c>
      <c r="D595" s="10">
        <v>93</v>
      </c>
    </row>
    <row r="596" spans="1:4" x14ac:dyDescent="0.3">
      <c r="A596" s="13">
        <v>2018</v>
      </c>
      <c r="B596" s="3" t="s">
        <v>151</v>
      </c>
      <c r="C596" s="3" t="s">
        <v>152</v>
      </c>
      <c r="D596" s="10">
        <v>443</v>
      </c>
    </row>
    <row r="597" spans="1:4" x14ac:dyDescent="0.3">
      <c r="A597" s="13">
        <v>2018</v>
      </c>
      <c r="B597" s="3" t="s">
        <v>153</v>
      </c>
      <c r="C597" s="3" t="s">
        <v>154</v>
      </c>
      <c r="D597" s="10">
        <v>9</v>
      </c>
    </row>
    <row r="598" spans="1:4" x14ac:dyDescent="0.3">
      <c r="A598" s="13">
        <v>2018</v>
      </c>
      <c r="B598" s="3" t="s">
        <v>155</v>
      </c>
      <c r="C598" s="3" t="s">
        <v>156</v>
      </c>
      <c r="D598" s="10">
        <v>152</v>
      </c>
    </row>
    <row r="599" spans="1:4" x14ac:dyDescent="0.3">
      <c r="A599" s="13">
        <v>2018</v>
      </c>
      <c r="B599" s="3" t="s">
        <v>157</v>
      </c>
      <c r="C599" s="3" t="s">
        <v>158</v>
      </c>
      <c r="D599" s="10">
        <v>282</v>
      </c>
    </row>
    <row r="600" spans="1:4" x14ac:dyDescent="0.3">
      <c r="A600" s="13">
        <v>2018</v>
      </c>
      <c r="B600" s="3" t="s">
        <v>159</v>
      </c>
      <c r="C600" s="3" t="s">
        <v>160</v>
      </c>
      <c r="D600" s="10">
        <v>2984</v>
      </c>
    </row>
    <row r="601" spans="1:4" x14ac:dyDescent="0.3">
      <c r="A601" s="13">
        <v>2018</v>
      </c>
      <c r="B601" s="3" t="s">
        <v>161</v>
      </c>
      <c r="C601" s="3" t="s">
        <v>162</v>
      </c>
      <c r="D601" s="10">
        <v>2208</v>
      </c>
    </row>
    <row r="602" spans="1:4" x14ac:dyDescent="0.3">
      <c r="A602" s="13">
        <v>2018</v>
      </c>
      <c r="B602" s="3" t="s">
        <v>163</v>
      </c>
      <c r="C602" s="3" t="s">
        <v>164</v>
      </c>
      <c r="D602" s="10">
        <v>397</v>
      </c>
    </row>
    <row r="603" spans="1:4" x14ac:dyDescent="0.3">
      <c r="A603" s="13">
        <v>2018</v>
      </c>
      <c r="B603" s="3" t="s">
        <v>165</v>
      </c>
      <c r="C603" s="3" t="s">
        <v>166</v>
      </c>
      <c r="D603" s="10">
        <v>1240</v>
      </c>
    </row>
    <row r="604" spans="1:4" x14ac:dyDescent="0.3">
      <c r="A604" s="13">
        <v>2018</v>
      </c>
      <c r="B604" s="3" t="s">
        <v>167</v>
      </c>
      <c r="C604" s="3" t="s">
        <v>168</v>
      </c>
      <c r="D604" s="10">
        <v>71</v>
      </c>
    </row>
    <row r="605" spans="1:4" x14ac:dyDescent="0.3">
      <c r="A605" s="13">
        <v>2018</v>
      </c>
      <c r="B605" s="3" t="s">
        <v>169</v>
      </c>
      <c r="C605" s="3" t="s">
        <v>170</v>
      </c>
      <c r="D605" s="10">
        <v>124</v>
      </c>
    </row>
    <row r="606" spans="1:4" x14ac:dyDescent="0.3">
      <c r="A606" s="13">
        <v>2018</v>
      </c>
      <c r="B606" s="3" t="s">
        <v>171</v>
      </c>
      <c r="C606" s="3" t="s">
        <v>172</v>
      </c>
      <c r="D606" s="10">
        <v>376</v>
      </c>
    </row>
    <row r="607" spans="1:4" x14ac:dyDescent="0.3">
      <c r="A607" s="13">
        <v>2018</v>
      </c>
      <c r="B607" s="3" t="s">
        <v>173</v>
      </c>
      <c r="C607" s="3" t="s">
        <v>174</v>
      </c>
      <c r="D607" s="10">
        <v>679</v>
      </c>
    </row>
    <row r="608" spans="1:4" x14ac:dyDescent="0.3">
      <c r="A608" s="13">
        <v>2018</v>
      </c>
      <c r="B608" s="3" t="s">
        <v>175</v>
      </c>
      <c r="C608" s="3" t="s">
        <v>176</v>
      </c>
      <c r="D608" s="10">
        <v>24</v>
      </c>
    </row>
    <row r="609" spans="1:4" x14ac:dyDescent="0.3">
      <c r="A609" s="13">
        <v>2018</v>
      </c>
      <c r="B609" s="3" t="s">
        <v>177</v>
      </c>
      <c r="C609" s="3" t="s">
        <v>178</v>
      </c>
      <c r="D609" s="10">
        <v>44</v>
      </c>
    </row>
    <row r="610" spans="1:4" x14ac:dyDescent="0.3">
      <c r="A610" s="13">
        <v>2018</v>
      </c>
      <c r="B610" s="3" t="s">
        <v>179</v>
      </c>
      <c r="C610" s="3" t="s">
        <v>180</v>
      </c>
      <c r="D610" s="10">
        <v>29</v>
      </c>
    </row>
    <row r="611" spans="1:4" x14ac:dyDescent="0.3">
      <c r="A611" s="13">
        <v>2019</v>
      </c>
      <c r="B611" s="3" t="s">
        <v>7</v>
      </c>
      <c r="C611" s="3" t="s">
        <v>8</v>
      </c>
      <c r="D611" s="10">
        <v>51794</v>
      </c>
    </row>
    <row r="612" spans="1:4" x14ac:dyDescent="0.3">
      <c r="A612" s="13">
        <v>2019</v>
      </c>
      <c r="B612" s="3" t="s">
        <v>9</v>
      </c>
      <c r="C612" s="3" t="s">
        <v>10</v>
      </c>
      <c r="D612" s="10">
        <v>188</v>
      </c>
    </row>
    <row r="613" spans="1:4" x14ac:dyDescent="0.3">
      <c r="A613" s="13">
        <v>2019</v>
      </c>
      <c r="B613" s="3" t="s">
        <v>11</v>
      </c>
      <c r="C613" s="3" t="s">
        <v>12</v>
      </c>
      <c r="D613" s="10">
        <v>36</v>
      </c>
    </row>
    <row r="614" spans="1:4" x14ac:dyDescent="0.3">
      <c r="A614" s="13">
        <v>2019</v>
      </c>
      <c r="B614" s="3" t="s">
        <v>13</v>
      </c>
      <c r="C614" s="3" t="s">
        <v>14</v>
      </c>
      <c r="D614" s="10">
        <v>10</v>
      </c>
    </row>
    <row r="615" spans="1:4" x14ac:dyDescent="0.3">
      <c r="A615" s="13">
        <v>2019</v>
      </c>
      <c r="B615" s="3" t="s">
        <v>15</v>
      </c>
      <c r="C615" s="3" t="s">
        <v>16</v>
      </c>
      <c r="D615" s="10">
        <v>43</v>
      </c>
    </row>
    <row r="616" spans="1:4" x14ac:dyDescent="0.3">
      <c r="A616" s="13">
        <v>2019</v>
      </c>
      <c r="B616" s="3" t="s">
        <v>17</v>
      </c>
      <c r="C616" s="3" t="s">
        <v>18</v>
      </c>
      <c r="D616" s="10">
        <v>99</v>
      </c>
    </row>
    <row r="617" spans="1:4" x14ac:dyDescent="0.3">
      <c r="A617" s="13">
        <v>2019</v>
      </c>
      <c r="B617" s="3" t="s">
        <v>19</v>
      </c>
      <c r="C617" s="3" t="s">
        <v>20</v>
      </c>
      <c r="D617" s="10">
        <v>13718</v>
      </c>
    </row>
    <row r="618" spans="1:4" x14ac:dyDescent="0.3">
      <c r="A618" s="13">
        <v>2019</v>
      </c>
      <c r="B618" s="3" t="s">
        <v>21</v>
      </c>
      <c r="C618" s="3" t="s">
        <v>22</v>
      </c>
      <c r="D618" s="10">
        <v>13461</v>
      </c>
    </row>
    <row r="619" spans="1:4" x14ac:dyDescent="0.3">
      <c r="A619" s="13">
        <v>2019</v>
      </c>
      <c r="B619" s="3" t="s">
        <v>23</v>
      </c>
      <c r="C619" s="3" t="s">
        <v>24</v>
      </c>
      <c r="D619" s="10">
        <v>365</v>
      </c>
    </row>
    <row r="620" spans="1:4" x14ac:dyDescent="0.3">
      <c r="A620" s="13">
        <v>2019</v>
      </c>
      <c r="B620" s="3" t="s">
        <v>25</v>
      </c>
      <c r="C620" s="3" t="s">
        <v>26</v>
      </c>
      <c r="D620" s="10">
        <v>210</v>
      </c>
    </row>
    <row r="621" spans="1:4" x14ac:dyDescent="0.3">
      <c r="A621" s="13">
        <v>2019</v>
      </c>
      <c r="B621" s="3" t="s">
        <v>27</v>
      </c>
      <c r="C621" s="3" t="s">
        <v>28</v>
      </c>
      <c r="D621" s="10">
        <v>697</v>
      </c>
    </row>
    <row r="622" spans="1:4" x14ac:dyDescent="0.3">
      <c r="A622" s="13">
        <v>2019</v>
      </c>
      <c r="B622" s="3" t="s">
        <v>29</v>
      </c>
      <c r="C622" s="3" t="s">
        <v>30</v>
      </c>
      <c r="D622" s="10">
        <v>2095</v>
      </c>
    </row>
    <row r="623" spans="1:4" x14ac:dyDescent="0.3">
      <c r="A623" s="13">
        <v>2019</v>
      </c>
      <c r="B623" s="3" t="s">
        <v>31</v>
      </c>
      <c r="C623" s="3" t="s">
        <v>32</v>
      </c>
      <c r="D623" s="10">
        <v>497</v>
      </c>
    </row>
    <row r="624" spans="1:4" x14ac:dyDescent="0.3">
      <c r="A624" s="13">
        <v>2019</v>
      </c>
      <c r="B624" s="3" t="s">
        <v>33</v>
      </c>
      <c r="C624" s="3" t="s">
        <v>34</v>
      </c>
      <c r="D624" s="10">
        <v>719</v>
      </c>
    </row>
    <row r="625" spans="1:4" x14ac:dyDescent="0.3">
      <c r="A625" s="13">
        <v>2019</v>
      </c>
      <c r="B625" s="3" t="s">
        <v>35</v>
      </c>
      <c r="C625" s="3" t="s">
        <v>36</v>
      </c>
      <c r="D625" s="10">
        <v>137</v>
      </c>
    </row>
    <row r="626" spans="1:4" x14ac:dyDescent="0.3">
      <c r="A626" s="13">
        <v>2019</v>
      </c>
      <c r="B626" s="3" t="s">
        <v>37</v>
      </c>
      <c r="C626" s="3" t="s">
        <v>38</v>
      </c>
      <c r="D626" s="10">
        <v>2874</v>
      </c>
    </row>
    <row r="627" spans="1:4" x14ac:dyDescent="0.3">
      <c r="A627" s="13">
        <v>2019</v>
      </c>
      <c r="B627" s="3" t="s">
        <v>39</v>
      </c>
      <c r="C627" s="3" t="s">
        <v>40</v>
      </c>
      <c r="D627" s="10">
        <v>210</v>
      </c>
    </row>
    <row r="628" spans="1:4" x14ac:dyDescent="0.3">
      <c r="A628" s="13">
        <v>2019</v>
      </c>
      <c r="B628" s="3" t="s">
        <v>41</v>
      </c>
      <c r="C628" s="3" t="s">
        <v>42</v>
      </c>
      <c r="D628" s="10">
        <v>765</v>
      </c>
    </row>
    <row r="629" spans="1:4" x14ac:dyDescent="0.3">
      <c r="A629" s="13">
        <v>2019</v>
      </c>
      <c r="B629" s="3" t="s">
        <v>43</v>
      </c>
      <c r="C629" s="3" t="s">
        <v>44</v>
      </c>
      <c r="D629" s="10">
        <v>116</v>
      </c>
    </row>
    <row r="630" spans="1:4" x14ac:dyDescent="0.3">
      <c r="A630" s="13">
        <v>2019</v>
      </c>
      <c r="B630" s="3" t="s">
        <v>45</v>
      </c>
      <c r="C630" s="3" t="s">
        <v>46</v>
      </c>
      <c r="D630" s="10">
        <v>203</v>
      </c>
    </row>
    <row r="631" spans="1:4" x14ac:dyDescent="0.3">
      <c r="A631" s="13">
        <v>2019</v>
      </c>
      <c r="B631" s="3" t="s">
        <v>47</v>
      </c>
      <c r="C631" s="3" t="s">
        <v>48</v>
      </c>
      <c r="D631" s="10">
        <v>336</v>
      </c>
    </row>
    <row r="632" spans="1:4" x14ac:dyDescent="0.3">
      <c r="A632" s="13">
        <v>2019</v>
      </c>
      <c r="B632" s="3" t="s">
        <v>49</v>
      </c>
      <c r="C632" s="3" t="s">
        <v>50</v>
      </c>
      <c r="D632" s="10">
        <v>807</v>
      </c>
    </row>
    <row r="633" spans="1:4" x14ac:dyDescent="0.3">
      <c r="A633" s="13">
        <v>2019</v>
      </c>
      <c r="B633" s="3" t="s">
        <v>51</v>
      </c>
      <c r="C633" s="3" t="s">
        <v>52</v>
      </c>
      <c r="D633" s="10">
        <v>380</v>
      </c>
    </row>
    <row r="634" spans="1:4" x14ac:dyDescent="0.3">
      <c r="A634" s="13">
        <v>2019</v>
      </c>
      <c r="B634" s="3" t="s">
        <v>53</v>
      </c>
      <c r="C634" s="3" t="s">
        <v>54</v>
      </c>
      <c r="D634" s="10">
        <v>466</v>
      </c>
    </row>
    <row r="635" spans="1:4" x14ac:dyDescent="0.3">
      <c r="A635" s="13">
        <v>2019</v>
      </c>
      <c r="B635" s="3" t="s">
        <v>55</v>
      </c>
      <c r="C635" s="3" t="s">
        <v>56</v>
      </c>
      <c r="D635" s="10">
        <v>408</v>
      </c>
    </row>
    <row r="636" spans="1:4" x14ac:dyDescent="0.3">
      <c r="A636" s="13">
        <v>2019</v>
      </c>
      <c r="B636" s="3" t="s">
        <v>57</v>
      </c>
      <c r="C636" s="3" t="s">
        <v>58</v>
      </c>
      <c r="D636" s="10">
        <v>35</v>
      </c>
    </row>
    <row r="637" spans="1:4" x14ac:dyDescent="0.3">
      <c r="A637" s="13">
        <v>2019</v>
      </c>
      <c r="B637" s="3" t="s">
        <v>59</v>
      </c>
      <c r="C637" s="3" t="s">
        <v>60</v>
      </c>
      <c r="D637" s="10">
        <v>327</v>
      </c>
    </row>
    <row r="638" spans="1:4" x14ac:dyDescent="0.3">
      <c r="A638" s="13">
        <v>2019</v>
      </c>
      <c r="B638" s="3" t="s">
        <v>61</v>
      </c>
      <c r="C638" s="3" t="s">
        <v>62</v>
      </c>
      <c r="D638" s="10">
        <v>370</v>
      </c>
    </row>
    <row r="639" spans="1:4" x14ac:dyDescent="0.3">
      <c r="A639" s="13">
        <v>2019</v>
      </c>
      <c r="B639" s="3" t="s">
        <v>63</v>
      </c>
      <c r="C639" s="3" t="s">
        <v>64</v>
      </c>
      <c r="D639" s="10">
        <v>211</v>
      </c>
    </row>
    <row r="640" spans="1:4" x14ac:dyDescent="0.3">
      <c r="A640" s="13">
        <v>2019</v>
      </c>
      <c r="B640" s="3" t="s">
        <v>65</v>
      </c>
      <c r="C640" s="3" t="s">
        <v>66</v>
      </c>
      <c r="D640" s="10">
        <v>1233</v>
      </c>
    </row>
    <row r="641" spans="1:4" x14ac:dyDescent="0.3">
      <c r="A641" s="13">
        <v>2019</v>
      </c>
      <c r="B641" s="3" t="s">
        <v>67</v>
      </c>
      <c r="C641" s="3" t="s">
        <v>68</v>
      </c>
      <c r="D641" s="10">
        <v>257</v>
      </c>
    </row>
    <row r="642" spans="1:4" x14ac:dyDescent="0.3">
      <c r="A642" s="13">
        <v>2019</v>
      </c>
      <c r="B642" s="8" t="s">
        <v>4</v>
      </c>
      <c r="C642" s="3" t="s">
        <v>70</v>
      </c>
      <c r="D642" s="10">
        <v>41</v>
      </c>
    </row>
    <row r="643" spans="1:4" x14ac:dyDescent="0.3">
      <c r="A643" s="13">
        <v>2019</v>
      </c>
      <c r="B643" s="3" t="s">
        <v>71</v>
      </c>
      <c r="C643" s="3" t="s">
        <v>72</v>
      </c>
      <c r="D643" s="10">
        <v>4034</v>
      </c>
    </row>
    <row r="644" spans="1:4" x14ac:dyDescent="0.3">
      <c r="A644" s="13">
        <v>2019</v>
      </c>
      <c r="B644" s="3" t="s">
        <v>73</v>
      </c>
      <c r="C644" s="3" t="s">
        <v>74</v>
      </c>
      <c r="D644" s="10">
        <v>4017</v>
      </c>
    </row>
    <row r="645" spans="1:4" x14ac:dyDescent="0.3">
      <c r="A645" s="13">
        <v>2019</v>
      </c>
      <c r="B645" s="3" t="s">
        <v>75</v>
      </c>
      <c r="C645" s="3" t="s">
        <v>76</v>
      </c>
      <c r="D645" s="10">
        <v>17</v>
      </c>
    </row>
    <row r="646" spans="1:4" x14ac:dyDescent="0.3">
      <c r="A646" s="13">
        <v>2019</v>
      </c>
      <c r="B646" s="3" t="s">
        <v>77</v>
      </c>
      <c r="C646" s="3" t="s">
        <v>78</v>
      </c>
      <c r="D646" s="10">
        <v>1348</v>
      </c>
    </row>
    <row r="647" spans="1:4" x14ac:dyDescent="0.3">
      <c r="A647" s="13">
        <v>2019</v>
      </c>
      <c r="B647" s="3" t="s">
        <v>79</v>
      </c>
      <c r="C647" s="3" t="s">
        <v>80</v>
      </c>
      <c r="D647" s="10">
        <v>615</v>
      </c>
    </row>
    <row r="648" spans="1:4" x14ac:dyDescent="0.3">
      <c r="A648" s="13">
        <v>2019</v>
      </c>
      <c r="B648" s="3" t="s">
        <v>81</v>
      </c>
      <c r="C648" s="3" t="s">
        <v>82</v>
      </c>
      <c r="D648" s="10">
        <v>311</v>
      </c>
    </row>
    <row r="649" spans="1:4" x14ac:dyDescent="0.3">
      <c r="A649" s="13">
        <v>2019</v>
      </c>
      <c r="B649" s="3" t="s">
        <v>83</v>
      </c>
      <c r="C649" s="3" t="s">
        <v>84</v>
      </c>
      <c r="D649" s="10">
        <v>33</v>
      </c>
    </row>
    <row r="650" spans="1:4" x14ac:dyDescent="0.3">
      <c r="A650" s="13">
        <v>2019</v>
      </c>
      <c r="B650" s="3" t="s">
        <v>85</v>
      </c>
      <c r="C650" s="3" t="s">
        <v>86</v>
      </c>
      <c r="D650" s="10">
        <v>389</v>
      </c>
    </row>
    <row r="651" spans="1:4" x14ac:dyDescent="0.3">
      <c r="A651" s="13">
        <v>2019</v>
      </c>
      <c r="B651" s="3" t="s">
        <v>87</v>
      </c>
      <c r="C651" s="3" t="s">
        <v>88</v>
      </c>
      <c r="D651" s="10">
        <v>1348</v>
      </c>
    </row>
    <row r="652" spans="1:4" x14ac:dyDescent="0.3">
      <c r="A652" s="13">
        <v>2019</v>
      </c>
      <c r="B652" s="3" t="s">
        <v>89</v>
      </c>
      <c r="C652" s="3" t="s">
        <v>90</v>
      </c>
      <c r="D652" s="10">
        <v>458</v>
      </c>
    </row>
    <row r="653" spans="1:4" x14ac:dyDescent="0.3">
      <c r="A653" s="13">
        <v>2019</v>
      </c>
      <c r="B653" s="3" t="s">
        <v>91</v>
      </c>
      <c r="C653" s="3" t="s">
        <v>92</v>
      </c>
      <c r="D653" s="10">
        <v>439</v>
      </c>
    </row>
    <row r="654" spans="1:4" x14ac:dyDescent="0.3">
      <c r="A654" s="13">
        <v>2019</v>
      </c>
      <c r="B654" s="3" t="s">
        <v>93</v>
      </c>
      <c r="C654" s="3" t="s">
        <v>94</v>
      </c>
      <c r="D654" s="10">
        <v>451</v>
      </c>
    </row>
    <row r="655" spans="1:4" x14ac:dyDescent="0.3">
      <c r="A655" s="13">
        <v>2019</v>
      </c>
      <c r="B655" s="3" t="s">
        <v>95</v>
      </c>
      <c r="C655" s="3" t="s">
        <v>96</v>
      </c>
      <c r="D655" s="10">
        <v>22020</v>
      </c>
    </row>
    <row r="656" spans="1:4" x14ac:dyDescent="0.3">
      <c r="A656" s="13">
        <v>2019</v>
      </c>
      <c r="B656" s="3" t="s">
        <v>97</v>
      </c>
      <c r="C656" s="3" t="s">
        <v>98</v>
      </c>
      <c r="D656" s="10">
        <v>7965</v>
      </c>
    </row>
    <row r="657" spans="1:4" x14ac:dyDescent="0.3">
      <c r="A657" s="13">
        <v>2019</v>
      </c>
      <c r="B657" s="3" t="s">
        <v>99</v>
      </c>
      <c r="C657" s="3" t="s">
        <v>100</v>
      </c>
      <c r="D657" s="10">
        <v>2925</v>
      </c>
    </row>
    <row r="658" spans="1:4" x14ac:dyDescent="0.3">
      <c r="A658" s="13">
        <v>2019</v>
      </c>
      <c r="B658" s="3" t="s">
        <v>101</v>
      </c>
      <c r="C658" s="3" t="s">
        <v>102</v>
      </c>
      <c r="D658" s="10">
        <v>5040</v>
      </c>
    </row>
    <row r="659" spans="1:4" x14ac:dyDescent="0.3">
      <c r="A659" s="13">
        <v>2019</v>
      </c>
      <c r="B659" s="3" t="s">
        <v>103</v>
      </c>
      <c r="C659" s="3" t="s">
        <v>104</v>
      </c>
      <c r="D659" s="10">
        <v>3243</v>
      </c>
    </row>
    <row r="660" spans="1:4" x14ac:dyDescent="0.3">
      <c r="A660" s="13">
        <v>2019</v>
      </c>
      <c r="B660" s="3" t="s">
        <v>105</v>
      </c>
      <c r="C660" s="3" t="s">
        <v>106</v>
      </c>
      <c r="D660" s="10">
        <v>5180</v>
      </c>
    </row>
    <row r="661" spans="1:4" x14ac:dyDescent="0.3">
      <c r="A661" s="13">
        <v>2019</v>
      </c>
      <c r="B661" s="3" t="s">
        <v>107</v>
      </c>
      <c r="C661" s="3" t="s">
        <v>108</v>
      </c>
      <c r="D661" s="10">
        <v>5632</v>
      </c>
    </row>
    <row r="662" spans="1:4" x14ac:dyDescent="0.3">
      <c r="A662" s="13">
        <v>2019</v>
      </c>
      <c r="B662" s="3" t="s">
        <v>109</v>
      </c>
      <c r="C662" s="3" t="s">
        <v>110</v>
      </c>
      <c r="D662" s="10">
        <v>2313</v>
      </c>
    </row>
    <row r="663" spans="1:4" x14ac:dyDescent="0.3">
      <c r="A663" s="13">
        <v>2019</v>
      </c>
      <c r="B663" s="3" t="s">
        <v>111</v>
      </c>
      <c r="C663" s="3" t="s">
        <v>112</v>
      </c>
      <c r="D663" s="10">
        <v>138</v>
      </c>
    </row>
    <row r="664" spans="1:4" x14ac:dyDescent="0.3">
      <c r="A664" s="13">
        <v>2019</v>
      </c>
      <c r="B664" s="3" t="s">
        <v>113</v>
      </c>
      <c r="C664" s="3" t="s">
        <v>114</v>
      </c>
      <c r="D664" s="10">
        <v>168</v>
      </c>
    </row>
    <row r="665" spans="1:4" x14ac:dyDescent="0.3">
      <c r="A665" s="13">
        <v>2019</v>
      </c>
      <c r="B665" s="3" t="s">
        <v>115</v>
      </c>
      <c r="C665" s="3" t="s">
        <v>116</v>
      </c>
      <c r="D665" s="10">
        <v>1908</v>
      </c>
    </row>
    <row r="666" spans="1:4" x14ac:dyDescent="0.3">
      <c r="A666" s="13">
        <v>2019</v>
      </c>
      <c r="B666" s="3" t="s">
        <v>117</v>
      </c>
      <c r="C666" s="3" t="s">
        <v>118</v>
      </c>
      <c r="D666" s="10">
        <v>56</v>
      </c>
    </row>
    <row r="667" spans="1:4" x14ac:dyDescent="0.3">
      <c r="A667" s="13">
        <v>2019</v>
      </c>
      <c r="B667" s="3" t="s">
        <v>119</v>
      </c>
      <c r="C667" s="3" t="s">
        <v>120</v>
      </c>
      <c r="D667" s="10">
        <v>1852</v>
      </c>
    </row>
    <row r="668" spans="1:4" x14ac:dyDescent="0.3">
      <c r="A668" s="13">
        <v>2019</v>
      </c>
      <c r="B668" s="3" t="s">
        <v>121</v>
      </c>
      <c r="C668" s="3" t="s">
        <v>122</v>
      </c>
      <c r="D668" s="10">
        <v>99</v>
      </c>
    </row>
    <row r="669" spans="1:4" x14ac:dyDescent="0.3">
      <c r="A669" s="13">
        <v>2019</v>
      </c>
      <c r="B669" s="3" t="s">
        <v>123</v>
      </c>
      <c r="C669" s="3" t="s">
        <v>124</v>
      </c>
      <c r="D669" s="10">
        <v>2172</v>
      </c>
    </row>
    <row r="670" spans="1:4" x14ac:dyDescent="0.3">
      <c r="A670" s="13">
        <v>2019</v>
      </c>
      <c r="B670" s="3" t="s">
        <v>125</v>
      </c>
      <c r="C670" s="3" t="s">
        <v>126</v>
      </c>
      <c r="D670" s="10">
        <v>194</v>
      </c>
    </row>
    <row r="671" spans="1:4" x14ac:dyDescent="0.3">
      <c r="A671" s="13">
        <v>2019</v>
      </c>
      <c r="B671" s="3" t="s">
        <v>127</v>
      </c>
      <c r="C671" s="3" t="s">
        <v>128</v>
      </c>
      <c r="D671" s="10">
        <v>967</v>
      </c>
    </row>
    <row r="672" spans="1:4" x14ac:dyDescent="0.3">
      <c r="A672" s="13">
        <v>2019</v>
      </c>
      <c r="B672" s="3" t="s">
        <v>129</v>
      </c>
      <c r="C672" s="3" t="s">
        <v>130</v>
      </c>
      <c r="D672" s="10">
        <v>1011</v>
      </c>
    </row>
    <row r="673" spans="1:4" x14ac:dyDescent="0.3">
      <c r="A673" s="13">
        <v>2019</v>
      </c>
      <c r="B673" s="3" t="s">
        <v>131</v>
      </c>
      <c r="C673" s="3" t="s">
        <v>132</v>
      </c>
      <c r="D673" s="10">
        <v>12</v>
      </c>
    </row>
    <row r="674" spans="1:4" x14ac:dyDescent="0.3">
      <c r="A674" s="13">
        <v>2019</v>
      </c>
      <c r="B674" s="3" t="s">
        <v>133</v>
      </c>
      <c r="C674" s="3" t="s">
        <v>134</v>
      </c>
      <c r="D674" s="10">
        <v>123</v>
      </c>
    </row>
    <row r="675" spans="1:4" x14ac:dyDescent="0.3">
      <c r="A675" s="13">
        <v>2019</v>
      </c>
      <c r="B675" s="3" t="s">
        <v>135</v>
      </c>
      <c r="C675" s="3" t="s">
        <v>136</v>
      </c>
      <c r="D675" s="10">
        <v>35</v>
      </c>
    </row>
    <row r="676" spans="1:4" x14ac:dyDescent="0.3">
      <c r="A676" s="13">
        <v>2019</v>
      </c>
      <c r="B676" s="3" t="s">
        <v>137</v>
      </c>
      <c r="C676" s="3" t="s">
        <v>138</v>
      </c>
      <c r="D676" s="10">
        <v>88</v>
      </c>
    </row>
    <row r="677" spans="1:4" x14ac:dyDescent="0.3">
      <c r="A677" s="13">
        <v>2019</v>
      </c>
      <c r="B677" s="3" t="s">
        <v>139</v>
      </c>
      <c r="C677" s="3" t="s">
        <v>140</v>
      </c>
      <c r="D677" s="10">
        <v>1182</v>
      </c>
    </row>
    <row r="678" spans="1:4" x14ac:dyDescent="0.3">
      <c r="A678" s="13">
        <v>2019</v>
      </c>
      <c r="B678" s="3" t="s">
        <v>141</v>
      </c>
      <c r="C678" s="3" t="s">
        <v>142</v>
      </c>
      <c r="D678" s="10">
        <v>866</v>
      </c>
    </row>
    <row r="679" spans="1:4" x14ac:dyDescent="0.3">
      <c r="A679" s="13">
        <v>2019</v>
      </c>
      <c r="B679" s="3" t="s">
        <v>143</v>
      </c>
      <c r="C679" s="3" t="s">
        <v>144</v>
      </c>
      <c r="D679" s="10">
        <v>316</v>
      </c>
    </row>
    <row r="680" spans="1:4" x14ac:dyDescent="0.3">
      <c r="A680" s="13">
        <v>2019</v>
      </c>
      <c r="B680" s="3" t="s">
        <v>145</v>
      </c>
      <c r="C680" s="3" t="s">
        <v>146</v>
      </c>
      <c r="D680" s="10">
        <v>2</v>
      </c>
    </row>
    <row r="681" spans="1:4" x14ac:dyDescent="0.3">
      <c r="A681" s="13">
        <v>2019</v>
      </c>
      <c r="B681" s="3" t="s">
        <v>147</v>
      </c>
      <c r="C681" s="3" t="s">
        <v>148</v>
      </c>
      <c r="D681" s="10">
        <v>87</v>
      </c>
    </row>
    <row r="682" spans="1:4" x14ac:dyDescent="0.3">
      <c r="A682" s="13">
        <v>2019</v>
      </c>
      <c r="B682" s="3" t="s">
        <v>149</v>
      </c>
      <c r="C682" s="3" t="s">
        <v>150</v>
      </c>
      <c r="D682" s="10">
        <v>70</v>
      </c>
    </row>
    <row r="683" spans="1:4" x14ac:dyDescent="0.3">
      <c r="A683" s="13">
        <v>2019</v>
      </c>
      <c r="B683" s="3" t="s">
        <v>151</v>
      </c>
      <c r="C683" s="3" t="s">
        <v>152</v>
      </c>
      <c r="D683" s="10">
        <v>324</v>
      </c>
    </row>
    <row r="684" spans="1:4" x14ac:dyDescent="0.3">
      <c r="A684" s="13">
        <v>2019</v>
      </c>
      <c r="B684" s="3" t="s">
        <v>153</v>
      </c>
      <c r="C684" s="3" t="s">
        <v>154</v>
      </c>
      <c r="D684" s="10">
        <v>14</v>
      </c>
    </row>
    <row r="685" spans="1:4" x14ac:dyDescent="0.3">
      <c r="A685" s="13">
        <v>2019</v>
      </c>
      <c r="B685" s="3" t="s">
        <v>155</v>
      </c>
      <c r="C685" s="3" t="s">
        <v>156</v>
      </c>
      <c r="D685" s="10">
        <v>164</v>
      </c>
    </row>
    <row r="686" spans="1:4" x14ac:dyDescent="0.3">
      <c r="A686" s="13">
        <v>2019</v>
      </c>
      <c r="B686" s="3" t="s">
        <v>157</v>
      </c>
      <c r="C686" s="3" t="s">
        <v>158</v>
      </c>
      <c r="D686" s="10">
        <v>146</v>
      </c>
    </row>
    <row r="687" spans="1:4" x14ac:dyDescent="0.3">
      <c r="A687" s="13">
        <v>2019</v>
      </c>
      <c r="B687" s="3" t="s">
        <v>159</v>
      </c>
      <c r="C687" s="3" t="s">
        <v>160</v>
      </c>
      <c r="D687" s="10">
        <v>2812</v>
      </c>
    </row>
    <row r="688" spans="1:4" x14ac:dyDescent="0.3">
      <c r="A688" s="13">
        <v>2019</v>
      </c>
      <c r="B688" s="3" t="s">
        <v>161</v>
      </c>
      <c r="C688" s="3" t="s">
        <v>162</v>
      </c>
      <c r="D688" s="10">
        <v>2095</v>
      </c>
    </row>
    <row r="689" spans="1:4" x14ac:dyDescent="0.3">
      <c r="A689" s="13">
        <v>2019</v>
      </c>
      <c r="B689" s="3" t="s">
        <v>163</v>
      </c>
      <c r="C689" s="3" t="s">
        <v>164</v>
      </c>
      <c r="D689" s="10">
        <v>359</v>
      </c>
    </row>
    <row r="690" spans="1:4" x14ac:dyDescent="0.3">
      <c r="A690" s="13">
        <v>2019</v>
      </c>
      <c r="B690" s="3" t="s">
        <v>165</v>
      </c>
      <c r="C690" s="3" t="s">
        <v>166</v>
      </c>
      <c r="D690" s="10">
        <v>1253</v>
      </c>
    </row>
    <row r="691" spans="1:4" x14ac:dyDescent="0.3">
      <c r="A691" s="13">
        <v>2019</v>
      </c>
      <c r="B691" s="3" t="s">
        <v>167</v>
      </c>
      <c r="C691" s="3" t="s">
        <v>168</v>
      </c>
      <c r="D691" s="10">
        <v>76</v>
      </c>
    </row>
    <row r="692" spans="1:4" x14ac:dyDescent="0.3">
      <c r="A692" s="13">
        <v>2019</v>
      </c>
      <c r="B692" s="3" t="s">
        <v>169</v>
      </c>
      <c r="C692" s="3" t="s">
        <v>170</v>
      </c>
      <c r="D692" s="10">
        <v>98</v>
      </c>
    </row>
    <row r="693" spans="1:4" x14ac:dyDescent="0.3">
      <c r="A693" s="13">
        <v>2019</v>
      </c>
      <c r="B693" s="3" t="s">
        <v>171</v>
      </c>
      <c r="C693" s="3" t="s">
        <v>172</v>
      </c>
      <c r="D693" s="10">
        <v>309</v>
      </c>
    </row>
    <row r="694" spans="1:4" x14ac:dyDescent="0.3">
      <c r="A694" s="13">
        <v>2019</v>
      </c>
      <c r="B694" s="3" t="s">
        <v>173</v>
      </c>
      <c r="C694" s="3" t="s">
        <v>174</v>
      </c>
      <c r="D694" s="10">
        <v>582</v>
      </c>
    </row>
    <row r="695" spans="1:4" x14ac:dyDescent="0.3">
      <c r="A695" s="13">
        <v>2019</v>
      </c>
      <c r="B695" s="3" t="s">
        <v>175</v>
      </c>
      <c r="C695" s="3" t="s">
        <v>176</v>
      </c>
      <c r="D695" s="10">
        <v>32</v>
      </c>
    </row>
    <row r="696" spans="1:4" x14ac:dyDescent="0.3">
      <c r="A696" s="13">
        <v>2019</v>
      </c>
      <c r="B696" s="3" t="s">
        <v>177</v>
      </c>
      <c r="C696" s="3" t="s">
        <v>178</v>
      </c>
      <c r="D696" s="10">
        <v>86</v>
      </c>
    </row>
    <row r="697" spans="1:4" x14ac:dyDescent="0.3">
      <c r="A697" s="13">
        <v>2019</v>
      </c>
      <c r="B697" s="3" t="s">
        <v>179</v>
      </c>
      <c r="C697" s="3" t="s">
        <v>180</v>
      </c>
      <c r="D697" s="10">
        <v>17</v>
      </c>
    </row>
    <row r="698" spans="1:4" x14ac:dyDescent="0.3">
      <c r="A698" s="13">
        <v>2020</v>
      </c>
      <c r="B698" s="3" t="s">
        <v>7</v>
      </c>
      <c r="C698" s="3" t="s">
        <v>8</v>
      </c>
      <c r="D698" s="10">
        <v>57023</v>
      </c>
    </row>
    <row r="699" spans="1:4" x14ac:dyDescent="0.3">
      <c r="A699" s="13">
        <v>2020</v>
      </c>
      <c r="B699" s="3" t="s">
        <v>9</v>
      </c>
      <c r="C699" s="3" t="s">
        <v>10</v>
      </c>
      <c r="D699" s="10">
        <v>141</v>
      </c>
    </row>
    <row r="700" spans="1:4" x14ac:dyDescent="0.3">
      <c r="A700" s="13">
        <v>2020</v>
      </c>
      <c r="B700" s="3" t="s">
        <v>11</v>
      </c>
      <c r="C700" s="3" t="s">
        <v>12</v>
      </c>
      <c r="D700" s="10">
        <v>26</v>
      </c>
    </row>
    <row r="701" spans="1:4" x14ac:dyDescent="0.3">
      <c r="A701" s="13">
        <v>2020</v>
      </c>
      <c r="B701" s="3" t="s">
        <v>13</v>
      </c>
      <c r="C701" s="3" t="s">
        <v>14</v>
      </c>
      <c r="D701" s="10">
        <v>9</v>
      </c>
    </row>
    <row r="702" spans="1:4" x14ac:dyDescent="0.3">
      <c r="A702" s="13">
        <v>2020</v>
      </c>
      <c r="B702" s="3" t="s">
        <v>15</v>
      </c>
      <c r="C702" s="3" t="s">
        <v>16</v>
      </c>
      <c r="D702" s="10">
        <v>34</v>
      </c>
    </row>
    <row r="703" spans="1:4" x14ac:dyDescent="0.3">
      <c r="A703" s="13">
        <v>2020</v>
      </c>
      <c r="B703" s="3" t="s">
        <v>17</v>
      </c>
      <c r="C703" s="3" t="s">
        <v>18</v>
      </c>
      <c r="D703" s="10">
        <v>72</v>
      </c>
    </row>
    <row r="704" spans="1:4" x14ac:dyDescent="0.3">
      <c r="A704" s="13">
        <v>2020</v>
      </c>
      <c r="B704" s="3" t="s">
        <v>19</v>
      </c>
      <c r="C704" s="3" t="s">
        <v>20</v>
      </c>
      <c r="D704" s="10">
        <v>13508</v>
      </c>
    </row>
    <row r="705" spans="1:4" x14ac:dyDescent="0.3">
      <c r="A705" s="13">
        <v>2020</v>
      </c>
      <c r="B705" s="3" t="s">
        <v>21</v>
      </c>
      <c r="C705" s="3" t="s">
        <v>22</v>
      </c>
      <c r="D705" s="10">
        <v>13274</v>
      </c>
    </row>
    <row r="706" spans="1:4" x14ac:dyDescent="0.3">
      <c r="A706" s="13">
        <v>2020</v>
      </c>
      <c r="B706" s="3" t="s">
        <v>23</v>
      </c>
      <c r="C706" s="3" t="s">
        <v>24</v>
      </c>
      <c r="D706" s="10">
        <v>336</v>
      </c>
    </row>
    <row r="707" spans="1:4" x14ac:dyDescent="0.3">
      <c r="A707" s="13">
        <v>2020</v>
      </c>
      <c r="B707" s="3" t="s">
        <v>25</v>
      </c>
      <c r="C707" s="3" t="s">
        <v>26</v>
      </c>
      <c r="D707" s="10">
        <v>190</v>
      </c>
    </row>
    <row r="708" spans="1:4" x14ac:dyDescent="0.3">
      <c r="A708" s="13">
        <v>2020</v>
      </c>
      <c r="B708" s="3" t="s">
        <v>27</v>
      </c>
      <c r="C708" s="3" t="s">
        <v>28</v>
      </c>
      <c r="D708" s="10">
        <v>665</v>
      </c>
    </row>
    <row r="709" spans="1:4" x14ac:dyDescent="0.3">
      <c r="A709" s="13">
        <v>2020</v>
      </c>
      <c r="B709" s="3" t="s">
        <v>29</v>
      </c>
      <c r="C709" s="3" t="s">
        <v>30</v>
      </c>
      <c r="D709" s="10">
        <v>2079</v>
      </c>
    </row>
    <row r="710" spans="1:4" x14ac:dyDescent="0.3">
      <c r="A710" s="13">
        <v>2020</v>
      </c>
      <c r="B710" s="3" t="s">
        <v>31</v>
      </c>
      <c r="C710" s="3" t="s">
        <v>32</v>
      </c>
      <c r="D710" s="10">
        <v>487</v>
      </c>
    </row>
    <row r="711" spans="1:4" x14ac:dyDescent="0.3">
      <c r="A711" s="13">
        <v>2020</v>
      </c>
      <c r="B711" s="3" t="s">
        <v>33</v>
      </c>
      <c r="C711" s="3" t="s">
        <v>34</v>
      </c>
      <c r="D711" s="10">
        <v>772</v>
      </c>
    </row>
    <row r="712" spans="1:4" x14ac:dyDescent="0.3">
      <c r="A712" s="13">
        <v>2020</v>
      </c>
      <c r="B712" s="3" t="s">
        <v>35</v>
      </c>
      <c r="C712" s="3" t="s">
        <v>36</v>
      </c>
      <c r="D712" s="10">
        <v>151</v>
      </c>
    </row>
    <row r="713" spans="1:4" x14ac:dyDescent="0.3">
      <c r="A713" s="13">
        <v>2020</v>
      </c>
      <c r="B713" s="3" t="s">
        <v>37</v>
      </c>
      <c r="C713" s="3" t="s">
        <v>38</v>
      </c>
      <c r="D713" s="10">
        <v>2819</v>
      </c>
    </row>
    <row r="714" spans="1:4" x14ac:dyDescent="0.3">
      <c r="A714" s="13">
        <v>2020</v>
      </c>
      <c r="B714" s="3" t="s">
        <v>39</v>
      </c>
      <c r="C714" s="3" t="s">
        <v>40</v>
      </c>
      <c r="D714" s="10">
        <v>210</v>
      </c>
    </row>
    <row r="715" spans="1:4" x14ac:dyDescent="0.3">
      <c r="A715" s="13">
        <v>2020</v>
      </c>
      <c r="B715" s="3" t="s">
        <v>41</v>
      </c>
      <c r="C715" s="3" t="s">
        <v>42</v>
      </c>
      <c r="D715" s="10">
        <v>728</v>
      </c>
    </row>
    <row r="716" spans="1:4" x14ac:dyDescent="0.3">
      <c r="A716" s="13">
        <v>2020</v>
      </c>
      <c r="B716" s="3" t="s">
        <v>43</v>
      </c>
      <c r="C716" s="3" t="s">
        <v>44</v>
      </c>
      <c r="D716" s="10">
        <v>126</v>
      </c>
    </row>
    <row r="717" spans="1:4" x14ac:dyDescent="0.3">
      <c r="A717" s="13">
        <v>2020</v>
      </c>
      <c r="B717" s="3" t="s">
        <v>45</v>
      </c>
      <c r="C717" s="3" t="s">
        <v>46</v>
      </c>
      <c r="D717" s="10">
        <v>193</v>
      </c>
    </row>
    <row r="718" spans="1:4" x14ac:dyDescent="0.3">
      <c r="A718" s="13">
        <v>2020</v>
      </c>
      <c r="B718" s="3" t="s">
        <v>47</v>
      </c>
      <c r="C718" s="3" t="s">
        <v>48</v>
      </c>
      <c r="D718" s="10">
        <v>316</v>
      </c>
    </row>
    <row r="719" spans="1:4" x14ac:dyDescent="0.3">
      <c r="A719" s="13">
        <v>2020</v>
      </c>
      <c r="B719" s="3" t="s">
        <v>49</v>
      </c>
      <c r="C719" s="3" t="s">
        <v>50</v>
      </c>
      <c r="D719" s="10">
        <v>785</v>
      </c>
    </row>
    <row r="720" spans="1:4" x14ac:dyDescent="0.3">
      <c r="A720" s="13">
        <v>2020</v>
      </c>
      <c r="B720" s="3" t="s">
        <v>51</v>
      </c>
      <c r="C720" s="3" t="s">
        <v>52</v>
      </c>
      <c r="D720" s="10">
        <v>358</v>
      </c>
    </row>
    <row r="721" spans="1:4" x14ac:dyDescent="0.3">
      <c r="A721" s="13">
        <v>2020</v>
      </c>
      <c r="B721" s="3" t="s">
        <v>53</v>
      </c>
      <c r="C721" s="3" t="s">
        <v>54</v>
      </c>
      <c r="D721" s="10">
        <v>474</v>
      </c>
    </row>
    <row r="722" spans="1:4" x14ac:dyDescent="0.3">
      <c r="A722" s="13">
        <v>2020</v>
      </c>
      <c r="B722" s="3" t="s">
        <v>55</v>
      </c>
      <c r="C722" s="3" t="s">
        <v>56</v>
      </c>
      <c r="D722" s="10">
        <v>423</v>
      </c>
    </row>
    <row r="723" spans="1:4" x14ac:dyDescent="0.3">
      <c r="A723" s="13">
        <v>2020</v>
      </c>
      <c r="B723" s="3" t="s">
        <v>57</v>
      </c>
      <c r="C723" s="3" t="s">
        <v>58</v>
      </c>
      <c r="D723" s="10">
        <v>25</v>
      </c>
    </row>
    <row r="724" spans="1:4" x14ac:dyDescent="0.3">
      <c r="A724" s="13">
        <v>2020</v>
      </c>
      <c r="B724" s="3" t="s">
        <v>59</v>
      </c>
      <c r="C724" s="3" t="s">
        <v>60</v>
      </c>
      <c r="D724" s="10">
        <v>314</v>
      </c>
    </row>
    <row r="725" spans="1:4" x14ac:dyDescent="0.3">
      <c r="A725" s="13">
        <v>2020</v>
      </c>
      <c r="B725" s="3" t="s">
        <v>61</v>
      </c>
      <c r="C725" s="3" t="s">
        <v>62</v>
      </c>
      <c r="D725" s="10">
        <v>390</v>
      </c>
    </row>
    <row r="726" spans="1:4" x14ac:dyDescent="0.3">
      <c r="A726" s="13">
        <v>2020</v>
      </c>
      <c r="B726" s="3" t="s">
        <v>63</v>
      </c>
      <c r="C726" s="3" t="s">
        <v>64</v>
      </c>
      <c r="D726" s="10">
        <v>196</v>
      </c>
    </row>
    <row r="727" spans="1:4" x14ac:dyDescent="0.3">
      <c r="A727" s="13">
        <v>2020</v>
      </c>
      <c r="B727" s="3" t="s">
        <v>65</v>
      </c>
      <c r="C727" s="3" t="s">
        <v>66</v>
      </c>
      <c r="D727" s="10">
        <v>1237</v>
      </c>
    </row>
    <row r="728" spans="1:4" x14ac:dyDescent="0.3">
      <c r="A728" s="13">
        <v>2020</v>
      </c>
      <c r="B728" s="3" t="s">
        <v>67</v>
      </c>
      <c r="C728" s="3" t="s">
        <v>68</v>
      </c>
      <c r="D728" s="10">
        <v>234</v>
      </c>
    </row>
    <row r="729" spans="1:4" x14ac:dyDescent="0.3">
      <c r="A729" s="13">
        <v>2020</v>
      </c>
      <c r="B729" s="8" t="s">
        <v>4</v>
      </c>
      <c r="C729" s="3" t="s">
        <v>70</v>
      </c>
      <c r="D729" s="10">
        <v>21</v>
      </c>
    </row>
    <row r="730" spans="1:4" x14ac:dyDescent="0.3">
      <c r="A730" s="13">
        <v>2020</v>
      </c>
      <c r="B730" s="3" t="s">
        <v>71</v>
      </c>
      <c r="C730" s="3" t="s">
        <v>72</v>
      </c>
      <c r="D730" s="10">
        <v>4735</v>
      </c>
    </row>
    <row r="731" spans="1:4" x14ac:dyDescent="0.3">
      <c r="A731" s="13">
        <v>2020</v>
      </c>
      <c r="B731" s="3" t="s">
        <v>73</v>
      </c>
      <c r="C731" s="3" t="s">
        <v>74</v>
      </c>
      <c r="D731" s="10">
        <v>4697</v>
      </c>
    </row>
    <row r="732" spans="1:4" x14ac:dyDescent="0.3">
      <c r="A732" s="13">
        <v>2020</v>
      </c>
      <c r="B732" s="3" t="s">
        <v>75</v>
      </c>
      <c r="C732" s="3" t="s">
        <v>76</v>
      </c>
      <c r="D732" s="10">
        <v>38</v>
      </c>
    </row>
    <row r="733" spans="1:4" x14ac:dyDescent="0.3">
      <c r="A733" s="13">
        <v>2020</v>
      </c>
      <c r="B733" s="3" t="s">
        <v>77</v>
      </c>
      <c r="C733" s="3" t="s">
        <v>78</v>
      </c>
      <c r="D733" s="10">
        <v>1246</v>
      </c>
    </row>
    <row r="734" spans="1:4" x14ac:dyDescent="0.3">
      <c r="A734" s="13">
        <v>2020</v>
      </c>
      <c r="B734" s="3" t="s">
        <v>79</v>
      </c>
      <c r="C734" s="3" t="s">
        <v>80</v>
      </c>
      <c r="D734" s="10">
        <v>585</v>
      </c>
    </row>
    <row r="735" spans="1:4" x14ac:dyDescent="0.3">
      <c r="A735" s="13">
        <v>2020</v>
      </c>
      <c r="B735" s="3" t="s">
        <v>81</v>
      </c>
      <c r="C735" s="3" t="s">
        <v>82</v>
      </c>
      <c r="D735" s="10">
        <v>283</v>
      </c>
    </row>
    <row r="736" spans="1:4" x14ac:dyDescent="0.3">
      <c r="A736" s="13">
        <v>2020</v>
      </c>
      <c r="B736" s="3" t="s">
        <v>83</v>
      </c>
      <c r="C736" s="3" t="s">
        <v>84</v>
      </c>
      <c r="D736" s="10">
        <v>36</v>
      </c>
    </row>
    <row r="737" spans="1:4" x14ac:dyDescent="0.3">
      <c r="A737" s="13">
        <v>2020</v>
      </c>
      <c r="B737" s="3" t="s">
        <v>85</v>
      </c>
      <c r="C737" s="3" t="s">
        <v>86</v>
      </c>
      <c r="D737" s="10">
        <v>342</v>
      </c>
    </row>
    <row r="738" spans="1:4" x14ac:dyDescent="0.3">
      <c r="A738" s="13">
        <v>2020</v>
      </c>
      <c r="B738" s="3" t="s">
        <v>87</v>
      </c>
      <c r="C738" s="3" t="s">
        <v>88</v>
      </c>
      <c r="D738" s="10">
        <v>1545</v>
      </c>
    </row>
    <row r="739" spans="1:4" x14ac:dyDescent="0.3">
      <c r="A739" s="13">
        <v>2020</v>
      </c>
      <c r="B739" s="3" t="s">
        <v>89</v>
      </c>
      <c r="C739" s="3" t="s">
        <v>90</v>
      </c>
      <c r="D739" s="10">
        <v>499</v>
      </c>
    </row>
    <row r="740" spans="1:4" x14ac:dyDescent="0.3">
      <c r="A740" s="13">
        <v>2020</v>
      </c>
      <c r="B740" s="3" t="s">
        <v>91</v>
      </c>
      <c r="C740" s="3" t="s">
        <v>92</v>
      </c>
      <c r="D740" s="10">
        <v>571</v>
      </c>
    </row>
    <row r="741" spans="1:4" x14ac:dyDescent="0.3">
      <c r="A741" s="13">
        <v>2020</v>
      </c>
      <c r="B741" s="3" t="s">
        <v>93</v>
      </c>
      <c r="C741" s="3" t="s">
        <v>94</v>
      </c>
      <c r="D741" s="10">
        <v>475</v>
      </c>
    </row>
    <row r="742" spans="1:4" x14ac:dyDescent="0.3">
      <c r="A742" s="13">
        <v>2020</v>
      </c>
      <c r="B742" s="3" t="s">
        <v>95</v>
      </c>
      <c r="C742" s="3" t="s">
        <v>96</v>
      </c>
      <c r="D742" s="10">
        <v>22817</v>
      </c>
    </row>
    <row r="743" spans="1:4" x14ac:dyDescent="0.3">
      <c r="A743" s="13">
        <v>2020</v>
      </c>
      <c r="B743" s="3" t="s">
        <v>97</v>
      </c>
      <c r="C743" s="3" t="s">
        <v>98</v>
      </c>
      <c r="D743" s="10">
        <v>7589</v>
      </c>
    </row>
    <row r="744" spans="1:4" x14ac:dyDescent="0.3">
      <c r="A744" s="13">
        <v>2020</v>
      </c>
      <c r="B744" s="3" t="s">
        <v>99</v>
      </c>
      <c r="C744" s="3" t="s">
        <v>100</v>
      </c>
      <c r="D744" s="10">
        <v>2689</v>
      </c>
    </row>
    <row r="745" spans="1:4" x14ac:dyDescent="0.3">
      <c r="A745" s="13">
        <v>2020</v>
      </c>
      <c r="B745" s="3" t="s">
        <v>101</v>
      </c>
      <c r="C745" s="3" t="s">
        <v>102</v>
      </c>
      <c r="D745" s="10">
        <v>4900</v>
      </c>
    </row>
    <row r="746" spans="1:4" x14ac:dyDescent="0.3">
      <c r="A746" s="13">
        <v>2020</v>
      </c>
      <c r="B746" s="3" t="s">
        <v>103</v>
      </c>
      <c r="C746" s="3" t="s">
        <v>104</v>
      </c>
      <c r="D746" s="10">
        <v>3587</v>
      </c>
    </row>
    <row r="747" spans="1:4" x14ac:dyDescent="0.3">
      <c r="A747" s="13">
        <v>2020</v>
      </c>
      <c r="B747" s="3" t="s">
        <v>105</v>
      </c>
      <c r="C747" s="3" t="s">
        <v>106</v>
      </c>
      <c r="D747" s="10">
        <v>4950</v>
      </c>
    </row>
    <row r="748" spans="1:4" x14ac:dyDescent="0.3">
      <c r="A748" s="13">
        <v>2020</v>
      </c>
      <c r="B748" s="3" t="s">
        <v>107</v>
      </c>
      <c r="C748" s="3" t="s">
        <v>108</v>
      </c>
      <c r="D748" s="10">
        <v>6691</v>
      </c>
    </row>
    <row r="749" spans="1:4" x14ac:dyDescent="0.3">
      <c r="A749" s="13">
        <v>2020</v>
      </c>
      <c r="B749" s="3" t="s">
        <v>109</v>
      </c>
      <c r="C749" s="3" t="s">
        <v>110</v>
      </c>
      <c r="D749" s="10">
        <v>2224</v>
      </c>
    </row>
    <row r="750" spans="1:4" x14ac:dyDescent="0.3">
      <c r="A750" s="13">
        <v>2020</v>
      </c>
      <c r="B750" s="3" t="s">
        <v>111</v>
      </c>
      <c r="C750" s="3" t="s">
        <v>112</v>
      </c>
      <c r="D750" s="10">
        <v>68</v>
      </c>
    </row>
    <row r="751" spans="1:4" x14ac:dyDescent="0.3">
      <c r="A751" s="13">
        <v>2020</v>
      </c>
      <c r="B751" s="3" t="s">
        <v>113</v>
      </c>
      <c r="C751" s="3" t="s">
        <v>114</v>
      </c>
      <c r="D751" s="10">
        <v>381</v>
      </c>
    </row>
    <row r="752" spans="1:4" x14ac:dyDescent="0.3">
      <c r="A752" s="13">
        <v>2020</v>
      </c>
      <c r="B752" s="3" t="s">
        <v>115</v>
      </c>
      <c r="C752" s="3" t="s">
        <v>116</v>
      </c>
      <c r="D752" s="10">
        <v>1696</v>
      </c>
    </row>
    <row r="753" spans="1:4" x14ac:dyDescent="0.3">
      <c r="A753" s="13">
        <v>2020</v>
      </c>
      <c r="B753" s="3" t="s">
        <v>117</v>
      </c>
      <c r="C753" s="3" t="s">
        <v>118</v>
      </c>
      <c r="D753" s="10">
        <v>100</v>
      </c>
    </row>
    <row r="754" spans="1:4" x14ac:dyDescent="0.3">
      <c r="A754" s="13">
        <v>2020</v>
      </c>
      <c r="B754" s="3" t="s">
        <v>119</v>
      </c>
      <c r="C754" s="3" t="s">
        <v>120</v>
      </c>
      <c r="D754" s="10">
        <v>1596</v>
      </c>
    </row>
    <row r="755" spans="1:4" x14ac:dyDescent="0.3">
      <c r="A755" s="13">
        <v>2020</v>
      </c>
      <c r="B755" s="3" t="s">
        <v>121</v>
      </c>
      <c r="C755" s="3" t="s">
        <v>122</v>
      </c>
      <c r="D755" s="10">
        <v>79</v>
      </c>
    </row>
    <row r="756" spans="1:4" x14ac:dyDescent="0.3">
      <c r="A756" s="13">
        <v>2020</v>
      </c>
      <c r="B756" s="3" t="s">
        <v>123</v>
      </c>
      <c r="C756" s="3" t="s">
        <v>124</v>
      </c>
      <c r="D756" s="10">
        <v>1994</v>
      </c>
    </row>
    <row r="757" spans="1:4" x14ac:dyDescent="0.3">
      <c r="A757" s="13">
        <v>2020</v>
      </c>
      <c r="B757" s="3" t="s">
        <v>125</v>
      </c>
      <c r="C757" s="3" t="s">
        <v>126</v>
      </c>
      <c r="D757" s="10">
        <v>187</v>
      </c>
    </row>
    <row r="758" spans="1:4" x14ac:dyDescent="0.3">
      <c r="A758" s="13">
        <v>2020</v>
      </c>
      <c r="B758" s="3" t="s">
        <v>127</v>
      </c>
      <c r="C758" s="3" t="s">
        <v>128</v>
      </c>
      <c r="D758" s="10">
        <v>871</v>
      </c>
    </row>
    <row r="759" spans="1:4" x14ac:dyDescent="0.3">
      <c r="A759" s="13">
        <v>2020</v>
      </c>
      <c r="B759" s="3" t="s">
        <v>129</v>
      </c>
      <c r="C759" s="3" t="s">
        <v>130</v>
      </c>
      <c r="D759" s="10">
        <v>936</v>
      </c>
    </row>
    <row r="760" spans="1:4" x14ac:dyDescent="0.3">
      <c r="A760" s="13">
        <v>2020</v>
      </c>
      <c r="B760" s="3" t="s">
        <v>131</v>
      </c>
      <c r="C760" s="3" t="s">
        <v>132</v>
      </c>
      <c r="D760" s="10">
        <v>13</v>
      </c>
    </row>
    <row r="761" spans="1:4" x14ac:dyDescent="0.3">
      <c r="A761" s="13">
        <v>2020</v>
      </c>
      <c r="B761" s="3" t="s">
        <v>133</v>
      </c>
      <c r="C761" s="3" t="s">
        <v>134</v>
      </c>
      <c r="D761" s="10">
        <v>102</v>
      </c>
    </row>
    <row r="762" spans="1:4" x14ac:dyDescent="0.3">
      <c r="A762" s="13">
        <v>2020</v>
      </c>
      <c r="B762" s="3" t="s">
        <v>135</v>
      </c>
      <c r="C762" s="3" t="s">
        <v>136</v>
      </c>
      <c r="D762" s="10">
        <v>35</v>
      </c>
    </row>
    <row r="763" spans="1:4" x14ac:dyDescent="0.3">
      <c r="A763" s="13">
        <v>2020</v>
      </c>
      <c r="B763" s="3" t="s">
        <v>137</v>
      </c>
      <c r="C763" s="3" t="s">
        <v>138</v>
      </c>
      <c r="D763" s="10">
        <v>67</v>
      </c>
    </row>
    <row r="764" spans="1:4" x14ac:dyDescent="0.3">
      <c r="A764" s="13">
        <v>2020</v>
      </c>
      <c r="B764" s="3" t="s">
        <v>139</v>
      </c>
      <c r="C764" s="3" t="s">
        <v>140</v>
      </c>
      <c r="D764" s="10">
        <v>1138</v>
      </c>
    </row>
    <row r="765" spans="1:4" x14ac:dyDescent="0.3">
      <c r="A765" s="13">
        <v>2020</v>
      </c>
      <c r="B765" s="3" t="s">
        <v>141</v>
      </c>
      <c r="C765" s="3" t="s">
        <v>142</v>
      </c>
      <c r="D765" s="10">
        <v>794</v>
      </c>
    </row>
    <row r="766" spans="1:4" x14ac:dyDescent="0.3">
      <c r="A766" s="13">
        <v>2020</v>
      </c>
      <c r="B766" s="3" t="s">
        <v>143</v>
      </c>
      <c r="C766" s="3" t="s">
        <v>144</v>
      </c>
      <c r="D766" s="10">
        <v>344</v>
      </c>
    </row>
    <row r="767" spans="1:4" x14ac:dyDescent="0.3">
      <c r="A767" s="13">
        <v>2020</v>
      </c>
      <c r="B767" s="3" t="s">
        <v>145</v>
      </c>
      <c r="C767" s="3" t="s">
        <v>146</v>
      </c>
      <c r="D767" s="10">
        <v>2</v>
      </c>
    </row>
    <row r="768" spans="1:4" x14ac:dyDescent="0.3">
      <c r="A768" s="13">
        <v>2020</v>
      </c>
      <c r="B768" s="3" t="s">
        <v>147</v>
      </c>
      <c r="C768" s="3" t="s">
        <v>148</v>
      </c>
      <c r="D768" s="10">
        <v>84</v>
      </c>
    </row>
    <row r="769" spans="1:4" x14ac:dyDescent="0.3">
      <c r="A769" s="13">
        <v>2020</v>
      </c>
      <c r="B769" s="3" t="s">
        <v>149</v>
      </c>
      <c r="C769" s="3" t="s">
        <v>150</v>
      </c>
      <c r="D769" s="10">
        <v>96</v>
      </c>
    </row>
    <row r="770" spans="1:4" x14ac:dyDescent="0.3">
      <c r="A770" s="13">
        <v>2020</v>
      </c>
      <c r="B770" s="3" t="s">
        <v>151</v>
      </c>
      <c r="C770" s="3" t="s">
        <v>152</v>
      </c>
      <c r="D770" s="10">
        <v>266</v>
      </c>
    </row>
    <row r="771" spans="1:4" x14ac:dyDescent="0.3">
      <c r="A771" s="13">
        <v>2020</v>
      </c>
      <c r="B771" s="3" t="s">
        <v>153</v>
      </c>
      <c r="C771" s="3" t="s">
        <v>154</v>
      </c>
      <c r="D771" s="10">
        <v>5</v>
      </c>
    </row>
    <row r="772" spans="1:4" x14ac:dyDescent="0.3">
      <c r="A772" s="13">
        <v>2020</v>
      </c>
      <c r="B772" s="3" t="s">
        <v>155</v>
      </c>
      <c r="C772" s="3" t="s">
        <v>156</v>
      </c>
      <c r="D772" s="10">
        <v>261</v>
      </c>
    </row>
    <row r="773" spans="1:4" x14ac:dyDescent="0.3">
      <c r="A773" s="13">
        <v>2020</v>
      </c>
      <c r="B773" s="3" t="s">
        <v>157</v>
      </c>
      <c r="C773" s="3" t="s">
        <v>158</v>
      </c>
      <c r="D773" s="10">
        <v>0</v>
      </c>
    </row>
    <row r="774" spans="1:4" x14ac:dyDescent="0.3">
      <c r="A774" s="13">
        <v>2020</v>
      </c>
      <c r="B774" s="3" t="s">
        <v>159</v>
      </c>
      <c r="C774" s="3" t="s">
        <v>160</v>
      </c>
      <c r="D774" s="10">
        <v>2613</v>
      </c>
    </row>
    <row r="775" spans="1:4" x14ac:dyDescent="0.3">
      <c r="A775" s="13">
        <v>2020</v>
      </c>
      <c r="B775" s="3" t="s">
        <v>161</v>
      </c>
      <c r="C775" s="3" t="s">
        <v>162</v>
      </c>
      <c r="D775" s="10">
        <v>1909</v>
      </c>
    </row>
    <row r="776" spans="1:4" x14ac:dyDescent="0.3">
      <c r="A776" s="13">
        <v>2020</v>
      </c>
      <c r="B776" s="3" t="s">
        <v>163</v>
      </c>
      <c r="C776" s="3" t="s">
        <v>164</v>
      </c>
      <c r="D776" s="10">
        <v>305</v>
      </c>
    </row>
    <row r="777" spans="1:4" x14ac:dyDescent="0.3">
      <c r="A777" s="13">
        <v>2020</v>
      </c>
      <c r="B777" s="3" t="s">
        <v>165</v>
      </c>
      <c r="C777" s="3" t="s">
        <v>166</v>
      </c>
      <c r="D777" s="10">
        <v>1124</v>
      </c>
    </row>
    <row r="778" spans="1:4" x14ac:dyDescent="0.3">
      <c r="A778" s="13">
        <v>2020</v>
      </c>
      <c r="B778" s="3" t="s">
        <v>167</v>
      </c>
      <c r="C778" s="3" t="s">
        <v>168</v>
      </c>
      <c r="D778" s="10">
        <v>73</v>
      </c>
    </row>
    <row r="779" spans="1:4" x14ac:dyDescent="0.3">
      <c r="A779" s="13">
        <v>2020</v>
      </c>
      <c r="B779" s="3" t="s">
        <v>169</v>
      </c>
      <c r="C779" s="3" t="s">
        <v>170</v>
      </c>
      <c r="D779" s="10">
        <v>80</v>
      </c>
    </row>
    <row r="780" spans="1:4" x14ac:dyDescent="0.3">
      <c r="A780" s="13">
        <v>2020</v>
      </c>
      <c r="B780" s="3" t="s">
        <v>171</v>
      </c>
      <c r="C780" s="3" t="s">
        <v>172</v>
      </c>
      <c r="D780" s="10">
        <v>327</v>
      </c>
    </row>
    <row r="781" spans="1:4" x14ac:dyDescent="0.3">
      <c r="A781" s="13">
        <v>2020</v>
      </c>
      <c r="B781" s="3" t="s">
        <v>173</v>
      </c>
      <c r="C781" s="3" t="s">
        <v>174</v>
      </c>
      <c r="D781" s="10">
        <v>556</v>
      </c>
    </row>
    <row r="782" spans="1:4" x14ac:dyDescent="0.3">
      <c r="A782" s="13">
        <v>2020</v>
      </c>
      <c r="B782" s="3" t="s">
        <v>175</v>
      </c>
      <c r="C782" s="3" t="s">
        <v>176</v>
      </c>
      <c r="D782" s="10">
        <v>39</v>
      </c>
    </row>
    <row r="783" spans="1:4" x14ac:dyDescent="0.3">
      <c r="A783" s="13">
        <v>2020</v>
      </c>
      <c r="B783" s="3" t="s">
        <v>177</v>
      </c>
      <c r="C783" s="3" t="s">
        <v>178</v>
      </c>
      <c r="D783" s="10">
        <v>99</v>
      </c>
    </row>
    <row r="784" spans="1:4" x14ac:dyDescent="0.3">
      <c r="A784" s="13">
        <v>2020</v>
      </c>
      <c r="B784" s="3" t="s">
        <v>179</v>
      </c>
      <c r="C784" s="3" t="s">
        <v>180</v>
      </c>
      <c r="D784" s="10">
        <v>10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K28"/>
  <sheetViews>
    <sheetView workbookViewId="0">
      <selection activeCell="C10" sqref="C10"/>
    </sheetView>
  </sheetViews>
  <sheetFormatPr defaultRowHeight="14.4" x14ac:dyDescent="0.3"/>
  <cols>
    <col min="1" max="1" width="12.5546875" customWidth="1"/>
    <col min="2" max="2" width="32.5546875" customWidth="1"/>
    <col min="3" max="3" width="14.77734375" customWidth="1"/>
    <col min="4" max="4" width="14.44140625" customWidth="1"/>
    <col min="5" max="5" width="17" bestFit="1" customWidth="1"/>
    <col min="6" max="6" width="22.21875" bestFit="1" customWidth="1"/>
    <col min="9" max="9" width="25.6640625" bestFit="1" customWidth="1"/>
    <col min="10" max="10" width="22.44140625" bestFit="1" customWidth="1"/>
  </cols>
  <sheetData>
    <row r="1" spans="1:11" x14ac:dyDescent="0.3">
      <c r="A1" t="s">
        <v>0</v>
      </c>
      <c r="B1" t="s">
        <v>190</v>
      </c>
      <c r="C1" t="s">
        <v>191</v>
      </c>
      <c r="D1" t="s">
        <v>192</v>
      </c>
      <c r="E1" t="s">
        <v>235</v>
      </c>
      <c r="F1" t="s">
        <v>236</v>
      </c>
      <c r="I1" t="s">
        <v>239</v>
      </c>
      <c r="J1">
        <f>D3+D6+D29</f>
        <v>7633</v>
      </c>
    </row>
    <row r="2" spans="1:11" x14ac:dyDescent="0.3">
      <c r="A2">
        <v>2012</v>
      </c>
      <c r="B2" t="s">
        <v>193</v>
      </c>
      <c r="C2" t="s">
        <v>194</v>
      </c>
      <c r="D2">
        <v>13704</v>
      </c>
      <c r="E2">
        <v>131104</v>
      </c>
      <c r="F2">
        <f>ROUND(Table2[[#This Row],[BROJ UMRLIH]]/Table2[[#This Row],[BROJ OBOLJELIH]],6)</f>
        <v>0.104528</v>
      </c>
      <c r="I2" t="s">
        <v>240</v>
      </c>
      <c r="J2">
        <f>D4+D7+D10</f>
        <v>21834</v>
      </c>
    </row>
    <row r="3" spans="1:11" x14ac:dyDescent="0.3">
      <c r="A3">
        <v>2012</v>
      </c>
      <c r="B3" t="s">
        <v>195</v>
      </c>
      <c r="C3" t="s">
        <v>196</v>
      </c>
      <c r="D3">
        <v>3856</v>
      </c>
      <c r="E3">
        <v>21433</v>
      </c>
      <c r="F3">
        <f>ROUND(Table2[[#This Row],[BROJ UMRLIH]]/Table2[[#This Row],[BROJ OBOLJELIH]],6)</f>
        <v>0.17990900000000001</v>
      </c>
      <c r="I3" t="s">
        <v>238</v>
      </c>
      <c r="J3">
        <f>D2+D5+D8</f>
        <v>41431</v>
      </c>
    </row>
    <row r="4" spans="1:11" x14ac:dyDescent="0.3">
      <c r="A4">
        <v>2012</v>
      </c>
      <c r="B4" t="s">
        <v>197</v>
      </c>
      <c r="C4" t="s">
        <v>198</v>
      </c>
      <c r="D4">
        <v>7291</v>
      </c>
      <c r="E4">
        <v>114203</v>
      </c>
      <c r="F4">
        <f>ROUND(Table2[[#This Row],[BROJ UMRLIH]]/Table2[[#This Row],[BROJ OBOLJELIH]],6)</f>
        <v>6.3841999999999996E-2</v>
      </c>
    </row>
    <row r="5" spans="1:11" x14ac:dyDescent="0.3">
      <c r="A5">
        <v>2013</v>
      </c>
      <c r="B5" t="s">
        <v>193</v>
      </c>
      <c r="C5" t="s">
        <v>194</v>
      </c>
      <c r="D5">
        <v>13788</v>
      </c>
      <c r="E5">
        <v>92569</v>
      </c>
      <c r="F5">
        <f>ROUND(Table2[[#This Row],[BROJ UMRLIH]]/Table2[[#This Row],[BROJ OBOLJELIH]],6)</f>
        <v>0.148948</v>
      </c>
      <c r="I5" t="s">
        <v>237</v>
      </c>
      <c r="J5" t="s">
        <v>195</v>
      </c>
      <c r="K5">
        <f>ROUND(AVERAGEIF(Table2[BOLESTI ILI VANJSKI UZROCI SMRTI],J5,Table2[VJEROJATNOST SMRTI]),6)</f>
        <v>0.204904</v>
      </c>
    </row>
    <row r="6" spans="1:11" x14ac:dyDescent="0.3">
      <c r="A6">
        <v>2013</v>
      </c>
      <c r="B6" t="s">
        <v>195</v>
      </c>
      <c r="C6" t="s">
        <v>196</v>
      </c>
      <c r="D6">
        <v>3777</v>
      </c>
      <c r="E6">
        <v>14171</v>
      </c>
      <c r="F6">
        <f>ROUND(Table2[[#This Row],[BROJ UMRLIH]]/Table2[[#This Row],[BROJ OBOLJELIH]],6)</f>
        <v>0.26652999999999999</v>
      </c>
      <c r="I6" t="s">
        <v>237</v>
      </c>
      <c r="J6" t="s">
        <v>197</v>
      </c>
      <c r="K6">
        <f>ROUND(AVERAGEIF(Table2[BOLESTI ILI VANJSKI UZROCI SMRTI],J6,Table2[VJEROJATNOST SMRTI]),6)</f>
        <v>0.31309300000000001</v>
      </c>
    </row>
    <row r="7" spans="1:11" x14ac:dyDescent="0.3">
      <c r="A7">
        <v>2013</v>
      </c>
      <c r="B7" t="s">
        <v>197</v>
      </c>
      <c r="C7" t="s">
        <v>198</v>
      </c>
      <c r="D7">
        <v>7243</v>
      </c>
      <c r="E7">
        <v>17597</v>
      </c>
      <c r="F7">
        <f>ROUND(Table2[[#This Row],[BROJ UMRLIH]]/Table2[[#This Row],[BROJ OBOLJELIH]],6)</f>
        <v>0.41160400000000003</v>
      </c>
      <c r="I7" t="s">
        <v>237</v>
      </c>
      <c r="J7" t="s">
        <v>193</v>
      </c>
      <c r="K7">
        <f>ROUND(AVERAGEIF(Table2[BOLESTI ILI VANJSKI UZROCI SMRTI],J7,Table2[VJEROJATNOST SMRTI]),6)</f>
        <v>0.11259</v>
      </c>
    </row>
    <row r="8" spans="1:11" x14ac:dyDescent="0.3">
      <c r="A8">
        <v>2014</v>
      </c>
      <c r="B8" t="s">
        <v>193</v>
      </c>
      <c r="C8" t="s">
        <v>194</v>
      </c>
      <c r="D8">
        <v>13939</v>
      </c>
      <c r="E8">
        <v>122120</v>
      </c>
      <c r="F8">
        <f>ROUND(Table2[[#This Row],[BROJ UMRLIH]]/Table2[[#This Row],[BROJ OBOLJELIH]],6)</f>
        <v>0.11414199999999999</v>
      </c>
    </row>
    <row r="9" spans="1:11" x14ac:dyDescent="0.3">
      <c r="A9">
        <v>2014</v>
      </c>
      <c r="B9" t="s">
        <v>195</v>
      </c>
      <c r="C9" t="s">
        <v>196</v>
      </c>
      <c r="D9">
        <v>3677</v>
      </c>
      <c r="E9">
        <v>16857</v>
      </c>
      <c r="F9">
        <f>ROUND(Table2[[#This Row],[BROJ UMRLIH]]/Table2[[#This Row],[BROJ OBOLJELIH]],6)</f>
        <v>0.21812899999999999</v>
      </c>
    </row>
    <row r="10" spans="1:11" x14ac:dyDescent="0.3">
      <c r="A10">
        <v>2014</v>
      </c>
      <c r="B10" t="s">
        <v>197</v>
      </c>
      <c r="C10" t="s">
        <v>198</v>
      </c>
      <c r="D10">
        <v>7300</v>
      </c>
      <c r="E10">
        <v>20396</v>
      </c>
      <c r="F10">
        <f>ROUND(Table2[[#This Row],[BROJ UMRLIH]]/Table2[[#This Row],[BROJ OBOLJELIH]],6)</f>
        <v>0.35791299999999998</v>
      </c>
    </row>
    <row r="11" spans="1:11" x14ac:dyDescent="0.3">
      <c r="A11">
        <v>2015</v>
      </c>
      <c r="B11" t="s">
        <v>193</v>
      </c>
      <c r="C11" t="s">
        <v>194</v>
      </c>
      <c r="D11">
        <v>14012</v>
      </c>
      <c r="E11">
        <v>127402</v>
      </c>
      <c r="F11">
        <f>ROUND(Table2[[#This Row],[BROJ UMRLIH]]/Table2[[#This Row],[BROJ OBOLJELIH]],6)</f>
        <v>0.109983</v>
      </c>
    </row>
    <row r="12" spans="1:11" x14ac:dyDescent="0.3">
      <c r="A12">
        <v>2015</v>
      </c>
      <c r="B12" t="s">
        <v>195</v>
      </c>
      <c r="C12" t="s">
        <v>196</v>
      </c>
      <c r="D12">
        <v>3832</v>
      </c>
      <c r="E12">
        <v>16844</v>
      </c>
      <c r="F12">
        <f>ROUND(Table2[[#This Row],[BROJ UMRLIH]]/Table2[[#This Row],[BROJ OBOLJELIH]],6)</f>
        <v>0.22749900000000001</v>
      </c>
    </row>
    <row r="13" spans="1:11" x14ac:dyDescent="0.3">
      <c r="A13">
        <v>2015</v>
      </c>
      <c r="B13" t="s">
        <v>197</v>
      </c>
      <c r="C13" t="s">
        <v>198</v>
      </c>
      <c r="D13">
        <v>7433</v>
      </c>
      <c r="E13">
        <v>19471</v>
      </c>
      <c r="F13">
        <f>ROUND(Table2[[#This Row],[BROJ UMRLIH]]/Table2[[#This Row],[BROJ OBOLJELIH]],6)</f>
        <v>0.381747</v>
      </c>
    </row>
    <row r="14" spans="1:11" x14ac:dyDescent="0.3">
      <c r="A14">
        <v>2016</v>
      </c>
      <c r="B14" t="s">
        <v>193</v>
      </c>
      <c r="C14" t="s">
        <v>194</v>
      </c>
      <c r="D14">
        <v>14065</v>
      </c>
      <c r="E14">
        <v>132834</v>
      </c>
      <c r="F14">
        <f>ROUND(Table2[[#This Row],[BROJ UMRLIH]]/Table2[[#This Row],[BROJ OBOLJELIH]],6)</f>
        <v>0.10588400000000001</v>
      </c>
    </row>
    <row r="15" spans="1:11" x14ac:dyDescent="0.3">
      <c r="A15">
        <v>2016</v>
      </c>
      <c r="B15" t="s">
        <v>195</v>
      </c>
      <c r="C15" t="s">
        <v>196</v>
      </c>
      <c r="D15">
        <v>3607</v>
      </c>
      <c r="E15">
        <v>17300</v>
      </c>
      <c r="F15">
        <f>ROUND(Table2[[#This Row],[BROJ UMRLIH]]/Table2[[#This Row],[BROJ OBOLJELIH]],6)</f>
        <v>0.20849699999999999</v>
      </c>
    </row>
    <row r="16" spans="1:11" x14ac:dyDescent="0.3">
      <c r="A16">
        <v>2016</v>
      </c>
      <c r="B16" t="s">
        <v>197</v>
      </c>
      <c r="C16" t="s">
        <v>198</v>
      </c>
      <c r="D16">
        <v>6594</v>
      </c>
      <c r="E16">
        <v>19065</v>
      </c>
      <c r="F16">
        <f>ROUND(Table2[[#This Row],[BROJ UMRLIH]]/Table2[[#This Row],[BROJ OBOLJELIH]],6)</f>
        <v>0.34586899999999998</v>
      </c>
    </row>
    <row r="17" spans="1:6" x14ac:dyDescent="0.3">
      <c r="A17">
        <v>2017</v>
      </c>
      <c r="B17" t="s">
        <v>193</v>
      </c>
      <c r="C17" t="s">
        <v>194</v>
      </c>
      <c r="D17">
        <v>13716</v>
      </c>
      <c r="E17">
        <v>125641</v>
      </c>
      <c r="F17">
        <f>ROUND(Table2[[#This Row],[BROJ UMRLIH]]/Table2[[#This Row],[BROJ OBOLJELIH]],6)</f>
        <v>0.109168</v>
      </c>
    </row>
    <row r="18" spans="1:6" x14ac:dyDescent="0.3">
      <c r="A18">
        <v>2017</v>
      </c>
      <c r="B18" t="s">
        <v>195</v>
      </c>
      <c r="C18" t="s">
        <v>196</v>
      </c>
      <c r="D18">
        <v>3723</v>
      </c>
      <c r="E18">
        <v>15720</v>
      </c>
      <c r="F18">
        <f>ROUND(Table2[[#This Row],[BROJ UMRLIH]]/Table2[[#This Row],[BROJ OBOLJELIH]],6)</f>
        <v>0.23683199999999999</v>
      </c>
    </row>
    <row r="19" spans="1:6" x14ac:dyDescent="0.3">
      <c r="A19">
        <v>2017</v>
      </c>
      <c r="B19" t="s">
        <v>197</v>
      </c>
      <c r="C19" t="s">
        <v>198</v>
      </c>
      <c r="D19">
        <v>6147</v>
      </c>
      <c r="E19">
        <v>16889</v>
      </c>
      <c r="F19">
        <f>ROUND(Table2[[#This Row],[BROJ UMRLIH]]/Table2[[#This Row],[BROJ OBOLJELIH]],6)</f>
        <v>0.36396499999999998</v>
      </c>
    </row>
    <row r="20" spans="1:6" x14ac:dyDescent="0.3">
      <c r="A20">
        <v>2018</v>
      </c>
      <c r="B20" t="s">
        <v>193</v>
      </c>
      <c r="C20" t="s">
        <v>194</v>
      </c>
      <c r="D20">
        <v>13933</v>
      </c>
      <c r="E20">
        <v>115260</v>
      </c>
      <c r="F20">
        <f>ROUND(Table2[[#This Row],[BROJ UMRLIH]]/Table2[[#This Row],[BROJ OBOLJELIH]],6)</f>
        <v>0.120883</v>
      </c>
    </row>
    <row r="21" spans="1:6" x14ac:dyDescent="0.3">
      <c r="A21">
        <v>2018</v>
      </c>
      <c r="B21" t="s">
        <v>195</v>
      </c>
      <c r="C21" t="s">
        <v>196</v>
      </c>
      <c r="D21">
        <v>3733</v>
      </c>
      <c r="E21">
        <v>16293</v>
      </c>
      <c r="F21">
        <f>ROUND(Table2[[#This Row],[BROJ UMRLIH]]/Table2[[#This Row],[BROJ OBOLJELIH]],6)</f>
        <v>0.22911699999999999</v>
      </c>
    </row>
    <row r="22" spans="1:6" x14ac:dyDescent="0.3">
      <c r="A22">
        <v>2018</v>
      </c>
      <c r="B22" t="s">
        <v>197</v>
      </c>
      <c r="C22" t="s">
        <v>198</v>
      </c>
      <c r="D22">
        <v>6137</v>
      </c>
      <c r="E22">
        <v>16221</v>
      </c>
      <c r="F22">
        <f>ROUND(Table2[[#This Row],[BROJ UMRLIH]]/Table2[[#This Row],[BROJ OBOLJELIH]],6)</f>
        <v>0.37833699999999998</v>
      </c>
    </row>
    <row r="23" spans="1:6" x14ac:dyDescent="0.3">
      <c r="A23">
        <v>2019</v>
      </c>
      <c r="B23" t="s">
        <v>193</v>
      </c>
      <c r="C23" t="s">
        <v>194</v>
      </c>
      <c r="D23">
        <v>13461</v>
      </c>
      <c r="E23">
        <v>109328</v>
      </c>
      <c r="F23">
        <f>ROUND(Table2[[#This Row],[BROJ UMRLIH]]/Table2[[#This Row],[BROJ OBOLJELIH]],6)</f>
        <v>0.123125</v>
      </c>
    </row>
    <row r="24" spans="1:6" x14ac:dyDescent="0.3">
      <c r="A24">
        <v>2019</v>
      </c>
      <c r="B24" t="s">
        <v>195</v>
      </c>
      <c r="C24" t="s">
        <v>196</v>
      </c>
      <c r="D24">
        <v>2925</v>
      </c>
      <c r="E24">
        <v>14259</v>
      </c>
      <c r="F24">
        <f>ROUND(Table2[[#This Row],[BROJ UMRLIH]]/Table2[[#This Row],[BROJ OBOLJELIH]],6)</f>
        <v>0.20513400000000001</v>
      </c>
    </row>
    <row r="25" spans="1:6" x14ac:dyDescent="0.3">
      <c r="A25">
        <v>2019</v>
      </c>
      <c r="B25" t="s">
        <v>197</v>
      </c>
      <c r="C25" t="s">
        <v>198</v>
      </c>
      <c r="D25">
        <v>5180</v>
      </c>
      <c r="E25">
        <v>14351</v>
      </c>
      <c r="F25">
        <f>ROUND(Table2[[#This Row],[BROJ UMRLIH]]/Table2[[#This Row],[BROJ OBOLJELIH]],6)</f>
        <v>0.36094999999999999</v>
      </c>
    </row>
    <row r="26" spans="1:6" x14ac:dyDescent="0.3">
      <c r="A26">
        <v>2020</v>
      </c>
      <c r="B26" t="s">
        <v>193</v>
      </c>
      <c r="C26" t="s">
        <v>194</v>
      </c>
      <c r="D26">
        <v>13274</v>
      </c>
      <c r="E26">
        <v>173176</v>
      </c>
      <c r="F26">
        <f>ROUND(Table2[[#This Row],[BROJ UMRLIH]]/Table2[[#This Row],[BROJ OBOLJELIH]],6)</f>
        <v>7.6649999999999996E-2</v>
      </c>
    </row>
    <row r="27" spans="1:6" x14ac:dyDescent="0.3">
      <c r="A27">
        <v>2020</v>
      </c>
      <c r="B27" t="s">
        <v>195</v>
      </c>
      <c r="C27" t="s">
        <v>196</v>
      </c>
      <c r="D27">
        <v>2689</v>
      </c>
      <c r="E27">
        <v>37095</v>
      </c>
      <c r="F27">
        <f>ROUND(Table2[[#This Row],[BROJ UMRLIH]]/Table2[[#This Row],[BROJ OBOLJELIH]],6)</f>
        <v>7.2489999999999999E-2</v>
      </c>
    </row>
    <row r="28" spans="1:6" x14ac:dyDescent="0.3">
      <c r="A28">
        <v>2020</v>
      </c>
      <c r="B28" t="s">
        <v>197</v>
      </c>
      <c r="C28" t="s">
        <v>198</v>
      </c>
      <c r="D28">
        <v>4950</v>
      </c>
      <c r="E28">
        <v>32224</v>
      </c>
      <c r="F28">
        <f>ROUND(Table2[[#This Row],[BROJ UMRLIH]]/Table2[[#This Row],[BROJ OBOLJELIH]],6)</f>
        <v>0.153612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topLeftCell="B1" workbookViewId="0">
      <selection activeCell="J18" sqref="J18"/>
    </sheetView>
  </sheetViews>
  <sheetFormatPr defaultRowHeight="14.4" x14ac:dyDescent="0.3"/>
  <cols>
    <col min="1" max="1" width="25.6640625" bestFit="1" customWidth="1"/>
    <col min="2" max="2" width="32.5546875" customWidth="1"/>
    <col min="3" max="3" width="14.77734375" customWidth="1"/>
    <col min="4" max="4" width="18.44140625" customWidth="1"/>
    <col min="5" max="5" width="25" customWidth="1"/>
    <col min="6" max="6" width="22.21875" bestFit="1" customWidth="1"/>
    <col min="9" max="9" width="25.6640625" bestFit="1" customWidth="1"/>
    <col min="10" max="10" width="22.44140625" bestFit="1" customWidth="1"/>
  </cols>
  <sheetData>
    <row r="1" spans="1:11" x14ac:dyDescent="0.3">
      <c r="A1" t="s">
        <v>0</v>
      </c>
      <c r="B1" t="s">
        <v>190</v>
      </c>
      <c r="C1" t="s">
        <v>191</v>
      </c>
      <c r="D1" t="s">
        <v>192</v>
      </c>
      <c r="E1" t="s">
        <v>241</v>
      </c>
      <c r="F1" t="s">
        <v>236</v>
      </c>
      <c r="I1" t="s">
        <v>239</v>
      </c>
      <c r="J1">
        <f>D3+D6+D9</f>
        <v>11310</v>
      </c>
    </row>
    <row r="2" spans="1:11" x14ac:dyDescent="0.3">
      <c r="A2">
        <v>2012</v>
      </c>
      <c r="B2" t="s">
        <v>193</v>
      </c>
      <c r="C2" t="s">
        <v>194</v>
      </c>
      <c r="D2">
        <v>13704</v>
      </c>
      <c r="E2" s="19">
        <v>4262140</v>
      </c>
      <c r="F2">
        <f>ROUND(Table25[[#This Row],[BROJ UMRLIH]]/Table25[[#This Row],[BROJ ZIVIH PREMA ESTIMACIJI DZS-a]],6)</f>
        <v>3.215E-3</v>
      </c>
      <c r="I2" t="s">
        <v>240</v>
      </c>
      <c r="J2">
        <f>D4+D7+D10</f>
        <v>21834</v>
      </c>
    </row>
    <row r="3" spans="1:11" x14ac:dyDescent="0.3">
      <c r="A3">
        <v>2012</v>
      </c>
      <c r="B3" t="s">
        <v>195</v>
      </c>
      <c r="C3" t="s">
        <v>196</v>
      </c>
      <c r="D3">
        <v>3856</v>
      </c>
      <c r="E3" s="19">
        <v>4262140</v>
      </c>
      <c r="F3">
        <f>ROUND(Table25[[#This Row],[BROJ UMRLIH]]/Table25[[#This Row],[BROJ ZIVIH PREMA ESTIMACIJI DZS-a]],6)</f>
        <v>9.0499999999999999E-4</v>
      </c>
      <c r="I3" t="s">
        <v>238</v>
      </c>
      <c r="J3">
        <f>D2+D5+D8</f>
        <v>41431</v>
      </c>
    </row>
    <row r="4" spans="1:11" x14ac:dyDescent="0.3">
      <c r="A4">
        <v>2012</v>
      </c>
      <c r="B4" t="s">
        <v>197</v>
      </c>
      <c r="C4" t="s">
        <v>198</v>
      </c>
      <c r="D4">
        <v>7291</v>
      </c>
      <c r="E4" s="19">
        <v>4262140</v>
      </c>
      <c r="F4">
        <f>ROUND(Table25[[#This Row],[BROJ UMRLIH]]/Table25[[#This Row],[BROJ ZIVIH PREMA ESTIMACIJI DZS-a]],6)</f>
        <v>1.7110000000000001E-3</v>
      </c>
    </row>
    <row r="5" spans="1:11" x14ac:dyDescent="0.3">
      <c r="A5">
        <v>2013</v>
      </c>
      <c r="B5" t="s">
        <v>193</v>
      </c>
      <c r="C5" t="s">
        <v>194</v>
      </c>
      <c r="D5">
        <v>13788</v>
      </c>
      <c r="E5" s="20">
        <v>4246809</v>
      </c>
      <c r="F5">
        <f>ROUND(Table25[[#This Row],[BROJ UMRLIH]]/Table25[[#This Row],[BROJ ZIVIH PREMA ESTIMACIJI DZS-a]],6)</f>
        <v>3.2469999999999999E-3</v>
      </c>
      <c r="I5" t="s">
        <v>237</v>
      </c>
      <c r="J5" t="s">
        <v>195</v>
      </c>
      <c r="K5">
        <f>ROUND(AVERAGEIF(Table25[BOLESTI ILI VANJSKI UZROCI SMRTI],J5,Table25[VJEROJATNOST SMRTI]),6)</f>
        <v>8.5099999999999998E-4</v>
      </c>
    </row>
    <row r="6" spans="1:11" x14ac:dyDescent="0.3">
      <c r="A6">
        <v>2013</v>
      </c>
      <c r="B6" t="s">
        <v>195</v>
      </c>
      <c r="C6" t="s">
        <v>196</v>
      </c>
      <c r="D6">
        <v>3777</v>
      </c>
      <c r="E6" s="20">
        <v>4246809</v>
      </c>
      <c r="F6">
        <f>ROUND(Table25[[#This Row],[BROJ UMRLIH]]/Table25[[#This Row],[BROJ ZIVIH PREMA ESTIMACIJI DZS-a]],6)</f>
        <v>8.8900000000000003E-4</v>
      </c>
      <c r="I6" t="s">
        <v>237</v>
      </c>
      <c r="J6" t="s">
        <v>197</v>
      </c>
      <c r="K6">
        <f>ROUND(AVERAGEIF(Table25[BOLESTI ILI VANJSKI UZROCI SMRTI],J6,Table25[VJEROJATNOST SMRTI]),6)</f>
        <v>1.557E-3</v>
      </c>
    </row>
    <row r="7" spans="1:11" x14ac:dyDescent="0.3">
      <c r="A7">
        <v>2013</v>
      </c>
      <c r="B7" t="s">
        <v>197</v>
      </c>
      <c r="C7" t="s">
        <v>198</v>
      </c>
      <c r="D7">
        <v>7243</v>
      </c>
      <c r="E7" s="20">
        <v>4246809</v>
      </c>
      <c r="F7">
        <f>ROUND(Table25[[#This Row],[BROJ UMRLIH]]/Table25[[#This Row],[BROJ ZIVIH PREMA ESTIMACIJI DZS-a]],6)</f>
        <v>1.7060000000000001E-3</v>
      </c>
      <c r="I7" t="s">
        <v>237</v>
      </c>
      <c r="J7" t="s">
        <v>193</v>
      </c>
      <c r="K7">
        <f>ROUND(AVERAGEIF(Table25[BOLESTI ILI VANJSKI UZROCI SMRTI],J7,Table25[VJEROJATNOST SMRTI]),6)</f>
        <v>3.3170000000000001E-3</v>
      </c>
    </row>
    <row r="8" spans="1:11" x14ac:dyDescent="0.3">
      <c r="A8">
        <v>2014</v>
      </c>
      <c r="B8" t="s">
        <v>193</v>
      </c>
      <c r="C8" t="s">
        <v>194</v>
      </c>
      <c r="D8">
        <v>13939</v>
      </c>
      <c r="E8" s="21">
        <v>4225316</v>
      </c>
      <c r="F8">
        <f>ROUND(Table25[[#This Row],[BROJ UMRLIH]]/Table25[[#This Row],[BROJ ZIVIH PREMA ESTIMACIJI DZS-a]],6)</f>
        <v>3.2989999999999998E-3</v>
      </c>
    </row>
    <row r="9" spans="1:11" x14ac:dyDescent="0.3">
      <c r="A9">
        <v>2014</v>
      </c>
      <c r="B9" t="s">
        <v>195</v>
      </c>
      <c r="C9" t="s">
        <v>196</v>
      </c>
      <c r="D9">
        <v>3677</v>
      </c>
      <c r="E9" s="21">
        <v>4225316</v>
      </c>
      <c r="F9">
        <f>ROUND(Table25[[#This Row],[BROJ UMRLIH]]/Table25[[#This Row],[BROJ ZIVIH PREMA ESTIMACIJI DZS-a]],6)</f>
        <v>8.7000000000000001E-4</v>
      </c>
    </row>
    <row r="10" spans="1:11" x14ac:dyDescent="0.3">
      <c r="A10">
        <v>2014</v>
      </c>
      <c r="B10" t="s">
        <v>197</v>
      </c>
      <c r="C10" t="s">
        <v>198</v>
      </c>
      <c r="D10">
        <v>7300</v>
      </c>
      <c r="E10" s="21">
        <v>4225316</v>
      </c>
      <c r="F10">
        <f>ROUND(Table25[[#This Row],[BROJ UMRLIH]]/Table25[[#This Row],[BROJ ZIVIH PREMA ESTIMACIJI DZS-a]],6)</f>
        <v>1.7279999999999999E-3</v>
      </c>
      <c r="I10" t="s">
        <v>242</v>
      </c>
    </row>
    <row r="11" spans="1:11" x14ac:dyDescent="0.3">
      <c r="A11">
        <v>2015</v>
      </c>
      <c r="B11" t="s">
        <v>193</v>
      </c>
      <c r="C11" t="s">
        <v>194</v>
      </c>
      <c r="D11">
        <v>14012</v>
      </c>
      <c r="E11" s="22">
        <v>4190669</v>
      </c>
      <c r="F11">
        <f>ROUND(Table25[[#This Row],[BROJ UMRLIH]]/Table25[[#This Row],[BROJ ZIVIH PREMA ESTIMACIJI DZS-a]],6)</f>
        <v>3.3440000000000002E-3</v>
      </c>
      <c r="I11" t="s">
        <v>243</v>
      </c>
    </row>
    <row r="12" spans="1:11" x14ac:dyDescent="0.3">
      <c r="A12">
        <v>2015</v>
      </c>
      <c r="B12" t="s">
        <v>195</v>
      </c>
      <c r="C12" t="s">
        <v>196</v>
      </c>
      <c r="D12">
        <v>3832</v>
      </c>
      <c r="E12" s="22">
        <v>4190669</v>
      </c>
      <c r="F12">
        <f>ROUND(Table25[[#This Row],[BROJ UMRLIH]]/Table25[[#This Row],[BROJ ZIVIH PREMA ESTIMACIJI DZS-a]],6)</f>
        <v>9.1399999999999999E-4</v>
      </c>
    </row>
    <row r="13" spans="1:11" x14ac:dyDescent="0.3">
      <c r="A13">
        <v>2015</v>
      </c>
      <c r="B13" t="s">
        <v>197</v>
      </c>
      <c r="C13" t="s">
        <v>198</v>
      </c>
      <c r="D13">
        <v>7433</v>
      </c>
      <c r="E13" s="22">
        <v>4190669</v>
      </c>
      <c r="F13">
        <f>ROUND(Table25[[#This Row],[BROJ UMRLIH]]/Table25[[#This Row],[BROJ ZIVIH PREMA ESTIMACIJI DZS-a]],6)</f>
        <v>1.774E-3</v>
      </c>
    </row>
    <row r="14" spans="1:11" x14ac:dyDescent="0.3">
      <c r="A14">
        <v>2016</v>
      </c>
      <c r="B14" t="s">
        <v>193</v>
      </c>
      <c r="C14" t="s">
        <v>194</v>
      </c>
      <c r="D14">
        <v>14065</v>
      </c>
      <c r="E14" s="23">
        <v>4154213</v>
      </c>
      <c r="F14">
        <f>ROUND(Table25[[#This Row],[BROJ UMRLIH]]/Table25[[#This Row],[BROJ ZIVIH PREMA ESTIMACIJI DZS-a]],6)</f>
        <v>3.3860000000000001E-3</v>
      </c>
    </row>
    <row r="15" spans="1:11" x14ac:dyDescent="0.3">
      <c r="A15">
        <v>2016</v>
      </c>
      <c r="B15" t="s">
        <v>195</v>
      </c>
      <c r="C15" t="s">
        <v>196</v>
      </c>
      <c r="D15">
        <v>3607</v>
      </c>
      <c r="E15" s="23">
        <v>4154213</v>
      </c>
      <c r="F15">
        <f>ROUND(Table25[[#This Row],[BROJ UMRLIH]]/Table25[[#This Row],[BROJ ZIVIH PREMA ESTIMACIJI DZS-a]],6)</f>
        <v>8.6799999999999996E-4</v>
      </c>
    </row>
    <row r="16" spans="1:11" x14ac:dyDescent="0.3">
      <c r="A16">
        <v>2016</v>
      </c>
      <c r="B16" t="s">
        <v>197</v>
      </c>
      <c r="C16" t="s">
        <v>198</v>
      </c>
      <c r="D16">
        <v>6594</v>
      </c>
      <c r="E16" s="23">
        <v>4154213</v>
      </c>
      <c r="F16">
        <f>ROUND(Table25[[#This Row],[BROJ UMRLIH]]/Table25[[#This Row],[BROJ ZIVIH PREMA ESTIMACIJI DZS-a]],6)</f>
        <v>1.5870000000000001E-3</v>
      </c>
    </row>
    <row r="17" spans="1:6" x14ac:dyDescent="0.3">
      <c r="A17">
        <v>2017</v>
      </c>
      <c r="B17" t="s">
        <v>193</v>
      </c>
      <c r="C17" t="s">
        <v>194</v>
      </c>
      <c r="D17">
        <v>13716</v>
      </c>
      <c r="E17" s="24">
        <v>4105493</v>
      </c>
      <c r="F17">
        <f>ROUND(Table25[[#This Row],[BROJ UMRLIH]]/Table25[[#This Row],[BROJ ZIVIH PREMA ESTIMACIJI DZS-a]],6)</f>
        <v>3.3409999999999998E-3</v>
      </c>
    </row>
    <row r="18" spans="1:6" x14ac:dyDescent="0.3">
      <c r="A18">
        <v>2017</v>
      </c>
      <c r="B18" t="s">
        <v>195</v>
      </c>
      <c r="C18" t="s">
        <v>196</v>
      </c>
      <c r="D18">
        <v>3723</v>
      </c>
      <c r="E18" s="24">
        <v>4105493</v>
      </c>
      <c r="F18">
        <f>ROUND(Table25[[#This Row],[BROJ UMRLIH]]/Table25[[#This Row],[BROJ ZIVIH PREMA ESTIMACIJI DZS-a]],6)</f>
        <v>9.0700000000000004E-4</v>
      </c>
    </row>
    <row r="19" spans="1:6" x14ac:dyDescent="0.3">
      <c r="A19">
        <v>2017</v>
      </c>
      <c r="B19" t="s">
        <v>197</v>
      </c>
      <c r="C19" t="s">
        <v>198</v>
      </c>
      <c r="D19">
        <v>6147</v>
      </c>
      <c r="E19" s="24">
        <v>4105493</v>
      </c>
      <c r="F19">
        <f>ROUND(Table25[[#This Row],[BROJ UMRLIH]]/Table25[[#This Row],[BROJ ZIVIH PREMA ESTIMACIJI DZS-a]],6)</f>
        <v>1.4970000000000001E-3</v>
      </c>
    </row>
    <row r="20" spans="1:6" x14ac:dyDescent="0.3">
      <c r="A20">
        <v>2018</v>
      </c>
      <c r="B20" t="s">
        <v>193</v>
      </c>
      <c r="C20" t="s">
        <v>194</v>
      </c>
      <c r="D20">
        <v>13933</v>
      </c>
      <c r="E20" s="25">
        <v>4076246</v>
      </c>
      <c r="F20">
        <f>ROUND(Table25[[#This Row],[BROJ UMRLIH]]/Table25[[#This Row],[BROJ ZIVIH PREMA ESTIMACIJI DZS-a]],6)</f>
        <v>3.418E-3</v>
      </c>
    </row>
    <row r="21" spans="1:6" x14ac:dyDescent="0.3">
      <c r="A21">
        <v>2018</v>
      </c>
      <c r="B21" t="s">
        <v>195</v>
      </c>
      <c r="C21" t="s">
        <v>196</v>
      </c>
      <c r="D21">
        <v>3733</v>
      </c>
      <c r="E21" s="25">
        <v>4076246</v>
      </c>
      <c r="F21">
        <f>ROUND(Table25[[#This Row],[BROJ UMRLIH]]/Table25[[#This Row],[BROJ ZIVIH PREMA ESTIMACIJI DZS-a]],6)</f>
        <v>9.1600000000000004E-4</v>
      </c>
    </row>
    <row r="22" spans="1:6" x14ac:dyDescent="0.3">
      <c r="A22">
        <v>2018</v>
      </c>
      <c r="B22" t="s">
        <v>197</v>
      </c>
      <c r="C22" t="s">
        <v>198</v>
      </c>
      <c r="D22">
        <v>6137</v>
      </c>
      <c r="E22" s="25">
        <v>4076246</v>
      </c>
      <c r="F22">
        <f>ROUND(Table25[[#This Row],[BROJ UMRLIH]]/Table25[[#This Row],[BROJ ZIVIH PREMA ESTIMACIJI DZS-a]],6)</f>
        <v>1.506E-3</v>
      </c>
    </row>
    <row r="23" spans="1:6" x14ac:dyDescent="0.3">
      <c r="A23">
        <v>2019</v>
      </c>
      <c r="B23" t="s">
        <v>193</v>
      </c>
      <c r="C23" t="s">
        <v>194</v>
      </c>
      <c r="D23">
        <v>13461</v>
      </c>
      <c r="E23" s="26">
        <v>4058165</v>
      </c>
      <c r="F23">
        <f>ROUND(Table25[[#This Row],[BROJ UMRLIH]]/Table25[[#This Row],[BROJ ZIVIH PREMA ESTIMACIJI DZS-a]],6)</f>
        <v>3.3170000000000001E-3</v>
      </c>
    </row>
    <row r="24" spans="1:6" x14ac:dyDescent="0.3">
      <c r="A24">
        <v>2019</v>
      </c>
      <c r="B24" t="s">
        <v>195</v>
      </c>
      <c r="C24" t="s">
        <v>196</v>
      </c>
      <c r="D24">
        <v>2925</v>
      </c>
      <c r="E24" s="26">
        <v>4058165</v>
      </c>
      <c r="F24">
        <f>ROUND(Table25[[#This Row],[BROJ UMRLIH]]/Table25[[#This Row],[BROJ ZIVIH PREMA ESTIMACIJI DZS-a]],6)</f>
        <v>7.2099999999999996E-4</v>
      </c>
    </row>
    <row r="25" spans="1:6" x14ac:dyDescent="0.3">
      <c r="A25">
        <v>2019</v>
      </c>
      <c r="B25" t="s">
        <v>197</v>
      </c>
      <c r="C25" t="s">
        <v>198</v>
      </c>
      <c r="D25">
        <v>5180</v>
      </c>
      <c r="E25" s="26">
        <v>4058165</v>
      </c>
      <c r="F25">
        <f>ROUND(Table25[[#This Row],[BROJ UMRLIH]]/Table25[[#This Row],[BROJ ZIVIH PREMA ESTIMACIJI DZS-a]],6)</f>
        <v>1.276E-3</v>
      </c>
    </row>
    <row r="26" spans="1:6" x14ac:dyDescent="0.3">
      <c r="A26">
        <v>2020</v>
      </c>
      <c r="B26" t="s">
        <v>193</v>
      </c>
      <c r="C26" t="s">
        <v>194</v>
      </c>
      <c r="D26">
        <v>13274</v>
      </c>
      <c r="E26" s="27">
        <v>4036355</v>
      </c>
      <c r="F26">
        <f>ROUND(Table25[[#This Row],[BROJ UMRLIH]]/Table25[[#This Row],[BROJ ZIVIH PREMA ESTIMACIJI DZS-a]],6)</f>
        <v>3.2889999999999998E-3</v>
      </c>
    </row>
    <row r="27" spans="1:6" x14ac:dyDescent="0.3">
      <c r="A27">
        <v>2020</v>
      </c>
      <c r="B27" t="s">
        <v>195</v>
      </c>
      <c r="C27" t="s">
        <v>196</v>
      </c>
      <c r="D27">
        <v>2689</v>
      </c>
      <c r="E27" s="27">
        <v>4036355</v>
      </c>
      <c r="F27">
        <f>ROUND(Table25[[#This Row],[BROJ UMRLIH]]/Table25[[#This Row],[BROJ ZIVIH PREMA ESTIMACIJI DZS-a]],6)</f>
        <v>6.6600000000000003E-4</v>
      </c>
    </row>
    <row r="28" spans="1:6" x14ac:dyDescent="0.3">
      <c r="A28">
        <v>2020</v>
      </c>
      <c r="B28" t="s">
        <v>197</v>
      </c>
      <c r="C28" t="s">
        <v>198</v>
      </c>
      <c r="D28">
        <v>4950</v>
      </c>
      <c r="E28" s="27">
        <v>4036355</v>
      </c>
      <c r="F28">
        <f>ROUND(Table25[[#This Row],[BROJ UMRLIH]]/Table25[[#This Row],[BROJ ZIVIH PREMA ESTIMACIJI DZS-a]],6)</f>
        <v>1.2260000000000001E-3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5" sqref="E25"/>
    </sheetView>
  </sheetViews>
  <sheetFormatPr defaultRowHeight="14.4" x14ac:dyDescent="0.3"/>
  <cols>
    <col min="1" max="1" width="18" bestFit="1" customWidth="1"/>
    <col min="2" max="2" width="16.33203125" bestFit="1" customWidth="1"/>
    <col min="3" max="3" width="20.33203125" bestFit="1" customWidth="1"/>
    <col min="4" max="4" width="13.44140625" customWidth="1"/>
    <col min="5" max="5" width="34.5546875" customWidth="1"/>
    <col min="6" max="6" width="11.109375" bestFit="1" customWidth="1"/>
  </cols>
  <sheetData>
    <row r="1" spans="1:6" x14ac:dyDescent="0.3">
      <c r="A1" t="s">
        <v>257</v>
      </c>
    </row>
    <row r="2" spans="1:6" x14ac:dyDescent="0.3">
      <c r="A2" t="s">
        <v>246</v>
      </c>
      <c r="B2" t="s">
        <v>258</v>
      </c>
      <c r="C2" t="s">
        <v>259</v>
      </c>
    </row>
    <row r="3" spans="1:6" x14ac:dyDescent="0.3">
      <c r="A3">
        <v>6831947</v>
      </c>
      <c r="B3">
        <v>102917</v>
      </c>
      <c r="C3">
        <f>ROUND(B3/A3,6)</f>
        <v>1.5063999999999999E-2</v>
      </c>
    </row>
    <row r="5" spans="1:6" x14ac:dyDescent="0.3">
      <c r="A5" t="s">
        <v>244</v>
      </c>
      <c r="B5" t="s">
        <v>246</v>
      </c>
      <c r="C5" t="s">
        <v>260</v>
      </c>
      <c r="D5" t="s">
        <v>261</v>
      </c>
    </row>
    <row r="6" spans="1:6" x14ac:dyDescent="0.3">
      <c r="A6" t="s">
        <v>207</v>
      </c>
      <c r="B6">
        <v>5263810</v>
      </c>
      <c r="C6">
        <v>19962</v>
      </c>
      <c r="D6">
        <f>ROUND(C6/B6,6)</f>
        <v>3.7919999999999998E-3</v>
      </c>
    </row>
    <row r="7" spans="1:6" x14ac:dyDescent="0.3">
      <c r="A7" t="s">
        <v>208</v>
      </c>
      <c r="B7">
        <v>1568137</v>
      </c>
      <c r="C7">
        <v>82955</v>
      </c>
      <c r="D7">
        <f>ROUND(C7/B7,6)</f>
        <v>5.2900000000000003E-2</v>
      </c>
    </row>
    <row r="9" spans="1:6" ht="14.4" customHeight="1" x14ac:dyDescent="0.3">
      <c r="A9" t="s">
        <v>251</v>
      </c>
      <c r="B9" t="s">
        <v>252</v>
      </c>
      <c r="C9" t="s">
        <v>253</v>
      </c>
      <c r="D9" t="s">
        <v>254</v>
      </c>
    </row>
    <row r="10" spans="1:6" ht="15" customHeight="1" x14ac:dyDescent="0.3">
      <c r="A10" t="s">
        <v>247</v>
      </c>
      <c r="B10">
        <v>8.5099999999999998E-4</v>
      </c>
      <c r="C10" s="28">
        <v>11310</v>
      </c>
      <c r="F10" s="29"/>
    </row>
    <row r="11" spans="1:6" ht="15" customHeight="1" x14ac:dyDescent="0.3">
      <c r="A11" t="s">
        <v>248</v>
      </c>
      <c r="B11">
        <v>1.557E-3</v>
      </c>
      <c r="C11" s="28">
        <v>21834</v>
      </c>
    </row>
    <row r="12" spans="1:6" ht="15" customHeight="1" x14ac:dyDescent="0.3">
      <c r="A12" t="s">
        <v>249</v>
      </c>
      <c r="B12">
        <v>3.3170000000000001E-3</v>
      </c>
      <c r="C12" s="28">
        <v>41432</v>
      </c>
    </row>
    <row r="13" spans="1:6" ht="15" customHeight="1" x14ac:dyDescent="0.3"/>
    <row r="14" spans="1:6" ht="15" customHeight="1" x14ac:dyDescent="0.3">
      <c r="A14" t="s">
        <v>255</v>
      </c>
    </row>
    <row r="15" spans="1:6" ht="15" customHeight="1" x14ac:dyDescent="0.3">
      <c r="A15" t="s">
        <v>207</v>
      </c>
      <c r="B15" s="29">
        <f>80.6038</f>
        <v>80.603800000000007</v>
      </c>
    </row>
    <row r="16" spans="1:6" ht="15" customHeight="1" x14ac:dyDescent="0.3">
      <c r="A16" t="s">
        <v>208</v>
      </c>
      <c r="B16" s="29">
        <f>19.3962</f>
        <v>19.3962</v>
      </c>
    </row>
    <row r="18" spans="1:5" x14ac:dyDescent="0.3">
      <c r="A18" t="s">
        <v>244</v>
      </c>
      <c r="B18" t="s">
        <v>246</v>
      </c>
      <c r="C18" s="31" t="s">
        <v>245</v>
      </c>
      <c r="D18" s="31"/>
      <c r="E18" s="31"/>
    </row>
    <row r="19" spans="1:5" x14ac:dyDescent="0.3">
      <c r="C19" t="s">
        <v>247</v>
      </c>
      <c r="D19" t="s">
        <v>248</v>
      </c>
      <c r="E19" t="s">
        <v>249</v>
      </c>
    </row>
    <row r="20" spans="1:5" x14ac:dyDescent="0.3">
      <c r="A20" t="s">
        <v>207</v>
      </c>
      <c r="B20">
        <v>5263810</v>
      </c>
      <c r="C20">
        <f>ROUND(C10-C21,0)</f>
        <v>2194</v>
      </c>
      <c r="D20">
        <f>ROUND(C11-D21,0)</f>
        <v>4235</v>
      </c>
      <c r="E20">
        <f>ROUND(C12-E21,0)</f>
        <v>8036</v>
      </c>
    </row>
    <row r="21" spans="1:5" x14ac:dyDescent="0.3">
      <c r="A21" t="s">
        <v>208</v>
      </c>
      <c r="B21">
        <v>1568137</v>
      </c>
      <c r="C21">
        <f>ROUND(C10*B15/100,0)</f>
        <v>9116</v>
      </c>
      <c r="D21">
        <f>ROUND(C11*B15/100,0)</f>
        <v>17599</v>
      </c>
      <c r="E21">
        <f>ROUND(C12*B15/100,0)</f>
        <v>33396</v>
      </c>
    </row>
    <row r="23" spans="1:5" x14ac:dyDescent="0.3">
      <c r="A23" t="s">
        <v>244</v>
      </c>
      <c r="B23" s="30" t="s">
        <v>250</v>
      </c>
      <c r="D23" s="30"/>
      <c r="E23" s="30"/>
    </row>
    <row r="24" spans="1:5" x14ac:dyDescent="0.3">
      <c r="B24" t="s">
        <v>247</v>
      </c>
      <c r="C24" t="s">
        <v>248</v>
      </c>
      <c r="D24" t="s">
        <v>249</v>
      </c>
    </row>
    <row r="25" spans="1:5" x14ac:dyDescent="0.3">
      <c r="A25" t="s">
        <v>207</v>
      </c>
      <c r="B25">
        <f>ROUND(C20/$B$20,6)</f>
        <v>4.17E-4</v>
      </c>
      <c r="C25">
        <f>ROUND(D20/$B$20,6)</f>
        <v>8.0500000000000005E-4</v>
      </c>
      <c r="D25">
        <f>ROUND(E20/$B$20,6)</f>
        <v>1.5269999999999999E-3</v>
      </c>
    </row>
    <row r="26" spans="1:5" x14ac:dyDescent="0.3">
      <c r="A26" t="s">
        <v>208</v>
      </c>
      <c r="B26">
        <f>ROUND(C21/$B$21,6)</f>
        <v>5.8129999999999996E-3</v>
      </c>
      <c r="C26">
        <f>ROUND(D21/$B$21,6)</f>
        <v>1.1223E-2</v>
      </c>
      <c r="D26">
        <f>ROUND(E21/$B$21,6)</f>
        <v>2.1297E-2</v>
      </c>
    </row>
    <row r="28" spans="1:5" x14ac:dyDescent="0.3">
      <c r="A28" t="s">
        <v>244</v>
      </c>
      <c r="B28" t="s">
        <v>256</v>
      </c>
    </row>
    <row r="29" spans="1:5" x14ac:dyDescent="0.3">
      <c r="A29" t="s">
        <v>207</v>
      </c>
      <c r="B29">
        <f>D6-B25-C25-D25</f>
        <v>1.0429999999999999E-3</v>
      </c>
    </row>
    <row r="30" spans="1:5" x14ac:dyDescent="0.3">
      <c r="A30" t="s">
        <v>208</v>
      </c>
      <c r="B30">
        <f>D7-B26-C26-D26</f>
        <v>1.4567000000000007E-2</v>
      </c>
    </row>
  </sheetData>
  <mergeCells count="1">
    <mergeCell ref="C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16"/>
  <sheetViews>
    <sheetView tabSelected="1" workbookViewId="0">
      <selection activeCell="F214" sqref="F214"/>
    </sheetView>
  </sheetViews>
  <sheetFormatPr defaultRowHeight="14.4" x14ac:dyDescent="0.3"/>
  <cols>
    <col min="1" max="1" width="8.88671875" style="16"/>
    <col min="2" max="2" width="45.21875" style="16" bestFit="1" customWidth="1"/>
    <col min="3" max="3" width="37" style="16" bestFit="1" customWidth="1"/>
    <col min="4" max="4" width="12.21875" style="16" bestFit="1" customWidth="1"/>
    <col min="5" max="5" width="7" style="11" bestFit="1" customWidth="1"/>
  </cols>
  <sheetData>
    <row r="1" spans="1:5" x14ac:dyDescent="0.3">
      <c r="A1" s="16" t="s">
        <v>199</v>
      </c>
      <c r="B1" s="16" t="s">
        <v>200</v>
      </c>
      <c r="C1" s="16" t="s">
        <v>201</v>
      </c>
      <c r="D1" s="16" t="s">
        <v>202</v>
      </c>
      <c r="E1" s="11" t="s">
        <v>203</v>
      </c>
    </row>
    <row r="2" spans="1:5" hidden="1" x14ac:dyDescent="0.3">
      <c r="A2" s="16" t="s">
        <v>213</v>
      </c>
      <c r="B2" s="16" t="s">
        <v>204</v>
      </c>
      <c r="C2" s="16" t="s">
        <v>205</v>
      </c>
      <c r="D2" s="16" t="s">
        <v>206</v>
      </c>
      <c r="E2" s="11">
        <v>103</v>
      </c>
    </row>
    <row r="3" spans="1:5" hidden="1" x14ac:dyDescent="0.3">
      <c r="A3" s="16" t="s">
        <v>213</v>
      </c>
      <c r="B3" s="16" t="s">
        <v>204</v>
      </c>
      <c r="C3" s="16" t="s">
        <v>205</v>
      </c>
      <c r="D3" s="16" t="s">
        <v>214</v>
      </c>
      <c r="E3" s="11">
        <v>322</v>
      </c>
    </row>
    <row r="4" spans="1:5" hidden="1" x14ac:dyDescent="0.3">
      <c r="A4" s="16" t="s">
        <v>213</v>
      </c>
      <c r="B4" s="16" t="s">
        <v>204</v>
      </c>
      <c r="C4" s="16" t="s">
        <v>205</v>
      </c>
      <c r="D4" s="16" t="s">
        <v>207</v>
      </c>
      <c r="E4" s="11">
        <v>21031</v>
      </c>
    </row>
    <row r="5" spans="1:5" hidden="1" x14ac:dyDescent="0.3">
      <c r="A5" s="16" t="s">
        <v>213</v>
      </c>
      <c r="B5" s="16" t="s">
        <v>204</v>
      </c>
      <c r="C5" s="16" t="s">
        <v>205</v>
      </c>
      <c r="D5" s="16" t="s">
        <v>208</v>
      </c>
      <c r="E5" s="11">
        <v>18535</v>
      </c>
    </row>
    <row r="6" spans="1:5" hidden="1" x14ac:dyDescent="0.3">
      <c r="A6" s="16" t="s">
        <v>213</v>
      </c>
      <c r="B6" s="17" t="s">
        <v>193</v>
      </c>
      <c r="E6" s="11">
        <f>SUM(E2:E5)</f>
        <v>39991</v>
      </c>
    </row>
    <row r="7" spans="1:5" hidden="1" x14ac:dyDescent="0.3">
      <c r="A7" s="16" t="s">
        <v>213</v>
      </c>
      <c r="B7" s="16" t="s">
        <v>209</v>
      </c>
      <c r="C7" s="16" t="s">
        <v>210</v>
      </c>
      <c r="D7" s="16" t="s">
        <v>206</v>
      </c>
      <c r="E7" s="11">
        <v>0</v>
      </c>
    </row>
    <row r="8" spans="1:5" hidden="1" x14ac:dyDescent="0.3">
      <c r="A8" s="16" t="s">
        <v>213</v>
      </c>
      <c r="B8" s="16" t="s">
        <v>209</v>
      </c>
      <c r="C8" s="16" t="s">
        <v>210</v>
      </c>
      <c r="D8" s="16" t="s">
        <v>214</v>
      </c>
      <c r="E8" s="11">
        <v>0</v>
      </c>
    </row>
    <row r="9" spans="1:5" hidden="1" x14ac:dyDescent="0.3">
      <c r="A9" s="16" t="s">
        <v>213</v>
      </c>
      <c r="B9" s="16" t="s">
        <v>209</v>
      </c>
      <c r="C9" s="16" t="s">
        <v>210</v>
      </c>
      <c r="D9" s="16" t="s">
        <v>207</v>
      </c>
      <c r="E9" s="11">
        <v>6906</v>
      </c>
    </row>
    <row r="10" spans="1:5" hidden="1" x14ac:dyDescent="0.3">
      <c r="A10" s="16" t="s">
        <v>213</v>
      </c>
      <c r="B10" s="16" t="s">
        <v>209</v>
      </c>
      <c r="C10" s="16" t="s">
        <v>210</v>
      </c>
      <c r="D10" s="16" t="s">
        <v>208</v>
      </c>
      <c r="E10" s="11">
        <v>6039</v>
      </c>
    </row>
    <row r="11" spans="1:5" hidden="1" x14ac:dyDescent="0.3">
      <c r="A11" s="16" t="s">
        <v>213</v>
      </c>
      <c r="B11" s="18" t="s">
        <v>195</v>
      </c>
      <c r="E11" s="11">
        <f>SUM(E7:E10)</f>
        <v>12945</v>
      </c>
    </row>
    <row r="12" spans="1:5" hidden="1" x14ac:dyDescent="0.3">
      <c r="A12" s="16" t="s">
        <v>213</v>
      </c>
      <c r="B12" s="16" t="s">
        <v>211</v>
      </c>
      <c r="C12" s="16" t="s">
        <v>212</v>
      </c>
      <c r="D12" s="16" t="s">
        <v>206</v>
      </c>
      <c r="E12" s="11">
        <v>0</v>
      </c>
    </row>
    <row r="13" spans="1:5" hidden="1" x14ac:dyDescent="0.3">
      <c r="A13" s="16" t="s">
        <v>213</v>
      </c>
      <c r="B13" s="16" t="s">
        <v>211</v>
      </c>
      <c r="C13" s="16" t="s">
        <v>212</v>
      </c>
      <c r="D13" s="16" t="s">
        <v>214</v>
      </c>
      <c r="E13" s="11">
        <v>1</v>
      </c>
    </row>
    <row r="14" spans="1:5" hidden="1" x14ac:dyDescent="0.3">
      <c r="A14" s="16" t="s">
        <v>213</v>
      </c>
      <c r="B14" s="16" t="s">
        <v>211</v>
      </c>
      <c r="C14" s="16" t="s">
        <v>212</v>
      </c>
      <c r="D14" s="16" t="s">
        <v>207</v>
      </c>
      <c r="E14" s="11">
        <v>6415</v>
      </c>
    </row>
    <row r="15" spans="1:5" hidden="1" x14ac:dyDescent="0.3">
      <c r="A15" s="16" t="s">
        <v>213</v>
      </c>
      <c r="B15" s="16" t="s">
        <v>211</v>
      </c>
      <c r="C15" s="16" t="s">
        <v>212</v>
      </c>
      <c r="D15" s="16" t="s">
        <v>208</v>
      </c>
      <c r="E15" s="11">
        <v>11559</v>
      </c>
    </row>
    <row r="16" spans="1:5" hidden="1" x14ac:dyDescent="0.3">
      <c r="A16" s="16" t="s">
        <v>213</v>
      </c>
      <c r="B16" s="18" t="s">
        <v>197</v>
      </c>
      <c r="E16" s="11">
        <f>SUM(E12:E15)</f>
        <v>17975</v>
      </c>
    </row>
    <row r="17" spans="1:5" hidden="1" x14ac:dyDescent="0.3">
      <c r="A17" s="16" t="s">
        <v>215</v>
      </c>
      <c r="B17" s="16" t="s">
        <v>204</v>
      </c>
      <c r="C17" s="16" t="s">
        <v>205</v>
      </c>
      <c r="D17" s="16" t="s">
        <v>206</v>
      </c>
      <c r="E17" s="11">
        <v>141</v>
      </c>
    </row>
    <row r="18" spans="1:5" hidden="1" x14ac:dyDescent="0.3">
      <c r="A18" s="16" t="s">
        <v>215</v>
      </c>
      <c r="B18" s="16" t="s">
        <v>204</v>
      </c>
      <c r="C18" s="16" t="s">
        <v>205</v>
      </c>
      <c r="D18" s="16" t="s">
        <v>214</v>
      </c>
      <c r="E18" s="11">
        <v>330</v>
      </c>
    </row>
    <row r="19" spans="1:5" hidden="1" x14ac:dyDescent="0.3">
      <c r="A19" s="16" t="s">
        <v>215</v>
      </c>
      <c r="B19" s="16" t="s">
        <v>204</v>
      </c>
      <c r="C19" s="16" t="s">
        <v>205</v>
      </c>
      <c r="D19" s="16" t="s">
        <v>207</v>
      </c>
      <c r="E19" s="11">
        <v>21872</v>
      </c>
    </row>
    <row r="20" spans="1:5" hidden="1" x14ac:dyDescent="0.3">
      <c r="A20" s="16" t="s">
        <v>215</v>
      </c>
      <c r="B20" s="16" t="s">
        <v>204</v>
      </c>
      <c r="C20" s="16" t="s">
        <v>205</v>
      </c>
      <c r="D20" s="16" t="s">
        <v>208</v>
      </c>
      <c r="E20" s="11">
        <v>20745</v>
      </c>
    </row>
    <row r="21" spans="1:5" hidden="1" x14ac:dyDescent="0.3">
      <c r="A21" s="16" t="s">
        <v>215</v>
      </c>
      <c r="B21" s="17" t="s">
        <v>193</v>
      </c>
      <c r="E21" s="11">
        <f>SUM(E17:E20)</f>
        <v>43088</v>
      </c>
    </row>
    <row r="22" spans="1:5" hidden="1" x14ac:dyDescent="0.3">
      <c r="A22" s="16" t="s">
        <v>215</v>
      </c>
      <c r="B22" s="16" t="s">
        <v>209</v>
      </c>
      <c r="C22" s="16" t="s">
        <v>210</v>
      </c>
      <c r="D22" s="16" t="s">
        <v>206</v>
      </c>
      <c r="E22" s="11">
        <v>0</v>
      </c>
    </row>
    <row r="23" spans="1:5" hidden="1" x14ac:dyDescent="0.3">
      <c r="A23" s="16" t="s">
        <v>215</v>
      </c>
      <c r="B23" s="16" t="s">
        <v>209</v>
      </c>
      <c r="C23" s="16" t="s">
        <v>210</v>
      </c>
      <c r="D23" s="16" t="s">
        <v>214</v>
      </c>
      <c r="E23" s="11">
        <v>0</v>
      </c>
    </row>
    <row r="24" spans="1:5" hidden="1" x14ac:dyDescent="0.3">
      <c r="A24" s="16" t="s">
        <v>215</v>
      </c>
      <c r="B24" s="16" t="s">
        <v>209</v>
      </c>
      <c r="C24" s="16" t="s">
        <v>210</v>
      </c>
      <c r="D24" s="16" t="s">
        <v>207</v>
      </c>
      <c r="E24" s="11">
        <v>7512</v>
      </c>
    </row>
    <row r="25" spans="1:5" hidden="1" x14ac:dyDescent="0.3">
      <c r="A25" s="16" t="s">
        <v>215</v>
      </c>
      <c r="B25" s="16" t="s">
        <v>209</v>
      </c>
      <c r="C25" s="16" t="s">
        <v>210</v>
      </c>
      <c r="D25" s="16" t="s">
        <v>208</v>
      </c>
      <c r="E25" s="11">
        <v>6872</v>
      </c>
    </row>
    <row r="26" spans="1:5" hidden="1" x14ac:dyDescent="0.3">
      <c r="A26" s="16" t="s">
        <v>215</v>
      </c>
      <c r="B26" s="18" t="s">
        <v>195</v>
      </c>
      <c r="E26" s="11">
        <f>SUM(E22:E25)</f>
        <v>14384</v>
      </c>
    </row>
    <row r="27" spans="1:5" hidden="1" x14ac:dyDescent="0.3">
      <c r="A27" s="16" t="s">
        <v>215</v>
      </c>
      <c r="B27" s="16" t="s">
        <v>211</v>
      </c>
      <c r="C27" s="16" t="s">
        <v>212</v>
      </c>
      <c r="D27" s="16" t="s">
        <v>206</v>
      </c>
      <c r="E27" s="11">
        <v>1</v>
      </c>
    </row>
    <row r="28" spans="1:5" hidden="1" x14ac:dyDescent="0.3">
      <c r="A28" s="16" t="s">
        <v>215</v>
      </c>
      <c r="B28" s="16" t="s">
        <v>211</v>
      </c>
      <c r="C28" s="16" t="s">
        <v>212</v>
      </c>
      <c r="D28" s="16" t="s">
        <v>214</v>
      </c>
      <c r="E28" s="11">
        <v>1</v>
      </c>
    </row>
    <row r="29" spans="1:5" hidden="1" x14ac:dyDescent="0.3">
      <c r="A29" s="16" t="s">
        <v>215</v>
      </c>
      <c r="B29" s="16" t="s">
        <v>211</v>
      </c>
      <c r="C29" s="16" t="s">
        <v>212</v>
      </c>
      <c r="D29" s="16" t="s">
        <v>207</v>
      </c>
      <c r="E29" s="11">
        <v>6523</v>
      </c>
    </row>
    <row r="30" spans="1:5" hidden="1" x14ac:dyDescent="0.3">
      <c r="A30" s="16" t="s">
        <v>215</v>
      </c>
      <c r="B30" s="16" t="s">
        <v>211</v>
      </c>
      <c r="C30" s="16" t="s">
        <v>212</v>
      </c>
      <c r="D30" s="16" t="s">
        <v>208</v>
      </c>
      <c r="E30" s="11">
        <v>12404</v>
      </c>
    </row>
    <row r="31" spans="1:5" hidden="1" x14ac:dyDescent="0.3">
      <c r="A31" s="16" t="s">
        <v>215</v>
      </c>
      <c r="B31" s="18" t="s">
        <v>197</v>
      </c>
      <c r="E31" s="11">
        <f>SUM(E27:E30)</f>
        <v>18929</v>
      </c>
    </row>
    <row r="32" spans="1:5" hidden="1" x14ac:dyDescent="0.3">
      <c r="A32" s="16" t="s">
        <v>216</v>
      </c>
      <c r="B32" s="16" t="s">
        <v>204</v>
      </c>
      <c r="C32" s="16" t="s">
        <v>205</v>
      </c>
      <c r="D32" s="16" t="s">
        <v>206</v>
      </c>
      <c r="E32" s="11">
        <v>132</v>
      </c>
    </row>
    <row r="33" spans="1:5" hidden="1" x14ac:dyDescent="0.3">
      <c r="A33" s="16" t="s">
        <v>216</v>
      </c>
      <c r="B33" s="16" t="s">
        <v>204</v>
      </c>
      <c r="C33" s="16" t="s">
        <v>205</v>
      </c>
      <c r="D33" s="16" t="s">
        <v>214</v>
      </c>
      <c r="E33" s="11">
        <v>371</v>
      </c>
    </row>
    <row r="34" spans="1:5" hidden="1" x14ac:dyDescent="0.3">
      <c r="A34" s="16" t="s">
        <v>216</v>
      </c>
      <c r="B34" s="16" t="s">
        <v>204</v>
      </c>
      <c r="C34" s="16" t="s">
        <v>205</v>
      </c>
      <c r="D34" s="16" t="s">
        <v>207</v>
      </c>
      <c r="E34" s="11">
        <v>24549</v>
      </c>
    </row>
    <row r="35" spans="1:5" hidden="1" x14ac:dyDescent="0.3">
      <c r="A35" s="16" t="s">
        <v>216</v>
      </c>
      <c r="B35" s="16" t="s">
        <v>204</v>
      </c>
      <c r="C35" s="16" t="s">
        <v>205</v>
      </c>
      <c r="D35" s="16" t="s">
        <v>208</v>
      </c>
      <c r="E35" s="11">
        <v>22908</v>
      </c>
    </row>
    <row r="36" spans="1:5" hidden="1" x14ac:dyDescent="0.3">
      <c r="A36" s="16" t="s">
        <v>216</v>
      </c>
      <c r="B36" s="17" t="s">
        <v>193</v>
      </c>
      <c r="E36" s="11">
        <f>SUM(E32:E35)</f>
        <v>47960</v>
      </c>
    </row>
    <row r="37" spans="1:5" hidden="1" x14ac:dyDescent="0.3">
      <c r="A37" s="16" t="s">
        <v>216</v>
      </c>
      <c r="B37" s="16" t="s">
        <v>209</v>
      </c>
      <c r="C37" s="16" t="s">
        <v>210</v>
      </c>
      <c r="D37" s="16" t="s">
        <v>206</v>
      </c>
      <c r="E37" s="11">
        <v>0</v>
      </c>
    </row>
    <row r="38" spans="1:5" hidden="1" x14ac:dyDescent="0.3">
      <c r="A38" s="16" t="s">
        <v>216</v>
      </c>
      <c r="B38" s="16" t="s">
        <v>209</v>
      </c>
      <c r="C38" s="16" t="s">
        <v>210</v>
      </c>
      <c r="D38" s="16" t="s">
        <v>214</v>
      </c>
      <c r="E38" s="11">
        <v>1</v>
      </c>
    </row>
    <row r="39" spans="1:5" hidden="1" x14ac:dyDescent="0.3">
      <c r="A39" s="16" t="s">
        <v>216</v>
      </c>
      <c r="B39" s="16" t="s">
        <v>209</v>
      </c>
      <c r="C39" s="16" t="s">
        <v>210</v>
      </c>
      <c r="D39" s="16" t="s">
        <v>207</v>
      </c>
      <c r="E39" s="11">
        <v>8599</v>
      </c>
    </row>
    <row r="40" spans="1:5" hidden="1" x14ac:dyDescent="0.3">
      <c r="A40" s="16" t="s">
        <v>216</v>
      </c>
      <c r="B40" s="16" t="s">
        <v>209</v>
      </c>
      <c r="C40" s="16" t="s">
        <v>210</v>
      </c>
      <c r="D40" s="16" t="s">
        <v>208</v>
      </c>
      <c r="E40" s="11">
        <v>7894</v>
      </c>
    </row>
    <row r="41" spans="1:5" hidden="1" x14ac:dyDescent="0.3">
      <c r="A41" s="16" t="s">
        <v>216</v>
      </c>
      <c r="B41" s="18" t="s">
        <v>195</v>
      </c>
      <c r="E41" s="11">
        <f>SUM(E37:E40)</f>
        <v>16494</v>
      </c>
    </row>
    <row r="42" spans="1:5" hidden="1" x14ac:dyDescent="0.3">
      <c r="A42" s="16" t="s">
        <v>216</v>
      </c>
      <c r="B42" s="16" t="s">
        <v>211</v>
      </c>
      <c r="C42" s="16" t="s">
        <v>212</v>
      </c>
      <c r="D42" s="16" t="s">
        <v>206</v>
      </c>
      <c r="E42" s="11">
        <v>0</v>
      </c>
    </row>
    <row r="43" spans="1:5" hidden="1" x14ac:dyDescent="0.3">
      <c r="A43" s="16" t="s">
        <v>216</v>
      </c>
      <c r="B43" s="16" t="s">
        <v>211</v>
      </c>
      <c r="C43" s="16" t="s">
        <v>212</v>
      </c>
      <c r="D43" s="16" t="s">
        <v>214</v>
      </c>
      <c r="E43" s="11">
        <v>1</v>
      </c>
    </row>
    <row r="44" spans="1:5" hidden="1" x14ac:dyDescent="0.3">
      <c r="A44" s="16" t="s">
        <v>216</v>
      </c>
      <c r="B44" s="16" t="s">
        <v>211</v>
      </c>
      <c r="C44" s="16" t="s">
        <v>212</v>
      </c>
      <c r="D44" s="16" t="s">
        <v>207</v>
      </c>
      <c r="E44" s="11">
        <v>7192</v>
      </c>
    </row>
    <row r="45" spans="1:5" hidden="1" x14ac:dyDescent="0.3">
      <c r="A45" s="16" t="s">
        <v>216</v>
      </c>
      <c r="B45" s="16" t="s">
        <v>211</v>
      </c>
      <c r="C45" s="16" t="s">
        <v>212</v>
      </c>
      <c r="D45" s="16" t="s">
        <v>208</v>
      </c>
      <c r="E45" s="11">
        <v>13285</v>
      </c>
    </row>
    <row r="46" spans="1:5" hidden="1" x14ac:dyDescent="0.3">
      <c r="A46" s="16" t="s">
        <v>216</v>
      </c>
      <c r="B46" s="18" t="s">
        <v>197</v>
      </c>
      <c r="E46" s="11">
        <f>SUM(E42:E45)</f>
        <v>20478</v>
      </c>
    </row>
    <row r="47" spans="1:5" hidden="1" x14ac:dyDescent="0.3">
      <c r="A47" s="16" t="s">
        <v>217</v>
      </c>
      <c r="B47" s="16" t="s">
        <v>204</v>
      </c>
      <c r="C47" s="16" t="s">
        <v>205</v>
      </c>
      <c r="D47" s="16" t="s">
        <v>206</v>
      </c>
      <c r="E47" s="11">
        <v>131</v>
      </c>
    </row>
    <row r="48" spans="1:5" hidden="1" x14ac:dyDescent="0.3">
      <c r="A48" s="16" t="s">
        <v>217</v>
      </c>
      <c r="B48" s="16" t="s">
        <v>204</v>
      </c>
      <c r="C48" s="16" t="s">
        <v>205</v>
      </c>
      <c r="D48" s="16" t="s">
        <v>214</v>
      </c>
      <c r="E48" s="11">
        <v>444</v>
      </c>
    </row>
    <row r="49" spans="1:5" hidden="1" x14ac:dyDescent="0.3">
      <c r="A49" s="16" t="s">
        <v>217</v>
      </c>
      <c r="B49" s="16" t="s">
        <v>204</v>
      </c>
      <c r="C49" s="16" t="s">
        <v>205</v>
      </c>
      <c r="D49" s="16" t="s">
        <v>207</v>
      </c>
      <c r="E49" s="11">
        <v>25649</v>
      </c>
    </row>
    <row r="50" spans="1:5" hidden="1" x14ac:dyDescent="0.3">
      <c r="A50" s="16" t="s">
        <v>217</v>
      </c>
      <c r="B50" s="16" t="s">
        <v>204</v>
      </c>
      <c r="C50" s="16" t="s">
        <v>205</v>
      </c>
      <c r="D50" s="16" t="s">
        <v>208</v>
      </c>
      <c r="E50" s="11">
        <v>25333</v>
      </c>
    </row>
    <row r="51" spans="1:5" hidden="1" x14ac:dyDescent="0.3">
      <c r="A51" s="16" t="s">
        <v>217</v>
      </c>
      <c r="B51" s="17" t="s">
        <v>193</v>
      </c>
      <c r="E51" s="11">
        <f>SUM(E47:E50)</f>
        <v>51557</v>
      </c>
    </row>
    <row r="52" spans="1:5" hidden="1" x14ac:dyDescent="0.3">
      <c r="A52" s="16" t="s">
        <v>217</v>
      </c>
      <c r="B52" s="16" t="s">
        <v>209</v>
      </c>
      <c r="C52" s="16" t="s">
        <v>210</v>
      </c>
      <c r="D52" s="16" t="s">
        <v>206</v>
      </c>
      <c r="E52" s="11">
        <v>0</v>
      </c>
    </row>
    <row r="53" spans="1:5" hidden="1" x14ac:dyDescent="0.3">
      <c r="A53" s="16" t="s">
        <v>217</v>
      </c>
      <c r="B53" s="16" t="s">
        <v>209</v>
      </c>
      <c r="C53" s="16" t="s">
        <v>210</v>
      </c>
      <c r="D53" s="16" t="s">
        <v>214</v>
      </c>
      <c r="E53" s="11">
        <v>0</v>
      </c>
    </row>
    <row r="54" spans="1:5" hidden="1" x14ac:dyDescent="0.3">
      <c r="A54" s="16" t="s">
        <v>217</v>
      </c>
      <c r="B54" s="16" t="s">
        <v>209</v>
      </c>
      <c r="C54" s="16" t="s">
        <v>210</v>
      </c>
      <c r="D54" s="16" t="s">
        <v>207</v>
      </c>
      <c r="E54" s="11">
        <v>8182</v>
      </c>
    </row>
    <row r="55" spans="1:5" hidden="1" x14ac:dyDescent="0.3">
      <c r="A55" s="16" t="s">
        <v>217</v>
      </c>
      <c r="B55" s="16" t="s">
        <v>209</v>
      </c>
      <c r="C55" s="16" t="s">
        <v>210</v>
      </c>
      <c r="D55" s="16" t="s">
        <v>208</v>
      </c>
      <c r="E55" s="11">
        <v>8325</v>
      </c>
    </row>
    <row r="56" spans="1:5" hidden="1" x14ac:dyDescent="0.3">
      <c r="A56" s="16" t="s">
        <v>217</v>
      </c>
      <c r="B56" s="18" t="s">
        <v>195</v>
      </c>
      <c r="E56" s="11">
        <f>SUM(E52:E55)</f>
        <v>16507</v>
      </c>
    </row>
    <row r="57" spans="1:5" hidden="1" x14ac:dyDescent="0.3">
      <c r="A57" s="16" t="s">
        <v>217</v>
      </c>
      <c r="B57" s="16" t="s">
        <v>211</v>
      </c>
      <c r="C57" s="16" t="s">
        <v>212</v>
      </c>
      <c r="D57" s="16" t="s">
        <v>206</v>
      </c>
      <c r="E57" s="11">
        <v>0</v>
      </c>
    </row>
    <row r="58" spans="1:5" hidden="1" x14ac:dyDescent="0.3">
      <c r="A58" s="16" t="s">
        <v>217</v>
      </c>
      <c r="B58" s="16" t="s">
        <v>211</v>
      </c>
      <c r="C58" s="16" t="s">
        <v>212</v>
      </c>
      <c r="D58" s="16" t="s">
        <v>214</v>
      </c>
      <c r="E58" s="11">
        <v>1</v>
      </c>
    </row>
    <row r="59" spans="1:5" hidden="1" x14ac:dyDescent="0.3">
      <c r="A59" s="16" t="s">
        <v>217</v>
      </c>
      <c r="B59" s="16" t="s">
        <v>211</v>
      </c>
      <c r="C59" s="16" t="s">
        <v>212</v>
      </c>
      <c r="D59" s="16" t="s">
        <v>207</v>
      </c>
      <c r="E59" s="11">
        <v>7258</v>
      </c>
    </row>
    <row r="60" spans="1:5" hidden="1" x14ac:dyDescent="0.3">
      <c r="A60" s="16" t="s">
        <v>217</v>
      </c>
      <c r="B60" s="16" t="s">
        <v>211</v>
      </c>
      <c r="C60" s="16" t="s">
        <v>212</v>
      </c>
      <c r="D60" s="16" t="s">
        <v>208</v>
      </c>
      <c r="E60" s="11">
        <v>13517</v>
      </c>
    </row>
    <row r="61" spans="1:5" hidden="1" x14ac:dyDescent="0.3">
      <c r="A61" s="16" t="s">
        <v>217</v>
      </c>
      <c r="B61" s="18" t="s">
        <v>197</v>
      </c>
      <c r="E61" s="11">
        <f>SUM(E57:E60)</f>
        <v>20776</v>
      </c>
    </row>
    <row r="62" spans="1:5" hidden="1" x14ac:dyDescent="0.3">
      <c r="A62" s="16" t="s">
        <v>218</v>
      </c>
      <c r="B62" s="16" t="s">
        <v>204</v>
      </c>
      <c r="C62" s="16" t="s">
        <v>205</v>
      </c>
      <c r="D62" s="16" t="s">
        <v>206</v>
      </c>
      <c r="E62" s="11">
        <v>133</v>
      </c>
    </row>
    <row r="63" spans="1:5" hidden="1" x14ac:dyDescent="0.3">
      <c r="A63" s="16" t="s">
        <v>218</v>
      </c>
      <c r="B63" s="16" t="s">
        <v>204</v>
      </c>
      <c r="C63" s="16" t="s">
        <v>205</v>
      </c>
      <c r="D63" s="16" t="s">
        <v>214</v>
      </c>
      <c r="E63" s="11">
        <v>451</v>
      </c>
    </row>
    <row r="64" spans="1:5" hidden="1" x14ac:dyDescent="0.3">
      <c r="A64" s="16" t="s">
        <v>218</v>
      </c>
      <c r="B64" s="16" t="s">
        <v>204</v>
      </c>
      <c r="C64" s="16" t="s">
        <v>205</v>
      </c>
      <c r="D64" s="16" t="s">
        <v>207</v>
      </c>
      <c r="E64" s="11">
        <v>25043</v>
      </c>
    </row>
    <row r="65" spans="1:5" hidden="1" x14ac:dyDescent="0.3">
      <c r="A65" s="16" t="s">
        <v>218</v>
      </c>
      <c r="B65" s="16" t="s">
        <v>204</v>
      </c>
      <c r="C65" s="16" t="s">
        <v>205</v>
      </c>
      <c r="D65" s="16" t="s">
        <v>208</v>
      </c>
      <c r="E65" s="11">
        <v>24903</v>
      </c>
    </row>
    <row r="66" spans="1:5" hidden="1" x14ac:dyDescent="0.3">
      <c r="A66" s="16" t="s">
        <v>218</v>
      </c>
      <c r="B66" s="17" t="s">
        <v>193</v>
      </c>
      <c r="E66" s="11">
        <f>SUM(E62:E65)</f>
        <v>50530</v>
      </c>
    </row>
    <row r="67" spans="1:5" hidden="1" x14ac:dyDescent="0.3">
      <c r="A67" s="16" t="s">
        <v>218</v>
      </c>
      <c r="B67" s="16" t="s">
        <v>209</v>
      </c>
      <c r="C67" s="16" t="s">
        <v>210</v>
      </c>
      <c r="D67" s="16" t="s">
        <v>206</v>
      </c>
      <c r="E67" s="11">
        <v>0</v>
      </c>
    </row>
    <row r="68" spans="1:5" hidden="1" x14ac:dyDescent="0.3">
      <c r="A68" s="16" t="s">
        <v>218</v>
      </c>
      <c r="B68" s="16" t="s">
        <v>209</v>
      </c>
      <c r="C68" s="16" t="s">
        <v>210</v>
      </c>
      <c r="D68" s="16" t="s">
        <v>214</v>
      </c>
      <c r="E68" s="11">
        <v>0</v>
      </c>
    </row>
    <row r="69" spans="1:5" hidden="1" x14ac:dyDescent="0.3">
      <c r="A69" s="16" t="s">
        <v>218</v>
      </c>
      <c r="B69" s="16" t="s">
        <v>209</v>
      </c>
      <c r="C69" s="16" t="s">
        <v>210</v>
      </c>
      <c r="D69" s="16" t="s">
        <v>207</v>
      </c>
      <c r="E69" s="11">
        <v>7286</v>
      </c>
    </row>
    <row r="70" spans="1:5" hidden="1" x14ac:dyDescent="0.3">
      <c r="A70" s="16" t="s">
        <v>218</v>
      </c>
      <c r="B70" s="16" t="s">
        <v>209</v>
      </c>
      <c r="C70" s="16" t="s">
        <v>210</v>
      </c>
      <c r="D70" s="16" t="s">
        <v>208</v>
      </c>
      <c r="E70" s="11">
        <v>7833</v>
      </c>
    </row>
    <row r="71" spans="1:5" hidden="1" x14ac:dyDescent="0.3">
      <c r="A71" s="16" t="s">
        <v>218</v>
      </c>
      <c r="B71" s="18" t="s">
        <v>195</v>
      </c>
      <c r="E71" s="11">
        <f>SUM(E67:E70)</f>
        <v>15119</v>
      </c>
    </row>
    <row r="72" spans="1:5" hidden="1" x14ac:dyDescent="0.3">
      <c r="A72" s="16" t="s">
        <v>218</v>
      </c>
      <c r="B72" s="16" t="s">
        <v>211</v>
      </c>
      <c r="C72" s="16" t="s">
        <v>212</v>
      </c>
      <c r="D72" s="16" t="s">
        <v>206</v>
      </c>
      <c r="E72" s="11">
        <v>0</v>
      </c>
    </row>
    <row r="73" spans="1:5" hidden="1" x14ac:dyDescent="0.3">
      <c r="A73" s="16" t="s">
        <v>218</v>
      </c>
      <c r="B73" s="16" t="s">
        <v>211</v>
      </c>
      <c r="C73" s="16" t="s">
        <v>212</v>
      </c>
      <c r="D73" s="16" t="s">
        <v>214</v>
      </c>
      <c r="E73" s="11">
        <v>0</v>
      </c>
    </row>
    <row r="74" spans="1:5" hidden="1" x14ac:dyDescent="0.3">
      <c r="A74" s="16" t="s">
        <v>218</v>
      </c>
      <c r="B74" s="16" t="s">
        <v>211</v>
      </c>
      <c r="C74" s="16" t="s">
        <v>212</v>
      </c>
      <c r="D74" s="16" t="s">
        <v>207</v>
      </c>
      <c r="E74" s="11">
        <v>6301</v>
      </c>
    </row>
    <row r="75" spans="1:5" hidden="1" x14ac:dyDescent="0.3">
      <c r="A75" s="16" t="s">
        <v>218</v>
      </c>
      <c r="B75" s="16" t="s">
        <v>211</v>
      </c>
      <c r="C75" s="16" t="s">
        <v>212</v>
      </c>
      <c r="D75" s="16" t="s">
        <v>208</v>
      </c>
      <c r="E75" s="11">
        <v>12099</v>
      </c>
    </row>
    <row r="76" spans="1:5" hidden="1" x14ac:dyDescent="0.3">
      <c r="A76" s="16" t="s">
        <v>218</v>
      </c>
      <c r="B76" s="18" t="s">
        <v>197</v>
      </c>
      <c r="E76" s="11">
        <f>SUM(E72:E75)</f>
        <v>18400</v>
      </c>
    </row>
    <row r="77" spans="1:5" hidden="1" x14ac:dyDescent="0.3">
      <c r="A77" s="16" t="s">
        <v>219</v>
      </c>
      <c r="B77" s="16" t="s">
        <v>204</v>
      </c>
      <c r="C77" s="16" t="s">
        <v>205</v>
      </c>
      <c r="D77" s="16" t="s">
        <v>206</v>
      </c>
      <c r="E77" s="11">
        <v>163</v>
      </c>
    </row>
    <row r="78" spans="1:5" hidden="1" x14ac:dyDescent="0.3">
      <c r="A78" s="16" t="s">
        <v>219</v>
      </c>
      <c r="B78" s="16" t="s">
        <v>204</v>
      </c>
      <c r="C78" s="16" t="s">
        <v>205</v>
      </c>
      <c r="D78" s="16" t="s">
        <v>214</v>
      </c>
      <c r="E78" s="11">
        <v>416</v>
      </c>
    </row>
    <row r="79" spans="1:5" hidden="1" x14ac:dyDescent="0.3">
      <c r="A79" s="16" t="s">
        <v>219</v>
      </c>
      <c r="B79" s="16" t="s">
        <v>204</v>
      </c>
      <c r="C79" s="16" t="s">
        <v>205</v>
      </c>
      <c r="D79" s="16" t="s">
        <v>207</v>
      </c>
      <c r="E79" s="11">
        <v>27989</v>
      </c>
    </row>
    <row r="80" spans="1:5" hidden="1" x14ac:dyDescent="0.3">
      <c r="A80" s="16" t="s">
        <v>219</v>
      </c>
      <c r="B80" s="16" t="s">
        <v>204</v>
      </c>
      <c r="C80" s="16" t="s">
        <v>205</v>
      </c>
      <c r="D80" s="16" t="s">
        <v>208</v>
      </c>
      <c r="E80" s="11">
        <v>29819</v>
      </c>
    </row>
    <row r="81" spans="1:5" hidden="1" x14ac:dyDescent="0.3">
      <c r="A81" s="16" t="s">
        <v>219</v>
      </c>
      <c r="B81" s="17" t="s">
        <v>193</v>
      </c>
      <c r="E81" s="11">
        <f>SUM(E77:E80)</f>
        <v>58387</v>
      </c>
    </row>
    <row r="82" spans="1:5" hidden="1" x14ac:dyDescent="0.3">
      <c r="A82" s="16" t="s">
        <v>219</v>
      </c>
      <c r="B82" s="16" t="s">
        <v>209</v>
      </c>
      <c r="C82" s="16" t="s">
        <v>210</v>
      </c>
      <c r="D82" s="16" t="s">
        <v>206</v>
      </c>
      <c r="E82" s="11">
        <v>0</v>
      </c>
    </row>
    <row r="83" spans="1:5" hidden="1" x14ac:dyDescent="0.3">
      <c r="A83" s="16" t="s">
        <v>219</v>
      </c>
      <c r="B83" s="16" t="s">
        <v>209</v>
      </c>
      <c r="C83" s="16" t="s">
        <v>210</v>
      </c>
      <c r="D83" s="16" t="s">
        <v>214</v>
      </c>
      <c r="E83" s="11">
        <v>0</v>
      </c>
    </row>
    <row r="84" spans="1:5" hidden="1" x14ac:dyDescent="0.3">
      <c r="A84" s="16" t="s">
        <v>219</v>
      </c>
      <c r="B84" s="16" t="s">
        <v>209</v>
      </c>
      <c r="C84" s="16" t="s">
        <v>210</v>
      </c>
      <c r="D84" s="16" t="s">
        <v>207</v>
      </c>
      <c r="E84" s="11">
        <v>7756</v>
      </c>
    </row>
    <row r="85" spans="1:5" hidden="1" x14ac:dyDescent="0.3">
      <c r="A85" s="16" t="s">
        <v>219</v>
      </c>
      <c r="B85" s="16" t="s">
        <v>209</v>
      </c>
      <c r="C85" s="16" t="s">
        <v>210</v>
      </c>
      <c r="D85" s="16" t="s">
        <v>208</v>
      </c>
      <c r="E85" s="11">
        <v>7834</v>
      </c>
    </row>
    <row r="86" spans="1:5" hidden="1" x14ac:dyDescent="0.3">
      <c r="A86" s="16" t="s">
        <v>219</v>
      </c>
      <c r="B86" s="18" t="s">
        <v>195</v>
      </c>
      <c r="E86" s="11">
        <f>SUM(E82:E85)</f>
        <v>15590</v>
      </c>
    </row>
    <row r="87" spans="1:5" hidden="1" x14ac:dyDescent="0.3">
      <c r="A87" s="16" t="s">
        <v>219</v>
      </c>
      <c r="B87" s="16" t="s">
        <v>211</v>
      </c>
      <c r="C87" s="16" t="s">
        <v>212</v>
      </c>
      <c r="D87" s="16" t="s">
        <v>206</v>
      </c>
      <c r="E87" s="11">
        <v>0</v>
      </c>
    </row>
    <row r="88" spans="1:5" hidden="1" x14ac:dyDescent="0.3">
      <c r="A88" s="16" t="s">
        <v>219</v>
      </c>
      <c r="B88" s="16" t="s">
        <v>211</v>
      </c>
      <c r="C88" s="16" t="s">
        <v>212</v>
      </c>
      <c r="D88" s="16" t="s">
        <v>214</v>
      </c>
      <c r="E88" s="11">
        <v>0</v>
      </c>
    </row>
    <row r="89" spans="1:5" hidden="1" x14ac:dyDescent="0.3">
      <c r="A89" s="16" t="s">
        <v>219</v>
      </c>
      <c r="B89" s="16" t="s">
        <v>211</v>
      </c>
      <c r="C89" s="16" t="s">
        <v>212</v>
      </c>
      <c r="D89" s="16" t="s">
        <v>207</v>
      </c>
      <c r="E89" s="11">
        <v>6264</v>
      </c>
    </row>
    <row r="90" spans="1:5" hidden="1" x14ac:dyDescent="0.3">
      <c r="A90" s="16" t="s">
        <v>219</v>
      </c>
      <c r="B90" s="16" t="s">
        <v>211</v>
      </c>
      <c r="C90" s="16" t="s">
        <v>212</v>
      </c>
      <c r="D90" s="16" t="s">
        <v>208</v>
      </c>
      <c r="E90" s="11">
        <v>12725</v>
      </c>
    </row>
    <row r="91" spans="1:5" hidden="1" x14ac:dyDescent="0.3">
      <c r="A91" s="16" t="s">
        <v>219</v>
      </c>
      <c r="B91" s="18" t="s">
        <v>197</v>
      </c>
      <c r="E91" s="11">
        <f>SUM(E87:E90)</f>
        <v>18989</v>
      </c>
    </row>
    <row r="92" spans="1:5" hidden="1" x14ac:dyDescent="0.3">
      <c r="A92" s="16" t="s">
        <v>220</v>
      </c>
      <c r="B92" s="16" t="s">
        <v>204</v>
      </c>
      <c r="C92" s="16" t="s">
        <v>205</v>
      </c>
      <c r="D92" s="16" t="s">
        <v>206</v>
      </c>
      <c r="E92" s="11">
        <v>134</v>
      </c>
    </row>
    <row r="93" spans="1:5" hidden="1" x14ac:dyDescent="0.3">
      <c r="A93" s="16" t="s">
        <v>220</v>
      </c>
      <c r="B93" s="16" t="s">
        <v>204</v>
      </c>
      <c r="C93" s="16" t="s">
        <v>205</v>
      </c>
      <c r="D93" s="16" t="s">
        <v>214</v>
      </c>
      <c r="E93" s="11">
        <v>474</v>
      </c>
    </row>
    <row r="94" spans="1:5" hidden="1" x14ac:dyDescent="0.3">
      <c r="A94" s="16" t="s">
        <v>220</v>
      </c>
      <c r="B94" s="16" t="s">
        <v>204</v>
      </c>
      <c r="C94" s="16" t="s">
        <v>205</v>
      </c>
      <c r="D94" s="16" t="s">
        <v>207</v>
      </c>
      <c r="E94" s="11">
        <v>29786</v>
      </c>
    </row>
    <row r="95" spans="1:5" hidden="1" x14ac:dyDescent="0.3">
      <c r="A95" s="16" t="s">
        <v>220</v>
      </c>
      <c r="B95" s="16" t="s">
        <v>204</v>
      </c>
      <c r="C95" s="16" t="s">
        <v>205</v>
      </c>
      <c r="D95" s="16" t="s">
        <v>208</v>
      </c>
      <c r="E95" s="11">
        <v>33211</v>
      </c>
    </row>
    <row r="96" spans="1:5" hidden="1" x14ac:dyDescent="0.3">
      <c r="A96" s="16" t="s">
        <v>220</v>
      </c>
      <c r="B96" s="17" t="s">
        <v>193</v>
      </c>
      <c r="E96" s="11">
        <f>SUM(E92:E95)</f>
        <v>63605</v>
      </c>
    </row>
    <row r="97" spans="1:5" hidden="1" x14ac:dyDescent="0.3">
      <c r="A97" s="16" t="s">
        <v>220</v>
      </c>
      <c r="B97" s="16" t="s">
        <v>209</v>
      </c>
      <c r="C97" s="16" t="s">
        <v>210</v>
      </c>
      <c r="D97" s="16" t="s">
        <v>206</v>
      </c>
      <c r="E97" s="11">
        <v>0</v>
      </c>
    </row>
    <row r="98" spans="1:5" hidden="1" x14ac:dyDescent="0.3">
      <c r="A98" s="16" t="s">
        <v>220</v>
      </c>
      <c r="B98" s="16" t="s">
        <v>209</v>
      </c>
      <c r="C98" s="16" t="s">
        <v>210</v>
      </c>
      <c r="D98" s="16" t="s">
        <v>214</v>
      </c>
      <c r="E98" s="11">
        <v>0</v>
      </c>
    </row>
    <row r="99" spans="1:5" hidden="1" x14ac:dyDescent="0.3">
      <c r="A99" s="16" t="s">
        <v>220</v>
      </c>
      <c r="B99" s="16" t="s">
        <v>209</v>
      </c>
      <c r="C99" s="16" t="s">
        <v>210</v>
      </c>
      <c r="D99" s="16" t="s">
        <v>207</v>
      </c>
      <c r="E99" s="11">
        <v>8331</v>
      </c>
    </row>
    <row r="100" spans="1:5" hidden="1" x14ac:dyDescent="0.3">
      <c r="A100" s="16" t="s">
        <v>220</v>
      </c>
      <c r="B100" s="16" t="s">
        <v>209</v>
      </c>
      <c r="C100" s="16" t="s">
        <v>210</v>
      </c>
      <c r="D100" s="16" t="s">
        <v>208</v>
      </c>
      <c r="E100" s="11">
        <v>8216</v>
      </c>
    </row>
    <row r="101" spans="1:5" hidden="1" x14ac:dyDescent="0.3">
      <c r="A101" s="16" t="s">
        <v>220</v>
      </c>
      <c r="B101" s="18" t="s">
        <v>195</v>
      </c>
      <c r="E101" s="11">
        <f>SUM(E97:E100)</f>
        <v>16547</v>
      </c>
    </row>
    <row r="102" spans="1:5" hidden="1" x14ac:dyDescent="0.3">
      <c r="A102" s="16" t="s">
        <v>220</v>
      </c>
      <c r="B102" s="16" t="s">
        <v>211</v>
      </c>
      <c r="C102" s="16" t="s">
        <v>212</v>
      </c>
      <c r="D102" s="16" t="s">
        <v>206</v>
      </c>
      <c r="E102" s="11">
        <v>0</v>
      </c>
    </row>
    <row r="103" spans="1:5" hidden="1" x14ac:dyDescent="0.3">
      <c r="A103" s="16" t="s">
        <v>220</v>
      </c>
      <c r="B103" s="16" t="s">
        <v>211</v>
      </c>
      <c r="C103" s="16" t="s">
        <v>212</v>
      </c>
      <c r="D103" s="16" t="s">
        <v>214</v>
      </c>
      <c r="E103" s="11">
        <v>1</v>
      </c>
    </row>
    <row r="104" spans="1:5" hidden="1" x14ac:dyDescent="0.3">
      <c r="A104" s="16" t="s">
        <v>220</v>
      </c>
      <c r="B104" s="16" t="s">
        <v>211</v>
      </c>
      <c r="C104" s="16" t="s">
        <v>212</v>
      </c>
      <c r="D104" s="16" t="s">
        <v>207</v>
      </c>
      <c r="E104" s="11">
        <v>6231</v>
      </c>
    </row>
    <row r="105" spans="1:5" hidden="1" x14ac:dyDescent="0.3">
      <c r="A105" s="16" t="s">
        <v>220</v>
      </c>
      <c r="B105" s="16" t="s">
        <v>211</v>
      </c>
      <c r="C105" s="16" t="s">
        <v>212</v>
      </c>
      <c r="D105" s="16" t="s">
        <v>208</v>
      </c>
      <c r="E105" s="11">
        <v>13054</v>
      </c>
    </row>
    <row r="106" spans="1:5" hidden="1" x14ac:dyDescent="0.3">
      <c r="A106" s="16" t="s">
        <v>220</v>
      </c>
      <c r="B106" s="18" t="s">
        <v>197</v>
      </c>
      <c r="E106" s="11">
        <f>SUM(E102:E105)</f>
        <v>19286</v>
      </c>
    </row>
    <row r="107" spans="1:5" hidden="1" x14ac:dyDescent="0.3">
      <c r="A107" s="16" t="s">
        <v>221</v>
      </c>
      <c r="B107" s="16" t="s">
        <v>204</v>
      </c>
      <c r="C107" s="16" t="s">
        <v>205</v>
      </c>
      <c r="D107" s="16" t="s">
        <v>206</v>
      </c>
      <c r="E107" s="11">
        <v>135</v>
      </c>
    </row>
    <row r="108" spans="1:5" hidden="1" x14ac:dyDescent="0.3">
      <c r="A108" s="16" t="s">
        <v>221</v>
      </c>
      <c r="B108" s="16" t="s">
        <v>204</v>
      </c>
      <c r="C108" s="16" t="s">
        <v>205</v>
      </c>
      <c r="D108" s="16" t="s">
        <v>214</v>
      </c>
      <c r="E108" s="11">
        <v>620</v>
      </c>
    </row>
    <row r="109" spans="1:5" hidden="1" x14ac:dyDescent="0.3">
      <c r="A109" s="16" t="s">
        <v>221</v>
      </c>
      <c r="B109" s="16" t="s">
        <v>204</v>
      </c>
      <c r="C109" s="16" t="s">
        <v>205</v>
      </c>
      <c r="D109" s="16" t="s">
        <v>207</v>
      </c>
      <c r="E109" s="11">
        <v>38157</v>
      </c>
    </row>
    <row r="110" spans="1:5" hidden="1" x14ac:dyDescent="0.3">
      <c r="A110" s="16" t="s">
        <v>221</v>
      </c>
      <c r="B110" s="16" t="s">
        <v>204</v>
      </c>
      <c r="C110" s="16" t="s">
        <v>205</v>
      </c>
      <c r="D110" s="16" t="s">
        <v>208</v>
      </c>
      <c r="E110" s="11">
        <v>47867</v>
      </c>
    </row>
    <row r="111" spans="1:5" hidden="1" x14ac:dyDescent="0.3">
      <c r="A111" s="16" t="s">
        <v>221</v>
      </c>
      <c r="B111" s="17" t="s">
        <v>193</v>
      </c>
      <c r="E111" s="11">
        <f>SUM(E107:E110)</f>
        <v>86779</v>
      </c>
    </row>
    <row r="112" spans="1:5" hidden="1" x14ac:dyDescent="0.3">
      <c r="A112" s="16" t="s">
        <v>221</v>
      </c>
      <c r="B112" s="16" t="s">
        <v>209</v>
      </c>
      <c r="C112" s="16" t="s">
        <v>210</v>
      </c>
      <c r="D112" s="16" t="s">
        <v>206</v>
      </c>
      <c r="E112" s="11">
        <v>0</v>
      </c>
    </row>
    <row r="113" spans="1:5" hidden="1" x14ac:dyDescent="0.3">
      <c r="A113" s="16" t="s">
        <v>221</v>
      </c>
      <c r="B113" s="16" t="s">
        <v>209</v>
      </c>
      <c r="C113" s="16" t="s">
        <v>210</v>
      </c>
      <c r="D113" s="16" t="s">
        <v>214</v>
      </c>
      <c r="E113" s="11">
        <v>0</v>
      </c>
    </row>
    <row r="114" spans="1:5" hidden="1" x14ac:dyDescent="0.3">
      <c r="A114" s="16" t="s">
        <v>221</v>
      </c>
      <c r="B114" s="16" t="s">
        <v>209</v>
      </c>
      <c r="C114" s="16" t="s">
        <v>210</v>
      </c>
      <c r="D114" s="16" t="s">
        <v>207</v>
      </c>
      <c r="E114" s="11">
        <v>7229</v>
      </c>
    </row>
    <row r="115" spans="1:5" hidden="1" x14ac:dyDescent="0.3">
      <c r="A115" s="16" t="s">
        <v>221</v>
      </c>
      <c r="B115" s="16" t="s">
        <v>209</v>
      </c>
      <c r="C115" s="16" t="s">
        <v>210</v>
      </c>
      <c r="D115" s="16" t="s">
        <v>208</v>
      </c>
      <c r="E115" s="11">
        <v>7961</v>
      </c>
    </row>
    <row r="116" spans="1:5" hidden="1" x14ac:dyDescent="0.3">
      <c r="A116" s="16" t="s">
        <v>221</v>
      </c>
      <c r="B116" s="18" t="s">
        <v>195</v>
      </c>
      <c r="E116" s="11">
        <f>SUM(E112:E115)</f>
        <v>15190</v>
      </c>
    </row>
    <row r="117" spans="1:5" hidden="1" x14ac:dyDescent="0.3">
      <c r="A117" s="16" t="s">
        <v>221</v>
      </c>
      <c r="B117" s="16" t="s">
        <v>211</v>
      </c>
      <c r="C117" s="16" t="s">
        <v>212</v>
      </c>
      <c r="D117" s="16" t="s">
        <v>206</v>
      </c>
      <c r="E117" s="11">
        <v>0</v>
      </c>
    </row>
    <row r="118" spans="1:5" hidden="1" x14ac:dyDescent="0.3">
      <c r="A118" s="16" t="s">
        <v>221</v>
      </c>
      <c r="B118" s="16" t="s">
        <v>211</v>
      </c>
      <c r="C118" s="16" t="s">
        <v>212</v>
      </c>
      <c r="D118" s="16" t="s">
        <v>214</v>
      </c>
      <c r="E118" s="11">
        <v>1</v>
      </c>
    </row>
    <row r="119" spans="1:5" hidden="1" x14ac:dyDescent="0.3">
      <c r="A119" s="16" t="s">
        <v>221</v>
      </c>
      <c r="B119" s="16" t="s">
        <v>211</v>
      </c>
      <c r="C119" s="16" t="s">
        <v>212</v>
      </c>
      <c r="D119" s="16" t="s">
        <v>207</v>
      </c>
      <c r="E119" s="11">
        <v>6267</v>
      </c>
    </row>
    <row r="120" spans="1:5" hidden="1" x14ac:dyDescent="0.3">
      <c r="A120" s="16" t="s">
        <v>221</v>
      </c>
      <c r="B120" s="16" t="s">
        <v>211</v>
      </c>
      <c r="C120" s="16" t="s">
        <v>212</v>
      </c>
      <c r="D120" s="16" t="s">
        <v>208</v>
      </c>
      <c r="E120" s="11">
        <v>15516</v>
      </c>
    </row>
    <row r="121" spans="1:5" hidden="1" x14ac:dyDescent="0.3">
      <c r="A121" s="16" t="s">
        <v>221</v>
      </c>
      <c r="B121" s="18" t="s">
        <v>197</v>
      </c>
      <c r="E121" s="11">
        <f>SUM(E117:E120)</f>
        <v>21784</v>
      </c>
    </row>
    <row r="122" spans="1:5" hidden="1" x14ac:dyDescent="0.3">
      <c r="A122" s="16" t="s">
        <v>222</v>
      </c>
      <c r="B122" s="16" t="s">
        <v>204</v>
      </c>
      <c r="C122" s="16" t="s">
        <v>205</v>
      </c>
      <c r="D122" s="16" t="s">
        <v>206</v>
      </c>
      <c r="E122" s="11">
        <v>163</v>
      </c>
    </row>
    <row r="123" spans="1:5" hidden="1" x14ac:dyDescent="0.3">
      <c r="A123" s="16" t="s">
        <v>222</v>
      </c>
      <c r="B123" s="16" t="s">
        <v>204</v>
      </c>
      <c r="C123" s="16" t="s">
        <v>205</v>
      </c>
      <c r="D123" s="16" t="s">
        <v>214</v>
      </c>
      <c r="E123" s="11">
        <v>688</v>
      </c>
    </row>
    <row r="124" spans="1:5" hidden="1" x14ac:dyDescent="0.3">
      <c r="A124" s="16" t="s">
        <v>222</v>
      </c>
      <c r="B124" s="16" t="s">
        <v>204</v>
      </c>
      <c r="C124" s="16" t="s">
        <v>205</v>
      </c>
      <c r="D124" s="16" t="s">
        <v>207</v>
      </c>
      <c r="E124" s="11">
        <v>41679</v>
      </c>
    </row>
    <row r="125" spans="1:5" hidden="1" x14ac:dyDescent="0.3">
      <c r="A125" s="16" t="s">
        <v>222</v>
      </c>
      <c r="B125" s="16" t="s">
        <v>204</v>
      </c>
      <c r="C125" s="16" t="s">
        <v>205</v>
      </c>
      <c r="D125" s="16" t="s">
        <v>208</v>
      </c>
      <c r="E125" s="11">
        <v>54523</v>
      </c>
    </row>
    <row r="126" spans="1:5" hidden="1" x14ac:dyDescent="0.3">
      <c r="A126" s="16" t="s">
        <v>222</v>
      </c>
      <c r="B126" s="17" t="s">
        <v>193</v>
      </c>
      <c r="E126" s="11">
        <f>SUM(E122:E125)</f>
        <v>97053</v>
      </c>
    </row>
    <row r="127" spans="1:5" hidden="1" x14ac:dyDescent="0.3">
      <c r="A127" s="16" t="s">
        <v>222</v>
      </c>
      <c r="B127" s="16" t="s">
        <v>209</v>
      </c>
      <c r="C127" s="16" t="s">
        <v>210</v>
      </c>
      <c r="D127" s="16" t="s">
        <v>206</v>
      </c>
      <c r="E127" s="11">
        <v>0</v>
      </c>
    </row>
    <row r="128" spans="1:5" hidden="1" x14ac:dyDescent="0.3">
      <c r="A128" s="16" t="s">
        <v>222</v>
      </c>
      <c r="B128" s="16" t="s">
        <v>209</v>
      </c>
      <c r="C128" s="16" t="s">
        <v>210</v>
      </c>
      <c r="D128" s="16" t="s">
        <v>214</v>
      </c>
      <c r="E128" s="11">
        <v>0</v>
      </c>
    </row>
    <row r="129" spans="1:5" hidden="1" x14ac:dyDescent="0.3">
      <c r="A129" s="16" t="s">
        <v>222</v>
      </c>
      <c r="B129" s="16" t="s">
        <v>209</v>
      </c>
      <c r="C129" s="16" t="s">
        <v>210</v>
      </c>
      <c r="D129" s="16" t="s">
        <v>207</v>
      </c>
      <c r="E129" s="11">
        <v>7621</v>
      </c>
    </row>
    <row r="130" spans="1:5" hidden="1" x14ac:dyDescent="0.3">
      <c r="A130" s="16" t="s">
        <v>222</v>
      </c>
      <c r="B130" s="16" t="s">
        <v>209</v>
      </c>
      <c r="C130" s="16" t="s">
        <v>210</v>
      </c>
      <c r="D130" s="16" t="s">
        <v>208</v>
      </c>
      <c r="E130" s="11">
        <v>8608</v>
      </c>
    </row>
    <row r="131" spans="1:5" hidden="1" x14ac:dyDescent="0.3">
      <c r="A131" s="16" t="s">
        <v>222</v>
      </c>
      <c r="B131" s="18" t="s">
        <v>195</v>
      </c>
      <c r="E131" s="11">
        <f>SUM(E127:E130)</f>
        <v>16229</v>
      </c>
    </row>
    <row r="132" spans="1:5" hidden="1" x14ac:dyDescent="0.3">
      <c r="A132" s="16" t="s">
        <v>222</v>
      </c>
      <c r="B132" s="16" t="s">
        <v>211</v>
      </c>
      <c r="C132" s="16" t="s">
        <v>212</v>
      </c>
      <c r="D132" s="16" t="s">
        <v>206</v>
      </c>
      <c r="E132" s="11">
        <v>0</v>
      </c>
    </row>
    <row r="133" spans="1:5" hidden="1" x14ac:dyDescent="0.3">
      <c r="A133" s="16" t="s">
        <v>222</v>
      </c>
      <c r="B133" s="16" t="s">
        <v>211</v>
      </c>
      <c r="C133" s="16" t="s">
        <v>212</v>
      </c>
      <c r="D133" s="16" t="s">
        <v>214</v>
      </c>
      <c r="E133" s="11">
        <v>0</v>
      </c>
    </row>
    <row r="134" spans="1:5" hidden="1" x14ac:dyDescent="0.3">
      <c r="A134" s="16" t="s">
        <v>222</v>
      </c>
      <c r="B134" s="16" t="s">
        <v>211</v>
      </c>
      <c r="C134" s="16" t="s">
        <v>212</v>
      </c>
      <c r="D134" s="16" t="s">
        <v>207</v>
      </c>
      <c r="E134" s="11">
        <v>6377</v>
      </c>
    </row>
    <row r="135" spans="1:5" hidden="1" x14ac:dyDescent="0.3">
      <c r="A135" s="16" t="s">
        <v>222</v>
      </c>
      <c r="B135" s="16" t="s">
        <v>211</v>
      </c>
      <c r="C135" s="16" t="s">
        <v>212</v>
      </c>
      <c r="D135" s="16" t="s">
        <v>208</v>
      </c>
      <c r="E135" s="11">
        <v>16806</v>
      </c>
    </row>
    <row r="136" spans="1:5" hidden="1" x14ac:dyDescent="0.3">
      <c r="A136" s="16" t="s">
        <v>222</v>
      </c>
      <c r="B136" s="18" t="s">
        <v>197</v>
      </c>
      <c r="E136" s="11">
        <f>SUM(E132:E135)</f>
        <v>23183</v>
      </c>
    </row>
    <row r="137" spans="1:5" hidden="1" x14ac:dyDescent="0.3">
      <c r="A137" s="16" t="s">
        <v>223</v>
      </c>
      <c r="B137" s="16" t="s">
        <v>204</v>
      </c>
      <c r="C137" s="16" t="s">
        <v>205</v>
      </c>
      <c r="D137" s="16" t="s">
        <v>206</v>
      </c>
      <c r="E137" s="11">
        <v>200</v>
      </c>
    </row>
    <row r="138" spans="1:5" hidden="1" x14ac:dyDescent="0.3">
      <c r="A138" s="16" t="s">
        <v>223</v>
      </c>
      <c r="B138" s="16" t="s">
        <v>204</v>
      </c>
      <c r="C138" s="16" t="s">
        <v>205</v>
      </c>
      <c r="D138" s="16" t="s">
        <v>214</v>
      </c>
      <c r="E138" s="11">
        <v>780</v>
      </c>
    </row>
    <row r="139" spans="1:5" hidden="1" x14ac:dyDescent="0.3">
      <c r="A139" s="16" t="s">
        <v>223</v>
      </c>
      <c r="B139" s="16" t="s">
        <v>204</v>
      </c>
      <c r="C139" s="16" t="s">
        <v>205</v>
      </c>
      <c r="D139" s="16" t="s">
        <v>207</v>
      </c>
      <c r="E139" s="11">
        <v>47894</v>
      </c>
    </row>
    <row r="140" spans="1:5" hidden="1" x14ac:dyDescent="0.3">
      <c r="A140" s="16" t="s">
        <v>223</v>
      </c>
      <c r="B140" s="16" t="s">
        <v>204</v>
      </c>
      <c r="C140" s="16" t="s">
        <v>205</v>
      </c>
      <c r="D140" s="16" t="s">
        <v>208</v>
      </c>
      <c r="E140" s="11">
        <v>60762</v>
      </c>
    </row>
    <row r="141" spans="1:5" hidden="1" x14ac:dyDescent="0.3">
      <c r="A141" s="16" t="s">
        <v>223</v>
      </c>
      <c r="B141" s="17" t="s">
        <v>193</v>
      </c>
      <c r="E141" s="11">
        <f>SUM(E137:E140)</f>
        <v>109636</v>
      </c>
    </row>
    <row r="142" spans="1:5" hidden="1" x14ac:dyDescent="0.3">
      <c r="A142" s="16" t="s">
        <v>223</v>
      </c>
      <c r="B142" s="16" t="s">
        <v>209</v>
      </c>
      <c r="C142" s="16" t="s">
        <v>210</v>
      </c>
      <c r="D142" s="16" t="s">
        <v>206</v>
      </c>
      <c r="E142" s="11">
        <v>0</v>
      </c>
    </row>
    <row r="143" spans="1:5" hidden="1" x14ac:dyDescent="0.3">
      <c r="A143" s="16" t="s">
        <v>223</v>
      </c>
      <c r="B143" s="16" t="s">
        <v>209</v>
      </c>
      <c r="C143" s="16" t="s">
        <v>210</v>
      </c>
      <c r="D143" s="16" t="s">
        <v>214</v>
      </c>
      <c r="E143" s="11">
        <v>0</v>
      </c>
    </row>
    <row r="144" spans="1:5" hidden="1" x14ac:dyDescent="0.3">
      <c r="A144" s="16" t="s">
        <v>223</v>
      </c>
      <c r="B144" s="16" t="s">
        <v>209</v>
      </c>
      <c r="C144" s="16" t="s">
        <v>210</v>
      </c>
      <c r="D144" s="16" t="s">
        <v>207</v>
      </c>
      <c r="E144" s="11">
        <v>7989</v>
      </c>
    </row>
    <row r="145" spans="1:5" hidden="1" x14ac:dyDescent="0.3">
      <c r="A145" s="16" t="s">
        <v>223</v>
      </c>
      <c r="B145" s="16" t="s">
        <v>209</v>
      </c>
      <c r="C145" s="16" t="s">
        <v>210</v>
      </c>
      <c r="D145" s="16" t="s">
        <v>208</v>
      </c>
      <c r="E145" s="11">
        <v>8922</v>
      </c>
    </row>
    <row r="146" spans="1:5" hidden="1" x14ac:dyDescent="0.3">
      <c r="A146" s="16" t="s">
        <v>223</v>
      </c>
      <c r="B146" s="18" t="s">
        <v>195</v>
      </c>
      <c r="E146" s="11">
        <f>SUM(E142:E145)</f>
        <v>16911</v>
      </c>
    </row>
    <row r="147" spans="1:5" hidden="1" x14ac:dyDescent="0.3">
      <c r="A147" s="16" t="s">
        <v>223</v>
      </c>
      <c r="B147" s="16" t="s">
        <v>211</v>
      </c>
      <c r="C147" s="16" t="s">
        <v>212</v>
      </c>
      <c r="D147" s="16" t="s">
        <v>206</v>
      </c>
      <c r="E147" s="11">
        <v>0</v>
      </c>
    </row>
    <row r="148" spans="1:5" hidden="1" x14ac:dyDescent="0.3">
      <c r="A148" s="16" t="s">
        <v>223</v>
      </c>
      <c r="B148" s="16" t="s">
        <v>211</v>
      </c>
      <c r="C148" s="16" t="s">
        <v>212</v>
      </c>
      <c r="D148" s="16" t="s">
        <v>214</v>
      </c>
      <c r="E148" s="11">
        <v>4</v>
      </c>
    </row>
    <row r="149" spans="1:5" hidden="1" x14ac:dyDescent="0.3">
      <c r="A149" s="16" t="s">
        <v>223</v>
      </c>
      <c r="B149" s="16" t="s">
        <v>211</v>
      </c>
      <c r="C149" s="16" t="s">
        <v>212</v>
      </c>
      <c r="D149" s="16" t="s">
        <v>207</v>
      </c>
      <c r="E149" s="11">
        <v>6708</v>
      </c>
    </row>
    <row r="150" spans="1:5" hidden="1" x14ac:dyDescent="0.3">
      <c r="A150" s="16" t="s">
        <v>223</v>
      </c>
      <c r="B150" s="16" t="s">
        <v>211</v>
      </c>
      <c r="C150" s="16" t="s">
        <v>212</v>
      </c>
      <c r="D150" s="16" t="s">
        <v>208</v>
      </c>
      <c r="E150" s="11">
        <v>16961</v>
      </c>
    </row>
    <row r="151" spans="1:5" hidden="1" x14ac:dyDescent="0.3">
      <c r="A151" s="16" t="s">
        <v>223</v>
      </c>
      <c r="B151" s="18" t="s">
        <v>197</v>
      </c>
      <c r="E151" s="11">
        <f>SUM(E147:E150)</f>
        <v>23673</v>
      </c>
    </row>
    <row r="152" spans="1:5" hidden="1" x14ac:dyDescent="0.3">
      <c r="A152" s="16" t="s">
        <v>224</v>
      </c>
      <c r="B152" s="16" t="s">
        <v>204</v>
      </c>
      <c r="C152" s="16" t="s">
        <v>205</v>
      </c>
      <c r="D152" s="16" t="s">
        <v>206</v>
      </c>
      <c r="E152" s="11">
        <v>260</v>
      </c>
    </row>
    <row r="153" spans="1:5" hidden="1" x14ac:dyDescent="0.3">
      <c r="A153" s="16" t="s">
        <v>224</v>
      </c>
      <c r="B153" s="16" t="s">
        <v>204</v>
      </c>
      <c r="C153" s="16" t="s">
        <v>205</v>
      </c>
      <c r="D153" s="16" t="s">
        <v>214</v>
      </c>
      <c r="E153" s="11">
        <v>981</v>
      </c>
    </row>
    <row r="154" spans="1:5" hidden="1" x14ac:dyDescent="0.3">
      <c r="A154" s="16" t="s">
        <v>224</v>
      </c>
      <c r="B154" s="16" t="s">
        <v>204</v>
      </c>
      <c r="C154" s="16" t="s">
        <v>205</v>
      </c>
      <c r="D154" s="16" t="s">
        <v>207</v>
      </c>
      <c r="E154" s="11">
        <v>58586</v>
      </c>
    </row>
    <row r="155" spans="1:5" hidden="1" x14ac:dyDescent="0.3">
      <c r="A155" s="16" t="s">
        <v>224</v>
      </c>
      <c r="B155" s="16" t="s">
        <v>204</v>
      </c>
      <c r="C155" s="16" t="s">
        <v>205</v>
      </c>
      <c r="D155" s="16" t="s">
        <v>208</v>
      </c>
      <c r="E155" s="11">
        <v>73092</v>
      </c>
    </row>
    <row r="156" spans="1:5" hidden="1" x14ac:dyDescent="0.3">
      <c r="A156" s="16" t="s">
        <v>224</v>
      </c>
      <c r="B156" s="17" t="s">
        <v>193</v>
      </c>
      <c r="E156" s="11">
        <f>SUM(E152:E155)</f>
        <v>132919</v>
      </c>
    </row>
    <row r="157" spans="1:5" hidden="1" x14ac:dyDescent="0.3">
      <c r="A157" s="16" t="s">
        <v>224</v>
      </c>
      <c r="B157" s="16" t="s">
        <v>209</v>
      </c>
      <c r="C157" s="16" t="s">
        <v>210</v>
      </c>
      <c r="D157" s="16" t="s">
        <v>206</v>
      </c>
      <c r="E157" s="11">
        <v>0</v>
      </c>
    </row>
    <row r="158" spans="1:5" hidden="1" x14ac:dyDescent="0.3">
      <c r="A158" s="16" t="s">
        <v>224</v>
      </c>
      <c r="B158" s="16" t="s">
        <v>209</v>
      </c>
      <c r="C158" s="16" t="s">
        <v>210</v>
      </c>
      <c r="D158" s="16" t="s">
        <v>214</v>
      </c>
      <c r="E158" s="11">
        <v>0</v>
      </c>
    </row>
    <row r="159" spans="1:5" hidden="1" x14ac:dyDescent="0.3">
      <c r="A159" s="16" t="s">
        <v>224</v>
      </c>
      <c r="B159" s="16" t="s">
        <v>209</v>
      </c>
      <c r="C159" s="16" t="s">
        <v>210</v>
      </c>
      <c r="D159" s="16" t="s">
        <v>207</v>
      </c>
      <c r="E159" s="11">
        <v>10741</v>
      </c>
    </row>
    <row r="160" spans="1:5" hidden="1" x14ac:dyDescent="0.3">
      <c r="A160" s="16" t="s">
        <v>224</v>
      </c>
      <c r="B160" s="16" t="s">
        <v>209</v>
      </c>
      <c r="C160" s="16" t="s">
        <v>210</v>
      </c>
      <c r="D160" s="16" t="s">
        <v>208</v>
      </c>
      <c r="E160" s="11">
        <v>11788</v>
      </c>
    </row>
    <row r="161" spans="1:5" hidden="1" x14ac:dyDescent="0.3">
      <c r="A161" s="16" t="s">
        <v>224</v>
      </c>
      <c r="B161" s="18" t="s">
        <v>195</v>
      </c>
      <c r="E161" s="11">
        <f>SUM(E157:E160)</f>
        <v>22529</v>
      </c>
    </row>
    <row r="162" spans="1:5" hidden="1" x14ac:dyDescent="0.3">
      <c r="A162" s="16" t="s">
        <v>224</v>
      </c>
      <c r="B162" s="16" t="s">
        <v>211</v>
      </c>
      <c r="C162" s="16" t="s">
        <v>212</v>
      </c>
      <c r="D162" s="16" t="s">
        <v>206</v>
      </c>
      <c r="E162" s="11">
        <v>0</v>
      </c>
    </row>
    <row r="163" spans="1:5" hidden="1" x14ac:dyDescent="0.3">
      <c r="A163" s="16" t="s">
        <v>224</v>
      </c>
      <c r="B163" s="16" t="s">
        <v>211</v>
      </c>
      <c r="C163" s="16" t="s">
        <v>212</v>
      </c>
      <c r="D163" s="16" t="s">
        <v>214</v>
      </c>
      <c r="E163" s="11">
        <v>124</v>
      </c>
    </row>
    <row r="164" spans="1:5" hidden="1" x14ac:dyDescent="0.3">
      <c r="A164" s="16" t="s">
        <v>224</v>
      </c>
      <c r="B164" s="16" t="s">
        <v>211</v>
      </c>
      <c r="C164" s="16" t="s">
        <v>212</v>
      </c>
      <c r="D164" s="16" t="s">
        <v>207</v>
      </c>
      <c r="E164" s="11">
        <v>42887</v>
      </c>
    </row>
    <row r="165" spans="1:5" hidden="1" x14ac:dyDescent="0.3">
      <c r="A165" s="16" t="s">
        <v>224</v>
      </c>
      <c r="B165" s="16" t="s">
        <v>211</v>
      </c>
      <c r="C165" s="16" t="s">
        <v>212</v>
      </c>
      <c r="D165" s="16" t="s">
        <v>208</v>
      </c>
      <c r="E165" s="11">
        <v>84403</v>
      </c>
    </row>
    <row r="166" spans="1:5" hidden="1" x14ac:dyDescent="0.3">
      <c r="A166" s="16" t="s">
        <v>224</v>
      </c>
      <c r="B166" s="18" t="s">
        <v>197</v>
      </c>
      <c r="E166" s="11">
        <f>SUM(E162:E165)</f>
        <v>127414</v>
      </c>
    </row>
    <row r="167" spans="1:5" hidden="1" x14ac:dyDescent="0.3">
      <c r="A167" s="16" t="s">
        <v>225</v>
      </c>
      <c r="B167" s="16" t="s">
        <v>204</v>
      </c>
      <c r="C167" s="16" t="s">
        <v>205</v>
      </c>
      <c r="D167" s="16" t="s">
        <v>206</v>
      </c>
      <c r="E167" s="11">
        <v>247</v>
      </c>
    </row>
    <row r="168" spans="1:5" hidden="1" x14ac:dyDescent="0.3">
      <c r="A168" s="16" t="s">
        <v>225</v>
      </c>
      <c r="B168" s="16" t="s">
        <v>204</v>
      </c>
      <c r="C168" s="16" t="s">
        <v>205</v>
      </c>
      <c r="D168" s="16" t="s">
        <v>214</v>
      </c>
      <c r="E168" s="11">
        <v>976</v>
      </c>
    </row>
    <row r="169" spans="1:5" x14ac:dyDescent="0.3">
      <c r="A169" s="16" t="s">
        <v>225</v>
      </c>
      <c r="B169" s="16" t="s">
        <v>204</v>
      </c>
      <c r="C169" s="16" t="s">
        <v>205</v>
      </c>
      <c r="D169" s="16" t="s">
        <v>207</v>
      </c>
      <c r="E169" s="11">
        <v>56628</v>
      </c>
    </row>
    <row r="170" spans="1:5" x14ac:dyDescent="0.3">
      <c r="A170" s="16" t="s">
        <v>225</v>
      </c>
      <c r="B170" s="16" t="s">
        <v>204</v>
      </c>
      <c r="C170" s="16" t="s">
        <v>205</v>
      </c>
      <c r="D170" s="16" t="s">
        <v>208</v>
      </c>
      <c r="E170" s="11">
        <v>73253</v>
      </c>
    </row>
    <row r="171" spans="1:5" hidden="1" x14ac:dyDescent="0.3">
      <c r="A171" s="16" t="s">
        <v>225</v>
      </c>
      <c r="B171" s="17" t="s">
        <v>193</v>
      </c>
      <c r="E171" s="11">
        <f>SUM(E167:E170)</f>
        <v>131104</v>
      </c>
    </row>
    <row r="172" spans="1:5" hidden="1" x14ac:dyDescent="0.3">
      <c r="A172" s="16" t="s">
        <v>225</v>
      </c>
      <c r="B172" s="16" t="s">
        <v>209</v>
      </c>
      <c r="C172" s="16" t="s">
        <v>210</v>
      </c>
      <c r="D172" s="16" t="s">
        <v>206</v>
      </c>
      <c r="E172" s="11">
        <v>0</v>
      </c>
    </row>
    <row r="173" spans="1:5" hidden="1" x14ac:dyDescent="0.3">
      <c r="A173" s="16" t="s">
        <v>225</v>
      </c>
      <c r="B173" s="16" t="s">
        <v>209</v>
      </c>
      <c r="C173" s="16" t="s">
        <v>210</v>
      </c>
      <c r="D173" s="16" t="s">
        <v>214</v>
      </c>
      <c r="E173" s="11">
        <v>0</v>
      </c>
    </row>
    <row r="174" spans="1:5" hidden="1" x14ac:dyDescent="0.3">
      <c r="A174" s="16" t="s">
        <v>225</v>
      </c>
      <c r="B174" s="16" t="s">
        <v>209</v>
      </c>
      <c r="C174" s="16" t="s">
        <v>210</v>
      </c>
      <c r="D174" s="16" t="s">
        <v>207</v>
      </c>
      <c r="E174" s="11">
        <v>10068</v>
      </c>
    </row>
    <row r="175" spans="1:5" hidden="1" x14ac:dyDescent="0.3">
      <c r="A175" s="16" t="s">
        <v>225</v>
      </c>
      <c r="B175" s="16" t="s">
        <v>209</v>
      </c>
      <c r="C175" s="16" t="s">
        <v>210</v>
      </c>
      <c r="D175" s="16" t="s">
        <v>208</v>
      </c>
      <c r="E175" s="11">
        <v>11365</v>
      </c>
    </row>
    <row r="176" spans="1:5" hidden="1" x14ac:dyDescent="0.3">
      <c r="A176" s="16" t="s">
        <v>225</v>
      </c>
      <c r="B176" s="18" t="s">
        <v>195</v>
      </c>
      <c r="E176" s="11">
        <f>SUM(E172:E175)</f>
        <v>21433</v>
      </c>
    </row>
    <row r="177" spans="1:5" hidden="1" x14ac:dyDescent="0.3">
      <c r="A177" s="16" t="s">
        <v>225</v>
      </c>
      <c r="B177" s="16" t="s">
        <v>211</v>
      </c>
      <c r="C177" s="16" t="s">
        <v>212</v>
      </c>
      <c r="D177" s="16" t="s">
        <v>206</v>
      </c>
      <c r="E177" s="11">
        <v>0</v>
      </c>
    </row>
    <row r="178" spans="1:5" hidden="1" x14ac:dyDescent="0.3">
      <c r="A178" s="16" t="s">
        <v>225</v>
      </c>
      <c r="B178" s="16" t="s">
        <v>211</v>
      </c>
      <c r="C178" s="16" t="s">
        <v>212</v>
      </c>
      <c r="D178" s="16" t="s">
        <v>214</v>
      </c>
      <c r="E178" s="11">
        <v>130</v>
      </c>
    </row>
    <row r="179" spans="1:5" hidden="1" x14ac:dyDescent="0.3">
      <c r="A179" s="16" t="s">
        <v>225</v>
      </c>
      <c r="B179" s="16" t="s">
        <v>211</v>
      </c>
      <c r="C179" s="16" t="s">
        <v>212</v>
      </c>
      <c r="D179" s="16" t="s">
        <v>207</v>
      </c>
      <c r="E179" s="11">
        <v>38796</v>
      </c>
    </row>
    <row r="180" spans="1:5" hidden="1" x14ac:dyDescent="0.3">
      <c r="A180" s="16" t="s">
        <v>225</v>
      </c>
      <c r="B180" s="16" t="s">
        <v>211</v>
      </c>
      <c r="C180" s="16" t="s">
        <v>212</v>
      </c>
      <c r="D180" s="16" t="s">
        <v>208</v>
      </c>
      <c r="E180" s="11">
        <v>75277</v>
      </c>
    </row>
    <row r="181" spans="1:5" hidden="1" x14ac:dyDescent="0.3">
      <c r="A181" s="16" t="s">
        <v>225</v>
      </c>
      <c r="B181" s="18" t="s">
        <v>197</v>
      </c>
      <c r="E181" s="11">
        <f>SUM(E177:E180)</f>
        <v>114203</v>
      </c>
    </row>
    <row r="182" spans="1:5" hidden="1" x14ac:dyDescent="0.3">
      <c r="A182" s="16" t="s">
        <v>226</v>
      </c>
      <c r="B182" s="16" t="s">
        <v>204</v>
      </c>
      <c r="C182" s="16" t="s">
        <v>205</v>
      </c>
      <c r="D182" s="16" t="s">
        <v>206</v>
      </c>
      <c r="E182" s="11">
        <v>179</v>
      </c>
    </row>
    <row r="183" spans="1:5" hidden="1" x14ac:dyDescent="0.3">
      <c r="A183" s="16" t="s">
        <v>226</v>
      </c>
      <c r="B183" s="16" t="s">
        <v>204</v>
      </c>
      <c r="C183" s="16" t="s">
        <v>205</v>
      </c>
      <c r="D183" s="16" t="s">
        <v>214</v>
      </c>
      <c r="E183" s="11">
        <v>641</v>
      </c>
    </row>
    <row r="184" spans="1:5" x14ac:dyDescent="0.3">
      <c r="A184" s="16" t="s">
        <v>226</v>
      </c>
      <c r="B184" s="16" t="s">
        <v>204</v>
      </c>
      <c r="C184" s="16" t="s">
        <v>205</v>
      </c>
      <c r="D184" s="16" t="s">
        <v>207</v>
      </c>
      <c r="E184" s="11">
        <v>38846</v>
      </c>
    </row>
    <row r="185" spans="1:5" x14ac:dyDescent="0.3">
      <c r="A185" s="16" t="s">
        <v>226</v>
      </c>
      <c r="B185" s="16" t="s">
        <v>204</v>
      </c>
      <c r="C185" s="16" t="s">
        <v>205</v>
      </c>
      <c r="D185" s="16" t="s">
        <v>208</v>
      </c>
      <c r="E185" s="11">
        <v>52903</v>
      </c>
    </row>
    <row r="186" spans="1:5" hidden="1" x14ac:dyDescent="0.3">
      <c r="A186" s="16" t="s">
        <v>226</v>
      </c>
      <c r="B186" s="17" t="s">
        <v>193</v>
      </c>
      <c r="E186" s="11">
        <f>SUM(E182:E185)</f>
        <v>92569</v>
      </c>
    </row>
    <row r="187" spans="1:5" hidden="1" x14ac:dyDescent="0.3">
      <c r="A187" s="16" t="s">
        <v>226</v>
      </c>
      <c r="B187" s="16" t="s">
        <v>209</v>
      </c>
      <c r="C187" s="16" t="s">
        <v>210</v>
      </c>
      <c r="D187" s="16" t="s">
        <v>206</v>
      </c>
      <c r="E187" s="11">
        <v>0</v>
      </c>
    </row>
    <row r="188" spans="1:5" hidden="1" x14ac:dyDescent="0.3">
      <c r="A188" s="16" t="s">
        <v>226</v>
      </c>
      <c r="B188" s="16" t="s">
        <v>209</v>
      </c>
      <c r="C188" s="16" t="s">
        <v>210</v>
      </c>
      <c r="D188" s="16" t="s">
        <v>214</v>
      </c>
      <c r="E188" s="11">
        <v>0</v>
      </c>
    </row>
    <row r="189" spans="1:5" hidden="1" x14ac:dyDescent="0.3">
      <c r="A189" s="16" t="s">
        <v>226</v>
      </c>
      <c r="B189" s="16" t="s">
        <v>209</v>
      </c>
      <c r="C189" s="16" t="s">
        <v>210</v>
      </c>
      <c r="D189" s="16" t="s">
        <v>207</v>
      </c>
      <c r="E189" s="11">
        <v>6669</v>
      </c>
    </row>
    <row r="190" spans="1:5" hidden="1" x14ac:dyDescent="0.3">
      <c r="A190" s="16" t="s">
        <v>226</v>
      </c>
      <c r="B190" s="16" t="s">
        <v>209</v>
      </c>
      <c r="C190" s="16" t="s">
        <v>210</v>
      </c>
      <c r="D190" s="16" t="s">
        <v>208</v>
      </c>
      <c r="E190" s="11">
        <v>7502</v>
      </c>
    </row>
    <row r="191" spans="1:5" hidden="1" x14ac:dyDescent="0.3">
      <c r="A191" s="16" t="s">
        <v>226</v>
      </c>
      <c r="B191" s="18" t="s">
        <v>195</v>
      </c>
      <c r="E191" s="11">
        <f>SUM(E187:E190)</f>
        <v>14171</v>
      </c>
    </row>
    <row r="192" spans="1:5" hidden="1" x14ac:dyDescent="0.3">
      <c r="A192" s="16" t="s">
        <v>226</v>
      </c>
      <c r="B192" s="16" t="s">
        <v>211</v>
      </c>
      <c r="C192" s="16" t="s">
        <v>212</v>
      </c>
      <c r="D192" s="16" t="s">
        <v>206</v>
      </c>
      <c r="E192" s="11">
        <v>1</v>
      </c>
    </row>
    <row r="193" spans="1:5" hidden="1" x14ac:dyDescent="0.3">
      <c r="A193" s="16" t="s">
        <v>226</v>
      </c>
      <c r="B193" s="16" t="s">
        <v>211</v>
      </c>
      <c r="C193" s="16" t="s">
        <v>212</v>
      </c>
      <c r="D193" s="16" t="s">
        <v>214</v>
      </c>
      <c r="E193" s="11">
        <v>2</v>
      </c>
    </row>
    <row r="194" spans="1:5" hidden="1" x14ac:dyDescent="0.3">
      <c r="A194" s="16" t="s">
        <v>226</v>
      </c>
      <c r="B194" s="16" t="s">
        <v>211</v>
      </c>
      <c r="C194" s="16" t="s">
        <v>212</v>
      </c>
      <c r="D194" s="16" t="s">
        <v>207</v>
      </c>
      <c r="E194" s="11">
        <v>5187</v>
      </c>
    </row>
    <row r="195" spans="1:5" hidden="1" x14ac:dyDescent="0.3">
      <c r="A195" s="16" t="s">
        <v>226</v>
      </c>
      <c r="B195" s="16" t="s">
        <v>211</v>
      </c>
      <c r="C195" s="16" t="s">
        <v>212</v>
      </c>
      <c r="D195" s="16" t="s">
        <v>208</v>
      </c>
      <c r="E195" s="11">
        <v>12407</v>
      </c>
    </row>
    <row r="196" spans="1:5" hidden="1" x14ac:dyDescent="0.3">
      <c r="A196" s="16" t="s">
        <v>226</v>
      </c>
      <c r="B196" s="18" t="s">
        <v>197</v>
      </c>
      <c r="E196" s="11">
        <f>SUM(E192:E195)</f>
        <v>17597</v>
      </c>
    </row>
    <row r="197" spans="1:5" hidden="1" x14ac:dyDescent="0.3">
      <c r="A197" s="16" t="s">
        <v>227</v>
      </c>
      <c r="B197" s="16" t="s">
        <v>204</v>
      </c>
      <c r="C197" s="16" t="s">
        <v>205</v>
      </c>
      <c r="D197" s="16" t="s">
        <v>206</v>
      </c>
      <c r="E197" s="11">
        <v>138</v>
      </c>
    </row>
    <row r="198" spans="1:5" hidden="1" x14ac:dyDescent="0.3">
      <c r="A198" s="16" t="s">
        <v>227</v>
      </c>
      <c r="B198" s="16" t="s">
        <v>204</v>
      </c>
      <c r="C198" s="16" t="s">
        <v>205</v>
      </c>
      <c r="D198" s="16" t="s">
        <v>214</v>
      </c>
      <c r="E198" s="11">
        <v>711</v>
      </c>
    </row>
    <row r="199" spans="1:5" x14ac:dyDescent="0.3">
      <c r="A199" s="16" t="s">
        <v>227</v>
      </c>
      <c r="B199" s="16" t="s">
        <v>204</v>
      </c>
      <c r="C199" s="16" t="s">
        <v>205</v>
      </c>
      <c r="D199" s="16" t="s">
        <v>207</v>
      </c>
      <c r="E199" s="11">
        <v>50771</v>
      </c>
    </row>
    <row r="200" spans="1:5" x14ac:dyDescent="0.3">
      <c r="A200" s="16" t="s">
        <v>227</v>
      </c>
      <c r="B200" s="16" t="s">
        <v>204</v>
      </c>
      <c r="C200" s="16" t="s">
        <v>205</v>
      </c>
      <c r="D200" s="16" t="s">
        <v>208</v>
      </c>
      <c r="E200" s="11">
        <v>70500</v>
      </c>
    </row>
    <row r="201" spans="1:5" hidden="1" x14ac:dyDescent="0.3">
      <c r="A201" s="16" t="s">
        <v>227</v>
      </c>
      <c r="B201" s="17" t="s">
        <v>193</v>
      </c>
      <c r="E201" s="11">
        <f>SUM(E197:E200)</f>
        <v>122120</v>
      </c>
    </row>
    <row r="202" spans="1:5" hidden="1" x14ac:dyDescent="0.3">
      <c r="A202" s="16" t="s">
        <v>227</v>
      </c>
      <c r="B202" s="16" t="s">
        <v>209</v>
      </c>
      <c r="C202" s="16" t="s">
        <v>210</v>
      </c>
      <c r="D202" s="16" t="s">
        <v>206</v>
      </c>
      <c r="E202" s="11">
        <v>0</v>
      </c>
    </row>
    <row r="203" spans="1:5" hidden="1" x14ac:dyDescent="0.3">
      <c r="A203" s="16" t="s">
        <v>227</v>
      </c>
      <c r="B203" s="16" t="s">
        <v>209</v>
      </c>
      <c r="C203" s="16" t="s">
        <v>210</v>
      </c>
      <c r="D203" s="16" t="s">
        <v>214</v>
      </c>
      <c r="E203" s="11">
        <v>0</v>
      </c>
    </row>
    <row r="204" spans="1:5" hidden="1" x14ac:dyDescent="0.3">
      <c r="A204" s="16" t="s">
        <v>227</v>
      </c>
      <c r="B204" s="16" t="s">
        <v>209</v>
      </c>
      <c r="C204" s="16" t="s">
        <v>210</v>
      </c>
      <c r="D204" s="16" t="s">
        <v>207</v>
      </c>
      <c r="E204" s="11">
        <v>7708</v>
      </c>
    </row>
    <row r="205" spans="1:5" hidden="1" x14ac:dyDescent="0.3">
      <c r="A205" s="16" t="s">
        <v>227</v>
      </c>
      <c r="B205" s="16" t="s">
        <v>209</v>
      </c>
      <c r="C205" s="16" t="s">
        <v>210</v>
      </c>
      <c r="D205" s="16" t="s">
        <v>208</v>
      </c>
      <c r="E205" s="11">
        <v>9149</v>
      </c>
    </row>
    <row r="206" spans="1:5" hidden="1" x14ac:dyDescent="0.3">
      <c r="A206" s="16" t="s">
        <v>227</v>
      </c>
      <c r="B206" s="18" t="s">
        <v>195</v>
      </c>
      <c r="E206" s="11">
        <f>SUM(E202:E205)</f>
        <v>16857</v>
      </c>
    </row>
    <row r="207" spans="1:5" hidden="1" x14ac:dyDescent="0.3">
      <c r="A207" s="16" t="s">
        <v>227</v>
      </c>
      <c r="B207" s="16" t="s">
        <v>211</v>
      </c>
      <c r="C207" s="16" t="s">
        <v>212</v>
      </c>
      <c r="D207" s="16" t="s">
        <v>206</v>
      </c>
      <c r="E207" s="11">
        <v>0</v>
      </c>
    </row>
    <row r="208" spans="1:5" hidden="1" x14ac:dyDescent="0.3">
      <c r="A208" s="16" t="s">
        <v>227</v>
      </c>
      <c r="B208" s="16" t="s">
        <v>211</v>
      </c>
      <c r="C208" s="16" t="s">
        <v>212</v>
      </c>
      <c r="D208" s="16" t="s">
        <v>214</v>
      </c>
      <c r="E208" s="11">
        <v>3</v>
      </c>
    </row>
    <row r="209" spans="1:5" hidden="1" x14ac:dyDescent="0.3">
      <c r="A209" s="16" t="s">
        <v>227</v>
      </c>
      <c r="B209" s="16" t="s">
        <v>211</v>
      </c>
      <c r="C209" s="16" t="s">
        <v>212</v>
      </c>
      <c r="D209" s="16" t="s">
        <v>207</v>
      </c>
      <c r="E209" s="11">
        <v>5772</v>
      </c>
    </row>
    <row r="210" spans="1:5" hidden="1" x14ac:dyDescent="0.3">
      <c r="A210" s="16" t="s">
        <v>227</v>
      </c>
      <c r="B210" s="16" t="s">
        <v>211</v>
      </c>
      <c r="C210" s="16" t="s">
        <v>212</v>
      </c>
      <c r="D210" s="16" t="s">
        <v>208</v>
      </c>
      <c r="E210" s="11">
        <v>14621</v>
      </c>
    </row>
    <row r="211" spans="1:5" hidden="1" x14ac:dyDescent="0.3">
      <c r="A211" s="16" t="s">
        <v>227</v>
      </c>
      <c r="B211" s="18" t="s">
        <v>197</v>
      </c>
      <c r="E211" s="11">
        <f>SUM(E207:E210)</f>
        <v>20396</v>
      </c>
    </row>
    <row r="212" spans="1:5" hidden="1" x14ac:dyDescent="0.3">
      <c r="A212" s="16" t="s">
        <v>228</v>
      </c>
      <c r="B212" s="16" t="s">
        <v>204</v>
      </c>
      <c r="C212" s="16" t="s">
        <v>205</v>
      </c>
      <c r="D212" s="16" t="s">
        <v>206</v>
      </c>
      <c r="E212" s="11">
        <v>150</v>
      </c>
    </row>
    <row r="213" spans="1:5" hidden="1" x14ac:dyDescent="0.3">
      <c r="A213" s="16" t="s">
        <v>228</v>
      </c>
      <c r="B213" s="16" t="s">
        <v>204</v>
      </c>
      <c r="C213" s="16" t="s">
        <v>205</v>
      </c>
      <c r="D213" s="16" t="s">
        <v>214</v>
      </c>
      <c r="E213" s="11">
        <v>729</v>
      </c>
    </row>
    <row r="214" spans="1:5" x14ac:dyDescent="0.3">
      <c r="A214" s="16" t="s">
        <v>228</v>
      </c>
      <c r="B214" s="16" t="s">
        <v>204</v>
      </c>
      <c r="C214" s="16" t="s">
        <v>205</v>
      </c>
      <c r="D214" s="16" t="s">
        <v>207</v>
      </c>
      <c r="E214" s="11">
        <v>52106</v>
      </c>
    </row>
    <row r="215" spans="1:5" x14ac:dyDescent="0.3">
      <c r="A215" s="16" t="s">
        <v>228</v>
      </c>
      <c r="B215" s="16" t="s">
        <v>204</v>
      </c>
      <c r="C215" s="16" t="s">
        <v>205</v>
      </c>
      <c r="D215" s="16" t="s">
        <v>208</v>
      </c>
      <c r="E215" s="11">
        <v>74417</v>
      </c>
    </row>
    <row r="216" spans="1:5" hidden="1" x14ac:dyDescent="0.3">
      <c r="A216" s="16" t="s">
        <v>228</v>
      </c>
      <c r="B216" s="17" t="s">
        <v>193</v>
      </c>
      <c r="E216" s="11">
        <f>SUM(E212:E215)</f>
        <v>127402</v>
      </c>
    </row>
    <row r="217" spans="1:5" hidden="1" x14ac:dyDescent="0.3">
      <c r="A217" s="16" t="s">
        <v>228</v>
      </c>
      <c r="B217" s="16" t="s">
        <v>209</v>
      </c>
      <c r="C217" s="16" t="s">
        <v>210</v>
      </c>
      <c r="D217" s="16" t="s">
        <v>206</v>
      </c>
      <c r="E217" s="11">
        <v>0</v>
      </c>
    </row>
    <row r="218" spans="1:5" hidden="1" x14ac:dyDescent="0.3">
      <c r="A218" s="16" t="s">
        <v>228</v>
      </c>
      <c r="B218" s="16" t="s">
        <v>209</v>
      </c>
      <c r="C218" s="16" t="s">
        <v>210</v>
      </c>
      <c r="D218" s="16" t="s">
        <v>214</v>
      </c>
      <c r="E218" s="11">
        <v>0</v>
      </c>
    </row>
    <row r="219" spans="1:5" hidden="1" x14ac:dyDescent="0.3">
      <c r="A219" s="16" t="s">
        <v>228</v>
      </c>
      <c r="B219" s="16" t="s">
        <v>209</v>
      </c>
      <c r="C219" s="16" t="s">
        <v>210</v>
      </c>
      <c r="D219" s="16" t="s">
        <v>207</v>
      </c>
      <c r="E219" s="11">
        <v>7599</v>
      </c>
    </row>
    <row r="220" spans="1:5" hidden="1" x14ac:dyDescent="0.3">
      <c r="A220" s="16" t="s">
        <v>228</v>
      </c>
      <c r="B220" s="16" t="s">
        <v>209</v>
      </c>
      <c r="C220" s="16" t="s">
        <v>210</v>
      </c>
      <c r="D220" s="16" t="s">
        <v>208</v>
      </c>
      <c r="E220" s="11">
        <v>9245</v>
      </c>
    </row>
    <row r="221" spans="1:5" hidden="1" x14ac:dyDescent="0.3">
      <c r="A221" s="16" t="s">
        <v>228</v>
      </c>
      <c r="B221" s="18" t="s">
        <v>195</v>
      </c>
      <c r="E221" s="11">
        <f>SUM(E217:E220)</f>
        <v>16844</v>
      </c>
    </row>
    <row r="222" spans="1:5" hidden="1" x14ac:dyDescent="0.3">
      <c r="A222" s="16" t="s">
        <v>228</v>
      </c>
      <c r="B222" s="16" t="s">
        <v>211</v>
      </c>
      <c r="C222" s="16" t="s">
        <v>212</v>
      </c>
      <c r="D222" s="16" t="s">
        <v>206</v>
      </c>
      <c r="E222" s="11">
        <v>0</v>
      </c>
    </row>
    <row r="223" spans="1:5" hidden="1" x14ac:dyDescent="0.3">
      <c r="A223" s="16" t="s">
        <v>228</v>
      </c>
      <c r="B223" s="16" t="s">
        <v>211</v>
      </c>
      <c r="C223" s="16" t="s">
        <v>212</v>
      </c>
      <c r="D223" s="16" t="s">
        <v>214</v>
      </c>
      <c r="E223" s="11">
        <v>8</v>
      </c>
    </row>
    <row r="224" spans="1:5" hidden="1" x14ac:dyDescent="0.3">
      <c r="A224" s="16" t="s">
        <v>228</v>
      </c>
      <c r="B224" s="16" t="s">
        <v>211</v>
      </c>
      <c r="C224" s="16" t="s">
        <v>212</v>
      </c>
      <c r="D224" s="16" t="s">
        <v>207</v>
      </c>
      <c r="E224" s="11">
        <v>5520</v>
      </c>
    </row>
    <row r="225" spans="1:5" hidden="1" x14ac:dyDescent="0.3">
      <c r="A225" s="16" t="s">
        <v>228</v>
      </c>
      <c r="B225" s="16" t="s">
        <v>211</v>
      </c>
      <c r="C225" s="16" t="s">
        <v>212</v>
      </c>
      <c r="D225" s="16" t="s">
        <v>208</v>
      </c>
      <c r="E225" s="11">
        <v>13943</v>
      </c>
    </row>
    <row r="226" spans="1:5" hidden="1" x14ac:dyDescent="0.3">
      <c r="A226" s="16" t="s">
        <v>228</v>
      </c>
      <c r="B226" s="18" t="s">
        <v>197</v>
      </c>
      <c r="E226" s="11">
        <f>SUM(E222:E225)</f>
        <v>19471</v>
      </c>
    </row>
    <row r="227" spans="1:5" hidden="1" x14ac:dyDescent="0.3">
      <c r="A227" s="16" t="s">
        <v>229</v>
      </c>
      <c r="B227" s="16" t="s">
        <v>204</v>
      </c>
      <c r="C227" s="16" t="s">
        <v>205</v>
      </c>
      <c r="D227" s="16" t="s">
        <v>206</v>
      </c>
      <c r="E227" s="11">
        <v>120</v>
      </c>
    </row>
    <row r="228" spans="1:5" hidden="1" x14ac:dyDescent="0.3">
      <c r="A228" s="16" t="s">
        <v>229</v>
      </c>
      <c r="B228" s="16" t="s">
        <v>204</v>
      </c>
      <c r="C228" s="16" t="s">
        <v>205</v>
      </c>
      <c r="D228" s="16" t="s">
        <v>214</v>
      </c>
      <c r="E228" s="11">
        <v>658</v>
      </c>
    </row>
    <row r="229" spans="1:5" x14ac:dyDescent="0.3">
      <c r="A229" s="16" t="s">
        <v>229</v>
      </c>
      <c r="B229" s="16" t="s">
        <v>204</v>
      </c>
      <c r="C229" s="16" t="s">
        <v>205</v>
      </c>
      <c r="D229" s="16" t="s">
        <v>207</v>
      </c>
      <c r="E229" s="11">
        <v>53747</v>
      </c>
    </row>
    <row r="230" spans="1:5" x14ac:dyDescent="0.3">
      <c r="A230" s="16" t="s">
        <v>229</v>
      </c>
      <c r="B230" s="16" t="s">
        <v>204</v>
      </c>
      <c r="C230" s="16" t="s">
        <v>205</v>
      </c>
      <c r="D230" s="16" t="s">
        <v>208</v>
      </c>
      <c r="E230" s="11">
        <v>78309</v>
      </c>
    </row>
    <row r="231" spans="1:5" hidden="1" x14ac:dyDescent="0.3">
      <c r="A231" s="16" t="s">
        <v>229</v>
      </c>
      <c r="B231" s="17" t="s">
        <v>193</v>
      </c>
      <c r="E231" s="11">
        <f>SUM(E227:E230)</f>
        <v>132834</v>
      </c>
    </row>
    <row r="232" spans="1:5" hidden="1" x14ac:dyDescent="0.3">
      <c r="A232" s="16" t="s">
        <v>229</v>
      </c>
      <c r="B232" s="16" t="s">
        <v>209</v>
      </c>
      <c r="C232" s="16" t="s">
        <v>210</v>
      </c>
      <c r="D232" s="16" t="s">
        <v>206</v>
      </c>
      <c r="E232" s="11">
        <v>0</v>
      </c>
    </row>
    <row r="233" spans="1:5" hidden="1" x14ac:dyDescent="0.3">
      <c r="A233" s="16" t="s">
        <v>229</v>
      </c>
      <c r="B233" s="16" t="s">
        <v>209</v>
      </c>
      <c r="C233" s="16" t="s">
        <v>210</v>
      </c>
      <c r="D233" s="16" t="s">
        <v>214</v>
      </c>
      <c r="E233" s="11">
        <v>0</v>
      </c>
    </row>
    <row r="234" spans="1:5" hidden="1" x14ac:dyDescent="0.3">
      <c r="A234" s="16" t="s">
        <v>229</v>
      </c>
      <c r="B234" s="16" t="s">
        <v>209</v>
      </c>
      <c r="C234" s="16" t="s">
        <v>210</v>
      </c>
      <c r="D234" s="16" t="s">
        <v>207</v>
      </c>
      <c r="E234" s="11">
        <v>7800</v>
      </c>
    </row>
    <row r="235" spans="1:5" hidden="1" x14ac:dyDescent="0.3">
      <c r="A235" s="16" t="s">
        <v>229</v>
      </c>
      <c r="B235" s="16" t="s">
        <v>209</v>
      </c>
      <c r="C235" s="16" t="s">
        <v>210</v>
      </c>
      <c r="D235" s="16" t="s">
        <v>208</v>
      </c>
      <c r="E235" s="11">
        <v>9500</v>
      </c>
    </row>
    <row r="236" spans="1:5" hidden="1" x14ac:dyDescent="0.3">
      <c r="A236" s="16" t="s">
        <v>229</v>
      </c>
      <c r="B236" s="18" t="s">
        <v>195</v>
      </c>
      <c r="E236" s="11">
        <f>SUM(E232:E235)</f>
        <v>17300</v>
      </c>
    </row>
    <row r="237" spans="1:5" hidden="1" x14ac:dyDescent="0.3">
      <c r="A237" s="16" t="s">
        <v>229</v>
      </c>
      <c r="B237" s="16" t="s">
        <v>211</v>
      </c>
      <c r="C237" s="16" t="s">
        <v>212</v>
      </c>
      <c r="D237" s="16" t="s">
        <v>206</v>
      </c>
      <c r="E237" s="11">
        <v>3</v>
      </c>
    </row>
    <row r="238" spans="1:5" hidden="1" x14ac:dyDescent="0.3">
      <c r="A238" s="16" t="s">
        <v>229</v>
      </c>
      <c r="B238" s="16" t="s">
        <v>211</v>
      </c>
      <c r="C238" s="16" t="s">
        <v>212</v>
      </c>
      <c r="D238" s="16" t="s">
        <v>214</v>
      </c>
      <c r="E238" s="11">
        <v>22</v>
      </c>
    </row>
    <row r="239" spans="1:5" hidden="1" x14ac:dyDescent="0.3">
      <c r="A239" s="16" t="s">
        <v>229</v>
      </c>
      <c r="B239" s="16" t="s">
        <v>211</v>
      </c>
      <c r="C239" s="16" t="s">
        <v>212</v>
      </c>
      <c r="D239" s="16" t="s">
        <v>207</v>
      </c>
      <c r="E239" s="11">
        <v>5394</v>
      </c>
    </row>
    <row r="240" spans="1:5" hidden="1" x14ac:dyDescent="0.3">
      <c r="A240" s="16" t="s">
        <v>229</v>
      </c>
      <c r="B240" s="16" t="s">
        <v>211</v>
      </c>
      <c r="C240" s="16" t="s">
        <v>212</v>
      </c>
      <c r="D240" s="16" t="s">
        <v>208</v>
      </c>
      <c r="E240" s="11">
        <v>13646</v>
      </c>
    </row>
    <row r="241" spans="1:5" hidden="1" x14ac:dyDescent="0.3">
      <c r="A241" s="16" t="s">
        <v>229</v>
      </c>
      <c r="B241" s="18" t="s">
        <v>197</v>
      </c>
      <c r="E241" s="11">
        <f>SUM(E237:E240)</f>
        <v>19065</v>
      </c>
    </row>
    <row r="242" spans="1:5" hidden="1" x14ac:dyDescent="0.3">
      <c r="A242" s="16" t="s">
        <v>230</v>
      </c>
      <c r="B242" s="16" t="s">
        <v>204</v>
      </c>
      <c r="C242" s="16" t="s">
        <v>205</v>
      </c>
      <c r="D242" s="16" t="s">
        <v>206</v>
      </c>
      <c r="E242" s="11">
        <v>114</v>
      </c>
    </row>
    <row r="243" spans="1:5" hidden="1" x14ac:dyDescent="0.3">
      <c r="A243" s="16" t="s">
        <v>230</v>
      </c>
      <c r="B243" s="16" t="s">
        <v>204</v>
      </c>
      <c r="C243" s="16" t="s">
        <v>205</v>
      </c>
      <c r="D243" s="16" t="s">
        <v>214</v>
      </c>
      <c r="E243" s="11">
        <v>554</v>
      </c>
    </row>
    <row r="244" spans="1:5" x14ac:dyDescent="0.3">
      <c r="A244" s="16" t="s">
        <v>230</v>
      </c>
      <c r="B244" s="16" t="s">
        <v>204</v>
      </c>
      <c r="C244" s="16" t="s">
        <v>205</v>
      </c>
      <c r="D244" s="16" t="s">
        <v>207</v>
      </c>
      <c r="E244" s="11">
        <v>49734</v>
      </c>
    </row>
    <row r="245" spans="1:5" x14ac:dyDescent="0.3">
      <c r="A245" s="16" t="s">
        <v>230</v>
      </c>
      <c r="B245" s="16" t="s">
        <v>204</v>
      </c>
      <c r="C245" s="16" t="s">
        <v>205</v>
      </c>
      <c r="D245" s="16" t="s">
        <v>208</v>
      </c>
      <c r="E245" s="11">
        <v>75239</v>
      </c>
    </row>
    <row r="246" spans="1:5" hidden="1" x14ac:dyDescent="0.3">
      <c r="A246" s="16" t="s">
        <v>230</v>
      </c>
      <c r="B246" s="17" t="s">
        <v>193</v>
      </c>
      <c r="E246" s="11">
        <f>SUM(E242:E245)</f>
        <v>125641</v>
      </c>
    </row>
    <row r="247" spans="1:5" hidden="1" x14ac:dyDescent="0.3">
      <c r="A247" s="16" t="s">
        <v>230</v>
      </c>
      <c r="B247" s="16" t="s">
        <v>209</v>
      </c>
      <c r="C247" s="16" t="s">
        <v>210</v>
      </c>
      <c r="D247" s="16" t="s">
        <v>206</v>
      </c>
      <c r="E247" s="11">
        <v>0</v>
      </c>
    </row>
    <row r="248" spans="1:5" hidden="1" x14ac:dyDescent="0.3">
      <c r="A248" s="16" t="s">
        <v>230</v>
      </c>
      <c r="B248" s="16" t="s">
        <v>209</v>
      </c>
      <c r="C248" s="16" t="s">
        <v>210</v>
      </c>
      <c r="D248" s="16" t="s">
        <v>214</v>
      </c>
      <c r="E248" s="11">
        <v>0</v>
      </c>
    </row>
    <row r="249" spans="1:5" hidden="1" x14ac:dyDescent="0.3">
      <c r="A249" s="16" t="s">
        <v>230</v>
      </c>
      <c r="B249" s="16" t="s">
        <v>209</v>
      </c>
      <c r="C249" s="16" t="s">
        <v>210</v>
      </c>
      <c r="D249" s="16" t="s">
        <v>207</v>
      </c>
      <c r="E249" s="11">
        <v>6960</v>
      </c>
    </row>
    <row r="250" spans="1:5" hidden="1" x14ac:dyDescent="0.3">
      <c r="A250" s="16" t="s">
        <v>230</v>
      </c>
      <c r="B250" s="16" t="s">
        <v>209</v>
      </c>
      <c r="C250" s="16" t="s">
        <v>210</v>
      </c>
      <c r="D250" s="16" t="s">
        <v>208</v>
      </c>
      <c r="E250" s="11">
        <v>8760</v>
      </c>
    </row>
    <row r="251" spans="1:5" hidden="1" x14ac:dyDescent="0.3">
      <c r="A251" s="16" t="s">
        <v>230</v>
      </c>
      <c r="B251" s="18" t="s">
        <v>195</v>
      </c>
      <c r="E251" s="11">
        <f>SUM(E247:E250)</f>
        <v>15720</v>
      </c>
    </row>
    <row r="252" spans="1:5" hidden="1" x14ac:dyDescent="0.3">
      <c r="A252" s="16" t="s">
        <v>230</v>
      </c>
      <c r="B252" s="16" t="s">
        <v>211</v>
      </c>
      <c r="C252" s="16" t="s">
        <v>212</v>
      </c>
      <c r="D252" s="16" t="s">
        <v>206</v>
      </c>
      <c r="E252" s="11">
        <v>8</v>
      </c>
    </row>
    <row r="253" spans="1:5" hidden="1" x14ac:dyDescent="0.3">
      <c r="A253" s="16" t="s">
        <v>230</v>
      </c>
      <c r="B253" s="16" t="s">
        <v>211</v>
      </c>
      <c r="C253" s="16" t="s">
        <v>212</v>
      </c>
      <c r="D253" s="16" t="s">
        <v>214</v>
      </c>
      <c r="E253" s="11">
        <v>4</v>
      </c>
    </row>
    <row r="254" spans="1:5" hidden="1" x14ac:dyDescent="0.3">
      <c r="A254" s="16" t="s">
        <v>230</v>
      </c>
      <c r="B254" s="16" t="s">
        <v>211</v>
      </c>
      <c r="C254" s="16" t="s">
        <v>212</v>
      </c>
      <c r="D254" s="16" t="s">
        <v>207</v>
      </c>
      <c r="E254" s="11">
        <v>4714</v>
      </c>
    </row>
    <row r="255" spans="1:5" hidden="1" x14ac:dyDescent="0.3">
      <c r="A255" s="16" t="s">
        <v>230</v>
      </c>
      <c r="B255" s="16" t="s">
        <v>211</v>
      </c>
      <c r="C255" s="16" t="s">
        <v>212</v>
      </c>
      <c r="D255" s="16" t="s">
        <v>208</v>
      </c>
      <c r="E255" s="11">
        <v>12163</v>
      </c>
    </row>
    <row r="256" spans="1:5" hidden="1" x14ac:dyDescent="0.3">
      <c r="A256" s="16" t="s">
        <v>230</v>
      </c>
      <c r="B256" s="18" t="s">
        <v>197</v>
      </c>
      <c r="E256" s="11">
        <f>SUM(E252:E255)</f>
        <v>16889</v>
      </c>
    </row>
    <row r="257" spans="1:5" hidden="1" x14ac:dyDescent="0.3">
      <c r="A257" s="16" t="s">
        <v>231</v>
      </c>
      <c r="B257" s="16" t="s">
        <v>204</v>
      </c>
      <c r="C257" s="16" t="s">
        <v>205</v>
      </c>
      <c r="D257" s="16" t="s">
        <v>206</v>
      </c>
      <c r="E257" s="11">
        <v>94</v>
      </c>
    </row>
    <row r="258" spans="1:5" hidden="1" x14ac:dyDescent="0.3">
      <c r="A258" s="16" t="s">
        <v>231</v>
      </c>
      <c r="B258" s="16" t="s">
        <v>204</v>
      </c>
      <c r="C258" s="16" t="s">
        <v>205</v>
      </c>
      <c r="D258" s="16" t="s">
        <v>214</v>
      </c>
      <c r="E258" s="11">
        <v>502</v>
      </c>
    </row>
    <row r="259" spans="1:5" x14ac:dyDescent="0.3">
      <c r="A259" s="16" t="s">
        <v>231</v>
      </c>
      <c r="B259" s="16" t="s">
        <v>204</v>
      </c>
      <c r="C259" s="16" t="s">
        <v>205</v>
      </c>
      <c r="D259" s="16" t="s">
        <v>207</v>
      </c>
      <c r="E259" s="11">
        <v>44342</v>
      </c>
    </row>
    <row r="260" spans="1:5" x14ac:dyDescent="0.3">
      <c r="A260" s="16" t="s">
        <v>231</v>
      </c>
      <c r="B260" s="16" t="s">
        <v>204</v>
      </c>
      <c r="C260" s="16" t="s">
        <v>205</v>
      </c>
      <c r="D260" s="16" t="s">
        <v>208</v>
      </c>
      <c r="E260" s="11">
        <v>70322</v>
      </c>
    </row>
    <row r="261" spans="1:5" hidden="1" x14ac:dyDescent="0.3">
      <c r="A261" s="16" t="s">
        <v>231</v>
      </c>
      <c r="B261" s="17" t="s">
        <v>193</v>
      </c>
      <c r="E261" s="11">
        <f>SUM(E257:E260)</f>
        <v>115260</v>
      </c>
    </row>
    <row r="262" spans="1:5" hidden="1" x14ac:dyDescent="0.3">
      <c r="A262" s="16" t="s">
        <v>231</v>
      </c>
      <c r="B262" s="16" t="s">
        <v>209</v>
      </c>
      <c r="C262" s="16" t="s">
        <v>210</v>
      </c>
      <c r="D262" s="16" t="s">
        <v>206</v>
      </c>
      <c r="E262" s="11">
        <v>0</v>
      </c>
    </row>
    <row r="263" spans="1:5" hidden="1" x14ac:dyDescent="0.3">
      <c r="A263" s="16" t="s">
        <v>231</v>
      </c>
      <c r="B263" s="16" t="s">
        <v>209</v>
      </c>
      <c r="C263" s="16" t="s">
        <v>210</v>
      </c>
      <c r="D263" s="16" t="s">
        <v>214</v>
      </c>
      <c r="E263" s="11">
        <v>1</v>
      </c>
    </row>
    <row r="264" spans="1:5" hidden="1" x14ac:dyDescent="0.3">
      <c r="A264" s="16" t="s">
        <v>231</v>
      </c>
      <c r="B264" s="16" t="s">
        <v>209</v>
      </c>
      <c r="C264" s="16" t="s">
        <v>210</v>
      </c>
      <c r="D264" s="16" t="s">
        <v>207</v>
      </c>
      <c r="E264" s="11">
        <v>7215</v>
      </c>
    </row>
    <row r="265" spans="1:5" hidden="1" x14ac:dyDescent="0.3">
      <c r="A265" s="16" t="s">
        <v>231</v>
      </c>
      <c r="B265" s="16" t="s">
        <v>209</v>
      </c>
      <c r="C265" s="16" t="s">
        <v>210</v>
      </c>
      <c r="D265" s="16" t="s">
        <v>208</v>
      </c>
      <c r="E265" s="11">
        <v>9077</v>
      </c>
    </row>
    <row r="266" spans="1:5" hidden="1" x14ac:dyDescent="0.3">
      <c r="A266" s="16" t="s">
        <v>231</v>
      </c>
      <c r="B266" s="18" t="s">
        <v>195</v>
      </c>
      <c r="E266" s="11">
        <f>SUM(E262:E265)</f>
        <v>16293</v>
      </c>
    </row>
    <row r="267" spans="1:5" hidden="1" x14ac:dyDescent="0.3">
      <c r="A267" s="16" t="s">
        <v>231</v>
      </c>
      <c r="B267" s="16" t="s">
        <v>211</v>
      </c>
      <c r="C267" s="16" t="s">
        <v>212</v>
      </c>
      <c r="D267" s="16" t="s">
        <v>206</v>
      </c>
      <c r="E267" s="11">
        <v>9</v>
      </c>
    </row>
    <row r="268" spans="1:5" hidden="1" x14ac:dyDescent="0.3">
      <c r="A268" s="16" t="s">
        <v>231</v>
      </c>
      <c r="B268" s="16" t="s">
        <v>211</v>
      </c>
      <c r="C268" s="16" t="s">
        <v>212</v>
      </c>
      <c r="D268" s="16" t="s">
        <v>214</v>
      </c>
      <c r="E268" s="11">
        <v>17</v>
      </c>
    </row>
    <row r="269" spans="1:5" hidden="1" x14ac:dyDescent="0.3">
      <c r="A269" s="16" t="s">
        <v>231</v>
      </c>
      <c r="B269" s="16" t="s">
        <v>211</v>
      </c>
      <c r="C269" s="16" t="s">
        <v>212</v>
      </c>
      <c r="D269" s="16" t="s">
        <v>207</v>
      </c>
      <c r="E269" s="11">
        <v>4543</v>
      </c>
    </row>
    <row r="270" spans="1:5" hidden="1" x14ac:dyDescent="0.3">
      <c r="A270" s="16" t="s">
        <v>231</v>
      </c>
      <c r="B270" s="16" t="s">
        <v>211</v>
      </c>
      <c r="C270" s="16" t="s">
        <v>212</v>
      </c>
      <c r="D270" s="16" t="s">
        <v>208</v>
      </c>
      <c r="E270" s="11">
        <v>11652</v>
      </c>
    </row>
    <row r="271" spans="1:5" hidden="1" x14ac:dyDescent="0.3">
      <c r="A271" s="16" t="s">
        <v>231</v>
      </c>
      <c r="B271" s="18" t="s">
        <v>197</v>
      </c>
      <c r="E271" s="11">
        <f>SUM(E267:E270)</f>
        <v>16221</v>
      </c>
    </row>
    <row r="272" spans="1:5" hidden="1" x14ac:dyDescent="0.3">
      <c r="A272" s="16" t="s">
        <v>232</v>
      </c>
      <c r="B272" s="16" t="s">
        <v>204</v>
      </c>
      <c r="C272" s="16" t="s">
        <v>205</v>
      </c>
      <c r="D272" s="16" t="s">
        <v>206</v>
      </c>
      <c r="E272" s="11">
        <v>91</v>
      </c>
    </row>
    <row r="273" spans="1:5" hidden="1" x14ac:dyDescent="0.3">
      <c r="A273" s="16" t="s">
        <v>232</v>
      </c>
      <c r="B273" s="16" t="s">
        <v>204</v>
      </c>
      <c r="C273" s="16" t="s">
        <v>205</v>
      </c>
      <c r="D273" s="16" t="s">
        <v>214</v>
      </c>
      <c r="E273" s="11">
        <v>489</v>
      </c>
    </row>
    <row r="274" spans="1:5" x14ac:dyDescent="0.3">
      <c r="A274" s="16" t="s">
        <v>232</v>
      </c>
      <c r="B274" s="16" t="s">
        <v>204</v>
      </c>
      <c r="C274" s="16" t="s">
        <v>205</v>
      </c>
      <c r="D274" s="16" t="s">
        <v>207</v>
      </c>
      <c r="E274" s="11">
        <v>41353</v>
      </c>
    </row>
    <row r="275" spans="1:5" x14ac:dyDescent="0.3">
      <c r="A275" s="16" t="s">
        <v>232</v>
      </c>
      <c r="B275" s="16" t="s">
        <v>204</v>
      </c>
      <c r="C275" s="16" t="s">
        <v>205</v>
      </c>
      <c r="D275" s="16" t="s">
        <v>208</v>
      </c>
      <c r="E275" s="11">
        <v>67395</v>
      </c>
    </row>
    <row r="276" spans="1:5" hidden="1" x14ac:dyDescent="0.3">
      <c r="A276" s="16" t="s">
        <v>232</v>
      </c>
      <c r="B276" s="17" t="s">
        <v>193</v>
      </c>
      <c r="E276" s="11">
        <f>SUM(E272:E275)</f>
        <v>109328</v>
      </c>
    </row>
    <row r="277" spans="1:5" hidden="1" x14ac:dyDescent="0.3">
      <c r="A277" s="16" t="s">
        <v>232</v>
      </c>
      <c r="B277" s="16" t="s">
        <v>209</v>
      </c>
      <c r="C277" s="16" t="s">
        <v>210</v>
      </c>
      <c r="D277" s="16" t="s">
        <v>206</v>
      </c>
      <c r="E277" s="11">
        <v>0</v>
      </c>
    </row>
    <row r="278" spans="1:5" hidden="1" x14ac:dyDescent="0.3">
      <c r="A278" s="16" t="s">
        <v>232</v>
      </c>
      <c r="B278" s="16" t="s">
        <v>209</v>
      </c>
      <c r="C278" s="16" t="s">
        <v>210</v>
      </c>
      <c r="D278" s="16" t="s">
        <v>214</v>
      </c>
      <c r="E278" s="11">
        <v>1</v>
      </c>
    </row>
    <row r="279" spans="1:5" hidden="1" x14ac:dyDescent="0.3">
      <c r="A279" s="16" t="s">
        <v>232</v>
      </c>
      <c r="B279" s="16" t="s">
        <v>209</v>
      </c>
      <c r="C279" s="16" t="s">
        <v>210</v>
      </c>
      <c r="D279" s="16" t="s">
        <v>207</v>
      </c>
      <c r="E279" s="11">
        <v>6187</v>
      </c>
    </row>
    <row r="280" spans="1:5" hidden="1" x14ac:dyDescent="0.3">
      <c r="A280" s="16" t="s">
        <v>232</v>
      </c>
      <c r="B280" s="16" t="s">
        <v>209</v>
      </c>
      <c r="C280" s="16" t="s">
        <v>210</v>
      </c>
      <c r="D280" s="16" t="s">
        <v>208</v>
      </c>
      <c r="E280" s="11">
        <v>8071</v>
      </c>
    </row>
    <row r="281" spans="1:5" hidden="1" x14ac:dyDescent="0.3">
      <c r="A281" s="16" t="s">
        <v>232</v>
      </c>
      <c r="B281" s="18" t="s">
        <v>195</v>
      </c>
      <c r="E281" s="11">
        <f>SUM(E277:E280)</f>
        <v>14259</v>
      </c>
    </row>
    <row r="282" spans="1:5" hidden="1" x14ac:dyDescent="0.3">
      <c r="A282" s="16" t="s">
        <v>232</v>
      </c>
      <c r="B282" s="16" t="s">
        <v>211</v>
      </c>
      <c r="C282" s="16" t="s">
        <v>212</v>
      </c>
      <c r="D282" s="16" t="s">
        <v>206</v>
      </c>
      <c r="E282" s="11">
        <v>10</v>
      </c>
    </row>
    <row r="283" spans="1:5" hidden="1" x14ac:dyDescent="0.3">
      <c r="A283" s="16" t="s">
        <v>232</v>
      </c>
      <c r="B283" s="16" t="s">
        <v>211</v>
      </c>
      <c r="C283" s="16" t="s">
        <v>212</v>
      </c>
      <c r="D283" s="16" t="s">
        <v>214</v>
      </c>
      <c r="E283" s="11">
        <v>15</v>
      </c>
    </row>
    <row r="284" spans="1:5" hidden="1" x14ac:dyDescent="0.3">
      <c r="A284" s="16" t="s">
        <v>232</v>
      </c>
      <c r="B284" s="16" t="s">
        <v>211</v>
      </c>
      <c r="C284" s="16" t="s">
        <v>212</v>
      </c>
      <c r="D284" s="16" t="s">
        <v>207</v>
      </c>
      <c r="E284" s="11">
        <v>4102</v>
      </c>
    </row>
    <row r="285" spans="1:5" hidden="1" x14ac:dyDescent="0.3">
      <c r="A285" s="16" t="s">
        <v>232</v>
      </c>
      <c r="B285" s="16" t="s">
        <v>211</v>
      </c>
      <c r="C285" s="16" t="s">
        <v>212</v>
      </c>
      <c r="D285" s="16" t="s">
        <v>208</v>
      </c>
      <c r="E285" s="11">
        <v>10224</v>
      </c>
    </row>
    <row r="286" spans="1:5" hidden="1" x14ac:dyDescent="0.3">
      <c r="A286" s="16" t="s">
        <v>232</v>
      </c>
      <c r="B286" s="18" t="s">
        <v>197</v>
      </c>
      <c r="E286" s="11">
        <f>SUM(E282:E285)</f>
        <v>14351</v>
      </c>
    </row>
    <row r="287" spans="1:5" hidden="1" x14ac:dyDescent="0.3">
      <c r="A287" s="16" t="s">
        <v>233</v>
      </c>
      <c r="B287" s="16" t="s">
        <v>204</v>
      </c>
      <c r="C287" s="16" t="s">
        <v>205</v>
      </c>
      <c r="D287" s="16" t="s">
        <v>206</v>
      </c>
      <c r="E287" s="11">
        <v>220</v>
      </c>
    </row>
    <row r="288" spans="1:5" hidden="1" x14ac:dyDescent="0.3">
      <c r="A288" s="16" t="s">
        <v>233</v>
      </c>
      <c r="B288" s="16" t="s">
        <v>204</v>
      </c>
      <c r="C288" s="16" t="s">
        <v>205</v>
      </c>
      <c r="D288" s="16" t="s">
        <v>214</v>
      </c>
      <c r="E288" s="11">
        <v>884</v>
      </c>
    </row>
    <row r="289" spans="1:5" x14ac:dyDescent="0.3">
      <c r="A289" s="16" t="s">
        <v>233</v>
      </c>
      <c r="B289" s="16" t="s">
        <v>204</v>
      </c>
      <c r="C289" s="16" t="s">
        <v>205</v>
      </c>
      <c r="D289" s="16" t="s">
        <v>207</v>
      </c>
      <c r="E289" s="11">
        <v>61415</v>
      </c>
    </row>
    <row r="290" spans="1:5" x14ac:dyDescent="0.3">
      <c r="A290" s="16" t="s">
        <v>233</v>
      </c>
      <c r="B290" s="16" t="s">
        <v>204</v>
      </c>
      <c r="C290" s="16" t="s">
        <v>205</v>
      </c>
      <c r="D290" s="16" t="s">
        <v>208</v>
      </c>
      <c r="E290" s="11">
        <v>110657</v>
      </c>
    </row>
    <row r="291" spans="1:5" hidden="1" x14ac:dyDescent="0.3">
      <c r="A291" s="16" t="s">
        <v>233</v>
      </c>
      <c r="B291" s="17" t="s">
        <v>193</v>
      </c>
      <c r="E291" s="11">
        <f>SUM(E287:E290)</f>
        <v>173176</v>
      </c>
    </row>
    <row r="292" spans="1:5" hidden="1" x14ac:dyDescent="0.3">
      <c r="A292" s="16" t="s">
        <v>233</v>
      </c>
      <c r="B292" s="16" t="s">
        <v>209</v>
      </c>
      <c r="C292" s="16" t="s">
        <v>210</v>
      </c>
      <c r="D292" s="16" t="s">
        <v>206</v>
      </c>
      <c r="E292" s="11">
        <v>0</v>
      </c>
    </row>
    <row r="293" spans="1:5" hidden="1" x14ac:dyDescent="0.3">
      <c r="A293" s="16" t="s">
        <v>233</v>
      </c>
      <c r="B293" s="16" t="s">
        <v>209</v>
      </c>
      <c r="C293" s="16" t="s">
        <v>210</v>
      </c>
      <c r="D293" s="16" t="s">
        <v>214</v>
      </c>
      <c r="E293" s="11">
        <v>2</v>
      </c>
    </row>
    <row r="294" spans="1:5" hidden="1" x14ac:dyDescent="0.3">
      <c r="A294" s="16" t="s">
        <v>233</v>
      </c>
      <c r="B294" s="16" t="s">
        <v>209</v>
      </c>
      <c r="C294" s="16" t="s">
        <v>210</v>
      </c>
      <c r="D294" s="16" t="s">
        <v>207</v>
      </c>
      <c r="E294" s="11">
        <v>14141</v>
      </c>
    </row>
    <row r="295" spans="1:5" hidden="1" x14ac:dyDescent="0.3">
      <c r="A295" s="16" t="s">
        <v>233</v>
      </c>
      <c r="B295" s="16" t="s">
        <v>209</v>
      </c>
      <c r="C295" s="16" t="s">
        <v>210</v>
      </c>
      <c r="D295" s="16" t="s">
        <v>208</v>
      </c>
      <c r="E295" s="11">
        <v>22952</v>
      </c>
    </row>
    <row r="296" spans="1:5" hidden="1" x14ac:dyDescent="0.3">
      <c r="A296" s="16" t="s">
        <v>233</v>
      </c>
      <c r="B296" s="18" t="s">
        <v>195</v>
      </c>
      <c r="E296" s="11">
        <f>SUM(E292:E295)</f>
        <v>37095</v>
      </c>
    </row>
    <row r="297" spans="1:5" hidden="1" x14ac:dyDescent="0.3">
      <c r="A297" s="16" t="s">
        <v>233</v>
      </c>
      <c r="B297" s="16" t="s">
        <v>211</v>
      </c>
      <c r="C297" s="16" t="s">
        <v>212</v>
      </c>
      <c r="D297" s="16" t="s">
        <v>206</v>
      </c>
      <c r="E297" s="11">
        <v>35</v>
      </c>
    </row>
    <row r="298" spans="1:5" hidden="1" x14ac:dyDescent="0.3">
      <c r="A298" s="16" t="s">
        <v>233</v>
      </c>
      <c r="B298" s="16" t="s">
        <v>211</v>
      </c>
      <c r="C298" s="16" t="s">
        <v>212</v>
      </c>
      <c r="D298" s="16" t="s">
        <v>214</v>
      </c>
      <c r="E298" s="11">
        <v>52</v>
      </c>
    </row>
    <row r="299" spans="1:5" hidden="1" x14ac:dyDescent="0.3">
      <c r="A299" s="16" t="s">
        <v>233</v>
      </c>
      <c r="B299" s="16" t="s">
        <v>211</v>
      </c>
      <c r="C299" s="16" t="s">
        <v>212</v>
      </c>
      <c r="D299" s="16" t="s">
        <v>207</v>
      </c>
      <c r="E299" s="11">
        <v>7893</v>
      </c>
    </row>
    <row r="300" spans="1:5" hidden="1" x14ac:dyDescent="0.3">
      <c r="A300" s="16" t="s">
        <v>233</v>
      </c>
      <c r="B300" s="16" t="s">
        <v>211</v>
      </c>
      <c r="C300" s="16" t="s">
        <v>212</v>
      </c>
      <c r="D300" s="16" t="s">
        <v>208</v>
      </c>
      <c r="E300" s="11">
        <v>24244</v>
      </c>
    </row>
    <row r="301" spans="1:5" hidden="1" x14ac:dyDescent="0.3">
      <c r="A301" s="16" t="s">
        <v>233</v>
      </c>
      <c r="B301" s="18" t="s">
        <v>197</v>
      </c>
      <c r="E301" s="11">
        <f>SUM(E297:E300)</f>
        <v>32224</v>
      </c>
    </row>
    <row r="302" spans="1:5" hidden="1" x14ac:dyDescent="0.3">
      <c r="A302" s="16" t="s">
        <v>234</v>
      </c>
      <c r="B302" s="16" t="s">
        <v>209</v>
      </c>
      <c r="C302" s="16" t="s">
        <v>210</v>
      </c>
      <c r="D302" s="16" t="s">
        <v>206</v>
      </c>
      <c r="E302" s="11">
        <v>0</v>
      </c>
    </row>
    <row r="303" spans="1:5" hidden="1" x14ac:dyDescent="0.3">
      <c r="A303" s="16" t="s">
        <v>234</v>
      </c>
      <c r="B303" s="16" t="s">
        <v>209</v>
      </c>
      <c r="C303" s="16" t="s">
        <v>210</v>
      </c>
      <c r="D303" s="16" t="s">
        <v>214</v>
      </c>
      <c r="E303" s="11">
        <v>9</v>
      </c>
    </row>
    <row r="304" spans="1:5" hidden="1" x14ac:dyDescent="0.3">
      <c r="A304" s="16" t="s">
        <v>234</v>
      </c>
      <c r="B304" s="16" t="s">
        <v>209</v>
      </c>
      <c r="C304" s="16" t="s">
        <v>210</v>
      </c>
      <c r="D304" s="16" t="s">
        <v>207</v>
      </c>
      <c r="E304" s="11">
        <v>14143</v>
      </c>
    </row>
    <row r="305" spans="1:5" hidden="1" x14ac:dyDescent="0.3">
      <c r="A305" s="16" t="s">
        <v>234</v>
      </c>
      <c r="B305" s="16" t="s">
        <v>209</v>
      </c>
      <c r="C305" s="16" t="s">
        <v>210</v>
      </c>
      <c r="D305" s="16" t="s">
        <v>208</v>
      </c>
      <c r="E305" s="11">
        <v>23527</v>
      </c>
    </row>
    <row r="306" spans="1:5" hidden="1" x14ac:dyDescent="0.3">
      <c r="A306" s="16" t="s">
        <v>234</v>
      </c>
      <c r="B306" s="18" t="s">
        <v>195</v>
      </c>
      <c r="E306" s="11">
        <f>SUM(E302:E305)</f>
        <v>37679</v>
      </c>
    </row>
    <row r="307" spans="1:5" hidden="1" x14ac:dyDescent="0.3">
      <c r="A307" s="16" t="s">
        <v>234</v>
      </c>
      <c r="B307" s="16" t="s">
        <v>211</v>
      </c>
      <c r="C307" s="16" t="s">
        <v>212</v>
      </c>
      <c r="D307" s="16" t="s">
        <v>206</v>
      </c>
      <c r="E307" s="11">
        <v>49</v>
      </c>
    </row>
    <row r="308" spans="1:5" hidden="1" x14ac:dyDescent="0.3">
      <c r="A308" s="16" t="s">
        <v>234</v>
      </c>
      <c r="B308" s="16" t="s">
        <v>211</v>
      </c>
      <c r="C308" s="16" t="s">
        <v>212</v>
      </c>
      <c r="D308" s="16" t="s">
        <v>214</v>
      </c>
      <c r="E308" s="11">
        <v>66</v>
      </c>
    </row>
    <row r="309" spans="1:5" hidden="1" x14ac:dyDescent="0.3">
      <c r="A309" s="16" t="s">
        <v>234</v>
      </c>
      <c r="B309" s="16" t="s">
        <v>211</v>
      </c>
      <c r="C309" s="16" t="s">
        <v>212</v>
      </c>
      <c r="D309" s="16" t="s">
        <v>207</v>
      </c>
      <c r="E309" s="11">
        <v>7953</v>
      </c>
    </row>
    <row r="310" spans="1:5" hidden="1" x14ac:dyDescent="0.3">
      <c r="A310" s="16" t="s">
        <v>234</v>
      </c>
      <c r="B310" s="16" t="s">
        <v>211</v>
      </c>
      <c r="C310" s="16" t="s">
        <v>212</v>
      </c>
      <c r="D310" s="16" t="s">
        <v>208</v>
      </c>
      <c r="E310" s="11">
        <v>24298</v>
      </c>
    </row>
    <row r="311" spans="1:5" hidden="1" x14ac:dyDescent="0.3">
      <c r="A311" s="16" t="s">
        <v>234</v>
      </c>
      <c r="B311" s="18" t="s">
        <v>197</v>
      </c>
      <c r="E311" s="11">
        <f>SUM(E307:E310)</f>
        <v>32366</v>
      </c>
    </row>
    <row r="312" spans="1:5" hidden="1" x14ac:dyDescent="0.3">
      <c r="A312" s="16" t="s">
        <v>234</v>
      </c>
      <c r="B312" s="16" t="s">
        <v>204</v>
      </c>
      <c r="C312" s="16" t="s">
        <v>205</v>
      </c>
      <c r="D312" s="16" t="s">
        <v>206</v>
      </c>
      <c r="E312" s="11">
        <v>228</v>
      </c>
    </row>
    <row r="313" spans="1:5" hidden="1" x14ac:dyDescent="0.3">
      <c r="A313" s="16" t="s">
        <v>234</v>
      </c>
      <c r="B313" s="16" t="s">
        <v>204</v>
      </c>
      <c r="C313" s="16" t="s">
        <v>205</v>
      </c>
      <c r="D313" s="16" t="s">
        <v>214</v>
      </c>
      <c r="E313" s="11">
        <v>947</v>
      </c>
    </row>
    <row r="314" spans="1:5" hidden="1" x14ac:dyDescent="0.3">
      <c r="A314" s="16" t="s">
        <v>234</v>
      </c>
      <c r="B314" s="16" t="s">
        <v>204</v>
      </c>
      <c r="C314" s="16" t="s">
        <v>205</v>
      </c>
      <c r="D314" s="16" t="s">
        <v>207</v>
      </c>
      <c r="E314" s="11">
        <v>62858</v>
      </c>
    </row>
    <row r="315" spans="1:5" hidden="1" x14ac:dyDescent="0.3">
      <c r="A315" s="16" t="s">
        <v>234</v>
      </c>
      <c r="B315" s="16" t="s">
        <v>204</v>
      </c>
      <c r="C315" s="16" t="s">
        <v>205</v>
      </c>
      <c r="D315" s="16" t="s">
        <v>208</v>
      </c>
      <c r="E315" s="11">
        <v>115820</v>
      </c>
    </row>
    <row r="316" spans="1:5" hidden="1" x14ac:dyDescent="0.3">
      <c r="A316" s="16" t="s">
        <v>234</v>
      </c>
      <c r="B316" s="17" t="s">
        <v>193</v>
      </c>
      <c r="E316" s="11">
        <f>SUM(E312:E315)</f>
        <v>179853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disease</vt:lpstr>
      <vt:lpstr>CI- dead and mortality_sick</vt:lpstr>
      <vt:lpstr>CI- dead and mortality_pop</vt:lpstr>
      <vt:lpstr>Mortality CI by age group</vt:lpstr>
      <vt:lpstr>CI - sick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2023-01-20T16:07:10Z</dcterms:created>
  <dcterms:modified xsi:type="dcterms:W3CDTF">2024-03-24T11:30:13Z</dcterms:modified>
</cp:coreProperties>
</file>