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9097\Desktop\Classwork\Crowdfunding Analysis\"/>
    </mc:Choice>
  </mc:AlternateContent>
  <xr:revisionPtr revIDLastSave="0" documentId="13_ncr:1_{45DFFEE0-2F32-4AF2-B5C5-E1C90DB321D9}" xr6:coauthVersionLast="47" xr6:coauthVersionMax="47" xr10:uidLastSave="{00000000-0000-0000-0000-000000000000}"/>
  <bookViews>
    <workbookView xWindow="-120" yWindow="-120" windowWidth="24240" windowHeight="13020" activeTab="8" xr2:uid="{00000000-000D-0000-FFFF-FFFF00000000}"/>
  </bookViews>
  <sheets>
    <sheet name="Outcomes Based on Goals" sheetId="12" r:id="rId1"/>
    <sheet name="Theater Outcomes by Launch Date" sheetId="11" r:id="rId2"/>
    <sheet name="Kickstarter" sheetId="1" r:id="rId3"/>
    <sheet name="Chart1" sheetId="10" r:id="rId4"/>
    <sheet name="Descriptive Statistics" sheetId="8" r:id="rId5"/>
    <sheet name="Edinburgh Research" sheetId="6" r:id="rId6"/>
    <sheet name="Category Statistics" sheetId="3" r:id="rId7"/>
    <sheet name="Category Statistics w. Sub" sheetId="4" r:id="rId8"/>
    <sheet name="Outcomes based on Launch Date" sheetId="5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B3" i="12"/>
  <c r="D2" i="12"/>
  <c r="B2" i="12"/>
  <c r="C13" i="12"/>
  <c r="C12" i="12"/>
  <c r="C11" i="12"/>
  <c r="C10" i="12"/>
  <c r="C9" i="12"/>
  <c r="C8" i="12"/>
  <c r="C7" i="12"/>
  <c r="C6" i="12"/>
  <c r="C5" i="12"/>
  <c r="C4" i="12"/>
  <c r="B4" i="12"/>
  <c r="C3" i="12"/>
  <c r="C2" i="12"/>
  <c r="B11" i="12"/>
  <c r="B10" i="12"/>
  <c r="B9" i="12"/>
  <c r="B8" i="12"/>
  <c r="B7" i="12"/>
  <c r="B6" i="12"/>
  <c r="B5" i="12"/>
  <c r="B12" i="12"/>
  <c r="B13" i="12"/>
  <c r="C13" i="8"/>
  <c r="C12" i="8"/>
  <c r="C14" i="8" s="1"/>
  <c r="C11" i="8"/>
  <c r="B13" i="8"/>
  <c r="B12" i="8"/>
  <c r="B14" i="8" s="1"/>
  <c r="B11" i="8"/>
  <c r="C6" i="8"/>
  <c r="C5" i="8"/>
  <c r="C7" i="8" s="1"/>
  <c r="C4" i="8"/>
  <c r="B5" i="8"/>
  <c r="B7" i="8" s="1"/>
  <c r="B6" i="8"/>
  <c r="B4" i="8"/>
  <c r="C10" i="8"/>
  <c r="C9" i="8"/>
  <c r="B10" i="8"/>
  <c r="B9" i="8"/>
  <c r="C3" i="8"/>
  <c r="B3" i="8"/>
  <c r="B2" i="8"/>
  <c r="C2" i="8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6" i="12" l="1"/>
  <c r="H6" i="12" s="1"/>
  <c r="E7" i="12"/>
  <c r="F7" i="12" s="1"/>
  <c r="E5" i="12"/>
  <c r="G5" i="12" s="1"/>
  <c r="E8" i="12"/>
  <c r="G8" i="12" s="1"/>
  <c r="E13" i="12"/>
  <c r="F13" i="12" s="1"/>
  <c r="E11" i="12"/>
  <c r="F11" i="12" s="1"/>
  <c r="E9" i="12"/>
  <c r="G9" i="12" s="1"/>
  <c r="E10" i="12"/>
  <c r="H10" i="12" s="1"/>
  <c r="E12" i="12"/>
  <c r="G12" i="12" s="1"/>
  <c r="E2" i="12"/>
  <c r="G2" i="12" s="1"/>
  <c r="E4" i="12"/>
  <c r="G4" i="12" s="1"/>
  <c r="E3" i="12"/>
  <c r="F3" i="12" s="1"/>
  <c r="H13" i="12" l="1"/>
  <c r="H9" i="12"/>
  <c r="H5" i="12"/>
  <c r="H2" i="12"/>
  <c r="G11" i="12"/>
  <c r="G7" i="12"/>
  <c r="F4" i="12"/>
  <c r="F10" i="12"/>
  <c r="F6" i="12"/>
  <c r="H12" i="12"/>
  <c r="H8" i="12"/>
  <c r="H4" i="12"/>
  <c r="F2" i="12"/>
  <c r="G10" i="12"/>
  <c r="G6" i="12"/>
  <c r="G3" i="12"/>
  <c r="F9" i="12"/>
  <c r="F5" i="12"/>
  <c r="H11" i="12"/>
  <c r="H7" i="12"/>
  <c r="H3" i="12"/>
  <c r="G13" i="12"/>
  <c r="F8" i="12"/>
  <c r="F12" i="12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<sst xmlns="http://schemas.openxmlformats.org/spreadsheetml/2006/main" count="33050" uniqueCount="8417">
  <si>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</si>
  <si>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</si>
  <si>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</si>
  <si>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</si>
  <si>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</si>
  <si>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</si>
  <si>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</si>
  <si>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</si>
  <si>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</si>
  <si>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</si>
  <si>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</si>
  <si>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</si>
  <si>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</si>
  <si>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</si>
  <si>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</si>
  <si>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</si>
  <si>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</si>
  <si>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</si>
  <si>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</si>
  <si>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</si>
  <si>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</si>
  <si>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</si>
  <si>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</si>
  <si>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</si>
  <si>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</si>
  <si>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</si>
  <si>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</si>
  <si>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</si>
  <si>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</si>
  <si>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</si>
  <si>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</si>
  <si>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</si>
  <si>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</si>
  <si>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</si>
  <si>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</si>
  <si>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</si>
  <si>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</si>
  <si>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</si>
  <si>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</si>
  <si>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</si>
  <si>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</si>
  <si>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</si>
  <si>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</si>
  <si>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</si>
  <si>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</si>
  <si>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</si>
  <si>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</si>
  <si>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</si>
  <si>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</si>
  <si>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</si>
  <si>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</si>
  <si>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</si>
  <si>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</si>
  <si>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</si>
  <si>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</si>
  <si>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</si>
  <si>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</si>
  <si>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</si>
  <si>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</si>
  <si>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</si>
  <si>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</si>
  <si>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</si>
  <si>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</si>
  <si>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</si>
  <si>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</si>
  <si>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</si>
  <si>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</si>
  <si>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</si>
  <si>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</si>
  <si>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</si>
  <si>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</si>
  <si>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</si>
  <si>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</si>
  <si>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</si>
  <si>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</si>
  <si>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</si>
  <si>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</si>
  <si>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</si>
  <si>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</si>
  <si>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</si>
  <si>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</si>
  <si>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</si>
  <si>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</si>
  <si>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</si>
  <si>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</si>
  <si>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</si>
  <si>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</si>
  <si>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</si>
  <si>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</si>
  <si>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</si>
  <si>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</si>
  <si>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</si>
  <si>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</si>
  <si>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</si>
  <si>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</si>
  <si>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</si>
  <si>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</si>
  <si>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</si>
  <si>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</si>
  <si>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</si>
  <si>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</si>
  <si>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</si>
  <si>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</si>
  <si>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</si>
  <si>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</si>
  <si>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</si>
  <si>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</si>
  <si>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</si>
  <si>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</si>
  <si>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</si>
  <si>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</si>
  <si>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</si>
  <si>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</si>
  <si>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</si>
  <si>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</si>
  <si>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</si>
  <si>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</si>
  <si>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</si>
  <si>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</si>
  <si>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</si>
  <si>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</si>
  <si>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</si>
  <si>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</si>
  <si>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</si>
  <si>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</si>
  <si>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</si>
  <si>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</si>
  <si>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</si>
  <si>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</si>
  <si>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</si>
  <si>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</si>
  <si>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</si>
  <si>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</si>
  <si>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</si>
  <si>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</si>
  <si>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</si>
  <si>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</si>
  <si>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</si>
  <si>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</si>
  <si>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</si>
  <si>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</si>
  <si>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</si>
  <si>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</si>
  <si>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</si>
  <si>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</si>
  <si>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</si>
  <si>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</si>
  <si>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</si>
  <si>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</si>
  <si>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</si>
  <si>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</si>
  <si>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</si>
  <si>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</si>
  <si>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</si>
  <si>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</si>
  <si>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</si>
  <si>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</si>
  <si>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</si>
  <si>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</si>
  <si>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</si>
  <si>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</si>
  <si>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</si>
  <si>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</si>
  <si>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</si>
  <si>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</si>
  <si>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</si>
  <si>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</si>
  <si>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</si>
  <si>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</si>
  <si>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</si>
  <si>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</si>
  <si>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</si>
  <si>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</si>
  <si>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</si>
  <si>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</si>
  <si>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</si>
  <si>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</si>
  <si>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</si>
  <si>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</si>
  <si>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</si>
  <si>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</si>
  <si>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</si>
  <si>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</si>
  <si>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</si>
  <si>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</si>
  <si>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</si>
  <si>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</si>
  <si>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</si>
  <si>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</si>
  <si>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</si>
  <si>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</si>
  <si>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</si>
  <si>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</si>
  <si>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</si>
  <si>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</si>
  <si>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</si>
  <si>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</si>
  <si>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</si>
  <si>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</si>
  <si>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</si>
  <si>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</si>
  <si>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</si>
  <si>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</si>
  <si>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</si>
  <si>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</si>
  <si>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</si>
  <si>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</si>
  <si>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</si>
  <si>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</si>
  <si>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</si>
  <si>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</si>
  <si>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</si>
  <si>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</si>
  <si>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</si>
  <si>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</si>
  <si>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</si>
  <si>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</si>
  <si>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</si>
  <si>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</si>
  <si>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</si>
  <si>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</si>
  <si>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</si>
  <si>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</si>
  <si>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</si>
  <si>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</si>
  <si>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</si>
  <si>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</si>
  <si>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</si>
  <si>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</si>
  <si>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</si>
  <si>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</si>
  <si>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</si>
  <si>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</si>
  <si>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</si>
  <si>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</si>
  <si>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</si>
  <si>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</si>
  <si>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</si>
  <si>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</si>
  <si>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</si>
  <si>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</si>
  <si>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</si>
  <si>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</si>
  <si>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</si>
  <si>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</si>
  <si>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</si>
  <si>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</si>
  <si>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</si>
  <si>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</si>
  <si>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</si>
  <si>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</si>
  <si>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</si>
  <si>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</si>
  <si>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</si>
  <si>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</si>
  <si>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</si>
  <si>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</si>
  <si>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</si>
  <si>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</si>
  <si>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</si>
  <si>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</si>
  <si>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</si>
  <si>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</si>
  <si>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</si>
  <si>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</si>
  <si>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</si>
  <si>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</si>
  <si>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</si>
  <si>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</si>
  <si>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</si>
  <si>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</si>
  <si>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</si>
  <si>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</si>
  <si>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</si>
  <si>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</si>
  <si>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</si>
  <si>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</si>
  <si>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</si>
  <si>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</si>
  <si>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</si>
  <si>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</si>
  <si>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</si>
  <si>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</si>
  <si>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</si>
  <si>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</si>
  <si>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</si>
  <si>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</si>
  <si>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</si>
  <si>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</si>
  <si>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</si>
  <si>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</si>
  <si>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</si>
  <si>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</si>
  <si>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</si>
  <si>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</si>
  <si>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</si>
  <si>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</si>
  <si>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</si>
  <si>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</si>
  <si>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</si>
  <si>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</si>
  <si>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</si>
  <si>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</si>
  <si>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</si>
  <si>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</si>
  <si>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</si>
  <si>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</si>
  <si>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</si>
  <si>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</si>
  <si>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</si>
  <si>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</si>
  <si>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</si>
  <si>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</si>
  <si>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</si>
  <si>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</si>
  <si>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</si>
  <si>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</si>
  <si>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</si>
  <si>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</si>
  <si>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</si>
  <si>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</si>
  <si>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</si>
  <si>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</si>
  <si>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</si>
  <si>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</si>
  <si>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</si>
  <si>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</si>
  <si>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</si>
  <si>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</si>
  <si>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</si>
  <si>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</si>
  <si>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</si>
  <si>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</si>
  <si>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</si>
  <si>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</si>
  <si>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</si>
  <si>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</si>
  <si>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</si>
  <si>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</si>
  <si>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</si>
  <si>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</si>
  <si>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</si>
  <si>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</si>
  <si>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</si>
  <si>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</si>
  <si>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</si>
  <si>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</si>
  <si>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</si>
  <si>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</si>
  <si>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</si>
  <si>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</si>
  <si>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</si>
  <si>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</si>
  <si>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</si>
  <si>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</si>
  <si>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</si>
  <si>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</si>
  <si>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</si>
  <si>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</si>
  <si>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</si>
  <si>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</si>
  <si>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</si>
  <si>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</si>
  <si>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</si>
  <si>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</si>
  <si>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</si>
  <si>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</si>
  <si>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</si>
  <si>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</si>
  <si>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</si>
  <si>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</si>
  <si>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</si>
  <si>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</si>
  <si>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</si>
  <si>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</si>
  <si>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</si>
  <si>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</si>
  <si>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</si>
  <si>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</si>
  <si>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</si>
  <si>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</si>
  <si>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</si>
  <si>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</si>
  <si>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</si>
  <si>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</si>
  <si>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</si>
  <si>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</si>
  <si>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</si>
  <si>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</si>
  <si>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</si>
  <si>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</si>
  <si>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</si>
  <si>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</si>
  <si>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</si>
  <si>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</si>
  <si>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</si>
  <si>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</si>
  <si>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</si>
  <si>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</si>
  <si>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</si>
  <si>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</si>
  <si>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</si>
  <si>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</si>
  <si>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</si>
  <si>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</si>
  <si>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</si>
  <si>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</si>
  <si>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</si>
  <si>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</si>
  <si>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</si>
  <si>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</si>
  <si>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</si>
  <si>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</si>
  <si>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</si>
  <si>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</si>
  <si>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</si>
  <si>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</si>
  <si>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</si>
  <si>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</si>
  <si>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</si>
  <si>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</si>
  <si>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</si>
  <si>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</si>
  <si>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</si>
  <si>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</si>
  <si>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</si>
  <si>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</si>
  <si>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</si>
  <si>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</si>
  <si>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</si>
  <si>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</si>
  <si>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</si>
  <si>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</si>
  <si>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</si>
  <si>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</si>
  <si>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</si>
  <si>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</si>
  <si>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</si>
  <si>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</si>
  <si>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</si>
  <si>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</si>
  <si>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</si>
  <si>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</si>
  <si>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</si>
  <si>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</si>
  <si>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</si>
  <si>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</si>
  <si>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</si>
  <si>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</si>
  <si>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</si>
  <si>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</si>
  <si>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</si>
  <si>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</si>
  <si>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</si>
  <si>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</si>
  <si>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</si>
  <si>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</si>
  <si>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</si>
  <si>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</si>
  <si>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</si>
  <si>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</si>
  <si>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</si>
  <si>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</si>
  <si>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</si>
  <si>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</si>
  <si>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</si>
  <si>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</si>
  <si>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</si>
  <si>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</si>
  <si>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</si>
  <si>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</si>
  <si>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</si>
  <si>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</si>
  <si>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</si>
  <si>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</si>
  <si>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</si>
  <si>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</si>
  <si>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</si>
  <si>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</si>
  <si>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</si>
  <si>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</si>
  <si>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</si>
  <si>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</si>
  <si>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</si>
  <si>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</si>
  <si>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</si>
  <si>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</si>
  <si>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</si>
  <si>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</si>
  <si>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</si>
  <si>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</si>
  <si>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</si>
  <si>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</si>
  <si>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</si>
  <si>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</si>
  <si>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</si>
  <si>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</si>
  <si>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</si>
  <si>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</si>
  <si>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</si>
  <si>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</si>
  <si>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</si>
  <si>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</si>
  <si>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</si>
  <si>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</si>
  <si>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</si>
  <si>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</si>
  <si>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</si>
  <si>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</si>
  <si>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</si>
  <si>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</si>
  <si>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</si>
  <si>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</si>
  <si>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</si>
  <si>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</si>
  <si>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</si>
  <si>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</si>
  <si>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</si>
  <si>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</si>
  <si>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</si>
  <si>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</si>
  <si>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</si>
  <si>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</si>
  <si>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</si>
  <si>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</si>
  <si>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</si>
  <si>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</si>
  <si>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</si>
  <si>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</si>
  <si>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</si>
  <si>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</si>
  <si>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</si>
  <si>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</si>
  <si>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</si>
  <si>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</si>
  <si>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</si>
  <si>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</si>
  <si>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</si>
  <si>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</si>
  <si>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</si>
  <si>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</si>
  <si>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</si>
  <si>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</si>
  <si>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</si>
  <si>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</si>
  <si>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</si>
  <si>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</si>
  <si>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</si>
  <si>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</si>
  <si>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</si>
  <si>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</si>
  <si>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</si>
  <si>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</si>
  <si>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</si>
  <si>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</si>
  <si>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</si>
  <si>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</si>
  <si>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</si>
  <si>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</si>
  <si>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</si>
  <si>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</si>
  <si>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</si>
  <si>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</si>
  <si>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</si>
  <si>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</si>
  <si>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</si>
  <si>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</si>
  <si>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</si>
  <si>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</si>
  <si>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</si>
  <si>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</si>
  <si>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</si>
  <si>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</si>
  <si>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</si>
  <si>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</si>
  <si>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</si>
  <si>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</si>
  <si>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</si>
  <si>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</si>
  <si>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</si>
  <si>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</si>
  <si>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</si>
  <si>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</si>
  <si>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</si>
  <si>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</si>
  <si>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</si>
  <si>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</si>
  <si>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</si>
  <si>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</si>
  <si>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</si>
  <si>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</si>
  <si>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</si>
  <si>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</si>
  <si>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</si>
  <si>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</si>
  <si>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</si>
  <si>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</si>
  <si>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</si>
  <si>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</si>
  <si>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</si>
  <si>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</si>
  <si>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</si>
  <si>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</si>
  <si>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</si>
  <si>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</si>
  <si>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</si>
  <si>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</si>
  <si>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</si>
  <si>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</si>
  <si>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</si>
  <si>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</si>
  <si>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</si>
  <si>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</si>
  <si>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</si>
  <si>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</si>
  <si>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</si>
  <si>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</si>
  <si>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</si>
  <si>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</si>
  <si>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</si>
  <si>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</si>
  <si>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</si>
  <si>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</si>
  <si>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</si>
  <si>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</si>
  <si>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</si>
  <si>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</si>
  <si>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</si>
  <si>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</si>
  <si>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</si>
  <si>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</si>
  <si>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</si>
  <si>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</si>
  <si>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</si>
  <si>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</si>
  <si>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</si>
  <si>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</si>
  <si>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</si>
  <si>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</si>
  <si>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</si>
  <si>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</si>
  <si>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</si>
  <si>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</si>
  <si>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</si>
  <si>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</si>
  <si>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</si>
  <si>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</si>
  <si>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</si>
  <si>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</si>
  <si>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</si>
  <si>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</si>
  <si>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</si>
  <si>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</si>
  <si>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</si>
  <si>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</si>
  <si>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</si>
  <si>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</si>
  <si>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</si>
  <si>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</si>
  <si>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</si>
  <si>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</si>
  <si>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</si>
  <si>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</si>
  <si>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</si>
  <si>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</si>
  <si>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</si>
  <si>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</si>
  <si>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</si>
  <si>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</si>
  <si>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</si>
  <si>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</si>
  <si>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</si>
  <si>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</si>
  <si>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</si>
  <si>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</si>
  <si>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</si>
  <si>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</si>
  <si>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</si>
  <si>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</si>
  <si>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</si>
  <si>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</si>
  <si>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</si>
  <si>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</si>
  <si>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</si>
  <si>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</si>
  <si>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</si>
  <si>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</si>
  <si>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</si>
  <si>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</si>
  <si>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</si>
  <si>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</si>
  <si>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</si>
  <si>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</si>
  <si>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</si>
  <si>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</si>
  <si>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</si>
  <si>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</si>
  <si>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</si>
  <si>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</si>
  <si>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</si>
  <si>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</si>
  <si>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</si>
  <si>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</si>
  <si>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</si>
  <si>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</si>
  <si>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</si>
  <si>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</si>
  <si>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</si>
  <si>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</si>
  <si>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</si>
  <si>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</si>
  <si>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</si>
  <si>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</si>
  <si>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</si>
  <si>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</si>
  <si>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</si>
  <si>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</si>
  <si>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</si>
  <si>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</si>
  <si>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</si>
  <si>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</si>
  <si>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</si>
  <si>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</si>
  <si>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</si>
  <si>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</si>
  <si>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</si>
  <si>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</si>
  <si>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</si>
  <si>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</si>
  <si>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</si>
  <si>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</si>
  <si>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</si>
  <si>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</si>
  <si>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</si>
  <si>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</si>
  <si>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</si>
  <si>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</si>
  <si>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</si>
  <si>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</si>
  <si>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</si>
  <si>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</si>
  <si>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</si>
  <si>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</si>
  <si>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</si>
  <si>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</si>
  <si>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</si>
  <si>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</si>
  <si>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</si>
  <si>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</si>
  <si>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</si>
  <si>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</si>
  <si>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</si>
  <si>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</si>
  <si>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</si>
  <si>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</si>
  <si>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</si>
  <si>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</si>
  <si>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</si>
  <si>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</si>
  <si>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</si>
  <si>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</si>
  <si>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</si>
  <si>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</si>
  <si>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</si>
  <si>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</si>
  <si>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</si>
  <si>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</si>
  <si>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</si>
  <si>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</si>
  <si>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</si>
  <si>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</si>
  <si>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</si>
  <si>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</si>
  <si>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</si>
  <si>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</si>
  <si>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</si>
  <si>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</si>
  <si>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</si>
  <si>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</si>
  <si>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</si>
  <si>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</si>
  <si>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</si>
  <si>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</si>
  <si>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</si>
  <si>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</si>
  <si>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</si>
  <si>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</si>
  <si>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</si>
  <si>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</si>
  <si>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</si>
  <si>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</si>
  <si>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</si>
  <si>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</si>
  <si>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</si>
  <si>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</si>
  <si>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</si>
  <si>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</si>
  <si>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</si>
  <si>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</si>
  <si>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</si>
  <si>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</si>
  <si>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</si>
  <si>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</si>
  <si>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</si>
  <si>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</si>
  <si>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</si>
  <si>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</si>
  <si>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</si>
  <si>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</si>
  <si>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</si>
  <si>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</si>
  <si>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</si>
  <si>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</si>
  <si>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</si>
  <si>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</si>
  <si>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</si>
  <si>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</si>
  <si>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</si>
  <si>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</si>
  <si>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</si>
  <si>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</si>
  <si>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</si>
  <si>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</si>
  <si>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</si>
  <si>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</si>
  <si>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</si>
  <si>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</si>
  <si>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</si>
  <si>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</si>
  <si>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</si>
  <si>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</si>
  <si>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</si>
  <si>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</si>
  <si>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</si>
  <si>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</si>
  <si>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</si>
  <si>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</si>
  <si>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</si>
  <si>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</si>
  <si>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</si>
  <si>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</si>
  <si>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</si>
  <si>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</si>
  <si>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</si>
  <si>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</si>
  <si>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</si>
  <si>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</si>
  <si>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</si>
  <si>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</si>
  <si>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</si>
  <si>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</si>
  <si>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</si>
  <si>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</si>
  <si>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</si>
  <si>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</si>
  <si>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</si>
  <si>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</si>
  <si>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</si>
  <si>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</si>
  <si>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</si>
  <si>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</si>
  <si>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</si>
  <si>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</si>
  <si>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</si>
  <si>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</si>
  <si>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</si>
  <si>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</si>
  <si>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</si>
  <si>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</si>
  <si>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</si>
  <si>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</si>
  <si>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</si>
  <si>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</si>
  <si>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</si>
  <si>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</si>
  <si>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</si>
  <si>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</si>
  <si>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</si>
  <si>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</si>
  <si>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</si>
  <si>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</si>
  <si>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</si>
  <si>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</si>
  <si>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</si>
  <si>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</si>
  <si>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</si>
  <si>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</si>
  <si>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</si>
  <si>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</si>
  <si>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</si>
  <si>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</si>
  <si>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</si>
  <si>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</si>
  <si>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</si>
  <si>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</si>
  <si>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</si>
  <si>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</si>
  <si>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</si>
  <si>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</si>
  <si>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</si>
  <si>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</si>
  <si>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</si>
  <si>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</si>
  <si>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</si>
  <si>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</si>
  <si>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</si>
  <si>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</si>
  <si>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</si>
  <si>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</si>
  <si>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</si>
  <si>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</si>
  <si>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</si>
  <si>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</si>
  <si>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</si>
  <si>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</si>
  <si>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</si>
  <si>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</si>
  <si>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</si>
  <si>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</si>
  <si>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</si>
  <si>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</si>
  <si>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</si>
  <si>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</si>
  <si>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</si>
  <si>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</si>
  <si>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</si>
  <si>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</si>
  <si>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</si>
  <si>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</si>
  <si>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</si>
  <si>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</si>
  <si>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</si>
  <si>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</si>
  <si>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</si>
  <si>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</si>
  <si>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</si>
  <si>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</si>
  <si>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</si>
  <si>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</si>
  <si>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</si>
  <si>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</si>
  <si>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</si>
  <si>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</si>
  <si>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</si>
  <si>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</si>
  <si>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</si>
  <si>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</si>
  <si>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</si>
  <si>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</si>
  <si>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</si>
  <si>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</si>
  <si>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</si>
  <si>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</si>
  <si>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</si>
  <si>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</si>
  <si>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</si>
  <si>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</si>
  <si>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</si>
  <si>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</si>
  <si>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</si>
  <si>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</si>
  <si>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</si>
  <si>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</si>
  <si>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</si>
  <si>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</si>
  <si>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</si>
  <si>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</si>
  <si>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</si>
  <si>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</si>
  <si>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</si>
  <si>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</si>
  <si>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</si>
  <si>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</si>
  <si>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</si>
  <si>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</si>
  <si>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</si>
  <si>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</si>
  <si>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</si>
  <si>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</si>
  <si>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</si>
  <si>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</si>
  <si>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</si>
  <si>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</si>
  <si>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</si>
  <si>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</si>
  <si>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</si>
  <si>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</si>
  <si>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</si>
  <si>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</si>
  <si>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</si>
  <si>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</si>
  <si>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</si>
  <si>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</si>
  <si>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</si>
  <si>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</si>
  <si>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</si>
  <si>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</si>
  <si>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</si>
  <si>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</si>
  <si>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</si>
  <si>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</si>
  <si>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</si>
  <si>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</si>
  <si>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</si>
  <si>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</si>
  <si>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</si>
  <si>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</si>
  <si>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</si>
  <si>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</si>
  <si>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</si>
  <si>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</si>
  <si>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</si>
  <si>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</si>
  <si>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</si>
  <si>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</si>
  <si>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</si>
  <si>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</si>
  <si>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</si>
  <si>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</si>
  <si>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</si>
  <si>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</si>
  <si>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</si>
  <si>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</si>
  <si>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</si>
  <si>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</si>
  <si>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</si>
  <si>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</si>
  <si>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</si>
  <si>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</si>
  <si>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</si>
  <si>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</si>
  <si>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</si>
  <si>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</si>
  <si>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</si>
  <si>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</si>
  <si>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</si>
  <si>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</si>
  <si>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</si>
  <si>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</si>
  <si>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</si>
  <si>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</si>
  <si>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</si>
  <si>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</si>
  <si>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</si>
  <si>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</si>
  <si>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</si>
  <si>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</si>
  <si>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</si>
  <si>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</si>
  <si>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</si>
  <si>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</si>
  <si>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</si>
  <si>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</si>
  <si>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</si>
  <si>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</si>
  <si>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</si>
  <si>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</si>
  <si>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</si>
  <si>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</si>
  <si>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</si>
  <si>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</si>
  <si>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</si>
  <si>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</si>
  <si>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</si>
  <si>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</si>
  <si>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</si>
  <si>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</si>
  <si>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</si>
  <si>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</si>
  <si>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</si>
  <si>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</si>
  <si>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</si>
  <si>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</si>
  <si>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</si>
  <si>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</si>
  <si>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</si>
  <si>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</si>
  <si>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</si>
  <si>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</si>
  <si>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</si>
  <si>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</si>
  <si>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</si>
  <si>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</si>
  <si>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</si>
  <si>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</si>
  <si>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</si>
  <si>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</si>
  <si>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</si>
  <si>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</si>
  <si>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</si>
  <si>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</si>
  <si>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</si>
  <si>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</si>
  <si>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</si>
  <si>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</si>
  <si>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</si>
  <si>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</si>
  <si>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</si>
  <si>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</si>
  <si>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</si>
  <si>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</si>
  <si>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</si>
  <si>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</si>
  <si>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</si>
  <si>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</si>
  <si>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</si>
  <si>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</si>
  <si>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</si>
  <si>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</si>
  <si>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</si>
  <si>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</si>
  <si>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</si>
  <si>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</si>
  <si>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</si>
  <si>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</si>
  <si>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</si>
  <si>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</si>
  <si>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</si>
  <si>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</si>
  <si>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</si>
  <si>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</si>
  <si>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</si>
  <si>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</si>
  <si>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</si>
  <si>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</si>
  <si>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</si>
  <si>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</si>
  <si>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</si>
  <si>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</si>
  <si>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</si>
  <si>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</si>
  <si>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</si>
  <si>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</si>
  <si>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</si>
  <si>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</si>
  <si>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</si>
  <si>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</si>
  <si>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</si>
  <si>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</si>
  <si>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</si>
  <si>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</si>
  <si>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</si>
  <si>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</si>
  <si>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</si>
  <si>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</si>
  <si>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</si>
  <si>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</si>
  <si>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</si>
  <si>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</si>
  <si>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</si>
  <si>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</si>
  <si>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</si>
  <si>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</si>
  <si>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</si>
  <si>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</si>
  <si>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</si>
  <si>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</si>
  <si>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</si>
  <si>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</si>
  <si>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</si>
  <si>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</si>
  <si>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</si>
  <si>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</si>
  <si>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</si>
  <si>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</si>
  <si>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</si>
  <si>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</si>
  <si>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</si>
  <si>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</si>
  <si>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</si>
  <si>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</si>
  <si>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</si>
  <si>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</si>
  <si>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</si>
  <si>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</si>
  <si>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</si>
  <si>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</si>
  <si>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</si>
  <si>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</si>
  <si>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</si>
  <si>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</si>
  <si>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</si>
  <si>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</si>
  <si>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</si>
  <si>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</si>
  <si>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</si>
  <si>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</si>
  <si>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</si>
  <si>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</si>
  <si>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</si>
  <si>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</si>
  <si>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</si>
  <si>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</si>
  <si>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</si>
  <si>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</si>
  <si>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</si>
  <si>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</si>
  <si>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</si>
  <si>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</si>
  <si>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</si>
  <si>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</si>
  <si>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</si>
  <si>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</si>
  <si>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</si>
  <si>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</si>
  <si>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</si>
  <si>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</si>
  <si>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</si>
  <si>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</si>
  <si>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</si>
  <si>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</si>
  <si>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</si>
  <si>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</si>
  <si>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</si>
  <si>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</si>
  <si>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</si>
  <si>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</si>
  <si>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</si>
  <si>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</si>
  <si>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</si>
  <si>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</si>
  <si>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</si>
  <si>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</si>
  <si>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</si>
  <si>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</si>
  <si>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</si>
  <si>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</si>
  <si>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</si>
  <si>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</si>
  <si>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</si>
  <si>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</si>
  <si>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</si>
  <si>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</si>
  <si>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</si>
  <si>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</si>
  <si>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</si>
  <si>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</si>
  <si>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</si>
  <si>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</si>
  <si>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</si>
  <si>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</si>
  <si>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</si>
  <si>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</si>
  <si>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</si>
  <si>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</si>
  <si>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</si>
  <si>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</si>
  <si>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</si>
  <si>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</si>
  <si>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</si>
  <si>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</si>
  <si>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</si>
  <si>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</si>
  <si>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</si>
  <si>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</si>
  <si>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</si>
  <si>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</si>
  <si>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</si>
  <si>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</si>
  <si>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</si>
  <si>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</si>
  <si>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</si>
  <si>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</si>
  <si>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</si>
  <si>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</si>
  <si>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</si>
  <si>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</si>
  <si>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</si>
  <si>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</si>
  <si>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</si>
  <si>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</si>
  <si>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</si>
  <si>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</si>
  <si>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</si>
  <si>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</si>
  <si>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</si>
  <si>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</si>
  <si>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</si>
  <si>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</si>
  <si>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</si>
  <si>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</si>
  <si>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</si>
  <si>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</si>
  <si>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</si>
  <si>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</si>
  <si>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</si>
  <si>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</si>
  <si>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</si>
  <si>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</si>
  <si>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</si>
  <si>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</si>
  <si>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</si>
  <si>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</si>
  <si>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</si>
  <si>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</si>
  <si>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</si>
  <si>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</si>
  <si>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</si>
  <si>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</si>
  <si>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</si>
  <si>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</si>
  <si>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</si>
  <si>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</si>
  <si>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</si>
  <si>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</si>
  <si>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</si>
  <si>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</si>
  <si>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</si>
  <si>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</si>
  <si>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</si>
  <si>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</si>
  <si>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</si>
  <si>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</si>
  <si>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</si>
  <si>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</si>
  <si>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</si>
  <si>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</si>
  <si>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</si>
  <si>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</si>
  <si>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</si>
  <si>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</si>
  <si>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</si>
  <si>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</si>
  <si>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</si>
  <si>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</si>
  <si>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</si>
  <si>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</si>
  <si>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</si>
  <si>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</si>
  <si>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</si>
  <si>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</si>
  <si>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</si>
  <si>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</si>
  <si>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</si>
  <si>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</si>
  <si>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</si>
  <si>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</si>
  <si>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</si>
  <si>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</si>
  <si>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</si>
  <si>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</si>
  <si>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</si>
  <si>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</si>
  <si>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</si>
  <si>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</si>
  <si>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</si>
  <si>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</si>
  <si>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</si>
  <si>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</si>
  <si>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</si>
  <si>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</si>
  <si>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</si>
  <si>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</si>
  <si>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</si>
  <si>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</si>
  <si>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</si>
  <si>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</si>
  <si>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</si>
  <si>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</si>
  <si>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</si>
  <si>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</si>
  <si>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</si>
  <si>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</si>
  <si>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</si>
  <si>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</si>
  <si>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</si>
  <si>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</si>
  <si>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</si>
  <si>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</si>
  <si>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</si>
  <si>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</si>
  <si>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</si>
  <si>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</si>
  <si>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</si>
  <si>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</si>
  <si>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</si>
  <si>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</si>
  <si>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</si>
  <si>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</si>
  <si>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</si>
  <si>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</si>
  <si>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</si>
  <si>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</si>
  <si>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</si>
  <si>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</si>
  <si>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</si>
  <si>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</si>
  <si>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</si>
  <si>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</si>
  <si>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</si>
  <si>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</si>
  <si>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</si>
  <si>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</si>
  <si>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</si>
  <si>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</si>
  <si>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</si>
  <si>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</si>
  <si>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</si>
  <si>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</si>
  <si>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</si>
  <si>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</si>
  <si>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</si>
  <si>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</si>
  <si>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</si>
  <si>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</si>
  <si>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</si>
  <si>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</si>
  <si>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</si>
  <si>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</si>
  <si>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</si>
  <si>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</si>
  <si>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</si>
  <si>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</si>
  <si>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</si>
  <si>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</si>
  <si>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</si>
  <si>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</si>
  <si>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</si>
  <si>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</si>
  <si>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</si>
  <si>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</si>
  <si>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</si>
  <si>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</si>
  <si>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</si>
  <si>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</si>
  <si>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</si>
  <si>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</si>
  <si>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</si>
  <si>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</si>
  <si>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</si>
  <si>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</si>
  <si>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</si>
  <si>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</si>
  <si>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</si>
  <si>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</si>
  <si>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</si>
  <si>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</si>
  <si>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</si>
  <si>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</si>
  <si>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</si>
  <si>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</si>
  <si>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</si>
  <si>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</si>
  <si>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</si>
  <si>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</si>
  <si>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</si>
  <si>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</si>
  <si>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</si>
  <si>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</si>
  <si>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</si>
  <si>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</si>
  <si>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</si>
  <si>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</si>
  <si>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</si>
  <si>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</si>
  <si>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</si>
  <si>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</si>
  <si>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</si>
  <si>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</si>
  <si>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</si>
  <si>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</si>
  <si>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</si>
  <si>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</si>
  <si>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</si>
  <si>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</si>
  <si>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</si>
  <si>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</si>
  <si>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</si>
  <si>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</si>
  <si>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</si>
  <si>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</si>
  <si>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</si>
  <si>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</si>
  <si>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</si>
  <si>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</si>
  <si>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</si>
  <si>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</si>
  <si>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</si>
  <si>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</si>
  <si>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</si>
  <si>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</si>
  <si>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</si>
  <si>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</si>
  <si>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</si>
  <si>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</si>
  <si>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</si>
  <si>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</si>
  <si>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</si>
  <si>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</si>
  <si>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</si>
  <si>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</si>
  <si>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</si>
  <si>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</si>
  <si>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</si>
  <si>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</si>
  <si>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</si>
  <si>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</si>
  <si>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</si>
  <si>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</si>
  <si>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</si>
  <si>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</si>
  <si>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</si>
  <si>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</si>
  <si>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</si>
  <si>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</si>
  <si>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</si>
  <si>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</si>
  <si>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</si>
  <si>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</si>
  <si>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</si>
  <si>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</si>
  <si>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</si>
  <si>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</si>
  <si>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</si>
  <si>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</si>
  <si>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</si>
  <si>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</si>
  <si>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</si>
  <si>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</si>
  <si>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</si>
  <si>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</si>
  <si>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</si>
  <si>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</si>
  <si>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</si>
  <si>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</si>
  <si>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</si>
  <si>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</si>
  <si>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</si>
  <si>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</si>
  <si>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</si>
  <si>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</si>
  <si>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</si>
  <si>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</si>
  <si>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</si>
  <si>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</si>
  <si>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</si>
  <si>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</si>
  <si>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</si>
  <si>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</si>
  <si>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</si>
  <si>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</si>
  <si>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</si>
  <si>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</si>
  <si>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</si>
  <si>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</si>
  <si>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</si>
  <si>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</si>
  <si>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</si>
  <si>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</si>
  <si>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</si>
  <si>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</si>
  <si>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</si>
  <si>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</si>
  <si>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</si>
  <si>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</si>
  <si>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</si>
  <si>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</si>
  <si>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</si>
  <si>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</si>
  <si>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</si>
  <si>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</si>
  <si>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</si>
  <si>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</si>
  <si>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</si>
  <si>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</si>
  <si>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</si>
  <si>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</si>
  <si>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</si>
  <si>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</si>
  <si>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</si>
  <si>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</si>
  <si>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</si>
  <si>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</si>
  <si>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</si>
  <si>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</si>
  <si>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</si>
  <si>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</si>
  <si>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</si>
  <si>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</si>
  <si>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</si>
  <si>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</si>
  <si>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</si>
  <si>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</si>
  <si>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</si>
  <si>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</si>
  <si>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</si>
  <si>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</si>
  <si>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</si>
  <si>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</si>
  <si>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</si>
  <si>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</si>
  <si>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</si>
  <si>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</si>
  <si>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</si>
  <si>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</si>
  <si>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</si>
  <si>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</si>
  <si>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</si>
  <si>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</si>
  <si>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</si>
  <si>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</si>
  <si>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</si>
  <si>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</si>
  <si>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</si>
  <si>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</si>
  <si>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</si>
  <si>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</si>
  <si>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</si>
  <si>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</si>
  <si>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</si>
  <si>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</si>
  <si>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</si>
  <si>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</si>
  <si>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</si>
  <si>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</si>
  <si>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</si>
  <si>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</si>
  <si>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</si>
  <si>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</si>
  <si>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</si>
  <si>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</si>
  <si>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</si>
  <si>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</si>
  <si>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</si>
  <si>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</si>
  <si>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</si>
  <si>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</si>
  <si>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</si>
  <si>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</si>
  <si>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</si>
  <si>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</si>
  <si>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</si>
  <si>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</si>
  <si>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</si>
  <si>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</si>
  <si>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</si>
  <si>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</si>
  <si>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</si>
  <si>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</si>
  <si>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</si>
  <si>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</si>
  <si>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</si>
  <si>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</si>
  <si>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</si>
  <si>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</si>
  <si>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</si>
  <si>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</si>
  <si>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</si>
  <si>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</si>
  <si>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</si>
  <si>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</si>
  <si>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</si>
  <si>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</si>
  <si>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</si>
  <si>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</si>
  <si>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</si>
  <si>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</si>
  <si>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</si>
  <si>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</si>
  <si>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</si>
  <si>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</si>
  <si>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</si>
  <si>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</si>
  <si>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</si>
  <si>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</si>
  <si>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</si>
  <si>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</si>
  <si>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</si>
  <si>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</si>
  <si>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</si>
  <si>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</si>
  <si>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</si>
  <si>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</si>
  <si>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</si>
  <si>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</si>
  <si>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</si>
  <si>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</si>
  <si>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</si>
  <si>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</si>
  <si>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</si>
  <si>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</si>
  <si>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</si>
  <si>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</si>
  <si>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</si>
  <si>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</si>
  <si>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</si>
  <si>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</si>
  <si>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</si>
  <si>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</si>
  <si>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</si>
  <si>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</si>
  <si>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</si>
  <si>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</si>
  <si>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</si>
  <si>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</si>
  <si>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</si>
  <si>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</si>
  <si>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</si>
  <si>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</si>
  <si>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</si>
  <si>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</si>
  <si>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</si>
  <si>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</si>
  <si>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</si>
  <si>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</si>
  <si>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</si>
  <si>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</si>
  <si>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</si>
  <si>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</si>
  <si>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</si>
  <si>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</si>
  <si>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</si>
  <si>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</si>
  <si>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</si>
  <si>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</si>
  <si>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</si>
  <si>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</si>
  <si>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</si>
  <si>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</si>
  <si>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</si>
  <si>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</si>
  <si>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</si>
  <si>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</si>
  <si>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</si>
  <si>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</si>
  <si>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</si>
  <si>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</si>
  <si>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</si>
  <si>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</si>
  <si>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</si>
  <si>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</si>
  <si>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</si>
  <si>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</si>
  <si>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</si>
  <si>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</si>
  <si>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</si>
  <si>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</si>
  <si>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</si>
  <si>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</si>
  <si>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</si>
  <si>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</si>
  <si>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</si>
  <si>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</si>
  <si>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</si>
  <si>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</si>
  <si>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</si>
  <si>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</si>
  <si>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</si>
  <si>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</si>
  <si>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</si>
  <si>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</si>
  <si>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</si>
  <si>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</si>
  <si>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</si>
  <si>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</si>
  <si>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</si>
  <si>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</si>
  <si>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</si>
  <si>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</si>
  <si>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</si>
  <si>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</si>
  <si>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</si>
  <si>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</si>
  <si>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</si>
  <si>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</si>
  <si>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</si>
  <si>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</si>
  <si>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</si>
  <si>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</si>
  <si>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</si>
  <si>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</si>
  <si>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</si>
  <si>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</si>
  <si>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</si>
  <si>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</si>
  <si>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</si>
  <si>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</si>
  <si>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</si>
  <si>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</si>
  <si>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</si>
  <si>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</si>
  <si>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</si>
  <si>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</si>
  <si>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</si>
  <si>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</si>
  <si>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</si>
  <si>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</si>
  <si>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</si>
  <si>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</si>
  <si>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</si>
  <si>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</si>
  <si>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</si>
  <si>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</si>
  <si>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</si>
  <si>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</si>
  <si>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</si>
  <si>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</si>
  <si>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</si>
  <si>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</si>
  <si>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</si>
  <si>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</si>
  <si>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</si>
  <si>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</si>
  <si>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</si>
  <si>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</si>
  <si>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</si>
  <si>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</si>
  <si>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</si>
  <si>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</si>
  <si>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</si>
  <si>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</si>
  <si>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</si>
  <si>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</si>
  <si>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</si>
  <si>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</si>
  <si>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</si>
  <si>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</si>
  <si>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</si>
  <si>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</si>
  <si>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</si>
  <si>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</si>
  <si>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</si>
  <si>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</si>
  <si>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</si>
  <si>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</si>
  <si>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</si>
  <si>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</si>
  <si>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</si>
  <si>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</si>
  <si>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</si>
  <si>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</si>
  <si>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</si>
  <si>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</si>
  <si>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</si>
  <si>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</si>
  <si>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</si>
  <si>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</si>
  <si>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</si>
  <si>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</si>
  <si>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</si>
  <si>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</si>
  <si>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</si>
  <si>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</si>
  <si>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</si>
  <si>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</si>
  <si>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</si>
  <si>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</si>
  <si>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</si>
  <si>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</si>
  <si>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</si>
  <si>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</si>
  <si>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</si>
  <si>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</si>
  <si>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</si>
  <si>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</si>
  <si>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</si>
  <si>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</si>
  <si>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</si>
  <si>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</si>
  <si>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</si>
  <si>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</si>
  <si>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</si>
  <si>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</si>
  <si>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</si>
  <si>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</si>
  <si>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</si>
  <si>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</si>
  <si>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</si>
  <si>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</si>
  <si>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</si>
  <si>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</si>
  <si>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</si>
  <si>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</si>
  <si>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</si>
  <si>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</si>
  <si>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</si>
  <si>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</si>
  <si>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</si>
  <si>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</si>
  <si>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</si>
  <si>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</si>
  <si>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</si>
  <si>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</si>
  <si>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</si>
  <si>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</si>
  <si>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</si>
  <si>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</si>
  <si>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</si>
  <si>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</si>
  <si>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</si>
  <si>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</si>
  <si>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</si>
  <si>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</si>
  <si>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</si>
  <si>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</si>
  <si>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</si>
  <si>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</si>
  <si>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</si>
  <si>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</si>
  <si>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</si>
  <si>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</si>
  <si>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</si>
  <si>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</si>
  <si>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</si>
  <si>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</si>
  <si>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</si>
  <si>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</si>
  <si>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</si>
  <si>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</si>
  <si>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</si>
  <si>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</si>
  <si>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</si>
  <si>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</si>
  <si>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</si>
  <si>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</si>
  <si>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</si>
  <si>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</si>
  <si>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</si>
  <si>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</si>
  <si>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</si>
  <si>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</si>
  <si>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</si>
  <si>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</si>
  <si>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</si>
  <si>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</si>
  <si>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</si>
  <si>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</si>
  <si>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</si>
  <si>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</si>
  <si>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</si>
  <si>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</si>
  <si>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</si>
  <si>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</si>
  <si>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</si>
  <si>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</si>
  <si>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</si>
  <si>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</si>
  <si>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</si>
  <si>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</si>
  <si>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</si>
  <si>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</si>
  <si>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</si>
  <si>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</si>
  <si>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</si>
  <si>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</si>
  <si>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</si>
  <si>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</si>
  <si>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</si>
  <si>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</si>
  <si>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</si>
  <si>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</si>
  <si>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</si>
  <si>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</si>
  <si>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</si>
  <si>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</si>
  <si>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</si>
  <si>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</si>
  <si>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</si>
  <si>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</si>
  <si>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</si>
  <si>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</si>
  <si>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</si>
  <si>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</si>
  <si>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</si>
  <si>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</si>
  <si>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</si>
  <si>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</si>
  <si>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</si>
  <si>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</si>
  <si>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</si>
  <si>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</si>
  <si>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</si>
  <si>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</si>
  <si>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</si>
  <si>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</si>
  <si>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</si>
  <si>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</si>
  <si>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</si>
  <si>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</si>
  <si>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</si>
  <si>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</si>
  <si>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</si>
  <si>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</si>
  <si>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</si>
  <si>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</si>
  <si>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</si>
  <si>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</si>
  <si>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</si>
  <si>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</si>
  <si>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</si>
  <si>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</si>
  <si>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</si>
  <si>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</si>
  <si>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</si>
  <si>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</si>
  <si>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</si>
  <si>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</si>
  <si>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</si>
  <si>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</si>
  <si>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</si>
  <si>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</si>
  <si>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</si>
  <si>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</si>
  <si>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</si>
  <si>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</si>
  <si>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</si>
  <si>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</si>
  <si>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</si>
  <si>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</si>
  <si>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</si>
  <si>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</si>
  <si>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</si>
  <si>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</si>
  <si>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</si>
  <si>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</si>
  <si>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</si>
  <si>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</si>
  <si>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</si>
  <si>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</si>
  <si>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</si>
  <si>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</si>
  <si>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</si>
  <si>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</si>
  <si>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</si>
  <si>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</si>
  <si>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</si>
  <si>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</si>
  <si>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</si>
  <si>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</si>
  <si>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</si>
  <si>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</si>
  <si>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</si>
  <si>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</si>
  <si>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</si>
  <si>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</si>
  <si>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</si>
  <si>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</si>
  <si>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</si>
  <si>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</si>
  <si>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</si>
  <si>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</si>
  <si>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</si>
  <si>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</si>
  <si>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</si>
  <si>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</si>
  <si>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</si>
  <si>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</si>
  <si>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</si>
  <si>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</si>
  <si>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</si>
  <si>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</si>
  <si>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</si>
  <si>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</si>
  <si>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</si>
  <si>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</si>
  <si>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</si>
  <si>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</si>
  <si>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</si>
  <si>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</si>
  <si>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</si>
  <si>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</si>
  <si>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</si>
  <si>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</si>
  <si>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</si>
  <si>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</si>
  <si>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</si>
  <si>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</si>
  <si>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</si>
  <si>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</si>
  <si>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</si>
  <si>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</si>
  <si>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</si>
  <si>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</si>
  <si>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</si>
  <si>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</si>
  <si>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</si>
  <si>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</si>
  <si>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</si>
  <si>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</si>
  <si>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</si>
  <si>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</si>
  <si>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</si>
  <si>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</si>
  <si>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</si>
  <si>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</si>
  <si>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</si>
  <si>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</si>
  <si>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</si>
  <si>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</si>
  <si>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</si>
  <si>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</si>
  <si>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</si>
  <si>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</si>
  <si>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</si>
  <si>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</si>
  <si>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</si>
  <si>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</si>
  <si>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</si>
  <si>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</si>
  <si>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</si>
  <si>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</si>
  <si>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</si>
  <si>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</si>
  <si>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</si>
  <si>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</si>
  <si>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</si>
  <si>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</si>
  <si>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</si>
  <si>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</si>
  <si>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</si>
  <si>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</si>
  <si>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</si>
  <si>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</si>
  <si>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</si>
  <si>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</si>
  <si>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</si>
  <si>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</si>
  <si>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</si>
  <si>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</si>
  <si>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</si>
  <si>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</si>
  <si>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</si>
  <si>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</si>
  <si>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</si>
  <si>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</si>
  <si>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</si>
  <si>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</si>
  <si>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</si>
  <si>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</si>
  <si>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</si>
  <si>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</si>
  <si>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</si>
  <si>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</si>
  <si>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</si>
  <si>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</si>
  <si>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</si>
  <si>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</si>
  <si>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</si>
  <si>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</si>
  <si>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</si>
  <si>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</si>
  <si>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</si>
  <si>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</si>
  <si>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</si>
  <si>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</si>
  <si>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</si>
  <si>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</si>
  <si>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</si>
  <si>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</si>
  <si>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</si>
  <si>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</si>
  <si>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</si>
  <si>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</si>
  <si>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</si>
  <si>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</si>
  <si>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</si>
  <si>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</si>
  <si>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</si>
  <si>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</si>
  <si>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</si>
  <si>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</si>
  <si>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</si>
  <si>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</si>
  <si>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</si>
  <si>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</si>
  <si>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</si>
  <si>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</si>
  <si>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</si>
  <si>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</si>
  <si>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</si>
  <si>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</si>
  <si>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</si>
  <si>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</si>
  <si>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</si>
  <si>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</si>
  <si>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</si>
  <si>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</si>
  <si>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</si>
  <si>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</si>
  <si>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</si>
  <si>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</si>
  <si>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</si>
  <si>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</si>
  <si>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</si>
  <si>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</si>
  <si>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</si>
  <si>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</si>
  <si>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</si>
  <si>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</si>
  <si>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</si>
  <si>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</si>
  <si>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</si>
  <si>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</si>
  <si>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</si>
  <si>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</si>
  <si>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</si>
  <si>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</si>
  <si>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</si>
  <si>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</si>
  <si>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</si>
  <si>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</si>
  <si>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</si>
  <si>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</si>
  <si>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</si>
  <si>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</si>
  <si>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</si>
  <si>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</si>
  <si>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</si>
  <si>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</si>
  <si>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</si>
  <si>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</si>
  <si>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</si>
  <si>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</si>
  <si>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</si>
  <si>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</si>
  <si>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</si>
  <si>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</si>
  <si>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</si>
  <si>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</si>
  <si>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</si>
  <si>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</si>
  <si>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</si>
  <si>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</si>
  <si>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</si>
  <si>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</si>
  <si>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</si>
  <si>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</si>
  <si>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</si>
  <si>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</si>
  <si>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</si>
  <si>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</si>
  <si>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</si>
  <si>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</si>
  <si>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</si>
  <si>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</si>
  <si>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</si>
  <si>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</si>
  <si>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</si>
  <si>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</si>
  <si>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</si>
  <si>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</si>
  <si>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</si>
  <si>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</si>
  <si>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</si>
  <si>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</si>
  <si>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</si>
  <si>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</si>
  <si>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</si>
  <si>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</si>
  <si>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</si>
  <si>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</si>
  <si>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</si>
  <si>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</si>
  <si>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</si>
  <si>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</si>
  <si>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</si>
  <si>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</si>
  <si>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</si>
  <si>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</si>
  <si>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</si>
  <si>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</si>
  <si>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</si>
  <si>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</si>
  <si>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</si>
  <si>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</si>
  <si>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</si>
  <si>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</si>
  <si>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</si>
  <si>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</si>
  <si>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</si>
  <si>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</si>
  <si>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</si>
  <si>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</si>
  <si>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</si>
  <si>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</si>
  <si>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</si>
  <si>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</si>
  <si>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</si>
  <si>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</si>
  <si>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</si>
  <si>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</si>
  <si>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</si>
  <si>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</si>
  <si>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</si>
  <si>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</si>
  <si>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</si>
  <si>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</si>
  <si>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</si>
  <si>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</si>
  <si>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</si>
  <si>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</si>
  <si>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</si>
  <si>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</si>
  <si>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</si>
  <si>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</si>
  <si>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</si>
  <si>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</si>
  <si>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</si>
  <si>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</si>
  <si>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</si>
  <si>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</si>
  <si>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</si>
  <si>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</si>
  <si>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</si>
  <si>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</si>
  <si>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</si>
  <si>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</si>
  <si>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</si>
  <si>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</si>
  <si>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</si>
  <si>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</si>
  <si>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</si>
  <si>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</si>
  <si>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</si>
  <si>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</si>
  <si>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</si>
  <si>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</si>
  <si>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</si>
  <si>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</si>
  <si>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</si>
  <si>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</si>
  <si>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</si>
  <si>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</si>
  <si>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</si>
  <si>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</si>
  <si>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</si>
  <si>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</si>
  <si>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</si>
  <si>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</si>
  <si>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</si>
  <si>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</si>
  <si>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</si>
  <si>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</si>
  <si>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</si>
  <si>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</si>
  <si>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</si>
  <si>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</si>
  <si>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</si>
  <si>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</si>
  <si>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</si>
  <si>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</si>
  <si>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</si>
  <si>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</si>
  <si>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</si>
  <si>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</si>
  <si>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</si>
  <si>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</si>
  <si>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</si>
  <si>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</si>
  <si>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</si>
  <si>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</si>
  <si>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</si>
  <si>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</si>
  <si>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</si>
  <si>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</si>
  <si>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</si>
  <si>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</si>
  <si>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</si>
  <si>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</si>
  <si>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</si>
  <si>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</si>
  <si>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</si>
  <si>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</si>
  <si>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</si>
  <si>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</si>
  <si>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</si>
  <si>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</si>
  <si>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</si>
  <si>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</si>
  <si>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</si>
  <si>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</si>
  <si>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</si>
  <si>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</si>
  <si>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</si>
  <si>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</si>
  <si>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</si>
  <si>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</si>
  <si>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</si>
  <si>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</si>
  <si>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</si>
  <si>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</si>
  <si>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</si>
  <si>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</si>
  <si>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</si>
  <si>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</si>
  <si>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</si>
  <si>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</si>
  <si>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</si>
  <si>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</si>
  <si>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</si>
  <si>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</si>
  <si>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</si>
  <si>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</si>
  <si>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</si>
  <si>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</si>
  <si>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</si>
  <si>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</si>
  <si>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</si>
  <si>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</si>
  <si>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</si>
  <si>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</si>
  <si>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</si>
  <si>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</si>
  <si>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</si>
  <si>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</si>
  <si>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</si>
  <si>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</si>
  <si>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</si>
  <si>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</si>
  <si>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</si>
  <si>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</si>
  <si>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</si>
  <si>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</si>
  <si>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</si>
  <si>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</si>
  <si>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</si>
  <si>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</si>
  <si>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</si>
  <si>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</si>
  <si>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</si>
  <si>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</si>
  <si>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</si>
  <si>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</si>
  <si>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</si>
  <si>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</si>
  <si>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</si>
  <si>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</si>
  <si>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</si>
  <si>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</si>
  <si>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</si>
  <si>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</si>
  <si>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</si>
  <si>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</si>
  <si>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</si>
  <si>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</si>
  <si>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</si>
  <si>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</si>
  <si>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</si>
  <si>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</si>
  <si>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</si>
  <si>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</si>
  <si>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</si>
  <si>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</si>
  <si>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</si>
  <si>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</si>
  <si>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</si>
  <si>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</si>
  <si>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</si>
  <si>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</si>
  <si>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</si>
  <si>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</si>
  <si>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</si>
  <si>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</si>
  <si>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</si>
  <si>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</si>
  <si>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</si>
  <si>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</si>
  <si>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</si>
  <si>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</si>
  <si>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</si>
  <si>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</si>
  <si>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</si>
  <si>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</si>
  <si>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</si>
  <si>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</si>
  <si>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</si>
  <si>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</si>
  <si>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</si>
  <si>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</si>
  <si>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</si>
  <si>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</si>
  <si>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</si>
  <si>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</si>
  <si>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</si>
  <si>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</si>
  <si>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</si>
  <si>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</si>
  <si>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</si>
  <si>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</si>
  <si>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</si>
  <si>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</si>
  <si>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</si>
  <si>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</si>
  <si>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</si>
  <si>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</si>
  <si>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</si>
  <si>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</si>
  <si>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</si>
  <si>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</si>
  <si>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</si>
  <si>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</si>
  <si>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</si>
  <si>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</si>
  <si>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</si>
  <si>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</si>
  <si>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</si>
  <si>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</si>
  <si>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</si>
  <si>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</si>
  <si>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</si>
  <si>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</si>
  <si>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</si>
  <si>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</si>
  <si>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</si>
  <si>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</si>
  <si>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</si>
  <si>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</si>
  <si>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</si>
  <si>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</si>
  <si>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</si>
  <si>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</si>
  <si>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</si>
  <si>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</si>
  <si>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</si>
  <si>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</si>
  <si>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</si>
  <si>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</si>
  <si>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</si>
  <si>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</si>
  <si>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</si>
  <si>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</si>
  <si>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</si>
  <si>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</si>
  <si>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</si>
  <si>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</si>
  <si>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</si>
  <si>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</si>
  <si>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</si>
  <si>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</si>
  <si>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</si>
  <si>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</si>
  <si>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</si>
  <si>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</si>
  <si>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</si>
  <si>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</si>
  <si>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</si>
  <si>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</si>
  <si>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</si>
  <si>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</si>
  <si>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</si>
  <si>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</si>
  <si>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</si>
  <si>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</si>
  <si>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</si>
  <si>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</si>
  <si>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</si>
  <si>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</si>
  <si>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</si>
  <si>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</si>
  <si>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</si>
  <si>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</si>
  <si>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</si>
  <si>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</si>
  <si>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</si>
  <si>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</si>
  <si>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</si>
  <si>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</si>
  <si>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</si>
  <si>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</si>
  <si>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</si>
  <si>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</si>
  <si>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</si>
  <si>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</si>
  <si>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</si>
  <si>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</si>
  <si>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</si>
  <si>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</si>
  <si>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</si>
  <si>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</si>
  <si>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</si>
  <si>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</si>
  <si>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</si>
  <si>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</si>
  <si>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</si>
  <si>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</si>
  <si>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</si>
  <si>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</si>
  <si>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</si>
  <si>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</si>
  <si>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</si>
  <si>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</si>
  <si>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</si>
  <si>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</si>
  <si>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</si>
  <si>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</si>
  <si>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</si>
  <si>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</si>
  <si>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</si>
  <si>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</si>
  <si>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</si>
  <si>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</si>
  <si>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</si>
  <si>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</si>
  <si>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</si>
  <si>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</si>
  <si>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</si>
  <si>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</si>
  <si>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</si>
  <si>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</si>
  <si>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</si>
  <si>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</si>
  <si>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</si>
  <si>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</si>
  <si>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</si>
  <si>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</si>
  <si>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</si>
  <si>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</si>
  <si>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</si>
  <si>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</si>
  <si>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</si>
  <si>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</si>
  <si>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</si>
  <si>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</si>
  <si>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</si>
  <si>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</si>
  <si>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</si>
  <si>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</si>
  <si>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</si>
  <si>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</si>
  <si>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</si>
  <si>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</si>
  <si>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</si>
  <si>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</si>
  <si>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</si>
  <si>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</si>
  <si>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</si>
  <si>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</si>
  <si>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</si>
  <si>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</si>
  <si>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</si>
  <si>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</si>
  <si>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</si>
  <si>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</si>
  <si>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</si>
  <si>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</si>
  <si>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</si>
  <si>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</si>
  <si>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</si>
  <si>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</si>
  <si>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</si>
  <si>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</si>
  <si>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</si>
  <si>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</si>
  <si>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</si>
  <si>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</si>
  <si>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</si>
  <si>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</si>
  <si>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</si>
  <si>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</si>
  <si>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</si>
  <si>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</si>
  <si>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</si>
  <si>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</si>
  <si>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</si>
  <si>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</si>
  <si>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</si>
  <si>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</si>
  <si>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</si>
  <si>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</si>
  <si>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</si>
  <si>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</si>
  <si>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</si>
  <si>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</si>
  <si>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</si>
  <si>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</si>
  <si>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</si>
  <si>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</si>
  <si>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</si>
  <si>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</si>
  <si>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</si>
  <si>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</si>
  <si>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</si>
  <si>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</si>
  <si>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</si>
  <si>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</si>
  <si>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</si>
  <si>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</si>
  <si>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</si>
  <si>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</si>
  <si>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</si>
  <si>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</si>
  <si>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</si>
  <si>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</si>
  <si>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</si>
  <si>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</si>
  <si>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</si>
  <si>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</si>
  <si>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</si>
  <si>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</si>
  <si>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</si>
  <si>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</si>
  <si>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</si>
  <si>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</si>
  <si>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</si>
  <si>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</si>
  <si>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</si>
  <si>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</si>
  <si>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</si>
  <si>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</si>
  <si>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</si>
  <si>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</si>
  <si>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</si>
  <si>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</si>
  <si>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</si>
  <si>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</si>
  <si>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</si>
  <si>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</si>
  <si>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</si>
  <si>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</si>
  <si>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</si>
  <si>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</si>
  <si>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</si>
  <si>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</si>
  <si>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</si>
  <si>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</si>
  <si>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</si>
  <si>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</si>
  <si>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</si>
  <si>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</si>
  <si>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</si>
  <si>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</si>
  <si>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</si>
  <si>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</si>
  <si>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</si>
  <si>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</si>
  <si>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</si>
  <si>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</si>
  <si>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</si>
  <si>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</si>
  <si>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</si>
  <si>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</si>
  <si>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</si>
  <si>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</si>
  <si>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</si>
  <si>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</si>
  <si>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</si>
  <si>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</si>
  <si>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</si>
  <si>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</si>
  <si>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</si>
  <si>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</si>
  <si>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</si>
  <si>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</si>
  <si>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</si>
  <si>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</si>
  <si>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</si>
  <si>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</si>
  <si>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</si>
  <si>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</si>
  <si>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</si>
  <si>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</si>
  <si>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</si>
  <si>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</si>
  <si>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</si>
  <si>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</si>
  <si>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</si>
  <si>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</si>
  <si>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</si>
  <si>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</si>
  <si>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</si>
  <si>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</si>
  <si>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</si>
  <si>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</si>
  <si>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</si>
  <si>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</si>
  <si>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</si>
  <si>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</si>
  <si>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</si>
  <si>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</si>
  <si>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</si>
  <si>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</si>
  <si>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</si>
  <si>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</si>
  <si>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</si>
  <si>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</si>
  <si>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</si>
  <si>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</si>
  <si>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</si>
  <si>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</si>
  <si>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</si>
  <si>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</si>
  <si>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</si>
  <si>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</si>
  <si>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</si>
  <si>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</si>
  <si>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</si>
  <si>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</si>
  <si>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</si>
  <si>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</si>
  <si>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</si>
  <si>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</si>
  <si>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</si>
  <si>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</si>
  <si>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</si>
  <si>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</si>
  <si>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</si>
  <si>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</si>
  <si>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</si>
  <si>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</si>
  <si>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</si>
  <si>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</si>
  <si>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</si>
  <si>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</si>
  <si>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</si>
  <si>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</si>
  <si>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</si>
  <si>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</si>
  <si>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</si>
  <si>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</si>
  <si>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</si>
  <si>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</si>
  <si>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</si>
  <si>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</si>
  <si>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</si>
  <si>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</si>
  <si>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</si>
  <si>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</si>
  <si>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</si>
  <si>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</si>
  <si>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</si>
  <si>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</si>
  <si>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</si>
  <si>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</si>
  <si>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</si>
  <si>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</si>
  <si>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</si>
  <si>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</si>
  <si>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</si>
  <si>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</si>
  <si>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</si>
  <si>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</si>
  <si>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</si>
  <si>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</si>
  <si>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</si>
  <si>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</si>
  <si>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</si>
  <si>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</si>
  <si>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</si>
  <si>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</si>
  <si>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</si>
  <si>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</si>
  <si>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</si>
  <si>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</si>
  <si>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</si>
  <si>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</si>
  <si>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</si>
  <si>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</si>
  <si>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</si>
  <si>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</si>
  <si>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</si>
  <si>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</si>
  <si>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</si>
  <si>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</si>
  <si>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</si>
  <si>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</si>
  <si>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</si>
  <si>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</si>
  <si>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</si>
  <si>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</si>
  <si>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</si>
  <si>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</si>
  <si>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</si>
  <si>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</si>
  <si>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</si>
  <si>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</si>
  <si>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</si>
  <si>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</si>
  <si>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</si>
  <si>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</si>
  <si>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</si>
  <si>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</si>
  <si>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</si>
  <si>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</si>
  <si>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</si>
  <si>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</si>
  <si>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</si>
  <si>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</si>
  <si>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</si>
  <si>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</si>
  <si>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</si>
  <si>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</si>
  <si>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</si>
  <si>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</si>
  <si>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</si>
  <si>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</si>
  <si>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</si>
  <si>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</si>
  <si>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</si>
  <si>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</si>
  <si>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</si>
  <si>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</si>
  <si>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</si>
  <si>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</si>
  <si>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</si>
  <si>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</si>
  <si>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</si>
  <si>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</si>
  <si>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</si>
  <si>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</si>
  <si>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</si>
  <si>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</si>
  <si>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</si>
  <si>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</si>
  <si>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</si>
  <si>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</si>
  <si>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</si>
  <si>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</si>
  <si>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</si>
  <si>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</si>
  <si>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</si>
  <si>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</si>
  <si>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</si>
  <si>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</si>
  <si>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</si>
  <si>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</si>
  <si>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</si>
  <si>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</si>
  <si>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</si>
  <si>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</si>
  <si>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</si>
  <si>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</si>
  <si>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</si>
  <si>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</si>
  <si>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</si>
  <si>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</si>
  <si>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</si>
  <si>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</si>
  <si>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</si>
  <si>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</si>
  <si>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</si>
  <si>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</si>
  <si>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</si>
  <si>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</si>
  <si>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</si>
  <si>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</si>
  <si>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</si>
  <si>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</si>
  <si>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</si>
  <si>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</si>
  <si>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</si>
  <si>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</si>
  <si>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</si>
  <si>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</si>
  <si>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</si>
  <si>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</si>
  <si>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</si>
  <si>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</si>
  <si>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</si>
  <si>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</si>
  <si>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</si>
  <si>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</si>
  <si>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</si>
  <si>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</si>
  <si>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</si>
  <si>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</si>
  <si>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</si>
  <si>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</si>
  <si>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</si>
  <si>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</si>
  <si>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</si>
  <si>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</si>
  <si>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</si>
  <si>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</si>
  <si>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</si>
  <si>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</si>
  <si>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</si>
  <si>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</si>
  <si>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</si>
  <si>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</si>
  <si>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</si>
  <si>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</si>
  <si>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</si>
  <si>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</si>
  <si>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</si>
  <si>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</si>
  <si>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</si>
  <si>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</si>
  <si>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</si>
  <si>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</si>
  <si>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</si>
  <si>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</si>
  <si>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</si>
  <si>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</si>
  <si>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</si>
  <si>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</si>
  <si>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</si>
  <si>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</si>
  <si>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</si>
  <si>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</si>
  <si>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</si>
  <si>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</si>
  <si>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</si>
  <si>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</si>
  <si>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</si>
  <si>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</si>
  <si>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</si>
  <si>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</si>
  <si>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</si>
  <si>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</si>
  <si>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</si>
  <si>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</si>
  <si>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</si>
  <si>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</si>
  <si>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</si>
  <si>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</si>
  <si>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</si>
  <si>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</si>
  <si>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</si>
  <si>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</si>
  <si>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</si>
  <si>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</si>
  <si>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</si>
  <si>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</si>
  <si>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</si>
  <si>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</si>
  <si>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</si>
  <si>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</si>
  <si>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</si>
  <si>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</si>
  <si>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</si>
  <si>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</si>
  <si>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</si>
  <si>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</si>
  <si>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</si>
  <si>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</si>
  <si>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</si>
  <si>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</si>
  <si>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</si>
  <si>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</si>
  <si>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</si>
  <si>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</si>
  <si>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</si>
  <si>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</si>
  <si>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</si>
  <si>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</si>
  <si>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</si>
  <si>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</si>
  <si>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</si>
  <si>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</si>
  <si>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</si>
  <si>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</si>
  <si>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</si>
  <si>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</si>
  <si>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</si>
  <si>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</si>
  <si>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</si>
  <si>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</si>
  <si>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</si>
  <si>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</si>
  <si>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</si>
  <si>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</si>
  <si>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</si>
  <si>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</si>
  <si>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</si>
  <si>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</si>
  <si>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</si>
  <si>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</si>
  <si>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</si>
  <si>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</si>
  <si>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</si>
  <si>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</si>
  <si>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</si>
  <si>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</si>
  <si>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</si>
  <si>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</si>
  <si>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</si>
  <si>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</si>
  <si>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</si>
  <si>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</si>
  <si>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</si>
  <si>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</si>
  <si>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</si>
  <si>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</si>
  <si>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</si>
  <si>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</si>
  <si>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</si>
  <si>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</si>
  <si>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</si>
  <si>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</si>
  <si>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</si>
  <si>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</si>
  <si>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</si>
  <si>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</si>
  <si>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</si>
  <si>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</si>
  <si>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</si>
  <si>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</si>
  <si>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</si>
  <si>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</si>
  <si>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</si>
  <si>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</si>
  <si>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</si>
  <si>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</si>
  <si>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</si>
  <si>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</si>
  <si>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</si>
  <si>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</si>
  <si>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</si>
  <si>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</si>
  <si>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</si>
  <si>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</si>
  <si>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</si>
  <si>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</si>
  <si>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</si>
  <si>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</si>
  <si>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</si>
  <si>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</si>
  <si>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</si>
  <si>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</si>
  <si>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</si>
  <si>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</si>
  <si>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</si>
  <si>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</si>
  <si>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</si>
  <si>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</si>
  <si>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</si>
  <si>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</si>
  <si>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</si>
  <si>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</si>
  <si>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</si>
  <si>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</si>
  <si>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</si>
  <si>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</si>
  <si>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</si>
  <si>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</si>
  <si>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</si>
  <si>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</si>
  <si>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</si>
  <si>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</si>
  <si>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</si>
  <si>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</si>
  <si>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</si>
  <si>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</si>
  <si>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</si>
  <si>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</si>
  <si>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</si>
  <si>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</si>
  <si>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</si>
  <si>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</si>
  <si>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</si>
  <si>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</si>
  <si>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</si>
  <si>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</si>
  <si>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</si>
  <si>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</si>
  <si>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</si>
  <si>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</si>
  <si>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</si>
  <si>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</si>
  <si>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</si>
  <si>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</si>
  <si>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</si>
  <si>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</si>
  <si>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</si>
  <si>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</si>
  <si>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</si>
  <si>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</si>
  <si>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</si>
  <si>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</si>
  <si>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</si>
  <si>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</si>
  <si>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</si>
  <si>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</si>
  <si>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</si>
  <si>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</si>
  <si>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</si>
  <si>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</si>
  <si>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</si>
  <si>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</si>
  <si>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</si>
  <si>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</si>
  <si>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</si>
  <si>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</si>
  <si>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</si>
  <si>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</si>
  <si>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</si>
  <si>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</si>
  <si>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</si>
  <si>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</si>
  <si>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</si>
  <si>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</si>
  <si>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</si>
  <si>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</si>
  <si>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</si>
  <si>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</si>
  <si>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</si>
  <si>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</si>
  <si>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</si>
  <si>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</si>
  <si>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</si>
  <si>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</si>
  <si>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</si>
  <si>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</si>
  <si>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</si>
  <si>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</si>
  <si>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</si>
  <si>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</si>
  <si>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</si>
  <si>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</si>
  <si>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</si>
  <si>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</si>
  <si>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</si>
  <si>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</si>
  <si>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</si>
  <si>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</si>
  <si>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</si>
  <si>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</si>
  <si>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</si>
  <si>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</si>
  <si>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</si>
  <si>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</si>
  <si>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</si>
  <si>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</si>
  <si>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</si>
  <si>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</si>
  <si>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</si>
  <si>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</si>
  <si>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</si>
  <si>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</si>
  <si>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</si>
  <si>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</si>
  <si>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</si>
  <si>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</si>
  <si>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</si>
  <si>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</si>
  <si>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</si>
  <si>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</si>
  <si>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</si>
  <si>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</si>
  <si>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</si>
  <si>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</si>
  <si>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</si>
  <si>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</si>
  <si>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</si>
  <si>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</si>
  <si>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</si>
  <si>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</si>
  <si>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</si>
  <si>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</si>
  <si>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</si>
  <si>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</si>
  <si>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</si>
  <si>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</si>
  <si>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</si>
  <si>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</si>
  <si>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</si>
  <si>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</si>
  <si>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</si>
  <si>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</si>
  <si>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</si>
  <si>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</si>
  <si>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</si>
  <si>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</si>
  <si>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</si>
  <si>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</si>
  <si>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</si>
  <si>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</si>
  <si>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</si>
  <si>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</si>
  <si>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</si>
  <si>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</si>
  <si>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</si>
  <si>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</si>
  <si>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</si>
  <si>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</si>
  <si>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</si>
  <si>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</si>
  <si>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</si>
  <si>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</si>
  <si>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</si>
  <si>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</si>
  <si>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</si>
  <si>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</si>
  <si>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</si>
  <si>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</si>
  <si>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</si>
  <si>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</si>
  <si>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</si>
  <si>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</si>
  <si>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</si>
  <si>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</si>
  <si>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</si>
  <si>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</si>
  <si>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</si>
  <si>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</si>
  <si>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</si>
  <si>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</si>
  <si>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</si>
  <si>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</si>
  <si>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</si>
  <si>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</si>
  <si>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</si>
  <si>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</si>
  <si>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</si>
  <si>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</si>
  <si>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</si>
  <si>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</si>
  <si>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</si>
  <si>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</si>
  <si>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</si>
  <si>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</si>
  <si>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</si>
  <si>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</si>
  <si>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</si>
  <si>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</si>
  <si>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</si>
  <si>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</si>
  <si>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</si>
  <si>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</si>
  <si>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</si>
  <si>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</si>
  <si>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</si>
  <si>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</si>
  <si>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</si>
  <si>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</si>
  <si>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</si>
  <si>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</si>
  <si>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</si>
  <si>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</si>
  <si>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</si>
  <si>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</si>
  <si>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</si>
  <si>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</si>
  <si>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</si>
  <si>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</si>
  <si>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</si>
  <si>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</si>
  <si>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</si>
  <si>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</si>
  <si>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</si>
  <si>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</si>
  <si>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</si>
  <si>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</si>
  <si>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</si>
  <si>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</si>
  <si>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</si>
  <si>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</si>
  <si>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</si>
  <si>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</si>
  <si>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</si>
  <si>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</si>
  <si>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</si>
  <si>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</si>
  <si>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</si>
  <si>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</si>
  <si>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</si>
  <si>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</si>
  <si>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</si>
  <si>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</si>
  <si>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</si>
  <si>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</si>
  <si>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</si>
  <si>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</si>
  <si>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</si>
  <si>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</si>
  <si>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</si>
  <si>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</si>
  <si>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</si>
  <si>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</si>
  <si>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</si>
  <si>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</si>
  <si>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</si>
  <si>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</si>
  <si>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</si>
  <si>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</si>
  <si>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</si>
  <si>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</si>
  <si>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</si>
  <si>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</si>
  <si>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</si>
  <si>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</si>
  <si>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</si>
  <si>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</si>
  <si>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</si>
  <si>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</si>
  <si>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</si>
  <si>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</si>
  <si>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</si>
  <si>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</si>
  <si>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</si>
  <si>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</si>
  <si>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</si>
  <si>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</si>
  <si>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</si>
  <si>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</si>
  <si>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</si>
  <si>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</si>
  <si>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</si>
  <si>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</si>
  <si>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</si>
  <si>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</si>
  <si>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</si>
  <si>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</si>
  <si>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</si>
  <si>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</si>
  <si>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</si>
  <si>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</si>
  <si>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</si>
  <si>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</si>
  <si>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</si>
  <si>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</si>
  <si>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</si>
  <si>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</si>
  <si>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</si>
  <si>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</si>
  <si>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</si>
  <si>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</si>
  <si>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</si>
  <si>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</si>
  <si>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</si>
  <si>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</si>
  <si>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</si>
  <si>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</si>
  <si>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</si>
  <si>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</si>
  <si>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</si>
  <si>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</si>
  <si>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</si>
  <si>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</si>
  <si>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</si>
  <si>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</si>
  <si>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</si>
  <si>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</si>
  <si>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</si>
  <si>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</si>
  <si>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</si>
  <si>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</si>
  <si>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</si>
  <si>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</si>
  <si>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</si>
  <si>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</si>
  <si>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</si>
  <si>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</si>
  <si>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</si>
  <si>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</si>
  <si>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</si>
  <si>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</si>
  <si>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</si>
  <si>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</si>
  <si>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</si>
  <si>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</si>
  <si>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</si>
  <si>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</si>
  <si>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</si>
  <si>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</si>
  <si>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</si>
  <si>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</si>
  <si>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</si>
  <si>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</si>
  <si>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</si>
  <si>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</si>
  <si>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</si>
  <si>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</si>
  <si>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</si>
  <si>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</si>
  <si>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</si>
  <si>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</si>
  <si>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</si>
  <si>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</si>
  <si>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</si>
  <si>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</si>
  <si>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</si>
  <si>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</si>
  <si>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</si>
  <si>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</si>
  <si>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</si>
  <si>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</si>
  <si>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</si>
  <si>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</si>
  <si>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</si>
  <si>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</si>
  <si>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</si>
  <si>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</si>
  <si>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</si>
  <si>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</si>
  <si>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</si>
  <si>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</si>
  <si>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</si>
  <si>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</si>
  <si>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</si>
  <si>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</si>
  <si>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</si>
  <si>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</si>
  <si>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</si>
  <si>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</si>
  <si>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</si>
  <si>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</si>
  <si>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</si>
  <si>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</si>
  <si>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</si>
  <si>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</si>
  <si>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</si>
  <si>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</si>
  <si>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</si>
  <si>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</si>
  <si>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</si>
  <si>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</si>
  <si>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</si>
  <si>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</si>
  <si>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</si>
  <si>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</si>
  <si>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</si>
  <si>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</si>
  <si>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</si>
  <si>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</si>
  <si>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</si>
  <si>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</si>
  <si>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</si>
  <si>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</si>
  <si>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</si>
  <si>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</si>
  <si>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</si>
  <si>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</si>
  <si>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</si>
  <si>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</si>
  <si>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</si>
  <si>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</si>
  <si>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</si>
  <si>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</si>
  <si>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</si>
  <si>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</si>
  <si>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</si>
  <si>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</si>
  <si>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</si>
  <si>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</si>
  <si>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</si>
  <si>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</si>
  <si>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</si>
  <si>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</si>
  <si>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</si>
  <si>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</si>
  <si>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</si>
  <si>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</si>
  <si>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</si>
  <si>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</si>
  <si>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</si>
  <si>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</si>
  <si>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</si>
  <si>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</si>
  <si>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</si>
  <si>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</si>
  <si>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</si>
  <si>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</si>
  <si>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</si>
  <si>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</si>
  <si>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</si>
  <si>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</si>
  <si>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</si>
  <si>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</si>
  <si>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</si>
  <si>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</si>
  <si>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</si>
  <si>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</si>
  <si>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</si>
  <si>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</si>
  <si>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</si>
  <si>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</si>
  <si>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</si>
  <si>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</si>
  <si>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</si>
  <si>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</si>
  <si>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</si>
  <si>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</si>
  <si>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</si>
  <si>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</si>
  <si>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</si>
  <si>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</si>
  <si>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</si>
  <si>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</si>
  <si>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</si>
  <si>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</si>
  <si>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</si>
  <si>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</si>
  <si>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</si>
  <si>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</si>
  <si>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</si>
  <si>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</si>
  <si>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</si>
  <si>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</si>
  <si>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</si>
  <si>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</si>
  <si>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</si>
  <si>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</si>
  <si>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</si>
  <si>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</si>
  <si>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</si>
  <si>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</si>
  <si>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</si>
  <si>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</si>
  <si>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</si>
  <si>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</si>
  <si>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</si>
  <si>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</si>
  <si>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</si>
  <si>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</si>
  <si>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</si>
  <si>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</si>
  <si>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</si>
  <si>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</si>
  <si>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</si>
  <si>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</si>
  <si>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</si>
  <si>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</si>
  <si>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</si>
  <si>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</si>
  <si>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</si>
  <si>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</si>
  <si>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</si>
  <si>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</si>
  <si>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</si>
  <si>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</si>
  <si>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</si>
  <si>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</si>
  <si>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</si>
  <si>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</si>
  <si>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</si>
  <si>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</si>
  <si>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</si>
  <si>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</si>
  <si>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</si>
  <si>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</si>
  <si>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</si>
  <si>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</si>
  <si>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</si>
  <si>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</si>
  <si>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</si>
  <si>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</si>
  <si>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</si>
  <si>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</si>
  <si>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</si>
  <si>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</si>
  <si>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</si>
  <si>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</si>
  <si>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</si>
  <si>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</si>
  <si>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</si>
  <si>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</si>
  <si>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</si>
  <si>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</si>
  <si>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</si>
  <si>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</si>
  <si>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</si>
  <si>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</si>
  <si>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</si>
  <si>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</si>
  <si>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</si>
  <si>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</si>
  <si>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</si>
  <si>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</si>
  <si>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</si>
  <si>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</si>
  <si>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</si>
  <si>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</si>
  <si>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</si>
  <si>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</si>
  <si>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</si>
  <si>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</si>
  <si>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</si>
  <si>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</si>
  <si>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</si>
  <si>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</si>
  <si>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</si>
  <si>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</si>
  <si>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</si>
  <si>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</si>
  <si>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</si>
  <si>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</si>
  <si>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</si>
  <si>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</si>
  <si>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</si>
  <si>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</si>
  <si>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</si>
  <si>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</si>
  <si>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</si>
  <si>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</si>
  <si>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</si>
  <si>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</si>
  <si>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</si>
  <si>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</si>
  <si>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</si>
  <si>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</si>
  <si>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</si>
  <si>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</si>
  <si>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</si>
  <si>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</si>
  <si>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</si>
  <si>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</si>
  <si>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</si>
  <si>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</si>
  <si>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</si>
  <si>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</si>
  <si>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</si>
  <si>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</si>
  <si>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</si>
  <si>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</si>
  <si>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</si>
  <si>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</si>
  <si>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</si>
  <si>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</si>
  <si>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</si>
  <si>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</si>
  <si>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</si>
  <si>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</si>
  <si>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</si>
  <si>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</si>
  <si>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</si>
  <si>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</si>
  <si>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</si>
  <si>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</si>
  <si>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</si>
  <si>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</si>
  <si>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</si>
  <si>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</si>
  <si>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</si>
  <si>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</si>
  <si>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</si>
  <si>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</si>
  <si>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</si>
  <si>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</si>
  <si>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</si>
  <si>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</si>
  <si>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</si>
  <si>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</si>
  <si>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</si>
  <si>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</si>
  <si>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</si>
  <si>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</si>
  <si>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</si>
  <si>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</si>
  <si>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</si>
  <si>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</si>
  <si>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</si>
  <si>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</si>
  <si>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</si>
  <si>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</si>
  <si>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</si>
  <si>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</si>
  <si>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</si>
  <si>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</si>
  <si>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</si>
  <si>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</si>
  <si>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</si>
  <si>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</si>
  <si>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</si>
  <si>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</si>
  <si>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</si>
  <si>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</si>
  <si>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</si>
  <si>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</si>
  <si>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</si>
  <si>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</si>
  <si>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</si>
  <si>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</si>
  <si>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</si>
  <si>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</si>
  <si>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</si>
  <si>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</si>
  <si>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</si>
  <si>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</si>
  <si>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</si>
  <si>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</si>
  <si>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</si>
  <si>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</si>
  <si>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</si>
  <si>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</si>
  <si>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</si>
  <si>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</si>
  <si>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</si>
  <si>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</si>
  <si>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</si>
  <si>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</si>
  <si>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</si>
  <si>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</si>
  <si>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</si>
  <si>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</si>
  <si>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</si>
  <si>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</si>
  <si>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</si>
  <si>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</si>
  <si>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</si>
  <si>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</si>
  <si>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</si>
  <si>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</si>
  <si>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</si>
  <si>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</si>
  <si>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</si>
  <si>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</si>
  <si>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</si>
  <si>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</si>
  <si>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</si>
  <si>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</si>
  <si>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</si>
  <si>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</si>
  <si>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</si>
  <si>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</si>
  <si>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</si>
  <si>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</si>
  <si>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</si>
  <si>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</si>
  <si>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</si>
  <si>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</si>
  <si>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</si>
  <si>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</si>
  <si>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</si>
  <si>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</si>
  <si>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</si>
  <si>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</si>
  <si>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</si>
  <si>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</si>
  <si>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</si>
  <si>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</si>
  <si>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</si>
  <si>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</si>
  <si>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</si>
  <si>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</si>
  <si>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</si>
  <si>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</si>
  <si>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</si>
  <si>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</si>
  <si>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</si>
  <si>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</si>
  <si>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</si>
  <si>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</si>
  <si>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</si>
  <si>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</si>
  <si>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</si>
  <si>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</si>
  <si>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</si>
  <si>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</si>
  <si>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</si>
  <si>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</si>
  <si>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</si>
  <si>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</si>
  <si>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</si>
  <si>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</si>
  <si>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</si>
  <si>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</si>
  <si>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</si>
  <si>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</si>
  <si>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</si>
  <si>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</si>
  <si>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</si>
  <si>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</si>
  <si>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</si>
  <si>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</si>
  <si>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</si>
  <si>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</si>
  <si>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</si>
  <si>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</si>
  <si>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</si>
  <si>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</si>
  <si>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</si>
  <si>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</si>
  <si>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</si>
  <si>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</si>
  <si>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</si>
  <si>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</si>
  <si>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</si>
  <si>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</si>
  <si>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</si>
  <si>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</si>
  <si>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</si>
  <si>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</si>
  <si>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</si>
  <si>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</si>
  <si>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</si>
  <si>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</si>
  <si>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</si>
  <si>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</si>
  <si>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</si>
  <si>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</si>
  <si>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</si>
  <si>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</si>
  <si>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</si>
  <si>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</si>
  <si>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</si>
  <si>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</si>
  <si>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</si>
  <si>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</si>
  <si>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</si>
  <si>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</si>
  <si>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</si>
  <si>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</si>
  <si>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</si>
  <si>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</si>
  <si>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</si>
  <si>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</si>
  <si>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</si>
  <si>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</si>
  <si>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</si>
  <si>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</si>
  <si>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</si>
  <si>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</si>
  <si>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</si>
  <si>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</si>
  <si>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</si>
  <si>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</si>
  <si>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</si>
  <si>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</si>
  <si>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</si>
  <si>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</si>
  <si>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</si>
  <si>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</si>
  <si>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</si>
  <si>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</si>
  <si>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</si>
  <si>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</si>
  <si>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</si>
  <si>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</si>
  <si>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</si>
  <si>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</si>
  <si>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</si>
  <si>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</si>
  <si>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</si>
  <si>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</si>
  <si>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</si>
  <si>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</si>
  <si>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</si>
  <si>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</si>
  <si>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</si>
  <si>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</si>
  <si>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</si>
  <si>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</si>
  <si>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</si>
  <si>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</si>
  <si>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</si>
  <si>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</si>
  <si>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</si>
  <si>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</si>
  <si>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</si>
  <si>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</si>
  <si>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</si>
  <si>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</si>
  <si>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</si>
  <si>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</si>
  <si>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</si>
  <si>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</si>
  <si>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</si>
  <si>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</si>
  <si>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</si>
  <si>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</si>
  <si>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</si>
  <si>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</si>
  <si>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</si>
  <si>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</si>
  <si>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</si>
  <si>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</si>
  <si>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</si>
  <si>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</si>
  <si>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</si>
  <si>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</si>
  <si>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</si>
  <si>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</si>
  <si>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</si>
  <si>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</si>
  <si>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</si>
  <si>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</si>
  <si>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</si>
  <si>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</si>
  <si>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</si>
  <si>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</si>
  <si>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</si>
  <si>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</si>
  <si>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</si>
  <si>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</si>
  <si>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</si>
  <si>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</si>
  <si>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</si>
  <si>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</si>
  <si>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</si>
  <si>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</si>
  <si>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</si>
  <si>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</si>
  <si>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</si>
  <si>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</si>
  <si>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</si>
  <si>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</si>
  <si>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</si>
  <si>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</si>
  <si>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</si>
  <si>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</si>
  <si>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</si>
  <si>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</si>
  <si>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</si>
  <si>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</si>
  <si>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</si>
  <si>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</si>
  <si>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</si>
  <si>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</si>
  <si>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</si>
  <si>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</si>
  <si>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</si>
  <si>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</si>
  <si>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</si>
  <si>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</si>
  <si>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</si>
  <si>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</si>
  <si>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</si>
  <si>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</si>
  <si>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</si>
  <si>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</si>
  <si>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</si>
  <si>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</si>
  <si>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</si>
  <si>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</si>
  <si>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</si>
  <si>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</si>
  <si>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</si>
  <si>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</si>
  <si>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</si>
  <si>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</si>
  <si>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</si>
  <si>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</si>
  <si>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</si>
  <si>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</si>
  <si>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</si>
  <si>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</si>
  <si>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</si>
  <si>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</si>
  <si>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</si>
  <si>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</si>
  <si>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</si>
  <si>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</si>
  <si>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</si>
  <si>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</si>
  <si>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</si>
  <si>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</si>
  <si>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</si>
  <si>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</si>
  <si>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</si>
  <si>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</si>
  <si>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</si>
  <si>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</si>
  <si>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</si>
  <si>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</si>
  <si>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</si>
  <si>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</si>
  <si>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</si>
  <si>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</si>
  <si>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</si>
  <si>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</si>
  <si>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</si>
  <si>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</si>
  <si>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</si>
  <si>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</si>
  <si>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</si>
  <si>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</si>
  <si>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</si>
  <si>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</si>
  <si>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</si>
  <si>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</si>
  <si>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</si>
  <si>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</si>
  <si>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</si>
  <si>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</si>
  <si>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</si>
  <si>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</si>
  <si>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</si>
  <si>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</si>
  <si>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</si>
  <si>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</si>
  <si>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</si>
  <si>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</si>
  <si>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</si>
  <si>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</si>
  <si>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</si>
  <si>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</si>
  <si>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</si>
  <si>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</si>
  <si>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</si>
  <si>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</si>
  <si>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</si>
  <si>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</si>
  <si>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</si>
  <si>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</si>
  <si>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</si>
  <si>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</si>
  <si>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</si>
  <si>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</si>
  <si>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</si>
  <si>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</si>
  <si>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</si>
  <si>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</si>
  <si>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</si>
  <si>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</si>
  <si>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</si>
  <si>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</si>
  <si>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</si>
  <si>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</si>
  <si>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</si>
  <si>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</si>
  <si>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</si>
  <si>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</si>
  <si>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</si>
  <si>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</si>
  <si>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</si>
  <si>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</si>
  <si>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</si>
  <si>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</si>
  <si>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</si>
  <si>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</si>
  <si>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</si>
  <si>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</si>
  <si>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</si>
  <si>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</si>
  <si>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</si>
  <si>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</si>
  <si>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</si>
  <si>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</si>
  <si>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</si>
  <si>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</si>
  <si>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</si>
  <si>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</si>
  <si>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</si>
  <si>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</si>
  <si>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</si>
  <si>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</si>
  <si>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</si>
  <si>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</si>
  <si>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</si>
  <si>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</si>
  <si>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</si>
  <si>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</si>
  <si>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</si>
  <si>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</si>
  <si>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</si>
  <si>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</si>
  <si>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</si>
  <si>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</si>
  <si>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</si>
  <si>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</si>
  <si>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</si>
  <si>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</si>
  <si>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</si>
  <si>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</si>
  <si>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</si>
  <si>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</si>
  <si>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</si>
  <si>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</si>
  <si>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</si>
  <si>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</si>
  <si>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</si>
  <si>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</si>
  <si>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</si>
  <si>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</si>
  <si>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</si>
  <si>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</si>
  <si>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</si>
  <si>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</si>
  <si>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</si>
  <si>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</si>
  <si>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</si>
  <si>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</si>
  <si>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</si>
  <si>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</si>
  <si>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</si>
  <si>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</si>
  <si>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</si>
  <si>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</si>
  <si>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</si>
  <si>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</si>
  <si>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</si>
  <si>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</si>
  <si>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</si>
  <si>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</si>
  <si>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</si>
  <si>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</si>
  <si>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</si>
  <si>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</si>
  <si>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</si>
  <si>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</si>
  <si>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</si>
  <si>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</si>
  <si>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</si>
  <si>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</si>
  <si>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</si>
  <si>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</si>
  <si>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</si>
  <si>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</si>
  <si>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</si>
  <si>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</si>
  <si>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</si>
  <si>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</si>
  <si>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</si>
  <si>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</si>
  <si>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</si>
  <si>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</si>
  <si>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</si>
  <si>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</si>
  <si>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</si>
  <si>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</si>
  <si>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</si>
  <si>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</si>
  <si>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</si>
  <si>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</si>
  <si>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</si>
  <si>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</si>
  <si>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</si>
  <si>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</si>
  <si>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</si>
  <si>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</si>
  <si>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</si>
  <si>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</si>
  <si>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</si>
  <si>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</si>
  <si>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</si>
  <si>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</si>
  <si>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</si>
  <si>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</si>
  <si>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</si>
  <si>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</si>
  <si>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</si>
  <si>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</si>
  <si>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</si>
  <si>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</si>
  <si>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</si>
  <si>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</si>
  <si>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</si>
  <si>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</si>
  <si>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</si>
  <si>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</si>
  <si>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</si>
  <si>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</si>
  <si>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</si>
  <si>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</si>
  <si>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</si>
  <si>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</si>
  <si>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</si>
  <si>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</si>
  <si>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</si>
  <si>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</si>
  <si>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</si>
  <si>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</si>
  <si>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</si>
  <si>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</si>
  <si>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</si>
  <si>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</si>
  <si>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</si>
  <si>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</si>
  <si>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</si>
  <si>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</si>
  <si>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</si>
  <si>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</si>
  <si>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</si>
  <si>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</si>
  <si>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</si>
  <si>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</si>
  <si>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</si>
  <si>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</si>
  <si>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</si>
  <si>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</si>
  <si>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</si>
  <si>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</si>
  <si>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</si>
  <si>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</si>
  <si>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</si>
  <si>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</si>
  <si>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</si>
  <si>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</si>
  <si>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</si>
  <si>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</si>
  <si>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</si>
  <si>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</si>
  <si>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</si>
  <si>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</si>
  <si>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</si>
  <si>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</si>
  <si>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</si>
  <si>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</si>
  <si>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</si>
  <si>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</si>
  <si>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</si>
  <si>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</si>
  <si>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</si>
  <si>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</si>
  <si>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</si>
  <si>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</si>
  <si>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</si>
  <si>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</si>
  <si>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</si>
  <si>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</si>
  <si>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</si>
  <si>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</si>
  <si>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</si>
  <si>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</si>
  <si>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</si>
  <si>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</si>
  <si>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</si>
  <si>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</si>
  <si>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</si>
  <si>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</si>
  <si>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</si>
  <si>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</si>
  <si>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</si>
  <si>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</si>
  <si>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</si>
  <si>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</si>
  <si>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</si>
  <si>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</si>
  <si>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</si>
  <si>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</si>
  <si>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</si>
  <si>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</si>
  <si>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</si>
  <si>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</si>
  <si>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</si>
  <si>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</si>
  <si>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</si>
  <si>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</si>
  <si>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</si>
  <si>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</si>
  <si>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</si>
  <si>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</si>
  <si>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</si>
  <si>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</si>
  <si>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</si>
  <si>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</si>
  <si>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</si>
  <si>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</si>
  <si>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</si>
  <si>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</si>
  <si>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</si>
  <si>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</si>
  <si>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</si>
  <si>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</si>
  <si>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</si>
  <si>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</si>
  <si>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</si>
  <si>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</si>
  <si>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</si>
  <si>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</si>
  <si>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</si>
  <si>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</si>
  <si>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</si>
  <si>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</si>
  <si>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</si>
  <si>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</si>
  <si>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</si>
  <si>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</si>
  <si>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</si>
  <si>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</si>
  <si>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</si>
  <si>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</si>
  <si>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</si>
  <si>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</si>
  <si>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</si>
  <si>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</si>
  <si>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</si>
  <si>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</si>
  <si>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</si>
  <si>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</si>
  <si>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</si>
  <si>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</si>
  <si>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</si>
  <si>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</si>
  <si>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</si>
  <si>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</si>
  <si>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</si>
  <si>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</si>
  <si>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</si>
  <si>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</si>
  <si>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</si>
  <si>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</si>
  <si>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</si>
  <si>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</si>
  <si>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</si>
  <si>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</si>
  <si>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</si>
  <si>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</si>
  <si>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</si>
  <si>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</si>
  <si>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</si>
  <si>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</si>
  <si>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</si>
  <si>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</si>
  <si>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</si>
  <si>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</si>
  <si>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</si>
  <si>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</si>
  <si>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</si>
  <si>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</si>
  <si>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</si>
  <si>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</si>
  <si>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</si>
  <si>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</si>
  <si>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</si>
  <si>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</si>
  <si>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</si>
  <si>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</si>
  <si>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</si>
  <si>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</si>
  <si>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</si>
  <si>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</si>
  <si>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</si>
  <si>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</si>
  <si>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</si>
  <si>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</si>
  <si>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</si>
  <si>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</si>
  <si>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</si>
  <si>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</si>
  <si>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</si>
  <si>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</si>
  <si>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</si>
  <si>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</si>
  <si>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</si>
  <si>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</si>
  <si>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</si>
  <si>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</si>
  <si>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</si>
  <si>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</si>
  <si>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</si>
  <si>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</si>
  <si>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</si>
  <si>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</si>
  <si>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</si>
  <si>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</si>
  <si>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</si>
  <si>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</si>
  <si>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</si>
  <si>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</si>
  <si>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</si>
  <si>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</si>
  <si>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</si>
  <si>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</si>
  <si>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</si>
  <si>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</si>
  <si>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</si>
  <si>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</si>
  <si>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</si>
  <si>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</si>
  <si>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</si>
  <si>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</si>
  <si>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</si>
  <si>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</si>
  <si>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</si>
  <si>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</si>
  <si>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</si>
  <si>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</si>
  <si>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</si>
  <si>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</si>
  <si>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</si>
  <si>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</si>
  <si>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</si>
  <si>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</si>
  <si>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</si>
  <si>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</si>
  <si>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</si>
  <si>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</si>
  <si>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</si>
  <si>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</si>
  <si>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</si>
  <si>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</si>
  <si>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</si>
  <si>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</si>
  <si>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</si>
  <si>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</si>
  <si>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</si>
  <si>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</si>
  <si>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</si>
  <si>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</si>
  <si>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</si>
  <si>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</si>
  <si>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</si>
  <si>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</si>
  <si>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</si>
  <si>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</si>
  <si>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</si>
  <si>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</si>
  <si>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</si>
  <si>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</si>
  <si>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</si>
  <si>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</si>
  <si>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</si>
  <si>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</si>
  <si>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</si>
  <si>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</si>
  <si>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</si>
  <si>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</si>
  <si>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</si>
  <si>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</si>
  <si>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</si>
  <si>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</si>
  <si>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</si>
  <si>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</si>
  <si>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</si>
  <si>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</si>
  <si>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</si>
  <si>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</si>
  <si>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</si>
  <si>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</si>
  <si>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</si>
  <si>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</si>
  <si>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</si>
  <si>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</si>
  <si>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</si>
  <si>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</si>
  <si>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</si>
  <si>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</si>
  <si>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</si>
  <si>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</si>
  <si>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</si>
  <si>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</si>
  <si>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</si>
  <si>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</si>
  <si>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</si>
  <si>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</si>
  <si>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</si>
  <si>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</si>
  <si>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</si>
  <si>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</si>
  <si>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</si>
  <si>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</si>
  <si>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</si>
  <si>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</si>
  <si>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</si>
  <si>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</si>
  <si>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</si>
  <si>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</si>
  <si>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</si>
  <si>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</si>
  <si>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</si>
  <si>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</si>
  <si>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</si>
  <si>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</si>
  <si>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</si>
  <si>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</si>
  <si>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</si>
  <si>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</si>
  <si>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</si>
  <si>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</si>
  <si>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</si>
  <si>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</si>
  <si>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</si>
  <si>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</si>
  <si>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</si>
  <si>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</si>
  <si>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</si>
  <si>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</si>
  <si>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</si>
  <si>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</si>
  <si>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</si>
  <si>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</si>
  <si>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</si>
  <si>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</si>
  <si>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</si>
  <si>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</si>
  <si>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</si>
  <si>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</si>
  <si>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</si>
  <si>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</si>
  <si>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</si>
  <si>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</si>
  <si>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</si>
  <si>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</si>
  <si>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</si>
  <si>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</si>
  <si>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</si>
  <si>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</si>
  <si>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</si>
  <si>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</si>
  <si>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</si>
  <si>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</si>
  <si>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</si>
  <si>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</si>
  <si>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</si>
  <si>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</si>
  <si>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</si>
  <si>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</si>
  <si>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</si>
  <si>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</si>
  <si>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</si>
  <si>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</si>
  <si>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</si>
  <si>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</si>
  <si>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</si>
  <si>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</si>
  <si>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</si>
  <si>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</si>
  <si>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</si>
  <si>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</si>
  <si>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</si>
  <si>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</si>
  <si>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</si>
  <si>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</si>
  <si>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</si>
  <si>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</si>
  <si>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</si>
  <si>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</si>
  <si>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</si>
  <si>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</si>
  <si>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</si>
  <si>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</si>
  <si>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</si>
  <si>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</si>
  <si>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</si>
  <si>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</si>
  <si>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</si>
  <si>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</si>
  <si>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</si>
  <si>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</si>
  <si>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</si>
  <si>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</si>
  <si>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</si>
  <si>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</si>
  <si>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</si>
  <si>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</si>
  <si>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</si>
  <si>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</si>
  <si>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</si>
  <si>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</si>
  <si>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</si>
  <si>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</si>
  <si>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</si>
  <si>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</si>
  <si>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</si>
  <si>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</si>
  <si>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</si>
  <si>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</si>
  <si>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</si>
  <si>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</si>
  <si>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</si>
  <si>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</si>
  <si>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</si>
  <si>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</si>
  <si>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</si>
  <si>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</si>
  <si>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</si>
  <si>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</si>
  <si>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</si>
  <si>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</si>
  <si>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</si>
  <si>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</si>
  <si>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</si>
  <si>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</si>
  <si>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</si>
  <si>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</si>
  <si>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</si>
  <si>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</si>
  <si>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</si>
  <si>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</si>
  <si>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</si>
  <si>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</si>
  <si>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</si>
  <si>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</si>
  <si>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</si>
  <si>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</si>
  <si>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</si>
  <si>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</si>
  <si>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</si>
  <si>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</si>
  <si>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</si>
  <si>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</si>
  <si>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</si>
  <si>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</si>
  <si>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</si>
  <si>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</si>
  <si>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</si>
  <si>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</si>
  <si>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</si>
  <si>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</si>
  <si>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</si>
  <si>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</si>
  <si>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</si>
  <si>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</si>
  <si>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</si>
  <si>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</si>
  <si>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</si>
  <si>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</si>
  <si>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</si>
  <si>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</si>
  <si>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</si>
  <si>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</si>
  <si>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</si>
  <si>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</si>
  <si>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</si>
  <si>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</si>
  <si>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</si>
  <si>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</si>
  <si>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</si>
  <si>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</si>
  <si>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</si>
  <si>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</si>
  <si>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</si>
  <si>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</si>
  <si>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</si>
  <si>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</si>
  <si>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</si>
  <si>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</si>
  <si>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</si>
  <si>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</si>
  <si>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</si>
  <si>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</si>
  <si>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</si>
  <si>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</si>
  <si>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</si>
  <si>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</si>
  <si>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</si>
  <si>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</si>
  <si>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</si>
  <si>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</si>
  <si>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</si>
  <si>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</si>
  <si>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</si>
  <si>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</si>
  <si>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</si>
  <si>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</si>
  <si>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</si>
  <si>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</si>
  <si>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</si>
  <si>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</si>
  <si>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</si>
  <si>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</si>
  <si>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</si>
  <si>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</si>
  <si>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</si>
  <si>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</si>
  <si>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</si>
  <si>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</si>
  <si>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</si>
  <si>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</si>
  <si>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</si>
  <si>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</si>
  <si>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</si>
  <si>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</si>
  <si>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</si>
  <si>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</si>
  <si>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</si>
  <si>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</si>
  <si>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</si>
  <si>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</si>
  <si>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</si>
  <si>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</si>
  <si>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</si>
  <si>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</si>
  <si>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</si>
  <si>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</si>
  <si>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</si>
  <si>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</si>
  <si>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</si>
  <si>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</si>
  <si>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</si>
  <si>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</si>
  <si>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</si>
  <si>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</si>
  <si>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</si>
  <si>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</si>
  <si>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</si>
  <si>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</si>
  <si>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</si>
  <si>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</si>
  <si>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</si>
  <si>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</si>
  <si>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</si>
  <si>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</si>
  <si>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</si>
  <si>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</si>
  <si>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</si>
  <si>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</si>
  <si>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</si>
  <si>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</si>
  <si>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</si>
  <si>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</si>
  <si>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</si>
  <si>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</si>
  <si>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</si>
  <si>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</si>
  <si>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</si>
  <si>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</si>
  <si>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</si>
  <si>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</si>
  <si>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</si>
  <si>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</si>
  <si>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</si>
  <si>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</si>
  <si>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</si>
  <si>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</si>
  <si>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</si>
  <si>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</si>
  <si>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</si>
  <si>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</si>
  <si>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</si>
  <si>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</si>
  <si>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</si>
  <si>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</si>
  <si>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</si>
  <si>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</si>
  <si>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</si>
  <si>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</si>
  <si>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</si>
  <si>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</si>
  <si>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</si>
  <si>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</si>
  <si>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</si>
  <si>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</si>
  <si>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</si>
  <si>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</si>
  <si>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</si>
  <si>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</si>
  <si>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</si>
  <si>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</si>
  <si>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</si>
  <si>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</si>
  <si>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</si>
  <si>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</si>
  <si>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</si>
  <si>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</si>
  <si>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</si>
  <si>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</si>
  <si>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</si>
  <si>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</si>
  <si>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</si>
  <si>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</si>
  <si>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</si>
  <si>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</si>
  <si>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</si>
  <si>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</si>
  <si>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</si>
  <si>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</si>
  <si>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</si>
  <si>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</si>
  <si>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</si>
  <si>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</si>
  <si>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</si>
  <si>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</si>
  <si>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</si>
  <si>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</si>
  <si>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</si>
  <si>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</si>
  <si>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</si>
  <si>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</si>
  <si>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</si>
  <si>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</si>
  <si>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</si>
  <si>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</si>
  <si>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</si>
  <si>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</si>
  <si>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</si>
  <si>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</si>
  <si>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</si>
  <si>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</si>
  <si>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</si>
  <si>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</si>
  <si>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</si>
  <si>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</si>
  <si>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</si>
  <si>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</si>
  <si>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</si>
  <si>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</si>
  <si>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</si>
  <si>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</si>
  <si>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</si>
  <si>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</si>
  <si>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</si>
  <si>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</si>
  <si>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</si>
  <si>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</si>
  <si>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</si>
  <si>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</si>
  <si>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</si>
  <si>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</si>
  <si>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</si>
  <si>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</si>
  <si>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</si>
  <si>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</si>
  <si>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</si>
  <si>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</si>
  <si>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</si>
  <si>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</si>
  <si>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</si>
  <si>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</si>
  <si>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</si>
  <si>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</si>
  <si>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</si>
  <si>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</si>
  <si>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</si>
  <si>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</si>
  <si>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</si>
  <si>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</si>
  <si>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</si>
  <si>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</si>
  <si>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</si>
  <si>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</si>
  <si>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</si>
  <si>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</si>
  <si>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</si>
  <si>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</si>
  <si>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</si>
  <si>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</si>
  <si>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</si>
  <si>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</si>
  <si>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</si>
  <si>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</si>
  <si>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</si>
  <si>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</si>
  <si>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</si>
  <si>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</si>
  <si>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</si>
  <si>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</si>
  <si>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</si>
  <si>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</si>
  <si>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</si>
  <si>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</si>
  <si>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</si>
  <si>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</si>
  <si>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</si>
  <si>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</si>
  <si>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</si>
  <si>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</si>
  <si>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</si>
  <si>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</si>
  <si>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</si>
  <si>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</si>
  <si>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</si>
  <si>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</si>
  <si>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</si>
  <si>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</si>
  <si>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</si>
  <si>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</si>
  <si>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</si>
  <si>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</si>
  <si>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</si>
  <si>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</si>
  <si>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</si>
  <si>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</si>
  <si>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</si>
  <si>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</si>
  <si>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</si>
  <si>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</si>
  <si>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</si>
  <si>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</si>
  <si>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</si>
  <si>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</si>
  <si>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</si>
  <si>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</si>
  <si>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</si>
  <si>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</si>
  <si>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</si>
  <si>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</si>
  <si>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</si>
  <si>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</si>
  <si>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</si>
  <si>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</si>
  <si>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</si>
  <si>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</si>
  <si>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</si>
  <si>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</si>
  <si>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</si>
  <si>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</si>
  <si>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</si>
  <si>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</si>
  <si>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</si>
  <si>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</si>
  <si>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</si>
  <si>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</si>
  <si>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</si>
  <si>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</si>
  <si>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</si>
  <si>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</si>
  <si>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</si>
  <si>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</si>
  <si>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</si>
  <si>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</si>
  <si>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</si>
  <si>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</si>
  <si>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</si>
  <si>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</si>
  <si>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</si>
  <si>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</si>
  <si>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</si>
  <si>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</si>
  <si>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</si>
  <si>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</si>
  <si>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</si>
  <si>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</si>
  <si>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</si>
  <si>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</si>
  <si>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</si>
  <si>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</si>
  <si>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</si>
  <si>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</si>
  <si>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</si>
  <si>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</si>
  <si>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</si>
  <si>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</si>
  <si>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</si>
  <si>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</si>
  <si>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</si>
  <si>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</si>
  <si>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</si>
  <si>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</si>
  <si>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</si>
  <si>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</si>
  <si>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</si>
  <si>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</si>
  <si>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</si>
  <si>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</si>
  <si>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</si>
  <si>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</si>
  <si>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</si>
  <si>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</si>
  <si>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</si>
  <si>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</si>
  <si>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</si>
  <si>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</si>
  <si>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</si>
  <si>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</si>
  <si>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</si>
  <si>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</si>
  <si>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</si>
  <si>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</si>
  <si>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</si>
  <si>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</si>
  <si>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</si>
  <si>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</si>
  <si>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</si>
  <si>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</si>
  <si>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</si>
  <si>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</si>
  <si>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</si>
  <si>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</si>
  <si>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</si>
  <si>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</si>
  <si>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</si>
  <si>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</si>
  <si>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</si>
  <si>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</si>
  <si>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</si>
  <si>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</si>
  <si>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</si>
  <si>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</si>
  <si>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</si>
  <si>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</si>
  <si>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</si>
  <si>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</si>
  <si>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</si>
  <si>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</si>
  <si>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</si>
  <si>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</si>
  <si>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</si>
  <si>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</si>
  <si>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</si>
  <si>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</si>
  <si>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</si>
  <si>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</si>
  <si>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</si>
  <si>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</si>
  <si>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</si>
  <si>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</si>
  <si>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</si>
  <si>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</si>
  <si>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</si>
  <si>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</si>
  <si>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</si>
  <si>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</si>
  <si>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</si>
  <si>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</si>
  <si>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</si>
  <si>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</si>
  <si>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</si>
  <si>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</si>
  <si>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</si>
  <si>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</si>
  <si>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</si>
  <si>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</si>
  <si>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</si>
  <si>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</si>
  <si>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</si>
  <si>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</si>
  <si>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</si>
  <si>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</si>
  <si>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</si>
  <si>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</si>
  <si>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</si>
  <si>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</si>
  <si>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</si>
  <si>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</si>
  <si>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</si>
  <si>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</si>
  <si>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</si>
  <si>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</si>
  <si>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</si>
  <si>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</si>
  <si>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</si>
  <si>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</si>
  <si>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</si>
  <si>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</si>
  <si>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</si>
  <si>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</si>
  <si>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</si>
  <si>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</si>
  <si>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</si>
  <si>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</si>
  <si>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</si>
  <si>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</si>
  <si>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</si>
  <si>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</si>
  <si>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</si>
  <si>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</si>
  <si>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</si>
  <si>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</si>
  <si>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</si>
  <si>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</si>
  <si>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</si>
  <si>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</si>
  <si>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</si>
  <si>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</si>
  <si>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</si>
  <si>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</si>
  <si>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</si>
  <si>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</si>
  <si>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</si>
  <si>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</si>
  <si>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</si>
  <si>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</si>
  <si>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</si>
  <si>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</si>
  <si>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</si>
  <si>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</si>
  <si>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</si>
  <si>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</si>
  <si>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</si>
  <si>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</si>
  <si>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</si>
  <si>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</si>
  <si>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</si>
  <si>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</si>
  <si>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</si>
  <si>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</si>
  <si>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</si>
  <si>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</si>
  <si>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</si>
  <si>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</si>
  <si>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</si>
  <si>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</si>
  <si>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</si>
  <si>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</si>
  <si>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</si>
  <si>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</si>
  <si>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</si>
  <si>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</si>
  <si>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</si>
  <si>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</si>
  <si>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</si>
  <si>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</si>
  <si>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</si>
  <si>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</si>
  <si>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</si>
  <si>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</si>
  <si>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</si>
  <si>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</si>
  <si>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</si>
  <si>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</si>
  <si>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</si>
  <si>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</si>
  <si>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</si>
  <si>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</si>
  <si>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</si>
  <si>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</si>
  <si>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</si>
  <si>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</si>
  <si>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</si>
  <si>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</si>
  <si>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</si>
  <si>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</si>
  <si>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</si>
  <si>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</si>
  <si>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</si>
  <si>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</si>
  <si>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</si>
  <si>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</si>
  <si>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</si>
  <si>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</si>
  <si>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</si>
  <si>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</si>
  <si>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</si>
  <si>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</si>
  <si>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</si>
  <si>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</si>
  <si>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</si>
  <si>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</si>
  <si>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</si>
  <si>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</si>
  <si>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</si>
  <si>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</si>
  <si>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</si>
  <si>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</si>
  <si>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</si>
  <si>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</si>
  <si>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</si>
  <si>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</si>
  <si>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</si>
  <si>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</si>
  <si>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</si>
  <si>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</si>
  <si>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</si>
  <si>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</si>
  <si>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</si>
  <si>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</si>
  <si>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</si>
  <si>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</si>
  <si>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</si>
  <si>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</si>
  <si>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</si>
  <si>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</si>
  <si>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</si>
  <si>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</si>
  <si>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</si>
  <si>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</si>
  <si>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</si>
  <si>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</si>
  <si>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</si>
  <si>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</si>
  <si>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</si>
  <si>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</si>
  <si>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</si>
  <si>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</si>
  <si>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</si>
  <si>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</si>
  <si>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</si>
  <si>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</si>
  <si>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</si>
  <si>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</si>
  <si>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</si>
  <si>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</si>
  <si>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</si>
  <si>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</si>
  <si>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</si>
  <si>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</si>
  <si>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</si>
  <si>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</si>
  <si>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</si>
  <si>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</si>
  <si>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</si>
  <si>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</si>
  <si>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</si>
  <si>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</si>
  <si>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</si>
  <si>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</si>
  <si>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</si>
  <si>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</si>
  <si>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</si>
  <si>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</si>
  <si>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</si>
  <si>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</si>
  <si>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</si>
  <si>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</si>
  <si>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</si>
  <si>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</si>
  <si>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</si>
  <si>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</si>
  <si>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</si>
  <si>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</si>
  <si>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</si>
  <si>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</si>
  <si>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</si>
  <si>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</si>
  <si>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</si>
  <si>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</si>
  <si>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</si>
  <si>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</si>
  <si>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</si>
  <si>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</si>
  <si>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</si>
  <si>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</si>
  <si>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</si>
  <si>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</si>
  <si>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</si>
  <si>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</si>
  <si>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</si>
  <si>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</si>
  <si>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</si>
  <si>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</si>
  <si>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</si>
  <si>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</si>
  <si>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</si>
  <si>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</si>
  <si>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</si>
  <si>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</si>
  <si>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</si>
  <si>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</si>
  <si>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</si>
  <si>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</si>
  <si>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</si>
  <si>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</si>
  <si>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</si>
  <si>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</si>
  <si>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</si>
  <si>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</si>
  <si>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</si>
  <si>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</si>
  <si>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</si>
  <si>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</si>
  <si>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</si>
  <si>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</si>
  <si>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</si>
  <si>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</si>
  <si>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</si>
  <si>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</si>
  <si>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</si>
  <si>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</si>
  <si>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</si>
  <si>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</si>
  <si>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</si>
  <si>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</si>
  <si>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</si>
  <si>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</si>
  <si>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</si>
  <si>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</si>
  <si>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</si>
  <si>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</si>
  <si>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</si>
  <si>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</si>
  <si>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</si>
  <si>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</si>
  <si>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</si>
  <si>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</si>
  <si>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</si>
  <si>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</si>
  <si>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</si>
  <si>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</si>
  <si>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</si>
  <si>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</si>
  <si>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</si>
  <si>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</si>
  <si>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</si>
  <si>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</si>
  <si>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</si>
  <si>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</si>
  <si>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</si>
  <si>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</si>
  <si>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</si>
  <si>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</si>
  <si>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</si>
  <si>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</si>
  <si>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</si>
  <si>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</si>
  <si>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</si>
  <si>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</si>
  <si>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</si>
  <si>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</si>
  <si>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</si>
  <si>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</si>
  <si>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</si>
  <si>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</si>
  <si>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</si>
  <si>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</si>
  <si>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</si>
  <si>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</si>
  <si>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</si>
  <si>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</si>
  <si>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</si>
  <si>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</si>
  <si>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</si>
  <si>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</si>
  <si>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</si>
  <si>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</si>
  <si>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</si>
  <si>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</si>
  <si>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</si>
  <si>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</si>
  <si>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</si>
  <si>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</si>
  <si>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</si>
  <si>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</si>
  <si>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</si>
  <si>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</si>
  <si>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</si>
  <si>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</si>
  <si>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</si>
  <si>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</si>
  <si>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</si>
  <si>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</si>
  <si>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</si>
  <si>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</si>
  <si>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</si>
  <si>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</si>
  <si>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</si>
  <si>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</si>
  <si>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</si>
  <si>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</si>
  <si>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</si>
  <si>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</si>
  <si>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</si>
  <si>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</si>
  <si>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</si>
  <si>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</si>
  <si>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</si>
  <si>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</si>
  <si>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</si>
  <si>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</si>
  <si>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</si>
  <si>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</si>
  <si>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</si>
  <si>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</si>
  <si>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</si>
  <si>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</si>
  <si>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</si>
  <si>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</si>
  <si>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</si>
  <si>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</si>
  <si>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</si>
  <si>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</si>
  <si>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</si>
  <si>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</si>
  <si>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</si>
  <si>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</si>
  <si>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</si>
  <si>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</si>
  <si>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</si>
  <si>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</si>
  <si>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</si>
  <si>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</si>
  <si>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</si>
  <si>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</si>
  <si>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</si>
  <si>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</si>
  <si>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</si>
  <si>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</si>
  <si>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</si>
  <si>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</si>
  <si>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</si>
  <si>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</si>
  <si>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</si>
  <si>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</si>
  <si>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</si>
  <si>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</si>
  <si>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</si>
  <si>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</si>
  <si>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</si>
  <si>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</si>
  <si>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</si>
  <si>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</si>
  <si>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</si>
  <si>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</si>
  <si>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</si>
  <si>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</si>
  <si>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</si>
  <si>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</si>
  <si>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</si>
  <si>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</si>
  <si>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</si>
  <si>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</si>
  <si>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</si>
  <si>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</si>
  <si>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</si>
  <si>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</si>
  <si>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</si>
  <si>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</si>
  <si>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</si>
  <si>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</si>
  <si>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</si>
  <si>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</si>
  <si>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</si>
  <si>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</si>
  <si>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</si>
  <si>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</si>
  <si>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</si>
  <si>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</si>
  <si>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</si>
  <si>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</si>
  <si>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</si>
  <si>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</si>
  <si>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</si>
  <si>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</si>
  <si>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</si>
  <si>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</si>
  <si>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</si>
  <si>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</si>
  <si>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</si>
  <si>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</si>
  <si>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</si>
  <si>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</si>
  <si>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</si>
  <si>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</si>
  <si>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</si>
  <si>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</si>
  <si>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</si>
  <si>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</si>
  <si>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</si>
  <si>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</si>
  <si>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</si>
  <si>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</si>
  <si>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</si>
  <si>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</si>
  <si>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</si>
  <si>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</si>
  <si>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</si>
  <si>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</si>
  <si>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</si>
  <si>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</si>
  <si>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</si>
  <si>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</si>
  <si>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</si>
  <si>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</si>
  <si>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</si>
  <si>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</si>
  <si>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</si>
  <si>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</si>
  <si>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</si>
  <si>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</si>
  <si>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</si>
  <si>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</si>
  <si>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</si>
  <si>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</si>
  <si>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</si>
  <si>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</si>
  <si>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</si>
  <si>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</si>
  <si>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</si>
  <si>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</si>
  <si>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</si>
  <si>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</si>
  <si>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</si>
  <si>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</si>
  <si>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</si>
  <si>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</si>
  <si>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</si>
  <si>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</si>
  <si>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</si>
  <si>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</si>
  <si>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</si>
  <si>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</si>
  <si>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</si>
  <si>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</si>
  <si>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</si>
  <si>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</si>
  <si>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</si>
  <si>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</si>
  <si>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</si>
  <si>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</si>
  <si>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</si>
  <si>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</si>
  <si>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</si>
  <si>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</si>
  <si>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</si>
  <si>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</si>
  <si>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</si>
  <si>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</si>
  <si>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</si>
  <si>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</si>
  <si>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</si>
  <si>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</si>
  <si>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</si>
  <si>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</si>
  <si>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</si>
  <si>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</si>
  <si>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</si>
  <si>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</si>
  <si>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</si>
  <si>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</si>
  <si>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</si>
  <si>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</si>
  <si>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</si>
  <si>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</si>
  <si>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</si>
  <si>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</si>
  <si>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</si>
  <si>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</si>
  <si>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</si>
  <si>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</si>
  <si>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</si>
  <si>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</si>
  <si>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</si>
  <si>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</si>
  <si>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</si>
  <si>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</si>
  <si>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</si>
  <si>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</si>
  <si>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</si>
  <si>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</si>
  <si>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</si>
  <si>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</si>
  <si>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</si>
  <si>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</si>
  <si>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</si>
  <si>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</si>
  <si>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</si>
  <si>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</si>
  <si>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</si>
  <si>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</si>
  <si>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</si>
  <si>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</si>
  <si>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</si>
  <si>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</si>
  <si>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</si>
  <si>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</si>
  <si>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</si>
  <si>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</si>
  <si>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</si>
  <si>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</si>
  <si>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</si>
  <si>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</si>
  <si>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</si>
  <si>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</si>
  <si>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</si>
  <si>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</si>
  <si>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</si>
  <si>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</si>
  <si>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</si>
  <si>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</si>
  <si>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</si>
  <si>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</si>
  <si>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</si>
  <si>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</si>
  <si>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</si>
  <si>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</si>
  <si>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</si>
  <si>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</si>
  <si>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</si>
  <si>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</si>
  <si>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</si>
  <si>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</si>
  <si>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</si>
  <si>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</si>
  <si>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</si>
  <si>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</si>
  <si>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</si>
  <si>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</si>
  <si>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</si>
  <si>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</si>
  <si>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</si>
  <si>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</si>
  <si>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</si>
  <si>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</si>
  <si>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</si>
  <si>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</si>
  <si>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</si>
  <si>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</si>
  <si>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</si>
  <si>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</si>
  <si>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</si>
  <si>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</si>
  <si>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</si>
  <si>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</si>
  <si>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</si>
  <si>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</si>
  <si>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</si>
  <si>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</si>
  <si>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</si>
  <si>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</si>
  <si>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</si>
  <si>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</si>
  <si>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</si>
  <si>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</si>
  <si>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</si>
  <si>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</si>
  <si>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</si>
  <si>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</si>
  <si>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</si>
  <si>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</si>
  <si>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</si>
  <si>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</si>
  <si>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</si>
  <si>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</si>
  <si>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</si>
  <si>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</si>
  <si>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</si>
  <si>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</si>
  <si>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</si>
  <si>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</si>
  <si>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</si>
  <si>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</si>
  <si>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</si>
  <si>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</si>
  <si>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</si>
  <si>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</si>
  <si>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</si>
  <si>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</si>
  <si>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</si>
  <si>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</si>
  <si>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</si>
  <si>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</si>
  <si>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</si>
  <si>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</si>
  <si>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</si>
  <si>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</si>
  <si>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</si>
  <si>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</si>
  <si>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</si>
  <si>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</si>
  <si>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</si>
  <si>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</si>
  <si>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</si>
  <si>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</si>
  <si>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</si>
  <si>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</si>
  <si>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</si>
  <si>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</si>
  <si>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</si>
  <si>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</si>
  <si>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</si>
  <si>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</si>
  <si>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</si>
  <si>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</si>
  <si>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</si>
  <si>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</si>
  <si>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</si>
  <si>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</si>
  <si>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</si>
  <si>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</si>
  <si>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</si>
  <si>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</si>
  <si>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</si>
  <si>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</si>
  <si>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</si>
  <si>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</si>
  <si>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</si>
  <si>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</si>
  <si>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</si>
  <si>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</si>
  <si>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</si>
  <si>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</si>
  <si>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</si>
  <si>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</si>
  <si>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</si>
  <si>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</si>
  <si>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</si>
  <si>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</si>
  <si>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</si>
  <si>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</si>
  <si>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</si>
  <si>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</si>
  <si>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</si>
  <si>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</si>
  <si>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</si>
  <si>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</si>
  <si>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</si>
  <si>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</si>
  <si>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</si>
  <si>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</si>
  <si>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</si>
  <si>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</si>
  <si>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</si>
  <si>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</si>
  <si>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</si>
  <si>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</si>
  <si>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</si>
  <si>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</si>
  <si>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</si>
  <si>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</si>
  <si>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</si>
  <si>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</si>
  <si>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</si>
  <si>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</si>
  <si>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</si>
  <si>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</si>
  <si>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</si>
  <si>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</si>
  <si>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</si>
  <si>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</si>
  <si>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</si>
  <si>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</si>
  <si>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</si>
  <si>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</si>
  <si>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</si>
  <si>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</si>
  <si>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</si>
  <si>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</si>
  <si>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</si>
  <si>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</si>
  <si>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</si>
  <si>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</si>
  <si>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</si>
  <si>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</si>
  <si>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</si>
  <si>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</si>
  <si>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</si>
  <si>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</si>
  <si>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</si>
  <si>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</si>
  <si>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</si>
  <si>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</si>
  <si>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</si>
  <si>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</si>
  <si>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</si>
  <si>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</si>
  <si>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</si>
  <si>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</si>
  <si>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</si>
  <si>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</si>
  <si>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</si>
  <si>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</si>
  <si>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</si>
  <si>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</si>
  <si>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</si>
  <si>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</si>
  <si>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</si>
  <si>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</si>
  <si>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</si>
  <si>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</si>
  <si>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</si>
  <si>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</si>
  <si>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</si>
  <si>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</si>
  <si>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</si>
  <si>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</si>
  <si>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</si>
  <si>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</si>
  <si>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</si>
  <si>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</si>
  <si>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</si>
  <si>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</si>
  <si>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</si>
  <si>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</si>
  <si>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</si>
  <si>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</si>
  <si>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</si>
  <si>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</si>
  <si>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</si>
  <si>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</si>
  <si>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</si>
  <si>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</si>
  <si>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</si>
  <si>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</si>
  <si>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</si>
  <si>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</si>
  <si>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</si>
  <si>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</si>
  <si>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</si>
  <si>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</si>
  <si>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</si>
  <si>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</si>
  <si>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</si>
  <si>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</si>
  <si>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</si>
  <si>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</si>
  <si>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</si>
  <si>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</si>
  <si>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</si>
  <si>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</si>
  <si>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</si>
  <si>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</si>
  <si>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</si>
  <si>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</si>
  <si>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</si>
  <si>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</si>
  <si>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</si>
  <si>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</si>
  <si>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</si>
  <si>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</si>
  <si>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</si>
  <si>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</si>
  <si>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</si>
  <si>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</si>
  <si>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</si>
  <si>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</si>
  <si>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</si>
  <si>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</si>
  <si>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</si>
  <si>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</si>
  <si>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</si>
  <si>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</si>
  <si>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</si>
  <si>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</si>
  <si>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</si>
  <si>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</si>
  <si>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</si>
  <si>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</si>
  <si>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</si>
  <si>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</si>
  <si>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</si>
  <si>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</si>
  <si>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</si>
  <si>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</si>
  <si>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</si>
  <si>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</si>
  <si>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</si>
  <si>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</si>
  <si>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</si>
  <si>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</si>
  <si>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</si>
  <si>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</si>
  <si>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</si>
  <si>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</si>
  <si>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</si>
  <si>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</si>
  <si>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</si>
  <si>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</si>
  <si>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</si>
  <si>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</si>
  <si>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</si>
  <si>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</si>
  <si>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</si>
  <si>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</si>
  <si>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</si>
  <si>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</si>
  <si>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</si>
  <si>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</si>
  <si>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</si>
  <si>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</si>
  <si>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</si>
  <si>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</si>
  <si>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</si>
  <si>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</si>
  <si>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</si>
  <si>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</si>
  <si>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</si>
  <si>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</si>
  <si>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</si>
  <si>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</si>
  <si>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</si>
  <si>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</si>
  <si>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</si>
  <si>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</si>
  <si>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</si>
  <si>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</si>
  <si>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</si>
  <si>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</si>
  <si>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</si>
  <si>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</si>
  <si>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</si>
  <si>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</si>
  <si>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</si>
  <si>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</si>
  <si>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</si>
  <si>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</si>
  <si>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</si>
  <si>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</si>
  <si>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</si>
  <si>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</si>
  <si>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</si>
  <si>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</si>
  <si>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</si>
  <si>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</si>
  <si>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</si>
  <si>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</si>
  <si>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</si>
  <si>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</si>
  <si>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</si>
  <si>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</si>
  <si>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</si>
  <si>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</si>
  <si>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</si>
  <si>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</si>
  <si>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</si>
  <si>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</si>
  <si>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</si>
  <si>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</si>
  <si>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</si>
  <si>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</si>
  <si>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</si>
  <si>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</si>
  <si>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</si>
  <si>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</si>
  <si>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</si>
  <si>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</si>
  <si>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</si>
  <si>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</si>
  <si>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</si>
  <si>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</si>
  <si>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</si>
  <si>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</si>
  <si>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</si>
  <si>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</si>
  <si>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</si>
  <si>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</si>
  <si>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</si>
  <si>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</si>
  <si>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</si>
  <si>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</si>
  <si>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</si>
  <si>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</si>
  <si>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</si>
  <si>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</si>
  <si>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</si>
  <si>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</si>
  <si>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</si>
  <si>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</si>
  <si>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</si>
  <si>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</si>
  <si>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</si>
  <si>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</si>
  <si>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</si>
  <si>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</si>
  <si>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</si>
  <si>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</si>
  <si>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</si>
  <si>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</si>
  <si>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</si>
  <si>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</si>
  <si>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</si>
  <si>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</si>
  <si>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</si>
  <si>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</si>
  <si>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</si>
  <si>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</si>
  <si>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</si>
  <si>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</si>
  <si>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</si>
  <si>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</si>
  <si>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</si>
  <si>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</si>
  <si>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</si>
  <si>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</si>
  <si>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</si>
  <si>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</si>
  <si>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</si>
  <si>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</si>
  <si>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</si>
  <si>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</si>
  <si>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</si>
  <si>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</si>
  <si>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</si>
  <si>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</si>
  <si>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</si>
  <si>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</si>
  <si>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</si>
  <si>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</si>
  <si>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</si>
  <si>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</si>
  <si>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</si>
  <si>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</si>
  <si>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</si>
  <si>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</si>
  <si>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</si>
  <si>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</si>
  <si>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</si>
  <si>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</si>
  <si>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</si>
  <si>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</si>
  <si>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</si>
  <si>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</si>
  <si>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</si>
  <si>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</si>
  <si>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</si>
  <si>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</si>
  <si>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</si>
  <si>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</si>
  <si>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</si>
  <si>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</si>
  <si>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</si>
  <si>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</si>
  <si>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</si>
  <si>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</si>
  <si>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</si>
  <si>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</si>
  <si>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</si>
  <si>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</si>
  <si>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</si>
  <si>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</si>
  <si>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</si>
  <si>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</si>
  <si>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</si>
  <si>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</si>
  <si>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</si>
  <si>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</si>
  <si>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</si>
  <si>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</si>
  <si>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</si>
  <si>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</si>
  <si>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</si>
  <si>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</si>
  <si>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</si>
  <si>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</si>
  <si>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</si>
  <si>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</si>
  <si>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</si>
  <si>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</si>
  <si>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</si>
  <si>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</si>
  <si>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</si>
  <si>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</si>
  <si>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</si>
  <si>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</si>
  <si>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</si>
  <si>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</si>
  <si>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</si>
  <si>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</si>
  <si>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</si>
  <si>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</si>
  <si>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</si>
  <si>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</si>
  <si>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</si>
  <si>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</si>
  <si>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</si>
  <si>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</si>
  <si>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</si>
  <si>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</si>
  <si>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</si>
  <si>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</si>
  <si>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</si>
  <si>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</si>
  <si>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</si>
  <si>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</si>
  <si>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</si>
  <si>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</si>
  <si>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</si>
  <si>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</si>
  <si>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</si>
  <si>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</si>
  <si>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</si>
  <si>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</si>
  <si>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</si>
  <si>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</si>
  <si>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</si>
  <si>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</si>
  <si>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</si>
  <si>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</si>
  <si>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</si>
  <si>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</si>
  <si>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</si>
  <si>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</si>
  <si>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</si>
  <si>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</si>
  <si>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</si>
  <si>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</si>
  <si>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</si>
  <si>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</si>
  <si>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</si>
  <si>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</si>
  <si>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</si>
  <si>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</si>
  <si>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</si>
  <si>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</si>
  <si>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</si>
  <si>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</si>
  <si>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</si>
  <si>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</si>
  <si>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</si>
  <si>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</si>
  <si>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</si>
  <si>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</si>
  <si>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</si>
  <si>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</si>
  <si>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</si>
  <si>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</si>
  <si>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</si>
  <si>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</si>
  <si>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</si>
  <si>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</si>
  <si>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</si>
  <si>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</si>
  <si>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</si>
  <si>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</si>
  <si>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</si>
  <si>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</si>
  <si>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</si>
  <si>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</si>
  <si>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</si>
  <si>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</si>
  <si>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</si>
  <si>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</si>
  <si>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</si>
  <si>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</si>
  <si>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</si>
  <si>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</si>
  <si>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</si>
  <si>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</si>
  <si>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</si>
  <si>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</si>
  <si>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</si>
  <si>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</si>
  <si>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</si>
  <si>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</si>
  <si>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</si>
  <si>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</si>
  <si>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</si>
  <si>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</si>
  <si>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</si>
  <si>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</si>
  <si>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</si>
  <si>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</si>
  <si>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</si>
  <si>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</si>
  <si>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</si>
  <si>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</si>
  <si>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</si>
  <si>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</si>
  <si>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</si>
  <si>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</si>
  <si>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</si>
  <si>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</si>
  <si>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</si>
  <si>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</si>
  <si>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</si>
  <si>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</si>
  <si>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</si>
  <si>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</si>
  <si>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</si>
  <si>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</si>
  <si>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</si>
  <si>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</si>
  <si>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</si>
  <si>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</si>
  <si>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</si>
  <si>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</si>
  <si>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</si>
  <si>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</si>
  <si>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</si>
  <si>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</si>
  <si>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</si>
  <si>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</si>
  <si>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</si>
  <si>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</si>
  <si>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</si>
  <si>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</si>
  <si>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</si>
  <si>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</si>
  <si>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</si>
  <si>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</si>
  <si>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</si>
  <si>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</si>
  <si>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</si>
  <si>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</si>
  <si>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</si>
  <si>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</si>
  <si>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</si>
  <si>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</si>
  <si>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</si>
  <si>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</si>
  <si>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</si>
  <si>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</si>
  <si>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</si>
  <si>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</si>
  <si>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</si>
  <si>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</si>
  <si>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</si>
  <si>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</si>
  <si>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</si>
  <si>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</si>
  <si>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</si>
  <si>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</si>
  <si>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</si>
  <si>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</si>
  <si>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</si>
  <si>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</si>
  <si>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</si>
  <si>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</si>
  <si>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</si>
  <si>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</si>
  <si>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</si>
  <si>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</si>
  <si>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</si>
  <si>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</si>
  <si>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</si>
  <si>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</si>
  <si>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</si>
  <si>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</si>
  <si>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</si>
  <si>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</si>
  <si>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</si>
  <si>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</si>
  <si>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</si>
  <si>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</si>
  <si>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</si>
  <si>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</si>
  <si>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</si>
  <si>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</si>
  <si>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</si>
  <si>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</si>
  <si>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</si>
  <si>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</si>
  <si>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</si>
  <si>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</si>
  <si>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</si>
  <si>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</si>
  <si>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</si>
  <si>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</si>
  <si>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</si>
  <si>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</si>
  <si>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</si>
  <si>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</si>
  <si>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</si>
  <si>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</si>
  <si>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</si>
  <si>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</si>
  <si>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</si>
  <si>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</si>
  <si>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</si>
  <si>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</si>
  <si>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</si>
  <si>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</si>
  <si>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</si>
  <si>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</si>
  <si>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</si>
  <si>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</si>
  <si>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</si>
  <si>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</si>
  <si>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</si>
  <si>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</si>
  <si>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</si>
  <si>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</si>
  <si>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</si>
  <si>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</si>
  <si>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</si>
  <si>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</si>
  <si>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</si>
  <si>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</si>
  <si>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</si>
  <si>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</si>
  <si>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</si>
  <si>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</si>
  <si>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</si>
  <si>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</si>
  <si>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</si>
  <si>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</si>
  <si>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</si>
  <si>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</si>
  <si>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</si>
  <si>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</si>
  <si>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</si>
  <si>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</si>
  <si>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</si>
  <si>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</si>
  <si>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</si>
  <si>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</si>
  <si>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</si>
  <si>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</si>
  <si>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</si>
  <si>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</si>
  <si>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</si>
  <si>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</si>
  <si>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</si>
  <si>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</si>
  <si>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</si>
  <si>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</si>
  <si>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</si>
  <si>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</si>
  <si>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</si>
  <si>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</si>
  <si>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</si>
  <si>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</si>
  <si>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</si>
  <si>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</si>
  <si>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</si>
  <si>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</si>
  <si>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</si>
  <si>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</si>
  <si>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</si>
  <si>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</si>
  <si>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</si>
  <si>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</si>
  <si>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</si>
  <si>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</si>
  <si>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</si>
  <si>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</si>
  <si>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</si>
  <si>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</si>
  <si>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</si>
  <si>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</si>
  <si>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</si>
  <si>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</si>
  <si>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</si>
  <si>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</si>
  <si>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</si>
  <si>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</si>
  <si>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</si>
  <si>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</si>
  <si>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</si>
  <si>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</si>
  <si>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</si>
  <si>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</si>
  <si>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</si>
  <si>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</si>
  <si>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</si>
  <si>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</si>
  <si>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</si>
  <si>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</si>
  <si>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</si>
  <si>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</si>
  <si>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</si>
  <si>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</si>
  <si>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</si>
  <si>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</si>
  <si>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</si>
  <si>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</si>
  <si>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</si>
  <si>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</si>
  <si>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</si>
  <si>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</si>
  <si>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</si>
  <si>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</si>
  <si>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</si>
  <si>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</si>
  <si>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</si>
  <si>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</si>
  <si>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</si>
  <si>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</si>
  <si>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</si>
  <si>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</si>
  <si>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</si>
  <si>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</si>
  <si>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</si>
  <si>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</si>
  <si>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</si>
  <si>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</si>
  <si>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</si>
  <si>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</si>
  <si>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</si>
  <si>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</si>
  <si>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</si>
  <si>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</si>
  <si>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</si>
  <si>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</si>
  <si>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</si>
  <si>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</si>
  <si>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</si>
  <si>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</si>
  <si>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</si>
  <si>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</si>
  <si>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</si>
  <si>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</si>
  <si>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</si>
  <si>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</si>
  <si>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</si>
  <si>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</si>
  <si>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</si>
  <si>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</si>
  <si>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</si>
  <si>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</si>
  <si>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</si>
  <si>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</si>
  <si>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</si>
  <si>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</si>
  <si>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</si>
  <si>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</si>
  <si>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</si>
  <si>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</si>
  <si>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</si>
  <si>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</si>
  <si>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</si>
  <si>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</si>
  <si>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</si>
  <si>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</si>
  <si>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</si>
  <si>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</si>
  <si>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</si>
  <si>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</si>
  <si>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</si>
  <si>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</si>
  <si>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</si>
  <si>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</si>
  <si>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</si>
  <si>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</si>
  <si>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</si>
  <si>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</si>
  <si>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</si>
  <si>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</si>
  <si>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</si>
  <si>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</si>
  <si>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</si>
  <si>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</si>
  <si>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</si>
  <si>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</si>
  <si>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</si>
  <si>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</si>
  <si>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</si>
  <si>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</si>
  <si>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</si>
  <si>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</si>
  <si>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</si>
  <si>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</si>
  <si>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</si>
  <si>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</si>
  <si>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</si>
  <si>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</si>
  <si>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</si>
  <si>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</si>
  <si>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</si>
  <si>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</si>
  <si>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</si>
  <si>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</si>
  <si>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</si>
  <si>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</si>
  <si>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</si>
  <si>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</si>
  <si>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</si>
  <si>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</si>
  <si>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</si>
  <si>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</si>
  <si>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</si>
  <si>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</si>
  <si>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</si>
  <si>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</si>
  <si>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</si>
  <si>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</si>
  <si>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</si>
  <si>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</si>
  <si>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</si>
  <si>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</si>
  <si>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</si>
  <si>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</si>
  <si>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</si>
  <si>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</si>
  <si>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</si>
  <si>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</si>
  <si>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</si>
  <si>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</si>
  <si>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</si>
  <si>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</si>
  <si>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</si>
  <si>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</si>
  <si>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</si>
  <si>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</si>
  <si>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</si>
  <si>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</si>
  <si>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</si>
  <si>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</si>
  <si>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</si>
  <si>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</si>
  <si>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</si>
  <si>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</si>
  <si>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</si>
  <si>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</si>
  <si>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</si>
  <si>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</si>
  <si>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</si>
  <si>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</si>
  <si>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</si>
  <si>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</si>
  <si>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</si>
  <si>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</si>
  <si>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</si>
  <si>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</si>
  <si>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</si>
  <si>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</si>
  <si>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</si>
  <si>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</si>
  <si>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</si>
  <si>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</si>
  <si>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</si>
  <si>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</si>
  <si>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</si>
  <si>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</si>
  <si>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</si>
  <si>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</si>
  <si>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</si>
  <si>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</si>
  <si>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</si>
  <si>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</si>
  <si>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</si>
  <si>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</si>
  <si>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</si>
  <si>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</si>
  <si>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</si>
  <si>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</si>
  <si>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</si>
  <si>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</si>
  <si>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</si>
  <si>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</si>
  <si>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</si>
  <si>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</si>
  <si>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</si>
  <si>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</si>
  <si>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</si>
  <si>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</si>
  <si>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</si>
  <si>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</si>
  <si>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</si>
  <si>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</si>
  <si>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</si>
  <si>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</si>
  <si>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</si>
  <si>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</si>
  <si>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</si>
  <si>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</si>
  <si>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</si>
  <si>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</si>
  <si>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</si>
  <si>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</si>
  <si>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</si>
  <si>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</si>
  <si>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</si>
  <si>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</si>
  <si>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</si>
  <si>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</si>
  <si>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</si>
  <si>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</si>
  <si>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</si>
  <si>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</si>
  <si>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</si>
  <si>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</si>
  <si>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</si>
  <si>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</si>
  <si>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</si>
  <si>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</si>
  <si>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</si>
  <si>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</si>
  <si>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</si>
  <si>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</si>
  <si>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</si>
  <si>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</si>
  <si>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</si>
  <si>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</si>
  <si>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</si>
  <si>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</si>
  <si>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</si>
  <si>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</si>
  <si>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</si>
  <si>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</si>
  <si>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</si>
  <si>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</si>
  <si>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</si>
  <si>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</si>
  <si>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</si>
  <si>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</si>
  <si>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</si>
  <si>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</si>
  <si>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</si>
  <si>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</si>
  <si>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</si>
  <si>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</si>
  <si>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</si>
  <si>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</si>
  <si>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</si>
  <si>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</si>
  <si>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</si>
  <si>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</si>
  <si>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</si>
  <si>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</si>
  <si>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</si>
  <si>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</si>
  <si>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</si>
  <si>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</si>
  <si>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</si>
  <si>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</si>
  <si>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</si>
  <si>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</si>
  <si>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</si>
  <si>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</si>
  <si>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</si>
  <si>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</si>
  <si>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</si>
  <si>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</si>
  <si>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</si>
  <si>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</si>
  <si>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</si>
  <si>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</si>
  <si>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</si>
  <si>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</si>
  <si>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</si>
  <si>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</si>
  <si>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</si>
  <si>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</si>
  <si>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</si>
  <si>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</si>
  <si>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</si>
  <si>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</si>
  <si>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</si>
  <si>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</si>
  <si>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</si>
  <si>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</si>
  <si>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</si>
  <si>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</si>
  <si>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</si>
  <si>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</si>
  <si>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</si>
  <si>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</si>
  <si>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</si>
  <si>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</si>
  <si>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</si>
  <si>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</si>
  <si>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</si>
  <si>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</si>
  <si>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</si>
  <si>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</si>
  <si>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</si>
  <si>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</si>
  <si>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</si>
  <si>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</si>
  <si>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</si>
  <si>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</si>
  <si>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</si>
  <si>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</si>
  <si>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</si>
  <si>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</si>
  <si>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</si>
  <si>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</si>
  <si>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</si>
  <si>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</si>
  <si>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</si>
  <si>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</si>
  <si>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</si>
  <si>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</si>
  <si>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</si>
  <si>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</si>
  <si>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</si>
  <si>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</si>
  <si>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</si>
  <si>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</si>
  <si>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</si>
  <si>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</si>
  <si>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</si>
  <si>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</si>
  <si>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</si>
  <si>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</si>
  <si>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</si>
  <si>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</si>
  <si>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</si>
  <si>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</si>
  <si>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</si>
  <si>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</si>
  <si>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</si>
  <si>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</si>
  <si>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</si>
  <si>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</si>
  <si>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</si>
  <si>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</si>
  <si>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</si>
  <si>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</si>
  <si>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</si>
  <si>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</si>
  <si>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</si>
  <si>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</si>
  <si>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</si>
  <si>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</si>
  <si>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</si>
  <si>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</si>
  <si>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</si>
  <si>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</si>
  <si>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</si>
  <si>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</si>
  <si>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</si>
  <si>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</si>
  <si>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</si>
  <si>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</si>
  <si>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</si>
  <si>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</si>
  <si>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</si>
  <si>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</si>
  <si>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</si>
  <si>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</si>
  <si>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</si>
  <si>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</si>
  <si>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</si>
  <si>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</si>
  <si>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</si>
  <si>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</si>
  <si>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</si>
  <si>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</si>
  <si>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</si>
  <si>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</si>
  <si>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</si>
  <si>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</si>
  <si>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</si>
  <si>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</si>
  <si>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</si>
  <si>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</si>
  <si>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</si>
  <si>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</si>
  <si>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</si>
  <si>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</si>
  <si>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</si>
  <si>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</si>
  <si>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</si>
  <si>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</si>
  <si>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</si>
  <si>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</si>
  <si>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</si>
  <si>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</si>
  <si>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</si>
  <si>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</si>
  <si>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</si>
  <si>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</si>
  <si>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</si>
  <si>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</si>
  <si>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</si>
  <si>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</si>
  <si>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</si>
  <si>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</si>
  <si>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</si>
  <si>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</si>
  <si>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</si>
  <si>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</si>
  <si>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</si>
  <si>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</si>
  <si>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</si>
  <si>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</si>
  <si>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</si>
  <si>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</si>
  <si>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</si>
  <si>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</si>
  <si>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</si>
  <si>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</si>
  <si>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</si>
  <si>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</si>
  <si>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</si>
  <si>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</si>
  <si>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</si>
  <si>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</si>
  <si>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</si>
  <si>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</si>
  <si>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</si>
  <si>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</si>
  <si>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</si>
  <si>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</si>
  <si>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</si>
  <si>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</si>
  <si>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</si>
  <si>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</si>
  <si>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</si>
  <si>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</si>
  <si>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</si>
  <si>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</si>
  <si>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</si>
  <si>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</si>
  <si>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</si>
  <si>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</si>
  <si>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</si>
  <si>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</si>
  <si>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</si>
  <si>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</si>
  <si>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</si>
  <si>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</si>
  <si>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</si>
  <si>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</si>
  <si>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</si>
  <si>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</si>
  <si>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</si>
  <si>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</si>
  <si>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</si>
  <si>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</si>
  <si>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</si>
  <si>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</si>
  <si>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</si>
  <si>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</si>
  <si>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</si>
  <si>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</si>
  <si>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</si>
  <si>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</si>
  <si>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</si>
  <si>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</si>
  <si>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</si>
  <si>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</si>
  <si>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</si>
  <si>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</si>
  <si>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</si>
  <si>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</si>
  <si>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</si>
  <si>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</si>
  <si>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</si>
  <si>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</si>
  <si>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</si>
  <si>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</si>
  <si>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</si>
  <si>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</si>
  <si>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</si>
  <si>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</si>
  <si>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</si>
  <si>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</si>
  <si>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</si>
  <si>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</si>
  <si>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</si>
  <si>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</si>
  <si>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</si>
  <si>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</si>
  <si>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</si>
  <si>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</si>
  <si>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</si>
  <si>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</si>
  <si>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</si>
  <si>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</si>
  <si>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</si>
  <si>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</si>
  <si>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</si>
  <si>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</si>
  <si>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</si>
  <si>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</si>
  <si>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</si>
  <si>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</si>
  <si>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</si>
  <si>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</si>
  <si>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</si>
  <si>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</si>
  <si>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</si>
  <si>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</si>
  <si>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</si>
  <si>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</si>
  <si>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</si>
  <si>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</si>
  <si>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</si>
  <si>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</si>
  <si>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</si>
  <si>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</si>
  <si>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</si>
  <si>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</si>
  <si>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</si>
  <si>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</si>
  <si>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</si>
  <si>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</si>
  <si>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</si>
  <si>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</si>
  <si>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</si>
  <si>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</si>
  <si>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</si>
  <si>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</si>
  <si>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</si>
  <si>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</si>
  <si>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</si>
  <si>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</si>
  <si>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</si>
  <si>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</si>
  <si>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</si>
  <si>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</si>
  <si>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</si>
  <si>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</si>
  <si>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</si>
  <si>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</si>
  <si>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</si>
  <si>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</si>
  <si>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</si>
  <si>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</si>
  <si>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</si>
  <si>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</si>
  <si>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</si>
  <si>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</si>
  <si>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</si>
  <si>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</si>
  <si>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</si>
  <si>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</si>
  <si>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</si>
  <si>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</si>
  <si>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</si>
  <si>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</si>
  <si>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</si>
  <si>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</si>
  <si>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</si>
  <si>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</si>
  <si>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</si>
  <si>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</si>
  <si>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</si>
  <si>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</si>
  <si>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</si>
  <si>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</si>
  <si>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</si>
  <si>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</si>
  <si>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</si>
  <si>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</si>
  <si>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</si>
  <si>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</si>
  <si>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</si>
  <si>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</si>
  <si>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</si>
  <si>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</si>
  <si>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</si>
  <si>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</si>
  <si>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</si>
  <si>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</si>
  <si>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</si>
  <si>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</si>
  <si>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</si>
  <si>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</si>
  <si>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</si>
  <si>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</si>
  <si>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</si>
  <si>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</si>
  <si>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</si>
  <si>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</si>
  <si>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</si>
  <si>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</si>
  <si>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</si>
  <si>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</si>
  <si>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</si>
  <si>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</si>
  <si>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</si>
  <si>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</si>
  <si>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</si>
  <si>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</si>
  <si>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</si>
  <si>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</si>
  <si>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</si>
  <si>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</si>
  <si>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</si>
  <si>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</si>
  <si>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</si>
  <si>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</si>
  <si>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</si>
  <si>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</si>
  <si>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</si>
  <si>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</si>
  <si>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</si>
  <si>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</si>
  <si>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</si>
  <si>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</si>
  <si>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</si>
  <si>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</si>
  <si>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</si>
  <si>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</si>
  <si>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</si>
  <si>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</si>
  <si>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</si>
  <si>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</si>
  <si>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</si>
  <si>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</si>
  <si>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</si>
  <si>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</si>
  <si>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</si>
  <si>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</si>
  <si>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</si>
  <si>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</si>
  <si>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</si>
  <si>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</si>
  <si>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</si>
  <si>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</si>
  <si>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</si>
  <si>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</si>
  <si>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</si>
  <si>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</si>
  <si>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</si>
  <si>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</si>
  <si>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</si>
  <si>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</si>
  <si>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</si>
  <si>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</si>
  <si>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</si>
  <si>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</si>
  <si>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</si>
  <si>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</si>
  <si>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</si>
  <si>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</si>
  <si>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</si>
  <si>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</si>
  <si>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</si>
  <si>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</si>
  <si>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</si>
  <si>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</si>
  <si>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</si>
  <si>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</si>
  <si>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</si>
  <si>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</si>
  <si>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</si>
  <si>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</si>
  <si>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</si>
  <si>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</si>
  <si>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</si>
  <si>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</si>
  <si>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</si>
  <si>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</si>
  <si>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</si>
  <si>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</si>
  <si>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</si>
  <si>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</si>
  <si>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</si>
  <si>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</si>
  <si>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</si>
  <si>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</si>
  <si>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</si>
  <si>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</si>
  <si>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</si>
  <si>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</si>
  <si>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</si>
  <si>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</si>
  <si>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</si>
  <si>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</si>
  <si>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</si>
  <si>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</si>
  <si>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</si>
  <si>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</si>
  <si>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</si>
  <si>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</si>
  <si>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</si>
  <si>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</si>
  <si>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</si>
  <si>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</si>
  <si>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</si>
  <si>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</si>
  <si>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</si>
  <si>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</si>
  <si>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</si>
  <si>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</si>
  <si>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</si>
  <si>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</si>
  <si>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</si>
  <si>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</si>
  <si>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</si>
  <si>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</si>
  <si>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</si>
  <si>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</si>
  <si>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</si>
  <si>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</si>
  <si>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</si>
  <si>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</si>
  <si>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</si>
  <si>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</si>
  <si>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</si>
  <si>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</si>
  <si>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</si>
  <si>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</si>
  <si>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</si>
  <si>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</si>
  <si>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</si>
  <si>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</si>
  <si>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</si>
  <si>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</si>
  <si>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</si>
  <si>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</si>
  <si>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</si>
  <si>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</si>
  <si>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</si>
  <si>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</si>
  <si>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</si>
  <si>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</si>
  <si>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</si>
  <si>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</si>
  <si>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</si>
  <si>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</si>
  <si>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</si>
  <si>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</si>
  <si>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</si>
  <si>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</si>
  <si>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</si>
  <si>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</si>
  <si>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</si>
  <si>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</si>
  <si>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</si>
  <si>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</si>
  <si>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</si>
  <si>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</si>
  <si>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</si>
  <si>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</si>
  <si>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</si>
  <si>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</si>
  <si>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</si>
  <si>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</si>
  <si>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</si>
  <si>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</si>
  <si>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</si>
  <si>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</si>
  <si>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</si>
  <si>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</si>
  <si>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</si>
  <si>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</si>
  <si>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</si>
  <si>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</si>
  <si>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</si>
  <si>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</si>
  <si>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</si>
  <si>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</si>
  <si>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</si>
  <si>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</si>
  <si>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</si>
  <si>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</si>
  <si>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</si>
  <si>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</si>
  <si>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</si>
  <si>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</si>
  <si>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</si>
  <si>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</si>
  <si>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</si>
  <si>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</si>
  <si>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</si>
  <si>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</si>
  <si>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</si>
  <si>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</si>
  <si>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</si>
  <si>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</si>
  <si>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</si>
  <si>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</si>
  <si>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</si>
  <si>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</si>
  <si>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</si>
  <si>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</si>
  <si>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</si>
  <si>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</si>
  <si>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</si>
  <si>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</si>
  <si>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</si>
  <si>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</si>
  <si>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</si>
  <si>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</si>
  <si>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</si>
  <si>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</si>
  <si>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</si>
  <si>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</si>
  <si>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</si>
  <si>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</si>
  <si>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</si>
  <si>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</si>
  <si>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</si>
  <si>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</si>
  <si>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</si>
  <si>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</si>
  <si>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</si>
  <si>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</si>
  <si>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</si>
  <si>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</si>
  <si>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</si>
  <si>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</si>
  <si>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</si>
  <si>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</si>
  <si>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</si>
  <si>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</si>
  <si>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</si>
  <si>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</si>
  <si>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</si>
  <si>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</si>
  <si>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</si>
  <si>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</si>
  <si>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</si>
  <si>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</si>
  <si>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</si>
  <si>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</si>
  <si>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</si>
  <si>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</si>
  <si>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</si>
  <si>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</si>
  <si>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</si>
  <si>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</si>
  <si>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</si>
  <si>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</si>
  <si>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</si>
  <si>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</si>
  <si>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</si>
  <si>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</si>
  <si>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</si>
  <si>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</si>
  <si>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</si>
  <si>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</si>
  <si>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</si>
  <si>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</si>
  <si>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</si>
  <si>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</si>
  <si>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</si>
  <si>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</si>
  <si>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</si>
  <si>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</si>
  <si>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</si>
  <si>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</si>
  <si>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</si>
  <si>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</si>
  <si>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</si>
  <si>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</si>
  <si>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</si>
  <si>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</si>
  <si>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</si>
  <si>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</si>
  <si>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</si>
  <si>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</si>
  <si>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</si>
  <si>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</si>
  <si>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</si>
  <si>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</si>
  <si>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</si>
  <si>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</si>
  <si>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</si>
  <si>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</si>
  <si>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</si>
  <si>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</si>
  <si>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</si>
  <si>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</si>
  <si>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</si>
  <si>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</si>
  <si>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</si>
  <si>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</si>
  <si>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</si>
  <si>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</si>
  <si>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</si>
  <si>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</si>
  <si>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</si>
  <si>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</si>
  <si>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</si>
  <si>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</si>
  <si>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</si>
  <si>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</si>
  <si>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</si>
  <si>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</si>
  <si>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</si>
  <si>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</si>
  <si>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</si>
  <si>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</si>
  <si>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</si>
  <si>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</si>
  <si>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</si>
  <si>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</si>
  <si>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</si>
  <si>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</si>
  <si>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</si>
  <si>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</si>
  <si>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</si>
  <si>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</si>
  <si>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</si>
  <si>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</si>
  <si>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</si>
  <si>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</si>
  <si>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</si>
  <si>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</si>
  <si>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</si>
  <si>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</si>
  <si>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</si>
  <si>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</si>
  <si>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</si>
  <si>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</si>
  <si>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</si>
  <si>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</si>
  <si>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</si>
  <si>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</si>
  <si>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</si>
  <si>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</si>
  <si>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</si>
  <si>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</si>
  <si>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</si>
  <si>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</si>
  <si>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</si>
  <si>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</si>
  <si>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</si>
  <si>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</si>
  <si>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</si>
  <si>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</si>
  <si>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</si>
  <si>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</si>
  <si>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</si>
  <si>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</si>
  <si>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</si>
  <si>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</si>
  <si>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</si>
  <si>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</si>
  <si>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</si>
  <si>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</si>
  <si>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</si>
  <si>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</si>
  <si>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</si>
  <si>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</si>
  <si>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</si>
  <si>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</si>
  <si>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</si>
  <si>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</si>
  <si>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</si>
  <si>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</si>
  <si>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</si>
  <si>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</si>
  <si>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</si>
  <si>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</si>
  <si>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</si>
  <si>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</si>
  <si>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</si>
  <si>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</si>
  <si>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</si>
  <si>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</si>
  <si>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</si>
  <si>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</si>
  <si>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</si>
  <si>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</si>
  <si>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</si>
  <si>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</si>
  <si>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</si>
  <si>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</si>
  <si>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</si>
  <si>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</si>
  <si>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</si>
  <si>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</si>
  <si>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</si>
  <si>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</si>
  <si>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</si>
  <si>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</si>
  <si>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</si>
  <si>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</si>
  <si>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</si>
  <si>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</si>
  <si>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</si>
  <si>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</si>
  <si>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</si>
  <si>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</si>
  <si>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</si>
  <si>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</si>
  <si>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</si>
  <si>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</si>
  <si>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</si>
  <si>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</si>
  <si>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</si>
  <si>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</si>
  <si>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</si>
  <si>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</si>
  <si>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</si>
  <si>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</si>
  <si>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</si>
  <si>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</si>
  <si>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</si>
  <si>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</si>
  <si>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</si>
  <si>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</si>
  <si>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</si>
  <si>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</si>
  <si>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</si>
  <si>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</si>
  <si>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</si>
  <si>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</si>
  <si>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</si>
  <si>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</si>
  <si>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</si>
  <si>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</si>
  <si>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</si>
  <si>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</si>
  <si>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</si>
  <si>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</si>
  <si>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</si>
  <si>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</si>
  <si>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</si>
  <si>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</si>
  <si>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</si>
  <si>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</si>
  <si>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</si>
  <si>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</si>
  <si>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</si>
  <si>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</si>
  <si>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</si>
  <si>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</si>
  <si>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</si>
  <si>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</si>
  <si>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</si>
  <si>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</si>
  <si>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</si>
  <si>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</si>
  <si>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</si>
  <si>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</si>
  <si>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</si>
  <si>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</si>
  <si>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</si>
  <si>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</si>
  <si>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</si>
  <si>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</si>
  <si>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</si>
  <si>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</si>
  <si>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</si>
  <si>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</si>
  <si>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</si>
  <si>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</si>
  <si>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</si>
  <si>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</si>
  <si>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</si>
  <si>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</si>
  <si>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</si>
  <si>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</si>
  <si>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</si>
  <si>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</si>
  <si>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</si>
  <si>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</si>
  <si>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</si>
  <si>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</si>
  <si>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</si>
  <si>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</si>
  <si>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</si>
  <si>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</si>
  <si>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</si>
  <si>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</si>
  <si>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</si>
  <si>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</si>
  <si>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</si>
  <si>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</si>
  <si>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</si>
  <si>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</si>
  <si>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</si>
  <si>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</si>
  <si>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</si>
  <si>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</si>
  <si>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</si>
  <si>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</si>
  <si>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</si>
  <si>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</si>
  <si>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</si>
  <si>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</si>
  <si>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</si>
  <si>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</si>
  <si>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</si>
  <si>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</si>
  <si>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</si>
  <si>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</si>
  <si>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</si>
  <si>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</si>
  <si>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</si>
  <si>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</si>
  <si>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</si>
  <si>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</si>
  <si>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</si>
  <si>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</si>
  <si>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</si>
  <si>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</si>
  <si>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</si>
  <si>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</si>
  <si>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</si>
  <si>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</si>
  <si>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</si>
  <si>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</si>
  <si>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</si>
  <si>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</si>
  <si>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</si>
  <si>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</si>
  <si>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</si>
  <si>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</si>
  <si>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</si>
  <si>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</si>
  <si>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</si>
  <si>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</si>
  <si>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</si>
  <si>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</si>
  <si>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</si>
  <si>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</si>
  <si>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</si>
  <si>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</si>
  <si>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</si>
  <si>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</si>
  <si>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</si>
  <si>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</si>
  <si>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</si>
  <si>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</si>
  <si>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</si>
  <si>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</si>
  <si>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</si>
  <si>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</si>
  <si>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</si>
  <si>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</si>
  <si>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</si>
  <si>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</si>
  <si>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</si>
  <si>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</si>
  <si>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</si>
  <si>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</si>
  <si>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</si>
  <si>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</si>
  <si>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</si>
  <si>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</si>
  <si>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</si>
  <si>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</si>
  <si>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</si>
  <si>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</si>
  <si>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</si>
  <si>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</si>
  <si>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</si>
  <si>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</si>
  <si>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</si>
  <si>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</si>
  <si>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</si>
  <si>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</si>
  <si>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</si>
  <si>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</si>
  <si>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</si>
  <si>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</si>
  <si>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</si>
  <si>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</si>
  <si>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</si>
  <si>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</si>
  <si>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</si>
  <si>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</si>
  <si>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</si>
  <si>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</si>
  <si>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</si>
  <si>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</si>
  <si>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</si>
  <si>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</si>
  <si>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</si>
  <si>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</si>
  <si>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</si>
  <si>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</si>
  <si>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</si>
  <si>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</si>
  <si>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</si>
  <si>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</si>
  <si>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</si>
  <si>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</si>
  <si>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</si>
  <si>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</si>
  <si>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</si>
  <si>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</si>
  <si>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</si>
  <si>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</si>
  <si>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</si>
  <si>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</si>
  <si>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</si>
  <si>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</si>
  <si>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</si>
  <si>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</si>
  <si>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</si>
  <si>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</si>
  <si>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</si>
  <si>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</si>
  <si>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</si>
  <si>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</si>
  <si>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</si>
  <si>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</si>
  <si>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</si>
  <si>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</si>
  <si>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</si>
  <si>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</si>
  <si>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</si>
  <si>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</si>
  <si>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</si>
  <si>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</si>
  <si>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</si>
  <si>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</si>
  <si>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</si>
  <si>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</si>
  <si>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</si>
  <si>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</si>
  <si>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</si>
  <si>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</si>
  <si>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</si>
  <si>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</si>
  <si>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</si>
  <si>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</si>
  <si>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</si>
  <si>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</si>
  <si>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</si>
  <si>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</si>
  <si>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</si>
  <si>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</si>
  <si>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</si>
  <si>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</si>
  <si>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</si>
  <si>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</si>
  <si>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</si>
  <si>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</si>
  <si>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</si>
  <si>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</si>
  <si>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</si>
  <si>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</si>
  <si>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</si>
  <si>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</si>
  <si>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</si>
  <si>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</si>
  <si>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</si>
  <si>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</si>
  <si>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</si>
  <si>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</si>
  <si>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</si>
  <si>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</si>
  <si>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</si>
  <si>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</si>
  <si>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</si>
  <si>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</si>
  <si>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</si>
  <si>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</si>
  <si>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</si>
  <si>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</si>
  <si>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</si>
  <si>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</si>
  <si>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</si>
  <si>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</si>
  <si>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</si>
  <si>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</si>
  <si>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</si>
  <si>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</si>
  <si>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</si>
  <si>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</si>
  <si>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</si>
  <si>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</si>
  <si>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</si>
  <si>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</si>
  <si>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</si>
  <si>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</si>
  <si>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</si>
  <si>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</si>
  <si>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</si>
  <si>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</si>
  <si>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</si>
  <si>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</si>
  <si>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</si>
  <si>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</si>
  <si>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</si>
  <si>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</si>
  <si>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</si>
  <si>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</si>
  <si>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</si>
  <si>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</si>
  <si>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</si>
  <si>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</si>
  <si>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</si>
  <si>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</si>
  <si>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</si>
  <si>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</si>
  <si>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</si>
  <si>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</si>
  <si>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</si>
  <si>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</si>
  <si>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</si>
  <si>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</si>
  <si>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</si>
  <si>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</si>
  <si>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</si>
  <si>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</si>
  <si>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</si>
  <si>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</si>
  <si>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</si>
  <si>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</si>
  <si>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</si>
  <si>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</si>
  <si>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</si>
  <si>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</si>
  <si>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</si>
  <si>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</si>
  <si>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</si>
  <si>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</si>
  <si>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</si>
  <si>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</si>
  <si>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</si>
  <si>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</si>
  <si>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</si>
  <si>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</si>
  <si>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</si>
  <si>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</si>
  <si>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</si>
  <si>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</si>
  <si>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</si>
  <si>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</si>
  <si>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</si>
  <si>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</si>
  <si>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</si>
  <si>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</si>
  <si>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</si>
  <si>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</si>
  <si>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</si>
  <si>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</si>
  <si>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</si>
  <si>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</si>
  <si>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</si>
  <si>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</si>
  <si>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</si>
  <si>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</si>
  <si>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</si>
  <si>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</si>
  <si>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</si>
  <si>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</si>
  <si>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</si>
  <si>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</si>
  <si>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</si>
  <si>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</si>
  <si>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</si>
  <si>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</si>
  <si>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</si>
  <si>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</si>
  <si>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</si>
  <si>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</si>
  <si>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</si>
  <si>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</si>
  <si>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</si>
  <si>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</si>
  <si>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</si>
  <si>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</si>
  <si>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</si>
  <si>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</si>
  <si>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</si>
  <si>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</si>
  <si>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</si>
  <si>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</si>
  <si>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</si>
  <si>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</si>
  <si>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</si>
  <si>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</si>
  <si>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</si>
  <si>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</si>
  <si>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</si>
  <si>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</si>
  <si>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</si>
  <si>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</si>
  <si>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</si>
  <si>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</si>
  <si>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</si>
  <si>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</si>
  <si>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</si>
  <si>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</si>
  <si>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</si>
  <si>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</si>
  <si>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</si>
  <si>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</si>
  <si>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</si>
  <si>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</si>
  <si>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</si>
  <si>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</si>
  <si>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</si>
  <si>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</si>
  <si>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</si>
  <si>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</si>
  <si>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</si>
  <si>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</si>
  <si>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</si>
  <si>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</si>
  <si>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</si>
  <si>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</si>
  <si>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</si>
  <si>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</si>
  <si>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</si>
  <si>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</si>
  <si>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</si>
  <si>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</si>
  <si>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</si>
  <si>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</si>
  <si>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</si>
  <si>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</si>
  <si>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</si>
  <si>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</si>
  <si>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</si>
  <si>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</si>
  <si>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</si>
  <si>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</si>
  <si>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</si>
  <si>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</si>
  <si>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</si>
  <si>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</si>
  <si>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</si>
  <si>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</si>
  <si>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</si>
  <si>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</si>
  <si>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</si>
  <si>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</si>
  <si>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</si>
  <si>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</si>
  <si>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</si>
  <si>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</si>
  <si>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</si>
  <si>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</si>
  <si>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</si>
  <si>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</si>
  <si>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</si>
  <si>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</si>
  <si>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</si>
  <si>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</si>
  <si>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</si>
  <si>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</si>
  <si>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</si>
  <si>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</si>
  <si>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</si>
  <si>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</si>
  <si>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</si>
  <si>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</si>
  <si>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</si>
  <si>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</si>
  <si>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</si>
  <si>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</si>
  <si>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</si>
  <si>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</si>
  <si>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</si>
  <si>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</si>
  <si>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</si>
  <si>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</si>
  <si>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</si>
  <si>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</si>
  <si>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</si>
  <si>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</si>
  <si>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</si>
  <si>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</si>
  <si>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</si>
  <si>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</si>
  <si>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</si>
  <si>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</si>
  <si>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</si>
  <si>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</si>
  <si>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</si>
  <si>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</si>
  <si>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</si>
  <si>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</si>
  <si>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</si>
  <si>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</si>
  <si>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</si>
  <si>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</si>
  <si>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</si>
  <si>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</si>
  <si>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</si>
  <si>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</si>
  <si>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</si>
  <si>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</si>
  <si>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</si>
  <si>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</si>
  <si>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</si>
  <si>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</si>
  <si>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</si>
  <si>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</si>
  <si>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</si>
  <si>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</si>
  <si>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</si>
  <si>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</si>
  <si>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</si>
  <si>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</si>
  <si>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</si>
  <si>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</si>
  <si>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</si>
  <si>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</si>
  <si>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</si>
  <si>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</si>
  <si>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</si>
  <si>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</si>
  <si>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</si>
  <si>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</si>
  <si>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</si>
  <si>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</si>
  <si>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</si>
  <si>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</si>
  <si>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</si>
  <si>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</si>
  <si>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</si>
  <si>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</si>
  <si>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</si>
  <si>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</si>
  <si>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</si>
  <si>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</si>
  <si>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</si>
  <si>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</si>
  <si>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</si>
  <si>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</si>
  <si>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</si>
  <si>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</si>
  <si>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</si>
  <si>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</si>
  <si>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</si>
  <si>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</si>
  <si>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</si>
  <si>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</si>
  <si>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</si>
  <si>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</si>
  <si>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</si>
  <si>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</si>
  <si>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</si>
  <si>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</si>
  <si>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</si>
  <si>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</si>
  <si>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</si>
  <si>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</si>
  <si>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</si>
  <si>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</si>
  <si>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</si>
  <si>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</si>
  <si>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</si>
  <si>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</si>
  <si>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</si>
  <si>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</si>
  <si>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</si>
  <si>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</si>
  <si>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</si>
  <si>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</si>
  <si>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</si>
  <si>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</si>
  <si>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</si>
  <si>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</si>
  <si>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</si>
  <si>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</si>
  <si>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</si>
  <si>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</si>
  <si>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</si>
  <si>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</si>
  <si>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</si>
  <si>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</si>
  <si>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</si>
  <si>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</si>
  <si>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</si>
  <si>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</si>
  <si>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</si>
  <si>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</si>
  <si>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</si>
  <si>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</si>
  <si>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</si>
  <si>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</si>
  <si>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</si>
  <si>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</si>
  <si>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</si>
  <si>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</si>
  <si>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</si>
  <si>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</si>
  <si>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</si>
  <si>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</si>
  <si>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</si>
  <si>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</si>
  <si>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</si>
  <si>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</si>
  <si>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</si>
  <si>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</si>
  <si>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</si>
  <si>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</si>
  <si>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</si>
  <si>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</si>
  <si>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</si>
  <si>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</si>
  <si>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</si>
  <si>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</si>
  <si>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</si>
  <si>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</si>
  <si>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</si>
  <si>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</si>
  <si>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</si>
  <si>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</si>
  <si>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</si>
  <si>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</si>
  <si>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</si>
  <si>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</si>
  <si>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</si>
  <si>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</si>
  <si>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</si>
  <si>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</si>
  <si>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</si>
  <si>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</si>
  <si>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</si>
  <si>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</si>
  <si>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</si>
  <si>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</si>
  <si>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</si>
  <si>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</si>
  <si>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</si>
  <si>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</si>
  <si>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</si>
  <si>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</si>
  <si>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</si>
  <si>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</si>
  <si>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</si>
  <si>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</si>
  <si>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</si>
  <si>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</si>
  <si>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</si>
  <si>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</si>
  <si>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</si>
  <si>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</si>
  <si>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</si>
  <si>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</si>
  <si>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</si>
  <si>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</si>
  <si>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</si>
  <si>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</si>
  <si>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</si>
  <si>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</si>
  <si>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</si>
  <si>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</si>
  <si>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</si>
  <si>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</si>
  <si>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</si>
  <si>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</si>
  <si>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</si>
  <si>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</si>
  <si>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</si>
  <si>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</si>
  <si>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</si>
  <si>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</si>
  <si>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</si>
  <si>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</si>
  <si>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</si>
  <si>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</si>
  <si>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</si>
  <si>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</si>
  <si>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</si>
  <si>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</si>
  <si>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</si>
  <si>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</si>
  <si>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</si>
  <si>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</si>
  <si>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</si>
  <si>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</si>
  <si>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</si>
  <si>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</si>
  <si>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</si>
  <si>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</si>
  <si>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</si>
  <si>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</si>
  <si>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</si>
  <si>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</si>
  <si>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</si>
  <si>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</si>
  <si>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</si>
  <si>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</si>
  <si>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</si>
  <si>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</si>
  <si>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</si>
  <si>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</si>
  <si>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</si>
  <si>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</si>
  <si>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</si>
  <si>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</si>
  <si>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</si>
  <si>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</si>
  <si>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</si>
  <si>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</si>
  <si>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</si>
  <si>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</si>
  <si>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</si>
  <si>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</si>
  <si>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</si>
  <si>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</si>
  <si>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</si>
  <si>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</si>
  <si>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</si>
  <si>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</si>
  <si>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</si>
  <si>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</si>
  <si>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</si>
  <si>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</si>
  <si>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</si>
  <si>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</si>
  <si>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</si>
  <si>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</si>
  <si>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</si>
  <si>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</si>
  <si>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</si>
  <si>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</si>
  <si>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</si>
  <si>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</si>
  <si>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</si>
  <si>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</si>
  <si>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</si>
  <si>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</si>
  <si>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</si>
  <si>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</si>
  <si>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</si>
  <si>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</si>
  <si>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</si>
  <si>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</si>
  <si>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</si>
  <si>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</si>
  <si>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</si>
  <si>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</si>
  <si>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</si>
  <si>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</si>
  <si>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</si>
  <si>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</si>
  <si>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</si>
  <si>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</si>
  <si>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</si>
  <si>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</si>
  <si>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</si>
  <si>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</si>
  <si>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</si>
  <si>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</si>
  <si>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</si>
  <si>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</si>
  <si>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</si>
  <si>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</si>
  <si>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</si>
  <si>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</si>
  <si>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</si>
  <si>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</si>
  <si>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</si>
  <si>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</si>
  <si>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</si>
  <si>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</si>
  <si>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</si>
  <si>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</si>
  <si>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</si>
  <si>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</si>
  <si>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</si>
  <si>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</si>
  <si>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</si>
  <si>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</si>
  <si>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</si>
  <si>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</si>
  <si>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</si>
  <si>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</si>
  <si>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</si>
  <si>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</si>
  <si>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</si>
  <si>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</si>
  <si>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</si>
  <si>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</si>
  <si>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</si>
  <si>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</si>
  <si>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</si>
  <si>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</si>
  <si>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</si>
  <si>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</si>
  <si>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</si>
  <si>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</si>
  <si>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</si>
  <si>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</si>
  <si>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</si>
  <si>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</si>
  <si>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</si>
  <si>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</si>
  <si>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</si>
  <si>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</si>
  <si>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</si>
  <si>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</si>
  <si>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</si>
  <si>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</si>
  <si>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</si>
  <si>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</si>
  <si>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</si>
  <si>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</si>
  <si>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</si>
  <si>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</si>
  <si>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</si>
  <si>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</si>
  <si>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</si>
  <si>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</si>
  <si>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</si>
  <si>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</si>
  <si>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</si>
  <si>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</si>
  <si>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</si>
  <si>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</si>
  <si>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</si>
  <si>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</si>
  <si>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</si>
  <si>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</si>
  <si>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</si>
  <si>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</si>
  <si>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</si>
  <si>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</si>
  <si>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</si>
  <si>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</si>
  <si>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</si>
  <si>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</si>
  <si>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</si>
  <si>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</si>
  <si>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</si>
  <si>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</si>
  <si>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</si>
  <si>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</si>
  <si>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</si>
  <si>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</si>
  <si>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</si>
  <si>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</si>
  <si>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</si>
  <si>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</si>
  <si>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</si>
  <si>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</si>
  <si>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</si>
  <si>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</si>
  <si>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</si>
  <si>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</si>
  <si>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</si>
  <si>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</si>
  <si>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</si>
  <si>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</si>
  <si>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</si>
  <si>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</si>
  <si>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</si>
  <si>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</si>
  <si>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</si>
  <si>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</si>
  <si>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</si>
  <si>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</si>
  <si>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</si>
  <si>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</si>
  <si>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</si>
  <si>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</si>
  <si>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</si>
  <si>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</si>
  <si>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</si>
  <si>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</si>
  <si>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</si>
  <si>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</si>
  <si>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</si>
  <si>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</si>
  <si>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</si>
  <si>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</si>
  <si>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</si>
  <si>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</si>
  <si>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</si>
  <si>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</si>
  <si>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</si>
  <si>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</si>
  <si>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</si>
  <si>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</si>
  <si>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</si>
  <si>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</si>
  <si>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</si>
  <si>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</si>
  <si>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</si>
  <si>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</si>
  <si>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</si>
  <si>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</si>
  <si>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</si>
  <si>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</si>
  <si>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</si>
  <si>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</si>
  <si>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</si>
  <si>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</si>
  <si>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</si>
  <si>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</si>
  <si>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</si>
  <si>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</si>
  <si>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</si>
  <si>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</si>
  <si>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</si>
  <si>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</si>
  <si>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</si>
  <si>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</si>
  <si>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</si>
  <si>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</si>
  <si>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</si>
  <si>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</si>
  <si>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</si>
  <si>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</si>
  <si>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</si>
  <si>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</si>
  <si>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</si>
  <si>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</si>
  <si>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</si>
  <si>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</si>
  <si>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</si>
  <si>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</si>
  <si>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</si>
  <si>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</si>
  <si>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</si>
  <si>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</si>
  <si>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</si>
  <si>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</si>
  <si>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</si>
  <si>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</si>
  <si>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</si>
  <si>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</si>
  <si>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</si>
  <si>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</si>
  <si>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</si>
  <si>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</si>
  <si>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</si>
  <si>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</si>
  <si>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</si>
  <si>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</si>
  <si>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</si>
  <si>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</si>
  <si>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</si>
  <si>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</si>
  <si>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</si>
  <si>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</si>
  <si>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</si>
  <si>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</si>
  <si>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</si>
  <si>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</si>
  <si>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</si>
  <si>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</si>
  <si>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</si>
  <si>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</si>
  <si>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</si>
  <si>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</si>
  <si>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</si>
  <si>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</si>
  <si>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</si>
  <si>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</si>
  <si>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</si>
  <si>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</si>
  <si>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</si>
  <si>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</si>
  <si>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</si>
  <si>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</si>
  <si>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</si>
  <si>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</si>
  <si>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</si>
  <si>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</si>
  <si>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</si>
  <si>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</si>
  <si>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</si>
  <si>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</si>
  <si>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</si>
  <si>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</si>
  <si>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</si>
  <si>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</si>
  <si>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</si>
  <si>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</si>
  <si>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</si>
  <si>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</si>
  <si>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</si>
  <si>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</si>
  <si>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</si>
  <si>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</si>
  <si>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</si>
  <si>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</si>
  <si>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</si>
  <si>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</si>
  <si>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</si>
  <si>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</si>
  <si>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</si>
  <si>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</si>
  <si>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</si>
  <si>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</si>
  <si>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</si>
  <si>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</si>
  <si>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</si>
  <si>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</si>
  <si>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</si>
  <si>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</si>
  <si>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</si>
  <si>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</si>
  <si>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</si>
  <si>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</si>
  <si>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</si>
  <si>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</si>
  <si>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</si>
  <si>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</si>
  <si>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</si>
  <si>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Subcategory</t>
  </si>
  <si>
    <t>Categorty</t>
  </si>
  <si>
    <t>Row Labels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</si>
  <si>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</si>
  <si>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</si>
  <si>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</si>
  <si>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</si>
  <si>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</si>
  <si>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</si>
  <si>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</si>
  <si>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</si>
  <si>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</si>
  <si>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</si>
  <si>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</si>
  <si>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</si>
  <si>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</si>
  <si>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</si>
  <si>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</si>
  <si>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</si>
  <si>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</si>
  <si>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</si>
  <si>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</si>
  <si>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</si>
  <si>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</si>
  <si>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</si>
  <si>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</si>
  <si>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</si>
  <si>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</si>
  <si>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</si>
  <si>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</si>
  <si>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</si>
  <si>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</si>
  <si>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</si>
  <si>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</si>
  <si>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</si>
  <si>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</si>
  <si>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Number of Successful</t>
  </si>
  <si>
    <t>Number of Failed</t>
  </si>
  <si>
    <t>Number Canceled</t>
  </si>
  <si>
    <t>Total Pojects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</si>
  <si>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</si>
  <si>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</si>
  <si>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</si>
  <si>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</si>
  <si>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</si>
  <si>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</si>
  <si>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</si>
  <si>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</si>
  <si>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</si>
  <si>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</si>
  <si>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</si>
  <si>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</si>
  <si>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35000 to 39999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</si>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</sst>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0" fontId="1" fillId="0" borderId="1" xfId="0" applyNumberFormat="1" applyFont="1" applyBorder="1" applyAlignment="1">
      <alignment horizontal="center" wrapText="1"/>
    </xf>
    <xf numFmtId="0" fontId="0" fillId="0" borderId="1" xfId="0" applyNumberFormat="1" applyBorder="1" applyAlignment="1">
      <alignment wrapText="1"/>
    </xf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5" tint="0.39994506668294322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2-4082-B9DD-E799BD979DC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02-4082-B9DD-E799BD979DC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02-4082-B9DD-E799BD979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417136"/>
        <c:axId val="707422960"/>
      </c:lineChart>
      <c:catAx>
        <c:axId val="70741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422960"/>
        <c:crosses val="autoZero"/>
        <c:auto val="1"/>
        <c:lblAlgn val="ctr"/>
        <c:lblOffset val="100"/>
        <c:noMultiLvlLbl val="0"/>
      </c:catAx>
      <c:valAx>
        <c:axId val="7074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41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7586891234925515"/>
          <c:y val="5.18346348994270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424759405074364"/>
          <c:y val="0.22481044036162146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B0-4B5B-99E5-957216F5DA7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B0-4B5B-99E5-957216F5DA7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B0-4B5B-99E5-957216F5D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305104"/>
        <c:axId val="624305520"/>
      </c:lineChart>
      <c:catAx>
        <c:axId val="62430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05520"/>
        <c:crosses val="autoZero"/>
        <c:auto val="1"/>
        <c:lblAlgn val="ctr"/>
        <c:lblOffset val="100"/>
        <c:noMultiLvlLbl val="0"/>
      </c:catAx>
      <c:valAx>
        <c:axId val="62430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79-4CD1-A3D3-B9D0CEB270A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79-4CD1-A3D3-B9D0CEB270A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79-4CD1-A3D3-B9D0CEB270A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79-4CD1-A3D3-B9D0CEB27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4135535"/>
        <c:axId val="994134287"/>
      </c:barChart>
      <c:catAx>
        <c:axId val="99413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134287"/>
        <c:crosses val="autoZero"/>
        <c:auto val="1"/>
        <c:lblAlgn val="ctr"/>
        <c:lblOffset val="100"/>
        <c:noMultiLvlLbl val="0"/>
      </c:catAx>
      <c:valAx>
        <c:axId val="99413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13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w. Sub!PivotTable3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w. Sub'!$B$4:$B$5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w. Sub'!$A$6:$A$7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 w. Sub'!$B$6:$B$7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D-4F66-B411-5E80F7898565}"/>
            </c:ext>
          </c:extLst>
        </c:ser>
        <c:ser>
          <c:idx val="1"/>
          <c:order val="1"/>
          <c:tx>
            <c:strRef>
              <c:f>'Category Statistics w. Sub'!$C$4:$C$5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w. Sub'!$A$6:$A$7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 w. Sub'!$C$6:$C$7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0D-4F66-B411-5E80F7898565}"/>
            </c:ext>
          </c:extLst>
        </c:ser>
        <c:ser>
          <c:idx val="2"/>
          <c:order val="2"/>
          <c:tx>
            <c:strRef>
              <c:f>'Category Statistics w. Sub'!$D$4:$D$5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w. Sub'!$A$6:$A$7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 w. Sub'!$D$6:$D$7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0D-4F66-B411-5E80F7898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9771375"/>
        <c:axId val="999772207"/>
      </c:barChart>
      <c:catAx>
        <c:axId val="99977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72207"/>
        <c:crosses val="autoZero"/>
        <c:auto val="1"/>
        <c:lblAlgn val="ctr"/>
        <c:lblOffset val="100"/>
        <c:noMultiLvlLbl val="0"/>
      </c:catAx>
      <c:valAx>
        <c:axId val="99977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7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CF-4F1E-9B64-9B9E6AC806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CF-4F1E-9B64-9B9E6AC806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CF-4F1E-9B64-9B9E6AC806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CF-4F1E-9B64-9B9E6AC80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811407"/>
        <c:axId val="1124806415"/>
      </c:lineChart>
      <c:catAx>
        <c:axId val="112481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806415"/>
        <c:crosses val="autoZero"/>
        <c:auto val="1"/>
        <c:lblAlgn val="ctr"/>
        <c:lblOffset val="100"/>
        <c:noMultiLvlLbl val="0"/>
      </c:catAx>
      <c:valAx>
        <c:axId val="112480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81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363FCCA-5678-403B-B717-FB77A0EB44C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3FB9B2D-3D47-47E1-A952-F5A8367D6EA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AA5BC1A-C9E3-483E-AB56-319AADCBC984}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966786</xdr:colOff>
      <xdr:row>13</xdr:row>
      <xdr:rowOff>52387</xdr:rowOff>
    </xdr:from>
    <xdr:to>
      <xdr:col>8</xdr:col>
      <xdr:colOff>333374</xdr:colOff>
      <xdr:row>32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F4806E-BC9E-A027-D081-6281DD195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2</xdr:row>
      <xdr:rowOff>138111</xdr:rowOff>
    </xdr:from>
    <xdr:to>
      <xdr:col>16</xdr:col>
      <xdr:colOff>85724</xdr:colOff>
      <xdr:row>21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4E10E-094C-4B19-FE77-3BF2047C9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95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59A578-54F4-F9F3-8762-DC22BDFBA64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07730AF-A34D-EEB5-216B-DA1E9863DB8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95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</xdr:row>
      <xdr:rowOff>185737</xdr:rowOff>
    </xdr:from>
    <xdr:to>
      <xdr:col>13</xdr:col>
      <xdr:colOff>542925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74511-4135-086B-F324-BAF76BA94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61911</xdr:rowOff>
    </xdr:from>
    <xdr:to>
      <xdr:col>16</xdr:col>
      <xdr:colOff>523874</xdr:colOff>
      <xdr:row>20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C312F-04B2-96BA-66F8-6637188BA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2</xdr:row>
      <xdr:rowOff>33336</xdr:rowOff>
    </xdr:from>
    <xdr:to>
      <xdr:col>15</xdr:col>
      <xdr:colOff>276224</xdr:colOff>
      <xdr:row>18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F4EEDB-2A30-B9D6-C62D-6F35284F6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Patterson" refreshedDate="44875.872658564818" createdVersion="8" refreshedVersion="8" minRefreshableVersion="3" recordCount="4114" xr:uid="{29781BD0-1156-41F6-98A4-FE13F7DA174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t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Patterson" refreshedDate="44875.894785069446" createdVersion="8" refreshedVersion="8" minRefreshableVersion="3" recordCount="4114" xr:uid="{D772F6A4-DFFD-4F5C-9C9D-3587D54F4A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t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Patterson" refreshedDate="44877.668309375003" createdVersion="8" refreshedVersion="8" minRefreshableVersion="3" recordCount="4114" xr:uid="{B43D00C8-F522-4F8F-8920-3872A0AF80E3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t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25B86-C3B7-40A6-BD07-64A9F0D8B79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1"/>
        <item x="2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2D297-F0FA-4594-ACAD-2C132A0D5E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28000-48AC-4F57-947E-D507F89BF01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BAD1D4-087F-4A4A-B3BE-91851F6E79B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0F5E2-D40C-4D20-ACDD-5A6EF6639C7D}">
  <dimension ref="A1:H13"/>
  <sheetViews>
    <sheetView workbookViewId="0">
      <selection activeCell="F5" sqref="F5"/>
    </sheetView>
  </sheetViews>
  <sheetFormatPr defaultRowHeight="15" x14ac:dyDescent="0.25"/>
  <cols>
    <col min="1" max="1" width="20.85546875" bestFit="1" customWidth="1"/>
    <col min="2" max="2" width="20.42578125" bestFit="1" customWidth="1"/>
    <col min="3" max="3" width="16.5703125" bestFit="1" customWidth="1"/>
    <col min="4" max="4" width="17" bestFit="1" customWidth="1"/>
    <col min="5" max="5" width="12.28515625" bestFit="1" customWidth="1"/>
    <col min="6" max="6" width="20.140625" style="20" customWidth="1"/>
    <col min="7" max="7" width="17" style="20" bestFit="1" customWidth="1"/>
    <col min="8" max="8" width="19.85546875" style="20" bestFit="1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s="20" t="s">
        <v>8402</v>
      </c>
      <c r="G1" s="20" t="s">
        <v>8403</v>
      </c>
      <c r="H1" s="20" t="s">
        <v>8404</v>
      </c>
    </row>
    <row r="2" spans="1:8" x14ac:dyDescent="0.25">
      <c r="A2" t="s">
        <v>8405</v>
      </c>
      <c r="B2">
        <f>COUNTIFS(Kickstarter!F:F,"successful",Kickstarter!D:D,"&lt;1000", Kickstarter!R:R, "plays")</f>
        <v>141</v>
      </c>
      <c r="C2">
        <f>COUNTIFS(Kickstarter!F:F,"failed",Kickstarter!D:D,"&lt;1000", Kickstarter!R:R, "plays")</f>
        <v>45</v>
      </c>
      <c r="D2">
        <f>COUNTIFS(Kickstarter!F:F,"canceled",Kickstarter!D:D,"&lt;1000", Kickstarter!R:R,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8406</v>
      </c>
      <c r="B3">
        <f>COUNTIFS(Kickstarter!F:F,"successful",Kickstarter!D:D,"&gt;=1000", Kickstarter!D:D, "&lt;=4999", Kickstarter!R:R, "plays")</f>
        <v>388</v>
      </c>
      <c r="C3">
        <f>COUNTIFS(Kickstarter!F:F,"failed",Kickstarter!D:D,"&gt;=1000", Kickstarter!D:D, "&lt;=4999", Kickstarter!R:R, "plays")</f>
        <v>146</v>
      </c>
      <c r="D3">
        <f>COUNTIFS(Kickstarter!F:F,"canceled",Kickstarter!D:D,"&gt;=1000", Kickstarter!D:D, "&lt;=4999", Kickstarter!R:R, 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8407</v>
      </c>
      <c r="B4">
        <f>COUNTIFS(Kickstarter!F:F,"successful",Kickstarter!D:D,"&gt;=5000", Kickstarter!D:D, "&lt;=9999", Kickstarter!R:R, "plays")</f>
        <v>93</v>
      </c>
      <c r="C4">
        <f>COUNTIFS(Kickstarter!F:F,"failed",Kickstarter!D:D,"&gt;=5000", Kickstarter!D:D, "&lt;=9999", Kickstarter!R:R, "plays")</f>
        <v>76</v>
      </c>
      <c r="D4">
        <f>COUNTIFS(Kickstarter!F:F,"canceled",Kickstarter!D:D,"&gt;=5000", Kickstarter!D:D, "&lt;=9999", Kickstarter!R:R,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8408</v>
      </c>
      <c r="B5">
        <f>COUNTIFS(Kickstarter!F:F,"successful",Kickstarter!D:D,"&gt;=10000", Kickstarter!D:D, "&lt;=14999", Kickstarter!R:R, "plays")</f>
        <v>39</v>
      </c>
      <c r="C5">
        <f>COUNTIFS(Kickstarter!F:F,"failed",Kickstarter!D:D,"&gt;=10000", Kickstarter!D:D, "&lt;=14999", Kickstarter!R:R, "plays")</f>
        <v>33</v>
      </c>
      <c r="D5">
        <f>COUNTIFS(Kickstarter!F:F,"canceled",Kickstarter!D:D,"&gt;=10000", Kickstarter!D:D, "&lt;=14999", Kickstarter!R:R,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8409</v>
      </c>
      <c r="B6">
        <f>COUNTIFS(Kickstarter!F:F,"successful",Kickstarter!D:D,"&gt;=15000", Kickstarter!D:D, "&lt;=19999", Kickstarter!R:R, "plays")</f>
        <v>12</v>
      </c>
      <c r="C6">
        <f>COUNTIFS(Kickstarter!F:F,"failed",Kickstarter!D:D,"&gt;=15000", Kickstarter!D:D, "&lt;=19999", Kickstarter!R:R, "plays")</f>
        <v>12</v>
      </c>
      <c r="D6">
        <f>COUNTIFS(Kickstarter!F:F,"canceled",Kickstarter!D:D,"&gt;=15000", Kickstarter!D:D, "&lt;=19999", Kickstarter!R:R,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8410</v>
      </c>
      <c r="B7">
        <f>COUNTIFS(Kickstarter!F:F,"successful",Kickstarter!D:D,"&gt;=20000", Kickstarter!D:D, "&lt;=24999", Kickstarter!R:R, "plays")</f>
        <v>9</v>
      </c>
      <c r="C7">
        <f>COUNTIFS(Kickstarter!F:F,"failed",Kickstarter!D:D,"&gt;=20000", Kickstarter!D:D, "&lt;=24999", Kickstarter!R:R, "plays")</f>
        <v>11</v>
      </c>
      <c r="D7">
        <f>COUNTIFS(Kickstarter!F:F,"canceled",Kickstarter!D:D,"&gt;=20000", Kickstarter!D:D, "&lt;=24999", Kickstarter!R:R,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8411</v>
      </c>
      <c r="B8">
        <f>COUNTIFS(Kickstarter!F:F,"successful",Kickstarter!D:D,"&gt;=25000", Kickstarter!D:D, "&lt;=29999", Kickstarter!R:R, "plays")</f>
        <v>1</v>
      </c>
      <c r="C8">
        <f>COUNTIFS(Kickstarter!F:F,"failed",Kickstarter!D:D,"&gt;=25000", Kickstarter!D:D, "&lt;=29999", Kickstarter!R:R, "plays")</f>
        <v>4</v>
      </c>
      <c r="D8">
        <f>COUNTIFS(Kickstarter!F:F,"canceled",Kickstarter!D:D,"&gt;=25000", Kickstarter!D:D, "&lt;=29999", Kickstarter!R:R,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8412</v>
      </c>
      <c r="B9">
        <f>COUNTIFS(Kickstarter!F:F,"successful",Kickstarter!D:D,"&gt;=30000", Kickstarter!D:D, "&lt;=34999", Kickstarter!R:R, "plays")</f>
        <v>3</v>
      </c>
      <c r="C9">
        <f>COUNTIFS(Kickstarter!F:F,"failed",Kickstarter!D:D,"&gt;=30000", Kickstarter!D:D, "&lt;=34999", Kickstarter!R:R, "plays")</f>
        <v>8</v>
      </c>
      <c r="D9">
        <f>COUNTIFS(Kickstarter!F:F,"canceled",Kickstarter!D:D,"&gt;=30000", Kickstarter!D:D, "&lt;=34999", Kickstarter!R:R,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8414</v>
      </c>
      <c r="B10">
        <f>COUNTIFS(Kickstarter!F:F,"successful",Kickstarter!D:D,"&gt;=35000", Kickstarter!D:D, "&lt;=39999", Kickstarter!R:R, "plays")</f>
        <v>4</v>
      </c>
      <c r="C10">
        <f>COUNTIFS(Kickstarter!F:F,"failed",Kickstarter!D:D,"&gt;=35000", Kickstarter!D:D, "&lt;=39999", Kickstarter!R:R, "plays")</f>
        <v>2</v>
      </c>
      <c r="D10">
        <f>COUNTIFS(Kickstarter!F:F,"canceled",Kickstarter!D:D,"&gt;=35000", Kickstarter!D:D, "&lt;=39999", Kickstarter!R:R,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8413</v>
      </c>
      <c r="B11">
        <f>COUNTIFS(Kickstarter!F:F,"successful",Kickstarter!D:D,"&gt;=40000", Kickstarter!D:D, "&lt;=44999", Kickstarter!R:R, "plays")</f>
        <v>2</v>
      </c>
      <c r="C11">
        <f>COUNTIFS(Kickstarter!F:F,"failed",Kickstarter!D:D,"&gt;=40000", Kickstarter!D:D, "&lt;=44999", Kickstarter!R:R, "plays")</f>
        <v>1</v>
      </c>
      <c r="D11">
        <f>COUNTIFS(Kickstarter!F:F,"canceled",Kickstarter!D:D,"&gt;=40000", Kickstarter!D:D, "&lt;=44999", Kickstarter!R:R,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8415</v>
      </c>
      <c r="B12">
        <f>COUNTIFS(Kickstarter!F:F,"successful",Kickstarter!D:D,"&gt;=45000", Kickstarter!D:D, "&lt;=49999", Kickstarter!R:R, "plays")</f>
        <v>0</v>
      </c>
      <c r="C12">
        <f>COUNTIFS(Kickstarter!F:F,"failed",Kickstarter!D:D,"&gt;=45000", Kickstarter!D:D, "&lt;=49999", Kickstarter!R:R, "plays")</f>
        <v>1</v>
      </c>
      <c r="D12">
        <f>COUNTIFS(Kickstarter!F:F,"canceled",Kickstarter!D:D,"&gt;=45000", Kickstarter!D:D, "&lt;=49999", Kickstarter!R:R,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8416</v>
      </c>
      <c r="B13">
        <f>COUNTIFS(Kickstarter!F:F,"successful",Kickstarter!D:D,"&gt;=50000", Kickstarter!R:R, "plays")</f>
        <v>2</v>
      </c>
      <c r="C13">
        <f>COUNTIFS(Kickstarter!F:F,"failed",Kickstarter!D:D,"&gt;=50000", Kickstarter!R:R, "plays")</f>
        <v>14</v>
      </c>
      <c r="D13">
        <f>COUNTIFS(Kickstarter!F:F,"canceled",Kickstarter!D:D,"&gt;=50000", Kickstarter!R:R,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5C05-FAEF-45BB-AE20-6298C8ED4F80}">
  <dimension ref="A2:E19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3" t="s">
        <v>8363</v>
      </c>
      <c r="B2" t="s">
        <v>8315</v>
      </c>
    </row>
    <row r="3" spans="1:5" x14ac:dyDescent="0.25">
      <c r="A3" s="13" t="s">
        <v>8379</v>
      </c>
      <c r="B3" t="s">
        <v>8361</v>
      </c>
    </row>
    <row r="5" spans="1:5" x14ac:dyDescent="0.25">
      <c r="A5" s="13" t="s">
        <v>8360</v>
      </c>
      <c r="B5" s="13" t="s">
        <v>8358</v>
      </c>
    </row>
    <row r="6" spans="1:5" x14ac:dyDescent="0.25">
      <c r="A6" s="13" t="s">
        <v>8364</v>
      </c>
      <c r="B6" t="s">
        <v>8218</v>
      </c>
      <c r="C6" t="s">
        <v>8220</v>
      </c>
      <c r="D6" t="s">
        <v>8219</v>
      </c>
      <c r="E6" t="s">
        <v>8359</v>
      </c>
    </row>
    <row r="7" spans="1:5" x14ac:dyDescent="0.25">
      <c r="A7" s="17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5">
      <c r="A8" s="17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5">
      <c r="A9" s="17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5">
      <c r="A10" s="17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5">
      <c r="A11" s="17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5">
      <c r="A12" s="17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5">
      <c r="A13" s="17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5">
      <c r="A14" s="17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5">
      <c r="A15" s="17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5">
      <c r="A16" s="17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25">
      <c r="A17" s="17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5">
      <c r="A18" s="17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5">
      <c r="A19" s="17" t="s">
        <v>8359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xSplit="2" ySplit="1" topLeftCell="L2924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8.85546875" defaultRowHeight="15" x14ac:dyDescent="0.25"/>
  <cols>
    <col min="1" max="1" width="8.85546875" style="5"/>
    <col min="2" max="2" width="38.42578125" style="10" customWidth="1"/>
    <col min="3" max="3" width="40.28515625" style="6" customWidth="1"/>
    <col min="4" max="4" width="15.7109375" style="7" bestFit="1" customWidth="1"/>
    <col min="5" max="5" width="16.42578125" style="8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15.42578125" style="5" customWidth="1"/>
    <col min="12" max="12" width="24.42578125" style="5" customWidth="1"/>
    <col min="13" max="13" width="36.42578125" style="5" customWidth="1"/>
    <col min="14" max="14" width="41.140625" style="5" customWidth="1"/>
    <col min="15" max="15" width="17.42578125" style="5" bestFit="1" customWidth="1"/>
    <col min="16" max="16" width="18.85546875" style="5" bestFit="1" customWidth="1"/>
    <col min="17" max="17" width="41.140625" style="5" customWidth="1"/>
    <col min="18" max="18" width="19.140625" style="5" bestFit="1" customWidth="1"/>
    <col min="19" max="19" width="25.7109375" style="16" bestFit="1" customWidth="1"/>
    <col min="20" max="20" width="12.42578125" style="5" bestFit="1" customWidth="1"/>
    <col min="21" max="16384" width="8.85546875" style="5"/>
  </cols>
  <sheetData>
    <row r="1" spans="1:21" x14ac:dyDescent="0.25">
      <c r="A1" s="1" t="s">
        <v>0</v>
      </c>
      <c r="B1" s="9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5" t="s">
        <v>8306</v>
      </c>
      <c r="P1" s="5" t="s">
        <v>8307</v>
      </c>
      <c r="Q1" s="11" t="s">
        <v>8363</v>
      </c>
      <c r="R1" s="5" t="s">
        <v>8362</v>
      </c>
      <c r="S1" s="16" t="s">
        <v>8365</v>
      </c>
      <c r="T1" s="5" t="s">
        <v>8366</v>
      </c>
      <c r="U1" s="5" t="s">
        <v>8379</v>
      </c>
    </row>
    <row r="2" spans="1:21" ht="60" x14ac:dyDescent="0.25">
      <c r="A2" s="5">
        <v>0</v>
      </c>
      <c r="B2" s="10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 t="shared" ref="O2:O65" si="0">ROUND(E2/D2*100,0)</f>
        <v>137</v>
      </c>
      <c r="P2" s="5">
        <f>IFERROR(ROUND(E2/L2,2),0)</f>
        <v>63.92</v>
      </c>
      <c r="Q2" s="12" t="s">
        <v>8308</v>
      </c>
      <c r="R2" s="5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0" x14ac:dyDescent="0.25">
      <c r="A3" s="5">
        <v>1</v>
      </c>
      <c r="B3" s="10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si="0"/>
        <v>143</v>
      </c>
      <c r="P3" s="5">
        <f t="shared" ref="P3:P66" si="1">IFERROR(ROUND(E3/L3,2),0)</f>
        <v>185.48</v>
      </c>
      <c r="Q3" s="12" t="s">
        <v>8308</v>
      </c>
      <c r="R3" s="5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5" x14ac:dyDescent="0.25">
      <c r="A4" s="5">
        <v>2</v>
      </c>
      <c r="B4" s="10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5">
        <f t="shared" si="1"/>
        <v>15</v>
      </c>
      <c r="Q4" s="12" t="s">
        <v>8308</v>
      </c>
      <c r="R4" s="5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30" x14ac:dyDescent="0.25">
      <c r="A5" s="5">
        <v>3</v>
      </c>
      <c r="B5" s="10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5">
        <f t="shared" si="1"/>
        <v>69.27</v>
      </c>
      <c r="Q5" s="12" t="s">
        <v>8308</v>
      </c>
      <c r="R5" s="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60" x14ac:dyDescent="0.25">
      <c r="A6" s="5">
        <v>4</v>
      </c>
      <c r="B6" s="10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5">
        <f t="shared" si="1"/>
        <v>190.55</v>
      </c>
      <c r="Q6" s="12" t="s">
        <v>8308</v>
      </c>
      <c r="R6" s="5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5" x14ac:dyDescent="0.25">
      <c r="A7" s="5">
        <v>5</v>
      </c>
      <c r="B7" s="10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5">
        <f t="shared" si="1"/>
        <v>93.4</v>
      </c>
      <c r="Q7" s="12" t="s">
        <v>8308</v>
      </c>
      <c r="R7" s="5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60" x14ac:dyDescent="0.25">
      <c r="A8" s="5">
        <v>6</v>
      </c>
      <c r="B8" s="10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5">
        <f t="shared" si="1"/>
        <v>146.88</v>
      </c>
      <c r="Q8" s="12" t="s">
        <v>8308</v>
      </c>
      <c r="R8" s="5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60" x14ac:dyDescent="0.25">
      <c r="A9" s="5">
        <v>7</v>
      </c>
      <c r="B9" s="10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5">
        <f t="shared" si="1"/>
        <v>159.82</v>
      </c>
      <c r="Q9" s="12" t="s">
        <v>8308</v>
      </c>
      <c r="R9" s="5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ht="30" x14ac:dyDescent="0.25">
      <c r="A10" s="5">
        <v>8</v>
      </c>
      <c r="B10" s="10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5">
        <f t="shared" si="1"/>
        <v>291.79000000000002</v>
      </c>
      <c r="Q10" s="12" t="s">
        <v>8308</v>
      </c>
      <c r="R10" s="5" t="s">
        <v>8309</v>
      </c>
      <c r="S10" s="16">
        <f t="shared" si="2"/>
        <v>42468.94458333333</v>
      </c>
      <c r="T10" s="16">
        <f t="shared" si="3"/>
        <v>42475.875</v>
      </c>
    </row>
    <row r="11" spans="1:21" ht="45" x14ac:dyDescent="0.25">
      <c r="A11" s="5">
        <v>9</v>
      </c>
      <c r="B11" s="10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5">
        <f t="shared" si="1"/>
        <v>31.5</v>
      </c>
      <c r="Q11" s="12" t="s">
        <v>8308</v>
      </c>
      <c r="R11" s="5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60" x14ac:dyDescent="0.25">
      <c r="A12" s="5">
        <v>10</v>
      </c>
      <c r="B12" s="10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158.68</v>
      </c>
      <c r="Q12" s="12" t="s">
        <v>8308</v>
      </c>
      <c r="R12" s="5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60" x14ac:dyDescent="0.25">
      <c r="A13" s="5">
        <v>11</v>
      </c>
      <c r="B13" s="10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5">
        <f t="shared" si="1"/>
        <v>80.33</v>
      </c>
      <c r="Q13" s="12" t="s">
        <v>8308</v>
      </c>
      <c r="R13" s="5" t="s">
        <v>8309</v>
      </c>
      <c r="S13" s="16">
        <f t="shared" si="2"/>
        <v>42572.778495370367</v>
      </c>
      <c r="T13" s="16">
        <f t="shared" si="3"/>
        <v>42604.125</v>
      </c>
    </row>
    <row r="14" spans="1:21" ht="60" x14ac:dyDescent="0.25">
      <c r="A14" s="5">
        <v>12</v>
      </c>
      <c r="B14" s="10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5">
        <f t="shared" si="1"/>
        <v>59.96</v>
      </c>
      <c r="Q14" s="12" t="s">
        <v>8308</v>
      </c>
      <c r="R14" s="5" t="s">
        <v>8309</v>
      </c>
      <c r="S14" s="16">
        <f t="shared" si="2"/>
        <v>41791.713252314818</v>
      </c>
      <c r="T14" s="16">
        <f t="shared" si="3"/>
        <v>41836.125</v>
      </c>
    </row>
    <row r="15" spans="1:21" ht="45" x14ac:dyDescent="0.25">
      <c r="A15" s="5">
        <v>13</v>
      </c>
      <c r="B15" s="10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5">
        <f t="shared" si="1"/>
        <v>109.78</v>
      </c>
      <c r="Q15" s="12" t="s">
        <v>8308</v>
      </c>
      <c r="R15" s="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30" x14ac:dyDescent="0.25">
      <c r="A16" s="5">
        <v>14</v>
      </c>
      <c r="B16" s="10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5">
        <f t="shared" si="1"/>
        <v>147.71</v>
      </c>
      <c r="Q16" s="12" t="s">
        <v>8308</v>
      </c>
      <c r="R16" s="5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 s="5">
        <v>15</v>
      </c>
      <c r="B17" s="10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5">
        <f t="shared" si="1"/>
        <v>21.76</v>
      </c>
      <c r="Q17" s="12" t="s">
        <v>8308</v>
      </c>
      <c r="R17" s="5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 s="5">
        <v>16</v>
      </c>
      <c r="B18" s="10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5">
        <f t="shared" si="1"/>
        <v>171.84</v>
      </c>
      <c r="Q18" s="12" t="s">
        <v>8308</v>
      </c>
      <c r="R18" s="5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 s="5">
        <v>17</v>
      </c>
      <c r="B19" s="10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41.94</v>
      </c>
      <c r="Q19" s="12" t="s">
        <v>8308</v>
      </c>
      <c r="R19" s="5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 s="5">
        <v>18</v>
      </c>
      <c r="B20" s="10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5">
        <f t="shared" si="1"/>
        <v>93.26</v>
      </c>
      <c r="Q20" s="12" t="s">
        <v>8308</v>
      </c>
      <c r="R20" s="5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 s="5">
        <v>19</v>
      </c>
      <c r="B21" s="10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5">
        <f t="shared" si="1"/>
        <v>56.14</v>
      </c>
      <c r="Q21" s="12" t="s">
        <v>8308</v>
      </c>
      <c r="R21" s="5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 s="5">
        <v>20</v>
      </c>
      <c r="B22" s="10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5">
        <f t="shared" si="1"/>
        <v>80.16</v>
      </c>
      <c r="Q22" s="12" t="s">
        <v>8308</v>
      </c>
      <c r="R22" s="5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 s="5">
        <v>21</v>
      </c>
      <c r="B23" s="10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5">
        <f t="shared" si="1"/>
        <v>199.9</v>
      </c>
      <c r="Q23" s="12" t="s">
        <v>8308</v>
      </c>
      <c r="R23" s="5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 s="5">
        <v>22</v>
      </c>
      <c r="B24" s="10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5">
        <f t="shared" si="1"/>
        <v>51.25</v>
      </c>
      <c r="Q24" s="12" t="s">
        <v>8308</v>
      </c>
      <c r="R24" s="5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 s="5">
        <v>23</v>
      </c>
      <c r="B25" s="10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5">
        <f t="shared" si="1"/>
        <v>103.04</v>
      </c>
      <c r="Q25" s="12" t="s">
        <v>8308</v>
      </c>
      <c r="R25" s="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 s="5">
        <v>24</v>
      </c>
      <c r="B26" s="10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66.349999999999994</v>
      </c>
      <c r="Q26" s="12" t="s">
        <v>8308</v>
      </c>
      <c r="R26" s="5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 s="5">
        <v>25</v>
      </c>
      <c r="B27" s="10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5">
        <f t="shared" si="1"/>
        <v>57.14</v>
      </c>
      <c r="Q27" s="12" t="s">
        <v>8308</v>
      </c>
      <c r="R27" s="5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 s="5">
        <v>26</v>
      </c>
      <c r="B28" s="10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5">
        <f t="shared" si="1"/>
        <v>102.11</v>
      </c>
      <c r="Q28" s="12" t="s">
        <v>8308</v>
      </c>
      <c r="R28" s="5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 s="5">
        <v>27</v>
      </c>
      <c r="B29" s="10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5">
        <f t="shared" si="1"/>
        <v>148.97</v>
      </c>
      <c r="Q29" s="12" t="s">
        <v>8308</v>
      </c>
      <c r="R29" s="5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 s="5">
        <v>28</v>
      </c>
      <c r="B30" s="10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5">
        <f t="shared" si="1"/>
        <v>169.61</v>
      </c>
      <c r="Q30" s="12" t="s">
        <v>8308</v>
      </c>
      <c r="R30" s="5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 s="5">
        <v>29</v>
      </c>
      <c r="B31" s="10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5">
        <f t="shared" si="1"/>
        <v>31.62</v>
      </c>
      <c r="Q31" s="12" t="s">
        <v>8308</v>
      </c>
      <c r="R31" s="5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 s="5">
        <v>30</v>
      </c>
      <c r="B32" s="10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5">
        <f t="shared" si="1"/>
        <v>76.45</v>
      </c>
      <c r="Q32" s="12" t="s">
        <v>8308</v>
      </c>
      <c r="R32" s="5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 s="5">
        <v>31</v>
      </c>
      <c r="B33" s="10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13</v>
      </c>
      <c r="Q33" s="12" t="s">
        <v>8308</v>
      </c>
      <c r="R33" s="5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 s="5">
        <v>32</v>
      </c>
      <c r="B34" s="10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5">
        <f t="shared" si="1"/>
        <v>320.45</v>
      </c>
      <c r="Q34" s="12" t="s">
        <v>8308</v>
      </c>
      <c r="R34" s="5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 s="5">
        <v>33</v>
      </c>
      <c r="B35" s="10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5">
        <f t="shared" si="1"/>
        <v>83.75</v>
      </c>
      <c r="Q35" s="12" t="s">
        <v>8308</v>
      </c>
      <c r="R35" s="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 s="5">
        <v>34</v>
      </c>
      <c r="B36" s="10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5">
        <f t="shared" si="1"/>
        <v>49.88</v>
      </c>
      <c r="Q36" s="12" t="s">
        <v>8308</v>
      </c>
      <c r="R36" s="5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 s="5">
        <v>35</v>
      </c>
      <c r="B37" s="10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5">
        <f t="shared" si="1"/>
        <v>59.46</v>
      </c>
      <c r="Q37" s="12" t="s">
        <v>8308</v>
      </c>
      <c r="R37" s="5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 s="5">
        <v>36</v>
      </c>
      <c r="B38" s="10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5">
        <f t="shared" si="1"/>
        <v>193.84</v>
      </c>
      <c r="Q38" s="12" t="s">
        <v>8308</v>
      </c>
      <c r="R38" s="5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 s="5">
        <v>37</v>
      </c>
      <c r="B39" s="10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5">
        <f t="shared" si="1"/>
        <v>159.51</v>
      </c>
      <c r="Q39" s="12" t="s">
        <v>8308</v>
      </c>
      <c r="R39" s="5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 s="5">
        <v>38</v>
      </c>
      <c r="B40" s="10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5">
        <f t="shared" si="1"/>
        <v>41.68</v>
      </c>
      <c r="Q40" s="12" t="s">
        <v>8308</v>
      </c>
      <c r="R40" s="5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 s="5">
        <v>39</v>
      </c>
      <c r="B41" s="10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5">
        <f t="shared" si="1"/>
        <v>150.9</v>
      </c>
      <c r="Q41" s="12" t="s">
        <v>8308</v>
      </c>
      <c r="R41" s="5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 s="5">
        <v>40</v>
      </c>
      <c r="B42" s="10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5">
        <f t="shared" si="1"/>
        <v>126.69</v>
      </c>
      <c r="Q42" s="12" t="s">
        <v>8308</v>
      </c>
      <c r="R42" s="5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 s="5">
        <v>41</v>
      </c>
      <c r="B43" s="10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5">
        <f t="shared" si="1"/>
        <v>105.26</v>
      </c>
      <c r="Q43" s="12" t="s">
        <v>8308</v>
      </c>
      <c r="R43" s="5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 s="5">
        <v>42</v>
      </c>
      <c r="B44" s="10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5">
        <f t="shared" si="1"/>
        <v>117.51</v>
      </c>
      <c r="Q44" s="12" t="s">
        <v>8308</v>
      </c>
      <c r="R44" s="5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 s="5">
        <v>43</v>
      </c>
      <c r="B45" s="10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5">
        <f t="shared" si="1"/>
        <v>117.36</v>
      </c>
      <c r="Q45" s="12" t="s">
        <v>8308</v>
      </c>
      <c r="R45" s="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 s="5">
        <v>44</v>
      </c>
      <c r="B46" s="10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133.33000000000001</v>
      </c>
      <c r="Q46" s="12" t="s">
        <v>8308</v>
      </c>
      <c r="R46" s="5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 s="5">
        <v>45</v>
      </c>
      <c r="B47" s="10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5">
        <f t="shared" si="1"/>
        <v>98.36</v>
      </c>
      <c r="Q47" s="12" t="s">
        <v>8308</v>
      </c>
      <c r="R47" s="5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 s="5">
        <v>46</v>
      </c>
      <c r="B48" s="10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5">
        <f t="shared" si="1"/>
        <v>194.44</v>
      </c>
      <c r="Q48" s="12" t="s">
        <v>8308</v>
      </c>
      <c r="R48" s="5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 s="5">
        <v>47</v>
      </c>
      <c r="B49" s="10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5">
        <f t="shared" si="1"/>
        <v>76.87</v>
      </c>
      <c r="Q49" s="12" t="s">
        <v>8308</v>
      </c>
      <c r="R49" s="5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 s="5">
        <v>48</v>
      </c>
      <c r="B50" s="10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5">
        <f t="shared" si="1"/>
        <v>56.82</v>
      </c>
      <c r="Q50" s="12" t="s">
        <v>8308</v>
      </c>
      <c r="R50" s="5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 s="5">
        <v>49</v>
      </c>
      <c r="B51" s="10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5">
        <f t="shared" si="1"/>
        <v>137.93</v>
      </c>
      <c r="Q51" s="12" t="s">
        <v>8308</v>
      </c>
      <c r="R51" s="5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 s="5">
        <v>50</v>
      </c>
      <c r="B52" s="10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5">
        <f t="shared" si="1"/>
        <v>27.27</v>
      </c>
      <c r="Q52" s="12" t="s">
        <v>8308</v>
      </c>
      <c r="R52" s="5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 s="5">
        <v>51</v>
      </c>
      <c r="B53" s="10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5">
        <f t="shared" si="1"/>
        <v>118.34</v>
      </c>
      <c r="Q53" s="12" t="s">
        <v>8308</v>
      </c>
      <c r="R53" s="5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 s="5">
        <v>52</v>
      </c>
      <c r="B54" s="10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5">
        <f t="shared" si="1"/>
        <v>223.48</v>
      </c>
      <c r="Q54" s="12" t="s">
        <v>8308</v>
      </c>
      <c r="R54" s="5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 s="5">
        <v>53</v>
      </c>
      <c r="B55" s="10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5">
        <f t="shared" si="1"/>
        <v>28.11</v>
      </c>
      <c r="Q55" s="12" t="s">
        <v>8308</v>
      </c>
      <c r="R55" s="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 s="5">
        <v>54</v>
      </c>
      <c r="B56" s="10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5">
        <f t="shared" si="1"/>
        <v>194.23</v>
      </c>
      <c r="Q56" s="12" t="s">
        <v>8308</v>
      </c>
      <c r="R56" s="5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 s="5">
        <v>55</v>
      </c>
      <c r="B57" s="10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5">
        <f t="shared" si="1"/>
        <v>128.94999999999999</v>
      </c>
      <c r="Q57" s="12" t="s">
        <v>8308</v>
      </c>
      <c r="R57" s="5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 s="5">
        <v>56</v>
      </c>
      <c r="B58" s="10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5">
        <f t="shared" si="1"/>
        <v>49.32</v>
      </c>
      <c r="Q58" s="12" t="s">
        <v>8308</v>
      </c>
      <c r="R58" s="5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 s="5">
        <v>57</v>
      </c>
      <c r="B59" s="10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5">
        <f t="shared" si="1"/>
        <v>221.52</v>
      </c>
      <c r="Q59" s="12" t="s">
        <v>8308</v>
      </c>
      <c r="R59" s="5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 s="5">
        <v>58</v>
      </c>
      <c r="B60" s="10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5">
        <f t="shared" si="1"/>
        <v>137.21</v>
      </c>
      <c r="Q60" s="12" t="s">
        <v>8308</v>
      </c>
      <c r="R60" s="5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 s="5">
        <v>59</v>
      </c>
      <c r="B61" s="10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5">
        <f t="shared" si="1"/>
        <v>606.82000000000005</v>
      </c>
      <c r="Q61" s="12" t="s">
        <v>8308</v>
      </c>
      <c r="R61" s="5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 s="5">
        <v>60</v>
      </c>
      <c r="B62" s="10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5">
        <f t="shared" si="1"/>
        <v>43.04</v>
      </c>
      <c r="Q62" s="12" t="s">
        <v>8308</v>
      </c>
      <c r="R62" s="5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 s="5">
        <v>61</v>
      </c>
      <c r="B63" s="10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5">
        <f t="shared" si="1"/>
        <v>322.39</v>
      </c>
      <c r="Q63" s="12" t="s">
        <v>8308</v>
      </c>
      <c r="R63" s="5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 s="5">
        <v>62</v>
      </c>
      <c r="B64" s="10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5">
        <f t="shared" si="1"/>
        <v>96.71</v>
      </c>
      <c r="Q64" s="12" t="s">
        <v>8308</v>
      </c>
      <c r="R64" s="5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 s="5">
        <v>63</v>
      </c>
      <c r="B65" s="10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5">
        <f t="shared" si="1"/>
        <v>35.47</v>
      </c>
      <c r="Q65" s="12" t="s">
        <v>8308</v>
      </c>
      <c r="R65" s="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 s="5">
        <v>64</v>
      </c>
      <c r="B66" s="10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ref="O66:O129" si="4">ROUND(E66/D66*100,0)</f>
        <v>173</v>
      </c>
      <c r="P66" s="5">
        <f t="shared" si="1"/>
        <v>86.67</v>
      </c>
      <c r="Q66" s="12" t="s">
        <v>8308</v>
      </c>
      <c r="R66" s="5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 s="5">
        <v>65</v>
      </c>
      <c r="B67" s="10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si="4"/>
        <v>108</v>
      </c>
      <c r="P67" s="5">
        <f t="shared" ref="P67:P130" si="5">IFERROR(ROUND(E67/L67,2),0)</f>
        <v>132.05000000000001</v>
      </c>
      <c r="Q67" s="12" t="s">
        <v>8308</v>
      </c>
      <c r="R67" s="5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 s="5">
        <v>66</v>
      </c>
      <c r="B68" s="10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4"/>
        <v>119</v>
      </c>
      <c r="P68" s="5">
        <f t="shared" si="5"/>
        <v>91.23</v>
      </c>
      <c r="Q68" s="12" t="s">
        <v>8308</v>
      </c>
      <c r="R68" s="5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 s="5">
        <v>67</v>
      </c>
      <c r="B69" s="10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4"/>
        <v>116</v>
      </c>
      <c r="P69" s="5">
        <f t="shared" si="5"/>
        <v>116.25</v>
      </c>
      <c r="Q69" s="12" t="s">
        <v>8308</v>
      </c>
      <c r="R69" s="5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 s="5">
        <v>68</v>
      </c>
      <c r="B70" s="10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4"/>
        <v>127</v>
      </c>
      <c r="P70" s="5">
        <f t="shared" si="5"/>
        <v>21.19</v>
      </c>
      <c r="Q70" s="12" t="s">
        <v>8308</v>
      </c>
      <c r="R70" s="5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 s="5">
        <v>69</v>
      </c>
      <c r="B71" s="10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4"/>
        <v>111</v>
      </c>
      <c r="P71" s="5">
        <f t="shared" si="5"/>
        <v>62.33</v>
      </c>
      <c r="Q71" s="12" t="s">
        <v>8308</v>
      </c>
      <c r="R71" s="5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 s="5">
        <v>70</v>
      </c>
      <c r="B72" s="10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4"/>
        <v>127</v>
      </c>
      <c r="P72" s="5">
        <f t="shared" si="5"/>
        <v>37.409999999999997</v>
      </c>
      <c r="Q72" s="12" t="s">
        <v>8308</v>
      </c>
      <c r="R72" s="5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 s="5">
        <v>71</v>
      </c>
      <c r="B73" s="10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4"/>
        <v>124</v>
      </c>
      <c r="P73" s="5">
        <f t="shared" si="5"/>
        <v>69.72</v>
      </c>
      <c r="Q73" s="12" t="s">
        <v>8308</v>
      </c>
      <c r="R73" s="5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 s="5">
        <v>72</v>
      </c>
      <c r="B74" s="10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4"/>
        <v>108</v>
      </c>
      <c r="P74" s="5">
        <f t="shared" si="5"/>
        <v>58.17</v>
      </c>
      <c r="Q74" s="12" t="s">
        <v>8308</v>
      </c>
      <c r="R74" s="5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 s="5">
        <v>73</v>
      </c>
      <c r="B75" s="10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4"/>
        <v>100</v>
      </c>
      <c r="P75" s="5">
        <f t="shared" si="5"/>
        <v>50</v>
      </c>
      <c r="Q75" s="12" t="s">
        <v>8308</v>
      </c>
      <c r="R75" s="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 s="5">
        <v>74</v>
      </c>
      <c r="B76" s="10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4"/>
        <v>113</v>
      </c>
      <c r="P76" s="5">
        <f t="shared" si="5"/>
        <v>19.47</v>
      </c>
      <c r="Q76" s="12" t="s">
        <v>8308</v>
      </c>
      <c r="R76" s="5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 s="5">
        <v>75</v>
      </c>
      <c r="B77" s="10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4"/>
        <v>115</v>
      </c>
      <c r="P77" s="5">
        <f t="shared" si="5"/>
        <v>85.96</v>
      </c>
      <c r="Q77" s="12" t="s">
        <v>8308</v>
      </c>
      <c r="R77" s="5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 s="5">
        <v>76</v>
      </c>
      <c r="B78" s="10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4"/>
        <v>153</v>
      </c>
      <c r="P78" s="5">
        <f t="shared" si="5"/>
        <v>30.67</v>
      </c>
      <c r="Q78" s="12" t="s">
        <v>8308</v>
      </c>
      <c r="R78" s="5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 s="5">
        <v>77</v>
      </c>
      <c r="B79" s="10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4"/>
        <v>393</v>
      </c>
      <c r="P79" s="5">
        <f t="shared" si="5"/>
        <v>60.38</v>
      </c>
      <c r="Q79" s="12" t="s">
        <v>8308</v>
      </c>
      <c r="R79" s="5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 s="5">
        <v>78</v>
      </c>
      <c r="B80" s="10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4"/>
        <v>2702</v>
      </c>
      <c r="P80" s="5">
        <f t="shared" si="5"/>
        <v>38.6</v>
      </c>
      <c r="Q80" s="12" t="s">
        <v>8308</v>
      </c>
      <c r="R80" s="5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 s="5">
        <v>79</v>
      </c>
      <c r="B81" s="10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4"/>
        <v>127</v>
      </c>
      <c r="P81" s="5">
        <f t="shared" si="5"/>
        <v>40.270000000000003</v>
      </c>
      <c r="Q81" s="12" t="s">
        <v>8308</v>
      </c>
      <c r="R81" s="5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 s="5">
        <v>80</v>
      </c>
      <c r="B82" s="10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4"/>
        <v>107</v>
      </c>
      <c r="P82" s="5">
        <f t="shared" si="5"/>
        <v>273.83</v>
      </c>
      <c r="Q82" s="12" t="s">
        <v>8308</v>
      </c>
      <c r="R82" s="5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 s="5">
        <v>81</v>
      </c>
      <c r="B83" s="10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4"/>
        <v>198</v>
      </c>
      <c r="P83" s="5">
        <f t="shared" si="5"/>
        <v>53.04</v>
      </c>
      <c r="Q83" s="12" t="s">
        <v>8308</v>
      </c>
      <c r="R83" s="5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 s="5">
        <v>82</v>
      </c>
      <c r="B84" s="10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4"/>
        <v>100</v>
      </c>
      <c r="P84" s="5">
        <f t="shared" si="5"/>
        <v>40.01</v>
      </c>
      <c r="Q84" s="12" t="s">
        <v>8308</v>
      </c>
      <c r="R84" s="5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 s="5">
        <v>83</v>
      </c>
      <c r="B85" s="10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4"/>
        <v>103</v>
      </c>
      <c r="P85" s="5">
        <f t="shared" si="5"/>
        <v>15.77</v>
      </c>
      <c r="Q85" s="12" t="s">
        <v>8308</v>
      </c>
      <c r="R85" s="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 s="5">
        <v>84</v>
      </c>
      <c r="B86" s="10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4"/>
        <v>100</v>
      </c>
      <c r="P86" s="5">
        <f t="shared" si="5"/>
        <v>71.430000000000007</v>
      </c>
      <c r="Q86" s="12" t="s">
        <v>8308</v>
      </c>
      <c r="R86" s="5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 s="5">
        <v>85</v>
      </c>
      <c r="B87" s="10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4"/>
        <v>126</v>
      </c>
      <c r="P87" s="5">
        <f t="shared" si="5"/>
        <v>71.709999999999994</v>
      </c>
      <c r="Q87" s="12" t="s">
        <v>8308</v>
      </c>
      <c r="R87" s="5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 s="5">
        <v>86</v>
      </c>
      <c r="B88" s="10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4"/>
        <v>106</v>
      </c>
      <c r="P88" s="5">
        <f t="shared" si="5"/>
        <v>375.76</v>
      </c>
      <c r="Q88" s="12" t="s">
        <v>8308</v>
      </c>
      <c r="R88" s="5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 s="5">
        <v>87</v>
      </c>
      <c r="B89" s="10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4"/>
        <v>105</v>
      </c>
      <c r="P89" s="5">
        <f t="shared" si="5"/>
        <v>104.6</v>
      </c>
      <c r="Q89" s="12" t="s">
        <v>8308</v>
      </c>
      <c r="R89" s="5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 s="5">
        <v>88</v>
      </c>
      <c r="B90" s="10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4"/>
        <v>103</v>
      </c>
      <c r="P90" s="5">
        <f t="shared" si="5"/>
        <v>60</v>
      </c>
      <c r="Q90" s="12" t="s">
        <v>8308</v>
      </c>
      <c r="R90" s="5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 s="5">
        <v>89</v>
      </c>
      <c r="B91" s="10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4"/>
        <v>115</v>
      </c>
      <c r="P91" s="5">
        <f t="shared" si="5"/>
        <v>123.29</v>
      </c>
      <c r="Q91" s="12" t="s">
        <v>8308</v>
      </c>
      <c r="R91" s="5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 s="5">
        <v>90</v>
      </c>
      <c r="B92" s="10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4"/>
        <v>100</v>
      </c>
      <c r="P92" s="5">
        <f t="shared" si="5"/>
        <v>31.38</v>
      </c>
      <c r="Q92" s="12" t="s">
        <v>8308</v>
      </c>
      <c r="R92" s="5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 s="5">
        <v>91</v>
      </c>
      <c r="B93" s="10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4"/>
        <v>120</v>
      </c>
      <c r="P93" s="5">
        <f t="shared" si="5"/>
        <v>78.260000000000005</v>
      </c>
      <c r="Q93" s="12" t="s">
        <v>8308</v>
      </c>
      <c r="R93" s="5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 s="5">
        <v>92</v>
      </c>
      <c r="B94" s="10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4"/>
        <v>105</v>
      </c>
      <c r="P94" s="5">
        <f t="shared" si="5"/>
        <v>122.33</v>
      </c>
      <c r="Q94" s="12" t="s">
        <v>8308</v>
      </c>
      <c r="R94" s="5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 s="5">
        <v>93</v>
      </c>
      <c r="B95" s="10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4"/>
        <v>111</v>
      </c>
      <c r="P95" s="5">
        <f t="shared" si="5"/>
        <v>73.73</v>
      </c>
      <c r="Q95" s="12" t="s">
        <v>8308</v>
      </c>
      <c r="R95" s="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 s="5">
        <v>94</v>
      </c>
      <c r="B96" s="10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4"/>
        <v>104</v>
      </c>
      <c r="P96" s="5">
        <f t="shared" si="5"/>
        <v>21.67</v>
      </c>
      <c r="Q96" s="12" t="s">
        <v>8308</v>
      </c>
      <c r="R96" s="5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 s="5">
        <v>95</v>
      </c>
      <c r="B97" s="10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4"/>
        <v>131</v>
      </c>
      <c r="P97" s="5">
        <f t="shared" si="5"/>
        <v>21.9</v>
      </c>
      <c r="Q97" s="12" t="s">
        <v>8308</v>
      </c>
      <c r="R97" s="5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 s="5">
        <v>96</v>
      </c>
      <c r="B98" s="10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4"/>
        <v>115</v>
      </c>
      <c r="P98" s="5">
        <f t="shared" si="5"/>
        <v>50.59</v>
      </c>
      <c r="Q98" s="12" t="s">
        <v>8308</v>
      </c>
      <c r="R98" s="5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 s="5">
        <v>97</v>
      </c>
      <c r="B99" s="10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4"/>
        <v>106</v>
      </c>
      <c r="P99" s="5">
        <f t="shared" si="5"/>
        <v>53.13</v>
      </c>
      <c r="Q99" s="12" t="s">
        <v>8308</v>
      </c>
      <c r="R99" s="5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 s="5">
        <v>98</v>
      </c>
      <c r="B100" s="10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4"/>
        <v>106</v>
      </c>
      <c r="P100" s="5">
        <f t="shared" si="5"/>
        <v>56.67</v>
      </c>
      <c r="Q100" s="12" t="s">
        <v>8308</v>
      </c>
      <c r="R100" s="5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 s="5">
        <v>99</v>
      </c>
      <c r="B101" s="10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4"/>
        <v>106</v>
      </c>
      <c r="P101" s="5">
        <f t="shared" si="5"/>
        <v>40.78</v>
      </c>
      <c r="Q101" s="12" t="s">
        <v>8308</v>
      </c>
      <c r="R101" s="5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 s="5">
        <v>100</v>
      </c>
      <c r="B102" s="10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4"/>
        <v>100</v>
      </c>
      <c r="P102" s="5">
        <f t="shared" si="5"/>
        <v>192.31</v>
      </c>
      <c r="Q102" s="12" t="s">
        <v>8308</v>
      </c>
      <c r="R102" s="5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 s="5">
        <v>101</v>
      </c>
      <c r="B103" s="10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4"/>
        <v>100</v>
      </c>
      <c r="P103" s="5">
        <f t="shared" si="5"/>
        <v>100</v>
      </c>
      <c r="Q103" s="12" t="s">
        <v>8308</v>
      </c>
      <c r="R103" s="5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 s="5">
        <v>102</v>
      </c>
      <c r="B104" s="10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4"/>
        <v>128</v>
      </c>
      <c r="P104" s="5">
        <f t="shared" si="5"/>
        <v>117.92</v>
      </c>
      <c r="Q104" s="12" t="s">
        <v>8308</v>
      </c>
      <c r="R104" s="5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 s="5">
        <v>103</v>
      </c>
      <c r="B105" s="10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4"/>
        <v>105</v>
      </c>
      <c r="P105" s="5">
        <f t="shared" si="5"/>
        <v>27.9</v>
      </c>
      <c r="Q105" s="12" t="s">
        <v>8308</v>
      </c>
      <c r="R105" s="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 s="5">
        <v>104</v>
      </c>
      <c r="B106" s="10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4"/>
        <v>120</v>
      </c>
      <c r="P106" s="5">
        <f t="shared" si="5"/>
        <v>60</v>
      </c>
      <c r="Q106" s="12" t="s">
        <v>8308</v>
      </c>
      <c r="R106" s="5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 s="5">
        <v>105</v>
      </c>
      <c r="B107" s="10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4"/>
        <v>107</v>
      </c>
      <c r="P107" s="5">
        <f t="shared" si="5"/>
        <v>39.380000000000003</v>
      </c>
      <c r="Q107" s="12" t="s">
        <v>8308</v>
      </c>
      <c r="R107" s="5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 s="5">
        <v>106</v>
      </c>
      <c r="B108" s="10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4"/>
        <v>101</v>
      </c>
      <c r="P108" s="5">
        <f t="shared" si="5"/>
        <v>186.11</v>
      </c>
      <c r="Q108" s="12" t="s">
        <v>8308</v>
      </c>
      <c r="R108" s="5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 s="5">
        <v>107</v>
      </c>
      <c r="B109" s="10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4"/>
        <v>102</v>
      </c>
      <c r="P109" s="5">
        <f t="shared" si="5"/>
        <v>111.38</v>
      </c>
      <c r="Q109" s="12" t="s">
        <v>8308</v>
      </c>
      <c r="R109" s="5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 s="5">
        <v>108</v>
      </c>
      <c r="B110" s="10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4"/>
        <v>247</v>
      </c>
      <c r="P110" s="5">
        <f t="shared" si="5"/>
        <v>78.72</v>
      </c>
      <c r="Q110" s="12" t="s">
        <v>8308</v>
      </c>
      <c r="R110" s="5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 s="5">
        <v>109</v>
      </c>
      <c r="B111" s="10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4"/>
        <v>220</v>
      </c>
      <c r="P111" s="5">
        <f t="shared" si="5"/>
        <v>46.7</v>
      </c>
      <c r="Q111" s="12" t="s">
        <v>8308</v>
      </c>
      <c r="R111" s="5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 s="5">
        <v>110</v>
      </c>
      <c r="B112" s="10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4"/>
        <v>131</v>
      </c>
      <c r="P112" s="5">
        <f t="shared" si="5"/>
        <v>65.38</v>
      </c>
      <c r="Q112" s="12" t="s">
        <v>8308</v>
      </c>
      <c r="R112" s="5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 s="5">
        <v>111</v>
      </c>
      <c r="B113" s="10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4"/>
        <v>155</v>
      </c>
      <c r="P113" s="5">
        <f t="shared" si="5"/>
        <v>102.08</v>
      </c>
      <c r="Q113" s="12" t="s">
        <v>8308</v>
      </c>
      <c r="R113" s="5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 s="5">
        <v>112</v>
      </c>
      <c r="B114" s="10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4"/>
        <v>104</v>
      </c>
      <c r="P114" s="5">
        <f t="shared" si="5"/>
        <v>64.2</v>
      </c>
      <c r="Q114" s="12" t="s">
        <v>8308</v>
      </c>
      <c r="R114" s="5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 s="5">
        <v>113</v>
      </c>
      <c r="B115" s="10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4"/>
        <v>141</v>
      </c>
      <c r="P115" s="5">
        <f t="shared" si="5"/>
        <v>90.38</v>
      </c>
      <c r="Q115" s="12" t="s">
        <v>8308</v>
      </c>
      <c r="R115" s="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 s="5">
        <v>114</v>
      </c>
      <c r="B116" s="10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4"/>
        <v>103</v>
      </c>
      <c r="P116" s="5">
        <f t="shared" si="5"/>
        <v>88.57</v>
      </c>
      <c r="Q116" s="12" t="s">
        <v>8308</v>
      </c>
      <c r="R116" s="5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 s="5">
        <v>115</v>
      </c>
      <c r="B117" s="10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4"/>
        <v>140</v>
      </c>
      <c r="P117" s="5">
        <f t="shared" si="5"/>
        <v>28.73</v>
      </c>
      <c r="Q117" s="12" t="s">
        <v>8308</v>
      </c>
      <c r="R117" s="5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 s="5">
        <v>116</v>
      </c>
      <c r="B118" s="10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4"/>
        <v>114</v>
      </c>
      <c r="P118" s="5">
        <f t="shared" si="5"/>
        <v>69.790000000000006</v>
      </c>
      <c r="Q118" s="12" t="s">
        <v>8308</v>
      </c>
      <c r="R118" s="5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 s="5">
        <v>117</v>
      </c>
      <c r="B119" s="10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4"/>
        <v>100</v>
      </c>
      <c r="P119" s="5">
        <f t="shared" si="5"/>
        <v>167.49</v>
      </c>
      <c r="Q119" s="12" t="s">
        <v>8308</v>
      </c>
      <c r="R119" s="5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 s="5">
        <v>118</v>
      </c>
      <c r="B120" s="10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4"/>
        <v>113</v>
      </c>
      <c r="P120" s="5">
        <f t="shared" si="5"/>
        <v>144.91</v>
      </c>
      <c r="Q120" s="12" t="s">
        <v>8308</v>
      </c>
      <c r="R120" s="5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 s="5">
        <v>119</v>
      </c>
      <c r="B121" s="10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4"/>
        <v>105</v>
      </c>
      <c r="P121" s="5">
        <f t="shared" si="5"/>
        <v>91.84</v>
      </c>
      <c r="Q121" s="12" t="s">
        <v>8308</v>
      </c>
      <c r="R121" s="5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 s="5">
        <v>120</v>
      </c>
      <c r="B122" s="10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4"/>
        <v>0</v>
      </c>
      <c r="P122" s="5">
        <f t="shared" si="5"/>
        <v>10</v>
      </c>
      <c r="Q122" s="12" t="s">
        <v>8308</v>
      </c>
      <c r="R122" s="5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 s="5">
        <v>121</v>
      </c>
      <c r="B123" s="10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4"/>
        <v>0</v>
      </c>
      <c r="P123" s="5">
        <f t="shared" si="5"/>
        <v>1</v>
      </c>
      <c r="Q123" s="12" t="s">
        <v>8308</v>
      </c>
      <c r="R123" s="5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 s="5">
        <v>122</v>
      </c>
      <c r="B124" s="10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4"/>
        <v>0</v>
      </c>
      <c r="P124" s="5">
        <f t="shared" si="5"/>
        <v>0</v>
      </c>
      <c r="Q124" s="12" t="s">
        <v>8308</v>
      </c>
      <c r="R124" s="5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 s="5">
        <v>123</v>
      </c>
      <c r="B125" s="10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4"/>
        <v>0</v>
      </c>
      <c r="P125" s="5">
        <f t="shared" si="5"/>
        <v>25.17</v>
      </c>
      <c r="Q125" s="12" t="s">
        <v>8308</v>
      </c>
      <c r="R125" s="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 s="5">
        <v>124</v>
      </c>
      <c r="B126" s="10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4"/>
        <v>0</v>
      </c>
      <c r="P126" s="5">
        <f t="shared" si="5"/>
        <v>0</v>
      </c>
      <c r="Q126" s="12" t="s">
        <v>8308</v>
      </c>
      <c r="R126" s="5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 s="5">
        <v>125</v>
      </c>
      <c r="B127" s="10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4"/>
        <v>14</v>
      </c>
      <c r="P127" s="5">
        <f t="shared" si="5"/>
        <v>11.67</v>
      </c>
      <c r="Q127" s="12" t="s">
        <v>8308</v>
      </c>
      <c r="R127" s="5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 s="5">
        <v>126</v>
      </c>
      <c r="B128" s="10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4"/>
        <v>6</v>
      </c>
      <c r="P128" s="5">
        <f t="shared" si="5"/>
        <v>106.69</v>
      </c>
      <c r="Q128" s="12" t="s">
        <v>8308</v>
      </c>
      <c r="R128" s="5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 s="5">
        <v>127</v>
      </c>
      <c r="B129" s="10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4"/>
        <v>2</v>
      </c>
      <c r="P129" s="5">
        <f t="shared" si="5"/>
        <v>47.5</v>
      </c>
      <c r="Q129" s="12" t="s">
        <v>8308</v>
      </c>
      <c r="R129" s="5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 s="5">
        <v>128</v>
      </c>
      <c r="B130" s="10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ref="O130:O193" si="8">ROUND(E130/D130*100,0)</f>
        <v>2</v>
      </c>
      <c r="P130" s="5">
        <f t="shared" si="5"/>
        <v>311.17</v>
      </c>
      <c r="Q130" s="12" t="s">
        <v>8308</v>
      </c>
      <c r="R130" s="5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 s="5">
        <v>129</v>
      </c>
      <c r="B131" s="10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si="8"/>
        <v>0</v>
      </c>
      <c r="P131" s="5">
        <f t="shared" ref="P131:P194" si="9">IFERROR(ROUND(E131/L131,2),0)</f>
        <v>0</v>
      </c>
      <c r="Q131" s="12" t="s">
        <v>8308</v>
      </c>
      <c r="R131" s="5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 s="5">
        <v>130</v>
      </c>
      <c r="B132" s="10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8"/>
        <v>0</v>
      </c>
      <c r="P132" s="5">
        <f t="shared" si="9"/>
        <v>0</v>
      </c>
      <c r="Q132" s="12" t="s">
        <v>8308</v>
      </c>
      <c r="R132" s="5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 s="5">
        <v>131</v>
      </c>
      <c r="B133" s="10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8"/>
        <v>0</v>
      </c>
      <c r="P133" s="5">
        <f t="shared" si="9"/>
        <v>0</v>
      </c>
      <c r="Q133" s="12" t="s">
        <v>8308</v>
      </c>
      <c r="R133" s="5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 s="5">
        <v>132</v>
      </c>
      <c r="B134" s="10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8"/>
        <v>10</v>
      </c>
      <c r="P134" s="5">
        <f t="shared" si="9"/>
        <v>94.51</v>
      </c>
      <c r="Q134" s="12" t="s">
        <v>8308</v>
      </c>
      <c r="R134" s="5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 s="5">
        <v>133</v>
      </c>
      <c r="B135" s="10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8"/>
        <v>0</v>
      </c>
      <c r="P135" s="5">
        <f t="shared" si="9"/>
        <v>0</v>
      </c>
      <c r="Q135" s="12" t="s">
        <v>8308</v>
      </c>
      <c r="R135" s="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 s="5">
        <v>134</v>
      </c>
      <c r="B136" s="10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8"/>
        <v>0</v>
      </c>
      <c r="P136" s="5">
        <f t="shared" si="9"/>
        <v>0</v>
      </c>
      <c r="Q136" s="12" t="s">
        <v>8308</v>
      </c>
      <c r="R136" s="5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 s="5">
        <v>135</v>
      </c>
      <c r="B137" s="10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8"/>
        <v>13</v>
      </c>
      <c r="P137" s="5">
        <f t="shared" si="9"/>
        <v>80.599999999999994</v>
      </c>
      <c r="Q137" s="12" t="s">
        <v>8308</v>
      </c>
      <c r="R137" s="5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 s="5">
        <v>136</v>
      </c>
      <c r="B138" s="10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8"/>
        <v>0</v>
      </c>
      <c r="P138" s="5">
        <f t="shared" si="9"/>
        <v>0</v>
      </c>
      <c r="Q138" s="12" t="s">
        <v>8308</v>
      </c>
      <c r="R138" s="5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 s="5">
        <v>137</v>
      </c>
      <c r="B139" s="10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8"/>
        <v>0</v>
      </c>
      <c r="P139" s="5">
        <f t="shared" si="9"/>
        <v>0</v>
      </c>
      <c r="Q139" s="12" t="s">
        <v>8308</v>
      </c>
      <c r="R139" s="5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 s="5">
        <v>138</v>
      </c>
      <c r="B140" s="10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8"/>
        <v>3</v>
      </c>
      <c r="P140" s="5">
        <f t="shared" si="9"/>
        <v>81.239999999999995</v>
      </c>
      <c r="Q140" s="12" t="s">
        <v>8308</v>
      </c>
      <c r="R140" s="5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 s="5">
        <v>139</v>
      </c>
      <c r="B141" s="10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8"/>
        <v>100</v>
      </c>
      <c r="P141" s="5">
        <f t="shared" si="9"/>
        <v>500</v>
      </c>
      <c r="Q141" s="12" t="s">
        <v>8308</v>
      </c>
      <c r="R141" s="5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 s="5">
        <v>140</v>
      </c>
      <c r="B142" s="10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8"/>
        <v>0</v>
      </c>
      <c r="P142" s="5">
        <f t="shared" si="9"/>
        <v>0</v>
      </c>
      <c r="Q142" s="12" t="s">
        <v>8308</v>
      </c>
      <c r="R142" s="5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 s="5">
        <v>141</v>
      </c>
      <c r="B143" s="10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8"/>
        <v>11</v>
      </c>
      <c r="P143" s="5">
        <f t="shared" si="9"/>
        <v>46.18</v>
      </c>
      <c r="Q143" s="12" t="s">
        <v>8308</v>
      </c>
      <c r="R143" s="5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 s="5">
        <v>142</v>
      </c>
      <c r="B144" s="10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8"/>
        <v>0</v>
      </c>
      <c r="P144" s="5">
        <f t="shared" si="9"/>
        <v>10</v>
      </c>
      <c r="Q144" s="12" t="s">
        <v>8308</v>
      </c>
      <c r="R144" s="5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 s="5">
        <v>143</v>
      </c>
      <c r="B145" s="10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8"/>
        <v>0</v>
      </c>
      <c r="P145" s="5">
        <f t="shared" si="9"/>
        <v>0</v>
      </c>
      <c r="Q145" s="12" t="s">
        <v>8308</v>
      </c>
      <c r="R145" s="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 s="5">
        <v>144</v>
      </c>
      <c r="B146" s="10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8"/>
        <v>28</v>
      </c>
      <c r="P146" s="5">
        <f t="shared" si="9"/>
        <v>55.95</v>
      </c>
      <c r="Q146" s="12" t="s">
        <v>8308</v>
      </c>
      <c r="R146" s="5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 s="5">
        <v>145</v>
      </c>
      <c r="B147" s="10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8"/>
        <v>8</v>
      </c>
      <c r="P147" s="5">
        <f t="shared" si="9"/>
        <v>37.56</v>
      </c>
      <c r="Q147" s="12" t="s">
        <v>8308</v>
      </c>
      <c r="R147" s="5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 s="5">
        <v>146</v>
      </c>
      <c r="B148" s="10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8"/>
        <v>1</v>
      </c>
      <c r="P148" s="5">
        <f t="shared" si="9"/>
        <v>38.33</v>
      </c>
      <c r="Q148" s="12" t="s">
        <v>8308</v>
      </c>
      <c r="R148" s="5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 s="5">
        <v>147</v>
      </c>
      <c r="B149" s="10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8"/>
        <v>0</v>
      </c>
      <c r="P149" s="5">
        <f t="shared" si="9"/>
        <v>0</v>
      </c>
      <c r="Q149" s="12" t="s">
        <v>8308</v>
      </c>
      <c r="R149" s="5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 s="5">
        <v>148</v>
      </c>
      <c r="B150" s="10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8"/>
        <v>0</v>
      </c>
      <c r="P150" s="5">
        <f t="shared" si="9"/>
        <v>20</v>
      </c>
      <c r="Q150" s="12" t="s">
        <v>8308</v>
      </c>
      <c r="R150" s="5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 s="5">
        <v>149</v>
      </c>
      <c r="B151" s="10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8"/>
        <v>1</v>
      </c>
      <c r="P151" s="5">
        <f t="shared" si="9"/>
        <v>15.33</v>
      </c>
      <c r="Q151" s="12" t="s">
        <v>8308</v>
      </c>
      <c r="R151" s="5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 s="5">
        <v>150</v>
      </c>
      <c r="B152" s="10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8"/>
        <v>23</v>
      </c>
      <c r="P152" s="5">
        <f t="shared" si="9"/>
        <v>449.43</v>
      </c>
      <c r="Q152" s="12" t="s">
        <v>8308</v>
      </c>
      <c r="R152" s="5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 s="5">
        <v>151</v>
      </c>
      <c r="B153" s="10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8"/>
        <v>0</v>
      </c>
      <c r="P153" s="5">
        <f t="shared" si="9"/>
        <v>28</v>
      </c>
      <c r="Q153" s="12" t="s">
        <v>8308</v>
      </c>
      <c r="R153" s="5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 s="5">
        <v>152</v>
      </c>
      <c r="B154" s="10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8"/>
        <v>0</v>
      </c>
      <c r="P154" s="5">
        <f t="shared" si="9"/>
        <v>15</v>
      </c>
      <c r="Q154" s="12" t="s">
        <v>8308</v>
      </c>
      <c r="R154" s="5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 s="5">
        <v>153</v>
      </c>
      <c r="B155" s="10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8"/>
        <v>1</v>
      </c>
      <c r="P155" s="5">
        <f t="shared" si="9"/>
        <v>35.9</v>
      </c>
      <c r="Q155" s="12" t="s">
        <v>8308</v>
      </c>
      <c r="R155" s="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 s="5">
        <v>154</v>
      </c>
      <c r="B156" s="10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8"/>
        <v>3</v>
      </c>
      <c r="P156" s="5">
        <f t="shared" si="9"/>
        <v>13.33</v>
      </c>
      <c r="Q156" s="12" t="s">
        <v>8308</v>
      </c>
      <c r="R156" s="5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 s="5">
        <v>155</v>
      </c>
      <c r="B157" s="10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8"/>
        <v>0</v>
      </c>
      <c r="P157" s="5">
        <f t="shared" si="9"/>
        <v>20.25</v>
      </c>
      <c r="Q157" s="12" t="s">
        <v>8308</v>
      </c>
      <c r="R157" s="5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 s="5">
        <v>156</v>
      </c>
      <c r="B158" s="10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8"/>
        <v>5</v>
      </c>
      <c r="P158" s="5">
        <f t="shared" si="9"/>
        <v>119</v>
      </c>
      <c r="Q158" s="12" t="s">
        <v>8308</v>
      </c>
      <c r="R158" s="5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 s="5">
        <v>157</v>
      </c>
      <c r="B159" s="10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8"/>
        <v>0</v>
      </c>
      <c r="P159" s="5">
        <f t="shared" si="9"/>
        <v>4</v>
      </c>
      <c r="Q159" s="12" t="s">
        <v>8308</v>
      </c>
      <c r="R159" s="5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 s="5">
        <v>158</v>
      </c>
      <c r="B160" s="10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8"/>
        <v>0</v>
      </c>
      <c r="P160" s="5">
        <f t="shared" si="9"/>
        <v>0</v>
      </c>
      <c r="Q160" s="12" t="s">
        <v>8308</v>
      </c>
      <c r="R160" s="5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 s="5">
        <v>159</v>
      </c>
      <c r="B161" s="10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8"/>
        <v>0</v>
      </c>
      <c r="P161" s="5">
        <f t="shared" si="9"/>
        <v>10</v>
      </c>
      <c r="Q161" s="12" t="s">
        <v>8308</v>
      </c>
      <c r="R161" s="5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 s="5">
        <v>160</v>
      </c>
      <c r="B162" s="10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8"/>
        <v>0</v>
      </c>
      <c r="P162" s="5">
        <f t="shared" si="9"/>
        <v>0</v>
      </c>
      <c r="Q162" s="12" t="s">
        <v>8308</v>
      </c>
      <c r="R162" s="5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 s="5">
        <v>161</v>
      </c>
      <c r="B163" s="10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8"/>
        <v>0</v>
      </c>
      <c r="P163" s="5">
        <f t="shared" si="9"/>
        <v>5</v>
      </c>
      <c r="Q163" s="12" t="s">
        <v>8308</v>
      </c>
      <c r="R163" s="5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 s="5">
        <v>162</v>
      </c>
      <c r="B164" s="10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8"/>
        <v>16</v>
      </c>
      <c r="P164" s="5">
        <f t="shared" si="9"/>
        <v>43.5</v>
      </c>
      <c r="Q164" s="12" t="s">
        <v>8308</v>
      </c>
      <c r="R164" s="5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 s="5">
        <v>163</v>
      </c>
      <c r="B165" s="10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8"/>
        <v>0</v>
      </c>
      <c r="P165" s="5">
        <f t="shared" si="9"/>
        <v>0</v>
      </c>
      <c r="Q165" s="12" t="s">
        <v>8308</v>
      </c>
      <c r="R165" s="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 s="5">
        <v>164</v>
      </c>
      <c r="B166" s="10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8"/>
        <v>1</v>
      </c>
      <c r="P166" s="5">
        <f t="shared" si="9"/>
        <v>91.43</v>
      </c>
      <c r="Q166" s="12" t="s">
        <v>8308</v>
      </c>
      <c r="R166" s="5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 s="5">
        <v>165</v>
      </c>
      <c r="B167" s="10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8"/>
        <v>0</v>
      </c>
      <c r="P167" s="5">
        <f t="shared" si="9"/>
        <v>0</v>
      </c>
      <c r="Q167" s="12" t="s">
        <v>8308</v>
      </c>
      <c r="R167" s="5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 s="5">
        <v>166</v>
      </c>
      <c r="B168" s="10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8"/>
        <v>60</v>
      </c>
      <c r="P168" s="5">
        <f t="shared" si="9"/>
        <v>3000</v>
      </c>
      <c r="Q168" s="12" t="s">
        <v>8308</v>
      </c>
      <c r="R168" s="5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 s="5">
        <v>167</v>
      </c>
      <c r="B169" s="10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8"/>
        <v>0</v>
      </c>
      <c r="P169" s="5">
        <f t="shared" si="9"/>
        <v>5.5</v>
      </c>
      <c r="Q169" s="12" t="s">
        <v>8308</v>
      </c>
      <c r="R169" s="5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 s="5">
        <v>168</v>
      </c>
      <c r="B170" s="10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8"/>
        <v>4</v>
      </c>
      <c r="P170" s="5">
        <f t="shared" si="9"/>
        <v>108.33</v>
      </c>
      <c r="Q170" s="12" t="s">
        <v>8308</v>
      </c>
      <c r="R170" s="5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 s="5">
        <v>169</v>
      </c>
      <c r="B171" s="10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8"/>
        <v>22</v>
      </c>
      <c r="P171" s="5">
        <f t="shared" si="9"/>
        <v>56</v>
      </c>
      <c r="Q171" s="12" t="s">
        <v>8308</v>
      </c>
      <c r="R171" s="5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 s="5">
        <v>170</v>
      </c>
      <c r="B172" s="10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8"/>
        <v>3</v>
      </c>
      <c r="P172" s="5">
        <f t="shared" si="9"/>
        <v>32.5</v>
      </c>
      <c r="Q172" s="12" t="s">
        <v>8308</v>
      </c>
      <c r="R172" s="5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 s="5">
        <v>171</v>
      </c>
      <c r="B173" s="10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8"/>
        <v>0</v>
      </c>
      <c r="P173" s="5">
        <f t="shared" si="9"/>
        <v>1</v>
      </c>
      <c r="Q173" s="12" t="s">
        <v>8308</v>
      </c>
      <c r="R173" s="5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 s="5">
        <v>172</v>
      </c>
      <c r="B174" s="10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8"/>
        <v>0</v>
      </c>
      <c r="P174" s="5">
        <f t="shared" si="9"/>
        <v>0</v>
      </c>
      <c r="Q174" s="12" t="s">
        <v>8308</v>
      </c>
      <c r="R174" s="5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 s="5">
        <v>173</v>
      </c>
      <c r="B175" s="10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8"/>
        <v>0</v>
      </c>
      <c r="P175" s="5">
        <f t="shared" si="9"/>
        <v>0</v>
      </c>
      <c r="Q175" s="12" t="s">
        <v>8308</v>
      </c>
      <c r="R175" s="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 s="5">
        <v>174</v>
      </c>
      <c r="B176" s="10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8"/>
        <v>0</v>
      </c>
      <c r="P176" s="5">
        <f t="shared" si="9"/>
        <v>0</v>
      </c>
      <c r="Q176" s="12" t="s">
        <v>8308</v>
      </c>
      <c r="R176" s="5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 s="5">
        <v>175</v>
      </c>
      <c r="B177" s="10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8"/>
        <v>6</v>
      </c>
      <c r="P177" s="5">
        <f t="shared" si="9"/>
        <v>49.88</v>
      </c>
      <c r="Q177" s="12" t="s">
        <v>8308</v>
      </c>
      <c r="R177" s="5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 s="5">
        <v>176</v>
      </c>
      <c r="B178" s="10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8"/>
        <v>0</v>
      </c>
      <c r="P178" s="5">
        <f t="shared" si="9"/>
        <v>0</v>
      </c>
      <c r="Q178" s="12" t="s">
        <v>8308</v>
      </c>
      <c r="R178" s="5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 s="5">
        <v>177</v>
      </c>
      <c r="B179" s="10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8"/>
        <v>40</v>
      </c>
      <c r="P179" s="5">
        <f t="shared" si="9"/>
        <v>25.71</v>
      </c>
      <c r="Q179" s="12" t="s">
        <v>8308</v>
      </c>
      <c r="R179" s="5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 s="5">
        <v>178</v>
      </c>
      <c r="B180" s="10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8"/>
        <v>0</v>
      </c>
      <c r="P180" s="5">
        <f t="shared" si="9"/>
        <v>0</v>
      </c>
      <c r="Q180" s="12" t="s">
        <v>8308</v>
      </c>
      <c r="R180" s="5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 s="5">
        <v>179</v>
      </c>
      <c r="B181" s="10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8"/>
        <v>20</v>
      </c>
      <c r="P181" s="5">
        <f t="shared" si="9"/>
        <v>100</v>
      </c>
      <c r="Q181" s="12" t="s">
        <v>8308</v>
      </c>
      <c r="R181" s="5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 s="5">
        <v>180</v>
      </c>
      <c r="B182" s="10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8"/>
        <v>33</v>
      </c>
      <c r="P182" s="5">
        <f t="shared" si="9"/>
        <v>30.85</v>
      </c>
      <c r="Q182" s="12" t="s">
        <v>8308</v>
      </c>
      <c r="R182" s="5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 s="5">
        <v>181</v>
      </c>
      <c r="B183" s="10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8"/>
        <v>21</v>
      </c>
      <c r="P183" s="5">
        <f t="shared" si="9"/>
        <v>180.5</v>
      </c>
      <c r="Q183" s="12" t="s">
        <v>8308</v>
      </c>
      <c r="R183" s="5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 s="5">
        <v>182</v>
      </c>
      <c r="B184" s="10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8"/>
        <v>0</v>
      </c>
      <c r="P184" s="5">
        <f t="shared" si="9"/>
        <v>0</v>
      </c>
      <c r="Q184" s="12" t="s">
        <v>8308</v>
      </c>
      <c r="R184" s="5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 s="5">
        <v>183</v>
      </c>
      <c r="B185" s="10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8"/>
        <v>36</v>
      </c>
      <c r="P185" s="5">
        <f t="shared" si="9"/>
        <v>373.5</v>
      </c>
      <c r="Q185" s="12" t="s">
        <v>8308</v>
      </c>
      <c r="R185" s="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 s="5">
        <v>184</v>
      </c>
      <c r="B186" s="10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8"/>
        <v>3</v>
      </c>
      <c r="P186" s="5">
        <f t="shared" si="9"/>
        <v>25.5</v>
      </c>
      <c r="Q186" s="12" t="s">
        <v>8308</v>
      </c>
      <c r="R186" s="5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 s="5">
        <v>185</v>
      </c>
      <c r="B187" s="10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8"/>
        <v>6</v>
      </c>
      <c r="P187" s="5">
        <f t="shared" si="9"/>
        <v>220</v>
      </c>
      <c r="Q187" s="12" t="s">
        <v>8308</v>
      </c>
      <c r="R187" s="5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 s="5">
        <v>186</v>
      </c>
      <c r="B188" s="10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8"/>
        <v>0</v>
      </c>
      <c r="P188" s="5">
        <f t="shared" si="9"/>
        <v>0</v>
      </c>
      <c r="Q188" s="12" t="s">
        <v>8308</v>
      </c>
      <c r="R188" s="5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 s="5">
        <v>187</v>
      </c>
      <c r="B189" s="10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8"/>
        <v>16</v>
      </c>
      <c r="P189" s="5">
        <f t="shared" si="9"/>
        <v>160</v>
      </c>
      <c r="Q189" s="12" t="s">
        <v>8308</v>
      </c>
      <c r="R189" s="5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 s="5">
        <v>188</v>
      </c>
      <c r="B190" s="10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8"/>
        <v>0</v>
      </c>
      <c r="P190" s="5">
        <f t="shared" si="9"/>
        <v>0</v>
      </c>
      <c r="Q190" s="12" t="s">
        <v>8308</v>
      </c>
      <c r="R190" s="5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 s="5">
        <v>189</v>
      </c>
      <c r="B191" s="10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8"/>
        <v>0</v>
      </c>
      <c r="P191" s="5">
        <f t="shared" si="9"/>
        <v>69</v>
      </c>
      <c r="Q191" s="12" t="s">
        <v>8308</v>
      </c>
      <c r="R191" s="5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 s="5">
        <v>190</v>
      </c>
      <c r="B192" s="10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8"/>
        <v>0</v>
      </c>
      <c r="P192" s="5">
        <f t="shared" si="9"/>
        <v>50</v>
      </c>
      <c r="Q192" s="12" t="s">
        <v>8308</v>
      </c>
      <c r="R192" s="5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 s="5">
        <v>191</v>
      </c>
      <c r="B193" s="10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8"/>
        <v>5</v>
      </c>
      <c r="P193" s="5">
        <f t="shared" si="9"/>
        <v>83.33</v>
      </c>
      <c r="Q193" s="12" t="s">
        <v>8308</v>
      </c>
      <c r="R193" s="5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 s="5">
        <v>192</v>
      </c>
      <c r="B194" s="10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ref="O194:O257" si="12">ROUND(E194/D194*100,0)</f>
        <v>0</v>
      </c>
      <c r="P194" s="5">
        <f t="shared" si="9"/>
        <v>5.67</v>
      </c>
      <c r="Q194" s="12" t="s">
        <v>8308</v>
      </c>
      <c r="R194" s="5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 s="5">
        <v>193</v>
      </c>
      <c r="B195" s="10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si="12"/>
        <v>0</v>
      </c>
      <c r="P195" s="5">
        <f t="shared" ref="P195:P258" si="13">IFERROR(ROUND(E195/L195,2),0)</f>
        <v>0</v>
      </c>
      <c r="Q195" s="12" t="s">
        <v>8308</v>
      </c>
      <c r="R195" s="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 s="5">
        <v>194</v>
      </c>
      <c r="B196" s="10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2"/>
        <v>0</v>
      </c>
      <c r="P196" s="5">
        <f t="shared" si="13"/>
        <v>1</v>
      </c>
      <c r="Q196" s="12" t="s">
        <v>8308</v>
      </c>
      <c r="R196" s="5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 s="5">
        <v>195</v>
      </c>
      <c r="B197" s="10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2"/>
        <v>0</v>
      </c>
      <c r="P197" s="5">
        <f t="shared" si="13"/>
        <v>0</v>
      </c>
      <c r="Q197" s="12" t="s">
        <v>8308</v>
      </c>
      <c r="R197" s="5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 s="5">
        <v>196</v>
      </c>
      <c r="B198" s="10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2"/>
        <v>42</v>
      </c>
      <c r="P198" s="5">
        <f t="shared" si="13"/>
        <v>77.11</v>
      </c>
      <c r="Q198" s="12" t="s">
        <v>8308</v>
      </c>
      <c r="R198" s="5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 s="5">
        <v>197</v>
      </c>
      <c r="B199" s="10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2"/>
        <v>10</v>
      </c>
      <c r="P199" s="5">
        <f t="shared" si="13"/>
        <v>32.75</v>
      </c>
      <c r="Q199" s="12" t="s">
        <v>8308</v>
      </c>
      <c r="R199" s="5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 s="5">
        <v>198</v>
      </c>
      <c r="B200" s="10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2"/>
        <v>1</v>
      </c>
      <c r="P200" s="5">
        <f t="shared" si="13"/>
        <v>46.5</v>
      </c>
      <c r="Q200" s="12" t="s">
        <v>8308</v>
      </c>
      <c r="R200" s="5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 s="5">
        <v>199</v>
      </c>
      <c r="B201" s="10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2"/>
        <v>0</v>
      </c>
      <c r="P201" s="5">
        <f t="shared" si="13"/>
        <v>0</v>
      </c>
      <c r="Q201" s="12" t="s">
        <v>8308</v>
      </c>
      <c r="R201" s="5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 s="5">
        <v>200</v>
      </c>
      <c r="B202" s="10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2"/>
        <v>26</v>
      </c>
      <c r="P202" s="5">
        <f t="shared" si="13"/>
        <v>87.31</v>
      </c>
      <c r="Q202" s="12" t="s">
        <v>8308</v>
      </c>
      <c r="R202" s="5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 s="5">
        <v>201</v>
      </c>
      <c r="B203" s="10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2"/>
        <v>58</v>
      </c>
      <c r="P203" s="5">
        <f t="shared" si="13"/>
        <v>54.29</v>
      </c>
      <c r="Q203" s="12" t="s">
        <v>8308</v>
      </c>
      <c r="R203" s="5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 s="5">
        <v>202</v>
      </c>
      <c r="B204" s="10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2"/>
        <v>0</v>
      </c>
      <c r="P204" s="5">
        <f t="shared" si="13"/>
        <v>0</v>
      </c>
      <c r="Q204" s="12" t="s">
        <v>8308</v>
      </c>
      <c r="R204" s="5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 s="5">
        <v>203</v>
      </c>
      <c r="B205" s="10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2"/>
        <v>30</v>
      </c>
      <c r="P205" s="5">
        <f t="shared" si="13"/>
        <v>93.25</v>
      </c>
      <c r="Q205" s="12" t="s">
        <v>8308</v>
      </c>
      <c r="R205" s="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 s="5">
        <v>204</v>
      </c>
      <c r="B206" s="10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2"/>
        <v>51</v>
      </c>
      <c r="P206" s="5">
        <f t="shared" si="13"/>
        <v>117.68</v>
      </c>
      <c r="Q206" s="12" t="s">
        <v>8308</v>
      </c>
      <c r="R206" s="5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 s="5">
        <v>205</v>
      </c>
      <c r="B207" s="10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2"/>
        <v>16</v>
      </c>
      <c r="P207" s="5">
        <f t="shared" si="13"/>
        <v>76.47</v>
      </c>
      <c r="Q207" s="12" t="s">
        <v>8308</v>
      </c>
      <c r="R207" s="5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 s="5">
        <v>206</v>
      </c>
      <c r="B208" s="10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2"/>
        <v>0</v>
      </c>
      <c r="P208" s="5">
        <f t="shared" si="13"/>
        <v>0</v>
      </c>
      <c r="Q208" s="12" t="s">
        <v>8308</v>
      </c>
      <c r="R208" s="5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 s="5">
        <v>207</v>
      </c>
      <c r="B209" s="10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2"/>
        <v>15</v>
      </c>
      <c r="P209" s="5">
        <f t="shared" si="13"/>
        <v>163.85</v>
      </c>
      <c r="Q209" s="12" t="s">
        <v>8308</v>
      </c>
      <c r="R209" s="5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 s="5">
        <v>208</v>
      </c>
      <c r="B210" s="10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2"/>
        <v>0</v>
      </c>
      <c r="P210" s="5">
        <f t="shared" si="13"/>
        <v>0</v>
      </c>
      <c r="Q210" s="12" t="s">
        <v>8308</v>
      </c>
      <c r="R210" s="5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 s="5">
        <v>209</v>
      </c>
      <c r="B211" s="10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2"/>
        <v>0</v>
      </c>
      <c r="P211" s="5">
        <f t="shared" si="13"/>
        <v>0</v>
      </c>
      <c r="Q211" s="12" t="s">
        <v>8308</v>
      </c>
      <c r="R211" s="5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 s="5">
        <v>210</v>
      </c>
      <c r="B212" s="10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2"/>
        <v>25</v>
      </c>
      <c r="P212" s="5">
        <f t="shared" si="13"/>
        <v>91.82</v>
      </c>
      <c r="Q212" s="12" t="s">
        <v>8308</v>
      </c>
      <c r="R212" s="5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 s="5">
        <v>211</v>
      </c>
      <c r="B213" s="10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2"/>
        <v>45</v>
      </c>
      <c r="P213" s="5">
        <f t="shared" si="13"/>
        <v>185.83</v>
      </c>
      <c r="Q213" s="12" t="s">
        <v>8308</v>
      </c>
      <c r="R213" s="5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 s="5">
        <v>212</v>
      </c>
      <c r="B214" s="10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2"/>
        <v>0</v>
      </c>
      <c r="P214" s="5">
        <f t="shared" si="13"/>
        <v>1</v>
      </c>
      <c r="Q214" s="12" t="s">
        <v>8308</v>
      </c>
      <c r="R214" s="5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 s="5">
        <v>213</v>
      </c>
      <c r="B215" s="10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2"/>
        <v>0</v>
      </c>
      <c r="P215" s="5">
        <f t="shared" si="13"/>
        <v>20</v>
      </c>
      <c r="Q215" s="12" t="s">
        <v>8308</v>
      </c>
      <c r="R215" s="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 s="5">
        <v>214</v>
      </c>
      <c r="B216" s="10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2"/>
        <v>0</v>
      </c>
      <c r="P216" s="5">
        <f t="shared" si="13"/>
        <v>1</v>
      </c>
      <c r="Q216" s="12" t="s">
        <v>8308</v>
      </c>
      <c r="R216" s="5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 s="5">
        <v>215</v>
      </c>
      <c r="B217" s="10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2"/>
        <v>0</v>
      </c>
      <c r="P217" s="5">
        <f t="shared" si="13"/>
        <v>10</v>
      </c>
      <c r="Q217" s="12" t="s">
        <v>8308</v>
      </c>
      <c r="R217" s="5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 s="5">
        <v>216</v>
      </c>
      <c r="B218" s="10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2"/>
        <v>56</v>
      </c>
      <c r="P218" s="5">
        <f t="shared" si="13"/>
        <v>331.54</v>
      </c>
      <c r="Q218" s="12" t="s">
        <v>8308</v>
      </c>
      <c r="R218" s="5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 s="5">
        <v>217</v>
      </c>
      <c r="B219" s="10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2"/>
        <v>12</v>
      </c>
      <c r="P219" s="5">
        <f t="shared" si="13"/>
        <v>314.29000000000002</v>
      </c>
      <c r="Q219" s="12" t="s">
        <v>8308</v>
      </c>
      <c r="R219" s="5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 s="5">
        <v>218</v>
      </c>
      <c r="B220" s="10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2"/>
        <v>2</v>
      </c>
      <c r="P220" s="5">
        <f t="shared" si="13"/>
        <v>100</v>
      </c>
      <c r="Q220" s="12" t="s">
        <v>8308</v>
      </c>
      <c r="R220" s="5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 s="5">
        <v>219</v>
      </c>
      <c r="B221" s="10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2"/>
        <v>18</v>
      </c>
      <c r="P221" s="5">
        <f t="shared" si="13"/>
        <v>115.99</v>
      </c>
      <c r="Q221" s="12" t="s">
        <v>8308</v>
      </c>
      <c r="R221" s="5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 s="5">
        <v>220</v>
      </c>
      <c r="B222" s="10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2"/>
        <v>1</v>
      </c>
      <c r="P222" s="5">
        <f t="shared" si="13"/>
        <v>120</v>
      </c>
      <c r="Q222" s="12" t="s">
        <v>8308</v>
      </c>
      <c r="R222" s="5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 s="5">
        <v>221</v>
      </c>
      <c r="B223" s="10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2"/>
        <v>0</v>
      </c>
      <c r="P223" s="5">
        <f t="shared" si="13"/>
        <v>0</v>
      </c>
      <c r="Q223" s="12" t="s">
        <v>8308</v>
      </c>
      <c r="R223" s="5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 s="5">
        <v>222</v>
      </c>
      <c r="B224" s="10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2"/>
        <v>13</v>
      </c>
      <c r="P224" s="5">
        <f t="shared" si="13"/>
        <v>65</v>
      </c>
      <c r="Q224" s="12" t="s">
        <v>8308</v>
      </c>
      <c r="R224" s="5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 s="5">
        <v>223</v>
      </c>
      <c r="B225" s="10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2"/>
        <v>0</v>
      </c>
      <c r="P225" s="5">
        <f t="shared" si="13"/>
        <v>0</v>
      </c>
      <c r="Q225" s="12" t="s">
        <v>8308</v>
      </c>
      <c r="R225" s="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 s="5">
        <v>224</v>
      </c>
      <c r="B226" s="10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2"/>
        <v>0</v>
      </c>
      <c r="P226" s="5">
        <f t="shared" si="13"/>
        <v>0</v>
      </c>
      <c r="Q226" s="12" t="s">
        <v>8308</v>
      </c>
      <c r="R226" s="5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 s="5">
        <v>225</v>
      </c>
      <c r="B227" s="10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2"/>
        <v>0</v>
      </c>
      <c r="P227" s="5">
        <f t="shared" si="13"/>
        <v>0</v>
      </c>
      <c r="Q227" s="12" t="s">
        <v>8308</v>
      </c>
      <c r="R227" s="5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 s="5">
        <v>226</v>
      </c>
      <c r="B228" s="10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2"/>
        <v>1</v>
      </c>
      <c r="P228" s="5">
        <f t="shared" si="13"/>
        <v>125</v>
      </c>
      <c r="Q228" s="12" t="s">
        <v>8308</v>
      </c>
      <c r="R228" s="5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 s="5">
        <v>227</v>
      </c>
      <c r="B229" s="10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2"/>
        <v>0</v>
      </c>
      <c r="P229" s="5">
        <f t="shared" si="13"/>
        <v>0</v>
      </c>
      <c r="Q229" s="12" t="s">
        <v>8308</v>
      </c>
      <c r="R229" s="5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 s="5">
        <v>228</v>
      </c>
      <c r="B230" s="10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2"/>
        <v>0</v>
      </c>
      <c r="P230" s="5">
        <f t="shared" si="13"/>
        <v>0</v>
      </c>
      <c r="Q230" s="12" t="s">
        <v>8308</v>
      </c>
      <c r="R230" s="5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 s="5">
        <v>229</v>
      </c>
      <c r="B231" s="10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2"/>
        <v>0</v>
      </c>
      <c r="P231" s="5">
        <f t="shared" si="13"/>
        <v>0</v>
      </c>
      <c r="Q231" s="12" t="s">
        <v>8308</v>
      </c>
      <c r="R231" s="5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 s="5">
        <v>230</v>
      </c>
      <c r="B232" s="10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2"/>
        <v>0</v>
      </c>
      <c r="P232" s="5">
        <f t="shared" si="13"/>
        <v>30</v>
      </c>
      <c r="Q232" s="12" t="s">
        <v>8308</v>
      </c>
      <c r="R232" s="5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 s="5">
        <v>231</v>
      </c>
      <c r="B233" s="10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2"/>
        <v>0</v>
      </c>
      <c r="P233" s="5">
        <f t="shared" si="13"/>
        <v>0</v>
      </c>
      <c r="Q233" s="12" t="s">
        <v>8308</v>
      </c>
      <c r="R233" s="5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 s="5">
        <v>232</v>
      </c>
      <c r="B234" s="10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2"/>
        <v>3</v>
      </c>
      <c r="P234" s="5">
        <f t="shared" si="13"/>
        <v>15.71</v>
      </c>
      <c r="Q234" s="12" t="s">
        <v>8308</v>
      </c>
      <c r="R234" s="5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 s="5">
        <v>233</v>
      </c>
      <c r="B235" s="10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2"/>
        <v>0</v>
      </c>
      <c r="P235" s="5">
        <f t="shared" si="13"/>
        <v>0</v>
      </c>
      <c r="Q235" s="12" t="s">
        <v>8308</v>
      </c>
      <c r="R235" s="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 s="5">
        <v>234</v>
      </c>
      <c r="B236" s="10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2"/>
        <v>40</v>
      </c>
      <c r="P236" s="5">
        <f t="shared" si="13"/>
        <v>80.2</v>
      </c>
      <c r="Q236" s="12" t="s">
        <v>8308</v>
      </c>
      <c r="R236" s="5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 s="5">
        <v>235</v>
      </c>
      <c r="B237" s="10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2"/>
        <v>0</v>
      </c>
      <c r="P237" s="5">
        <f t="shared" si="13"/>
        <v>0</v>
      </c>
      <c r="Q237" s="12" t="s">
        <v>8308</v>
      </c>
      <c r="R237" s="5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 s="5">
        <v>236</v>
      </c>
      <c r="B238" s="10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2"/>
        <v>0</v>
      </c>
      <c r="P238" s="5">
        <f t="shared" si="13"/>
        <v>0</v>
      </c>
      <c r="Q238" s="12" t="s">
        <v>8308</v>
      </c>
      <c r="R238" s="5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 s="5">
        <v>237</v>
      </c>
      <c r="B239" s="10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2"/>
        <v>0</v>
      </c>
      <c r="P239" s="5">
        <f t="shared" si="13"/>
        <v>50</v>
      </c>
      <c r="Q239" s="12" t="s">
        <v>8308</v>
      </c>
      <c r="R239" s="5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 s="5">
        <v>238</v>
      </c>
      <c r="B240" s="10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2"/>
        <v>0</v>
      </c>
      <c r="P240" s="5">
        <f t="shared" si="13"/>
        <v>0</v>
      </c>
      <c r="Q240" s="12" t="s">
        <v>8308</v>
      </c>
      <c r="R240" s="5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 s="5">
        <v>239</v>
      </c>
      <c r="B241" s="10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2"/>
        <v>25</v>
      </c>
      <c r="P241" s="5">
        <f t="shared" si="13"/>
        <v>50</v>
      </c>
      <c r="Q241" s="12" t="s">
        <v>8308</v>
      </c>
      <c r="R241" s="5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 s="5">
        <v>240</v>
      </c>
      <c r="B242" s="10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2"/>
        <v>108</v>
      </c>
      <c r="P242" s="5">
        <f t="shared" si="13"/>
        <v>117.85</v>
      </c>
      <c r="Q242" s="12" t="s">
        <v>8308</v>
      </c>
      <c r="R242" s="5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 s="5">
        <v>241</v>
      </c>
      <c r="B243" s="10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2"/>
        <v>113</v>
      </c>
      <c r="P243" s="5">
        <f t="shared" si="13"/>
        <v>109.04</v>
      </c>
      <c r="Q243" s="12" t="s">
        <v>8308</v>
      </c>
      <c r="R243" s="5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 s="5">
        <v>242</v>
      </c>
      <c r="B244" s="10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2"/>
        <v>113</v>
      </c>
      <c r="P244" s="5">
        <f t="shared" si="13"/>
        <v>73.02</v>
      </c>
      <c r="Q244" s="12" t="s">
        <v>8308</v>
      </c>
      <c r="R244" s="5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 s="5">
        <v>243</v>
      </c>
      <c r="B245" s="10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2"/>
        <v>103</v>
      </c>
      <c r="P245" s="5">
        <f t="shared" si="13"/>
        <v>78.2</v>
      </c>
      <c r="Q245" s="12" t="s">
        <v>8308</v>
      </c>
      <c r="R245" s="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 s="5">
        <v>244</v>
      </c>
      <c r="B246" s="10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2"/>
        <v>114</v>
      </c>
      <c r="P246" s="5">
        <f t="shared" si="13"/>
        <v>47.4</v>
      </c>
      <c r="Q246" s="12" t="s">
        <v>8308</v>
      </c>
      <c r="R246" s="5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 s="5">
        <v>245</v>
      </c>
      <c r="B247" s="10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2"/>
        <v>104</v>
      </c>
      <c r="P247" s="5">
        <f t="shared" si="13"/>
        <v>54.02</v>
      </c>
      <c r="Q247" s="12" t="s">
        <v>8308</v>
      </c>
      <c r="R247" s="5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 s="5">
        <v>246</v>
      </c>
      <c r="B248" s="10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2"/>
        <v>305</v>
      </c>
      <c r="P248" s="5">
        <f t="shared" si="13"/>
        <v>68.489999999999995</v>
      </c>
      <c r="Q248" s="12" t="s">
        <v>8308</v>
      </c>
      <c r="R248" s="5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 s="5">
        <v>247</v>
      </c>
      <c r="B249" s="10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2"/>
        <v>134</v>
      </c>
      <c r="P249" s="5">
        <f t="shared" si="13"/>
        <v>108.15</v>
      </c>
      <c r="Q249" s="12" t="s">
        <v>8308</v>
      </c>
      <c r="R249" s="5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 s="5">
        <v>248</v>
      </c>
      <c r="B250" s="10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2"/>
        <v>101</v>
      </c>
      <c r="P250" s="5">
        <f t="shared" si="13"/>
        <v>589.95000000000005</v>
      </c>
      <c r="Q250" s="12" t="s">
        <v>8308</v>
      </c>
      <c r="R250" s="5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 s="5">
        <v>249</v>
      </c>
      <c r="B251" s="10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2"/>
        <v>113</v>
      </c>
      <c r="P251" s="5">
        <f t="shared" si="13"/>
        <v>48.05</v>
      </c>
      <c r="Q251" s="12" t="s">
        <v>8308</v>
      </c>
      <c r="R251" s="5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 s="5">
        <v>250</v>
      </c>
      <c r="B252" s="10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2"/>
        <v>106</v>
      </c>
      <c r="P252" s="5">
        <f t="shared" si="13"/>
        <v>72.48</v>
      </c>
      <c r="Q252" s="12" t="s">
        <v>8308</v>
      </c>
      <c r="R252" s="5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 s="5">
        <v>251</v>
      </c>
      <c r="B253" s="10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2"/>
        <v>126</v>
      </c>
      <c r="P253" s="5">
        <f t="shared" si="13"/>
        <v>57.08</v>
      </c>
      <c r="Q253" s="12" t="s">
        <v>8308</v>
      </c>
      <c r="R253" s="5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 s="5">
        <v>252</v>
      </c>
      <c r="B254" s="10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2"/>
        <v>185</v>
      </c>
      <c r="P254" s="5">
        <f t="shared" si="13"/>
        <v>85.44</v>
      </c>
      <c r="Q254" s="12" t="s">
        <v>8308</v>
      </c>
      <c r="R254" s="5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 s="5">
        <v>253</v>
      </c>
      <c r="B255" s="10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2"/>
        <v>101</v>
      </c>
      <c r="P255" s="5">
        <f t="shared" si="13"/>
        <v>215.86</v>
      </c>
      <c r="Q255" s="12" t="s">
        <v>8308</v>
      </c>
      <c r="R255" s="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 s="5">
        <v>254</v>
      </c>
      <c r="B256" s="10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2"/>
        <v>117</v>
      </c>
      <c r="P256" s="5">
        <f t="shared" si="13"/>
        <v>89.39</v>
      </c>
      <c r="Q256" s="12" t="s">
        <v>8308</v>
      </c>
      <c r="R256" s="5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 s="5">
        <v>255</v>
      </c>
      <c r="B257" s="10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2"/>
        <v>107</v>
      </c>
      <c r="P257" s="5">
        <f t="shared" si="13"/>
        <v>45.42</v>
      </c>
      <c r="Q257" s="12" t="s">
        <v>8308</v>
      </c>
      <c r="R257" s="5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 s="5">
        <v>256</v>
      </c>
      <c r="B258" s="10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ref="O258:O321" si="16">ROUND(E258/D258*100,0)</f>
        <v>139</v>
      </c>
      <c r="P258" s="5">
        <f t="shared" si="13"/>
        <v>65.760000000000005</v>
      </c>
      <c r="Q258" s="12" t="s">
        <v>8308</v>
      </c>
      <c r="R258" s="5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 s="5">
        <v>257</v>
      </c>
      <c r="B259" s="10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si="16"/>
        <v>107</v>
      </c>
      <c r="P259" s="5">
        <f t="shared" ref="P259:P322" si="17">IFERROR(ROUND(E259/L259,2),0)</f>
        <v>66.7</v>
      </c>
      <c r="Q259" s="12" t="s">
        <v>8308</v>
      </c>
      <c r="R259" s="5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 s="5">
        <v>258</v>
      </c>
      <c r="B260" s="10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16"/>
        <v>191</v>
      </c>
      <c r="P260" s="5">
        <f t="shared" si="17"/>
        <v>83.35</v>
      </c>
      <c r="Q260" s="12" t="s">
        <v>8308</v>
      </c>
      <c r="R260" s="5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 s="5">
        <v>259</v>
      </c>
      <c r="B261" s="10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16"/>
        <v>132</v>
      </c>
      <c r="P261" s="5">
        <f t="shared" si="17"/>
        <v>105.05</v>
      </c>
      <c r="Q261" s="12" t="s">
        <v>8308</v>
      </c>
      <c r="R261" s="5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 s="5">
        <v>260</v>
      </c>
      <c r="B262" s="10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16"/>
        <v>106</v>
      </c>
      <c r="P262" s="5">
        <f t="shared" si="17"/>
        <v>120.91</v>
      </c>
      <c r="Q262" s="12" t="s">
        <v>8308</v>
      </c>
      <c r="R262" s="5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 s="5">
        <v>261</v>
      </c>
      <c r="B263" s="10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16"/>
        <v>107</v>
      </c>
      <c r="P263" s="5">
        <f t="shared" si="17"/>
        <v>97.64</v>
      </c>
      <c r="Q263" s="12" t="s">
        <v>8308</v>
      </c>
      <c r="R263" s="5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 s="5">
        <v>262</v>
      </c>
      <c r="B264" s="10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16"/>
        <v>240</v>
      </c>
      <c r="P264" s="5">
        <f t="shared" si="17"/>
        <v>41.38</v>
      </c>
      <c r="Q264" s="12" t="s">
        <v>8308</v>
      </c>
      <c r="R264" s="5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 s="5">
        <v>263</v>
      </c>
      <c r="B265" s="10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16"/>
        <v>118</v>
      </c>
      <c r="P265" s="5">
        <f t="shared" si="17"/>
        <v>30.65</v>
      </c>
      <c r="Q265" s="12" t="s">
        <v>8308</v>
      </c>
      <c r="R265" s="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 s="5">
        <v>264</v>
      </c>
      <c r="B266" s="10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16"/>
        <v>118</v>
      </c>
      <c r="P266" s="5">
        <f t="shared" si="17"/>
        <v>64.95</v>
      </c>
      <c r="Q266" s="12" t="s">
        <v>8308</v>
      </c>
      <c r="R266" s="5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 s="5">
        <v>265</v>
      </c>
      <c r="B267" s="10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16"/>
        <v>111</v>
      </c>
      <c r="P267" s="5">
        <f t="shared" si="17"/>
        <v>95.78</v>
      </c>
      <c r="Q267" s="12" t="s">
        <v>8308</v>
      </c>
      <c r="R267" s="5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 s="5">
        <v>266</v>
      </c>
      <c r="B268" s="10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16"/>
        <v>146</v>
      </c>
      <c r="P268" s="5">
        <f t="shared" si="17"/>
        <v>40.42</v>
      </c>
      <c r="Q268" s="12" t="s">
        <v>8308</v>
      </c>
      <c r="R268" s="5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 s="5">
        <v>267</v>
      </c>
      <c r="B269" s="10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16"/>
        <v>132</v>
      </c>
      <c r="P269" s="5">
        <f t="shared" si="17"/>
        <v>78.58</v>
      </c>
      <c r="Q269" s="12" t="s">
        <v>8308</v>
      </c>
      <c r="R269" s="5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 s="5">
        <v>268</v>
      </c>
      <c r="B270" s="10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16"/>
        <v>111</v>
      </c>
      <c r="P270" s="5">
        <f t="shared" si="17"/>
        <v>50.18</v>
      </c>
      <c r="Q270" s="12" t="s">
        <v>8308</v>
      </c>
      <c r="R270" s="5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 s="5">
        <v>269</v>
      </c>
      <c r="B271" s="10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16"/>
        <v>147</v>
      </c>
      <c r="P271" s="5">
        <f t="shared" si="17"/>
        <v>92.25</v>
      </c>
      <c r="Q271" s="12" t="s">
        <v>8308</v>
      </c>
      <c r="R271" s="5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 s="5">
        <v>270</v>
      </c>
      <c r="B272" s="10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16"/>
        <v>153</v>
      </c>
      <c r="P272" s="5">
        <f t="shared" si="17"/>
        <v>57.54</v>
      </c>
      <c r="Q272" s="12" t="s">
        <v>8308</v>
      </c>
      <c r="R272" s="5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 s="5">
        <v>271</v>
      </c>
      <c r="B273" s="10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16"/>
        <v>105</v>
      </c>
      <c r="P273" s="5">
        <f t="shared" si="17"/>
        <v>109.42</v>
      </c>
      <c r="Q273" s="12" t="s">
        <v>8308</v>
      </c>
      <c r="R273" s="5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 s="5">
        <v>272</v>
      </c>
      <c r="B274" s="10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16"/>
        <v>177</v>
      </c>
      <c r="P274" s="5">
        <f t="shared" si="17"/>
        <v>81.89</v>
      </c>
      <c r="Q274" s="12" t="s">
        <v>8308</v>
      </c>
      <c r="R274" s="5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 s="5">
        <v>273</v>
      </c>
      <c r="B275" s="10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16"/>
        <v>108</v>
      </c>
      <c r="P275" s="5">
        <f t="shared" si="17"/>
        <v>45.67</v>
      </c>
      <c r="Q275" s="12" t="s">
        <v>8308</v>
      </c>
      <c r="R275" s="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 s="5">
        <v>274</v>
      </c>
      <c r="B276" s="10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16"/>
        <v>156</v>
      </c>
      <c r="P276" s="5">
        <f t="shared" si="17"/>
        <v>55.22</v>
      </c>
      <c r="Q276" s="12" t="s">
        <v>8308</v>
      </c>
      <c r="R276" s="5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 s="5">
        <v>275</v>
      </c>
      <c r="B277" s="10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16"/>
        <v>108</v>
      </c>
      <c r="P277" s="5">
        <f t="shared" si="17"/>
        <v>65.3</v>
      </c>
      <c r="Q277" s="12" t="s">
        <v>8308</v>
      </c>
      <c r="R277" s="5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 s="5">
        <v>276</v>
      </c>
      <c r="B278" s="10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16"/>
        <v>148</v>
      </c>
      <c r="P278" s="5">
        <f t="shared" si="17"/>
        <v>95.23</v>
      </c>
      <c r="Q278" s="12" t="s">
        <v>8308</v>
      </c>
      <c r="R278" s="5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 s="5">
        <v>277</v>
      </c>
      <c r="B279" s="10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16"/>
        <v>110</v>
      </c>
      <c r="P279" s="5">
        <f t="shared" si="17"/>
        <v>75.44</v>
      </c>
      <c r="Q279" s="12" t="s">
        <v>8308</v>
      </c>
      <c r="R279" s="5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 s="5">
        <v>278</v>
      </c>
      <c r="B280" s="10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16"/>
        <v>150</v>
      </c>
      <c r="P280" s="5">
        <f t="shared" si="17"/>
        <v>97.82</v>
      </c>
      <c r="Q280" s="12" t="s">
        <v>8308</v>
      </c>
      <c r="R280" s="5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 s="5">
        <v>279</v>
      </c>
      <c r="B281" s="10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16"/>
        <v>157</v>
      </c>
      <c r="P281" s="5">
        <f t="shared" si="17"/>
        <v>87.69</v>
      </c>
      <c r="Q281" s="12" t="s">
        <v>8308</v>
      </c>
      <c r="R281" s="5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 s="5">
        <v>280</v>
      </c>
      <c r="B282" s="10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16"/>
        <v>156</v>
      </c>
      <c r="P282" s="5">
        <f t="shared" si="17"/>
        <v>54.75</v>
      </c>
      <c r="Q282" s="12" t="s">
        <v>8308</v>
      </c>
      <c r="R282" s="5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 s="5">
        <v>281</v>
      </c>
      <c r="B283" s="10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16"/>
        <v>121</v>
      </c>
      <c r="P283" s="5">
        <f t="shared" si="17"/>
        <v>83.95</v>
      </c>
      <c r="Q283" s="12" t="s">
        <v>8308</v>
      </c>
      <c r="R283" s="5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 s="5">
        <v>282</v>
      </c>
      <c r="B284" s="10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16"/>
        <v>101</v>
      </c>
      <c r="P284" s="5">
        <f t="shared" si="17"/>
        <v>254.39</v>
      </c>
      <c r="Q284" s="12" t="s">
        <v>8308</v>
      </c>
      <c r="R284" s="5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 s="5">
        <v>283</v>
      </c>
      <c r="B285" s="10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16"/>
        <v>114</v>
      </c>
      <c r="P285" s="5">
        <f t="shared" si="17"/>
        <v>101.83</v>
      </c>
      <c r="Q285" s="12" t="s">
        <v>8308</v>
      </c>
      <c r="R285" s="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 s="5">
        <v>284</v>
      </c>
      <c r="B286" s="10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16"/>
        <v>105</v>
      </c>
      <c r="P286" s="5">
        <f t="shared" si="17"/>
        <v>55.07</v>
      </c>
      <c r="Q286" s="12" t="s">
        <v>8308</v>
      </c>
      <c r="R286" s="5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 s="5">
        <v>285</v>
      </c>
      <c r="B287" s="10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16"/>
        <v>229</v>
      </c>
      <c r="P287" s="5">
        <f t="shared" si="17"/>
        <v>56.9</v>
      </c>
      <c r="Q287" s="12" t="s">
        <v>8308</v>
      </c>
      <c r="R287" s="5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 s="5">
        <v>286</v>
      </c>
      <c r="B288" s="10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16"/>
        <v>109</v>
      </c>
      <c r="P288" s="5">
        <f t="shared" si="17"/>
        <v>121.28</v>
      </c>
      <c r="Q288" s="12" t="s">
        <v>8308</v>
      </c>
      <c r="R288" s="5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 s="5">
        <v>287</v>
      </c>
      <c r="B289" s="10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16"/>
        <v>176</v>
      </c>
      <c r="P289" s="5">
        <f t="shared" si="17"/>
        <v>91.19</v>
      </c>
      <c r="Q289" s="12" t="s">
        <v>8308</v>
      </c>
      <c r="R289" s="5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 s="5">
        <v>288</v>
      </c>
      <c r="B290" s="10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16"/>
        <v>103</v>
      </c>
      <c r="P290" s="5">
        <f t="shared" si="17"/>
        <v>115.45</v>
      </c>
      <c r="Q290" s="12" t="s">
        <v>8308</v>
      </c>
      <c r="R290" s="5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 s="5">
        <v>289</v>
      </c>
      <c r="B291" s="10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16"/>
        <v>105</v>
      </c>
      <c r="P291" s="5">
        <f t="shared" si="17"/>
        <v>67.77</v>
      </c>
      <c r="Q291" s="12" t="s">
        <v>8308</v>
      </c>
      <c r="R291" s="5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 s="5">
        <v>290</v>
      </c>
      <c r="B292" s="10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16"/>
        <v>107</v>
      </c>
      <c r="P292" s="5">
        <f t="shared" si="17"/>
        <v>28.58</v>
      </c>
      <c r="Q292" s="12" t="s">
        <v>8308</v>
      </c>
      <c r="R292" s="5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 s="5">
        <v>291</v>
      </c>
      <c r="B293" s="10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16"/>
        <v>120</v>
      </c>
      <c r="P293" s="5">
        <f t="shared" si="17"/>
        <v>46.88</v>
      </c>
      <c r="Q293" s="12" t="s">
        <v>8308</v>
      </c>
      <c r="R293" s="5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 s="5">
        <v>292</v>
      </c>
      <c r="B294" s="10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16"/>
        <v>102</v>
      </c>
      <c r="P294" s="5">
        <f t="shared" si="17"/>
        <v>154.41999999999999</v>
      </c>
      <c r="Q294" s="12" t="s">
        <v>8308</v>
      </c>
      <c r="R294" s="5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 s="5">
        <v>293</v>
      </c>
      <c r="B295" s="10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16"/>
        <v>101</v>
      </c>
      <c r="P295" s="5">
        <f t="shared" si="17"/>
        <v>201.22</v>
      </c>
      <c r="Q295" s="12" t="s">
        <v>8308</v>
      </c>
      <c r="R295" s="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 s="5">
        <v>294</v>
      </c>
      <c r="B296" s="10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16"/>
        <v>100</v>
      </c>
      <c r="P296" s="5">
        <f t="shared" si="17"/>
        <v>100</v>
      </c>
      <c r="Q296" s="12" t="s">
        <v>8308</v>
      </c>
      <c r="R296" s="5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 s="5">
        <v>295</v>
      </c>
      <c r="B297" s="10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16"/>
        <v>133</v>
      </c>
      <c r="P297" s="5">
        <f t="shared" si="17"/>
        <v>100.08</v>
      </c>
      <c r="Q297" s="12" t="s">
        <v>8308</v>
      </c>
      <c r="R297" s="5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 s="5">
        <v>296</v>
      </c>
      <c r="B298" s="10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16"/>
        <v>119</v>
      </c>
      <c r="P298" s="5">
        <f t="shared" si="17"/>
        <v>230.09</v>
      </c>
      <c r="Q298" s="12" t="s">
        <v>8308</v>
      </c>
      <c r="R298" s="5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 s="5">
        <v>297</v>
      </c>
      <c r="B299" s="10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16"/>
        <v>101</v>
      </c>
      <c r="P299" s="5">
        <f t="shared" si="17"/>
        <v>141.75</v>
      </c>
      <c r="Q299" s="12" t="s">
        <v>8308</v>
      </c>
      <c r="R299" s="5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 s="5">
        <v>298</v>
      </c>
      <c r="B300" s="10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16"/>
        <v>109</v>
      </c>
      <c r="P300" s="5">
        <f t="shared" si="17"/>
        <v>56.34</v>
      </c>
      <c r="Q300" s="12" t="s">
        <v>8308</v>
      </c>
      <c r="R300" s="5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 s="5">
        <v>299</v>
      </c>
      <c r="B301" s="10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16"/>
        <v>179</v>
      </c>
      <c r="P301" s="5">
        <f t="shared" si="17"/>
        <v>73.34</v>
      </c>
      <c r="Q301" s="12" t="s">
        <v>8308</v>
      </c>
      <c r="R301" s="5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 s="5">
        <v>300</v>
      </c>
      <c r="B302" s="10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16"/>
        <v>102</v>
      </c>
      <c r="P302" s="5">
        <f t="shared" si="17"/>
        <v>85.34</v>
      </c>
      <c r="Q302" s="12" t="s">
        <v>8308</v>
      </c>
      <c r="R302" s="5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 s="5">
        <v>301</v>
      </c>
      <c r="B303" s="10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16"/>
        <v>119</v>
      </c>
      <c r="P303" s="5">
        <f t="shared" si="17"/>
        <v>61.5</v>
      </c>
      <c r="Q303" s="12" t="s">
        <v>8308</v>
      </c>
      <c r="R303" s="5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 s="5">
        <v>302</v>
      </c>
      <c r="B304" s="10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16"/>
        <v>100</v>
      </c>
      <c r="P304" s="5">
        <f t="shared" si="17"/>
        <v>93.02</v>
      </c>
      <c r="Q304" s="12" t="s">
        <v>8308</v>
      </c>
      <c r="R304" s="5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 s="5">
        <v>303</v>
      </c>
      <c r="B305" s="10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16"/>
        <v>137</v>
      </c>
      <c r="P305" s="5">
        <f t="shared" si="17"/>
        <v>50.29</v>
      </c>
      <c r="Q305" s="12" t="s">
        <v>8308</v>
      </c>
      <c r="R305" s="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 s="5">
        <v>304</v>
      </c>
      <c r="B306" s="10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16"/>
        <v>232</v>
      </c>
      <c r="P306" s="5">
        <f t="shared" si="17"/>
        <v>106.43</v>
      </c>
      <c r="Q306" s="12" t="s">
        <v>8308</v>
      </c>
      <c r="R306" s="5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 s="5">
        <v>305</v>
      </c>
      <c r="B307" s="10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16"/>
        <v>130</v>
      </c>
      <c r="P307" s="5">
        <f t="shared" si="17"/>
        <v>51.72</v>
      </c>
      <c r="Q307" s="12" t="s">
        <v>8308</v>
      </c>
      <c r="R307" s="5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 s="5">
        <v>306</v>
      </c>
      <c r="B308" s="10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16"/>
        <v>293</v>
      </c>
      <c r="P308" s="5">
        <f t="shared" si="17"/>
        <v>36.61</v>
      </c>
      <c r="Q308" s="12" t="s">
        <v>8308</v>
      </c>
      <c r="R308" s="5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 s="5">
        <v>307</v>
      </c>
      <c r="B309" s="10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16"/>
        <v>111</v>
      </c>
      <c r="P309" s="5">
        <f t="shared" si="17"/>
        <v>42.52</v>
      </c>
      <c r="Q309" s="12" t="s">
        <v>8308</v>
      </c>
      <c r="R309" s="5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 s="5">
        <v>308</v>
      </c>
      <c r="B310" s="10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16"/>
        <v>106</v>
      </c>
      <c r="P310" s="5">
        <f t="shared" si="17"/>
        <v>62.71</v>
      </c>
      <c r="Q310" s="12" t="s">
        <v>8308</v>
      </c>
      <c r="R310" s="5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 s="5">
        <v>309</v>
      </c>
      <c r="B311" s="10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16"/>
        <v>119</v>
      </c>
      <c r="P311" s="5">
        <f t="shared" si="17"/>
        <v>89.96</v>
      </c>
      <c r="Q311" s="12" t="s">
        <v>8308</v>
      </c>
      <c r="R311" s="5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 s="5">
        <v>310</v>
      </c>
      <c r="B312" s="10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16"/>
        <v>104</v>
      </c>
      <c r="P312" s="5">
        <f t="shared" si="17"/>
        <v>28.92</v>
      </c>
      <c r="Q312" s="12" t="s">
        <v>8308</v>
      </c>
      <c r="R312" s="5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 s="5">
        <v>311</v>
      </c>
      <c r="B313" s="10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16"/>
        <v>104</v>
      </c>
      <c r="P313" s="5">
        <f t="shared" si="17"/>
        <v>138.80000000000001</v>
      </c>
      <c r="Q313" s="12" t="s">
        <v>8308</v>
      </c>
      <c r="R313" s="5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 s="5">
        <v>312</v>
      </c>
      <c r="B314" s="10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16"/>
        <v>112</v>
      </c>
      <c r="P314" s="5">
        <f t="shared" si="17"/>
        <v>61.3</v>
      </c>
      <c r="Q314" s="12" t="s">
        <v>8308</v>
      </c>
      <c r="R314" s="5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 s="5">
        <v>313</v>
      </c>
      <c r="B315" s="10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16"/>
        <v>105</v>
      </c>
      <c r="P315" s="5">
        <f t="shared" si="17"/>
        <v>80.2</v>
      </c>
      <c r="Q315" s="12" t="s">
        <v>8308</v>
      </c>
      <c r="R315" s="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 s="5">
        <v>314</v>
      </c>
      <c r="B316" s="10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16"/>
        <v>385</v>
      </c>
      <c r="P316" s="5">
        <f t="shared" si="17"/>
        <v>32.1</v>
      </c>
      <c r="Q316" s="12" t="s">
        <v>8308</v>
      </c>
      <c r="R316" s="5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 s="5">
        <v>315</v>
      </c>
      <c r="B317" s="10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16"/>
        <v>101</v>
      </c>
      <c r="P317" s="5">
        <f t="shared" si="17"/>
        <v>200.89</v>
      </c>
      <c r="Q317" s="12" t="s">
        <v>8308</v>
      </c>
      <c r="R317" s="5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 s="5">
        <v>316</v>
      </c>
      <c r="B318" s="10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16"/>
        <v>114</v>
      </c>
      <c r="P318" s="5">
        <f t="shared" si="17"/>
        <v>108.01</v>
      </c>
      <c r="Q318" s="12" t="s">
        <v>8308</v>
      </c>
      <c r="R318" s="5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 s="5">
        <v>317</v>
      </c>
      <c r="B319" s="10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16"/>
        <v>101</v>
      </c>
      <c r="P319" s="5">
        <f t="shared" si="17"/>
        <v>95.7</v>
      </c>
      <c r="Q319" s="12" t="s">
        <v>8308</v>
      </c>
      <c r="R319" s="5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 s="5">
        <v>318</v>
      </c>
      <c r="B320" s="10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16"/>
        <v>283</v>
      </c>
      <c r="P320" s="5">
        <f t="shared" si="17"/>
        <v>49.88</v>
      </c>
      <c r="Q320" s="12" t="s">
        <v>8308</v>
      </c>
      <c r="R320" s="5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 s="5">
        <v>319</v>
      </c>
      <c r="B321" s="10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16"/>
        <v>113</v>
      </c>
      <c r="P321" s="5">
        <f t="shared" si="17"/>
        <v>110.47</v>
      </c>
      <c r="Q321" s="12" t="s">
        <v>8308</v>
      </c>
      <c r="R321" s="5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 s="5">
        <v>320</v>
      </c>
      <c r="B322" s="10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ref="O322:O385" si="20">ROUND(E322/D322*100,0)</f>
        <v>107</v>
      </c>
      <c r="P322" s="5">
        <f t="shared" si="17"/>
        <v>134.91</v>
      </c>
      <c r="Q322" s="12" t="s">
        <v>8308</v>
      </c>
      <c r="R322" s="5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 s="5">
        <v>321</v>
      </c>
      <c r="B323" s="10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si="20"/>
        <v>103</v>
      </c>
      <c r="P323" s="5">
        <f t="shared" ref="P323:P386" si="21">IFERROR(ROUND(E323/L323,2),0)</f>
        <v>106.62</v>
      </c>
      <c r="Q323" s="12" t="s">
        <v>8308</v>
      </c>
      <c r="R323" s="5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 s="5">
        <v>322</v>
      </c>
      <c r="B324" s="10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0"/>
        <v>108</v>
      </c>
      <c r="P324" s="5">
        <f t="shared" si="21"/>
        <v>145.04</v>
      </c>
      <c r="Q324" s="12" t="s">
        <v>8308</v>
      </c>
      <c r="R324" s="5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 s="5">
        <v>323</v>
      </c>
      <c r="B325" s="10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0"/>
        <v>123</v>
      </c>
      <c r="P325" s="5">
        <f t="shared" si="21"/>
        <v>114.59</v>
      </c>
      <c r="Q325" s="12" t="s">
        <v>8308</v>
      </c>
      <c r="R325" s="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 s="5">
        <v>324</v>
      </c>
      <c r="B326" s="10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0"/>
        <v>102</v>
      </c>
      <c r="P326" s="5">
        <f t="shared" si="21"/>
        <v>105.32</v>
      </c>
      <c r="Q326" s="12" t="s">
        <v>8308</v>
      </c>
      <c r="R326" s="5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 s="5">
        <v>325</v>
      </c>
      <c r="B327" s="10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0"/>
        <v>104</v>
      </c>
      <c r="P327" s="5">
        <f t="shared" si="21"/>
        <v>70.92</v>
      </c>
      <c r="Q327" s="12" t="s">
        <v>8308</v>
      </c>
      <c r="R327" s="5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 s="5">
        <v>326</v>
      </c>
      <c r="B328" s="10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0"/>
        <v>113</v>
      </c>
      <c r="P328" s="5">
        <f t="shared" si="21"/>
        <v>147.16999999999999</v>
      </c>
      <c r="Q328" s="12" t="s">
        <v>8308</v>
      </c>
      <c r="R328" s="5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 s="5">
        <v>327</v>
      </c>
      <c r="B329" s="10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0"/>
        <v>136</v>
      </c>
      <c r="P329" s="5">
        <f t="shared" si="21"/>
        <v>160.47</v>
      </c>
      <c r="Q329" s="12" t="s">
        <v>8308</v>
      </c>
      <c r="R329" s="5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 s="5">
        <v>328</v>
      </c>
      <c r="B330" s="10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0"/>
        <v>104</v>
      </c>
      <c r="P330" s="5">
        <f t="shared" si="21"/>
        <v>156.05000000000001</v>
      </c>
      <c r="Q330" s="12" t="s">
        <v>8308</v>
      </c>
      <c r="R330" s="5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 s="5">
        <v>329</v>
      </c>
      <c r="B331" s="10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0"/>
        <v>106</v>
      </c>
      <c r="P331" s="5">
        <f t="shared" si="21"/>
        <v>63.17</v>
      </c>
      <c r="Q331" s="12" t="s">
        <v>8308</v>
      </c>
      <c r="R331" s="5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 s="5">
        <v>330</v>
      </c>
      <c r="B332" s="10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0"/>
        <v>102</v>
      </c>
      <c r="P332" s="5">
        <f t="shared" si="21"/>
        <v>104.82</v>
      </c>
      <c r="Q332" s="12" t="s">
        <v>8308</v>
      </c>
      <c r="R332" s="5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 s="5">
        <v>331</v>
      </c>
      <c r="B333" s="10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0"/>
        <v>107</v>
      </c>
      <c r="P333" s="5">
        <f t="shared" si="21"/>
        <v>97.36</v>
      </c>
      <c r="Q333" s="12" t="s">
        <v>8308</v>
      </c>
      <c r="R333" s="5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 s="5">
        <v>332</v>
      </c>
      <c r="B334" s="10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0"/>
        <v>113</v>
      </c>
      <c r="P334" s="5">
        <f t="shared" si="21"/>
        <v>203.63</v>
      </c>
      <c r="Q334" s="12" t="s">
        <v>8308</v>
      </c>
      <c r="R334" s="5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 s="5">
        <v>333</v>
      </c>
      <c r="B335" s="10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0"/>
        <v>125</v>
      </c>
      <c r="P335" s="5">
        <f t="shared" si="21"/>
        <v>188.31</v>
      </c>
      <c r="Q335" s="12" t="s">
        <v>8308</v>
      </c>
      <c r="R335" s="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 s="5">
        <v>334</v>
      </c>
      <c r="B336" s="10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0"/>
        <v>101</v>
      </c>
      <c r="P336" s="5">
        <f t="shared" si="21"/>
        <v>146.65</v>
      </c>
      <c r="Q336" s="12" t="s">
        <v>8308</v>
      </c>
      <c r="R336" s="5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 s="5">
        <v>335</v>
      </c>
      <c r="B337" s="10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0"/>
        <v>103</v>
      </c>
      <c r="P337" s="5">
        <f t="shared" si="21"/>
        <v>109.19</v>
      </c>
      <c r="Q337" s="12" t="s">
        <v>8308</v>
      </c>
      <c r="R337" s="5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 s="5">
        <v>336</v>
      </c>
      <c r="B338" s="10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0"/>
        <v>117</v>
      </c>
      <c r="P338" s="5">
        <f t="shared" si="21"/>
        <v>59.25</v>
      </c>
      <c r="Q338" s="12" t="s">
        <v>8308</v>
      </c>
      <c r="R338" s="5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 s="5">
        <v>337</v>
      </c>
      <c r="B339" s="10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0"/>
        <v>101</v>
      </c>
      <c r="P339" s="5">
        <f t="shared" si="21"/>
        <v>97.9</v>
      </c>
      <c r="Q339" s="12" t="s">
        <v>8308</v>
      </c>
      <c r="R339" s="5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 s="5">
        <v>338</v>
      </c>
      <c r="B340" s="10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0"/>
        <v>110</v>
      </c>
      <c r="P340" s="5">
        <f t="shared" si="21"/>
        <v>70</v>
      </c>
      <c r="Q340" s="12" t="s">
        <v>8308</v>
      </c>
      <c r="R340" s="5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 s="5">
        <v>339</v>
      </c>
      <c r="B341" s="10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0"/>
        <v>108</v>
      </c>
      <c r="P341" s="5">
        <f t="shared" si="21"/>
        <v>72.87</v>
      </c>
      <c r="Q341" s="12" t="s">
        <v>8308</v>
      </c>
      <c r="R341" s="5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 s="5">
        <v>340</v>
      </c>
      <c r="B342" s="10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0"/>
        <v>125</v>
      </c>
      <c r="P342" s="5">
        <f t="shared" si="21"/>
        <v>146.35</v>
      </c>
      <c r="Q342" s="12" t="s">
        <v>8308</v>
      </c>
      <c r="R342" s="5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 s="5">
        <v>341</v>
      </c>
      <c r="B343" s="10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0"/>
        <v>107</v>
      </c>
      <c r="P343" s="5">
        <f t="shared" si="21"/>
        <v>67.91</v>
      </c>
      <c r="Q343" s="12" t="s">
        <v>8308</v>
      </c>
      <c r="R343" s="5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 s="5">
        <v>342</v>
      </c>
      <c r="B344" s="10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0"/>
        <v>100</v>
      </c>
      <c r="P344" s="5">
        <f t="shared" si="21"/>
        <v>169.85</v>
      </c>
      <c r="Q344" s="12" t="s">
        <v>8308</v>
      </c>
      <c r="R344" s="5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 s="5">
        <v>343</v>
      </c>
      <c r="B345" s="10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0"/>
        <v>102</v>
      </c>
      <c r="P345" s="5">
        <f t="shared" si="21"/>
        <v>58.41</v>
      </c>
      <c r="Q345" s="12" t="s">
        <v>8308</v>
      </c>
      <c r="R345" s="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 s="5">
        <v>344</v>
      </c>
      <c r="B346" s="10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0"/>
        <v>102</v>
      </c>
      <c r="P346" s="5">
        <f t="shared" si="21"/>
        <v>119.99</v>
      </c>
      <c r="Q346" s="12" t="s">
        <v>8308</v>
      </c>
      <c r="R346" s="5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 s="5">
        <v>345</v>
      </c>
      <c r="B347" s="10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0"/>
        <v>123</v>
      </c>
      <c r="P347" s="5">
        <f t="shared" si="21"/>
        <v>99.86</v>
      </c>
      <c r="Q347" s="12" t="s">
        <v>8308</v>
      </c>
      <c r="R347" s="5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 s="5">
        <v>346</v>
      </c>
      <c r="B348" s="10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0"/>
        <v>170</v>
      </c>
      <c r="P348" s="5">
        <f t="shared" si="21"/>
        <v>90.58</v>
      </c>
      <c r="Q348" s="12" t="s">
        <v>8308</v>
      </c>
      <c r="R348" s="5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 s="5">
        <v>347</v>
      </c>
      <c r="B349" s="10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0"/>
        <v>112</v>
      </c>
      <c r="P349" s="5">
        <f t="shared" si="21"/>
        <v>117.77</v>
      </c>
      <c r="Q349" s="12" t="s">
        <v>8308</v>
      </c>
      <c r="R349" s="5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 s="5">
        <v>348</v>
      </c>
      <c r="B350" s="10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0"/>
        <v>103</v>
      </c>
      <c r="P350" s="5">
        <f t="shared" si="21"/>
        <v>86.55</v>
      </c>
      <c r="Q350" s="12" t="s">
        <v>8308</v>
      </c>
      <c r="R350" s="5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 s="5">
        <v>349</v>
      </c>
      <c r="B351" s="10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0"/>
        <v>107</v>
      </c>
      <c r="P351" s="5">
        <f t="shared" si="21"/>
        <v>71.900000000000006</v>
      </c>
      <c r="Q351" s="12" t="s">
        <v>8308</v>
      </c>
      <c r="R351" s="5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 s="5">
        <v>350</v>
      </c>
      <c r="B352" s="10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0"/>
        <v>115</v>
      </c>
      <c r="P352" s="5">
        <f t="shared" si="21"/>
        <v>129.82</v>
      </c>
      <c r="Q352" s="12" t="s">
        <v>8308</v>
      </c>
      <c r="R352" s="5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 s="5">
        <v>351</v>
      </c>
      <c r="B353" s="10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0"/>
        <v>127</v>
      </c>
      <c r="P353" s="5">
        <f t="shared" si="21"/>
        <v>44.91</v>
      </c>
      <c r="Q353" s="12" t="s">
        <v>8308</v>
      </c>
      <c r="R353" s="5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 s="5">
        <v>352</v>
      </c>
      <c r="B354" s="10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0"/>
        <v>117</v>
      </c>
      <c r="P354" s="5">
        <f t="shared" si="21"/>
        <v>40.76</v>
      </c>
      <c r="Q354" s="12" t="s">
        <v>8308</v>
      </c>
      <c r="R354" s="5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 s="5">
        <v>353</v>
      </c>
      <c r="B355" s="10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0"/>
        <v>109</v>
      </c>
      <c r="P355" s="5">
        <f t="shared" si="21"/>
        <v>103.52</v>
      </c>
      <c r="Q355" s="12" t="s">
        <v>8308</v>
      </c>
      <c r="R355" s="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 s="5">
        <v>354</v>
      </c>
      <c r="B356" s="10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0"/>
        <v>104</v>
      </c>
      <c r="P356" s="5">
        <f t="shared" si="21"/>
        <v>125.45</v>
      </c>
      <c r="Q356" s="12" t="s">
        <v>8308</v>
      </c>
      <c r="R356" s="5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 s="5">
        <v>355</v>
      </c>
      <c r="B357" s="10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0"/>
        <v>116</v>
      </c>
      <c r="P357" s="5">
        <f t="shared" si="21"/>
        <v>246.61</v>
      </c>
      <c r="Q357" s="12" t="s">
        <v>8308</v>
      </c>
      <c r="R357" s="5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 s="5">
        <v>356</v>
      </c>
      <c r="B358" s="10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0"/>
        <v>103</v>
      </c>
      <c r="P358" s="5">
        <f t="shared" si="21"/>
        <v>79.400000000000006</v>
      </c>
      <c r="Q358" s="12" t="s">
        <v>8308</v>
      </c>
      <c r="R358" s="5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 s="5">
        <v>357</v>
      </c>
      <c r="B359" s="10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0"/>
        <v>174</v>
      </c>
      <c r="P359" s="5">
        <f t="shared" si="21"/>
        <v>86.14</v>
      </c>
      <c r="Q359" s="12" t="s">
        <v>8308</v>
      </c>
      <c r="R359" s="5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 s="5">
        <v>358</v>
      </c>
      <c r="B360" s="10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0"/>
        <v>103</v>
      </c>
      <c r="P360" s="5">
        <f t="shared" si="21"/>
        <v>193.05</v>
      </c>
      <c r="Q360" s="12" t="s">
        <v>8308</v>
      </c>
      <c r="R360" s="5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 s="5">
        <v>359</v>
      </c>
      <c r="B361" s="10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0"/>
        <v>105</v>
      </c>
      <c r="P361" s="5">
        <f t="shared" si="21"/>
        <v>84.02</v>
      </c>
      <c r="Q361" s="12" t="s">
        <v>8308</v>
      </c>
      <c r="R361" s="5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 s="5">
        <v>360</v>
      </c>
      <c r="B362" s="10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0"/>
        <v>101</v>
      </c>
      <c r="P362" s="5">
        <f t="shared" si="21"/>
        <v>139.83000000000001</v>
      </c>
      <c r="Q362" s="12" t="s">
        <v>8308</v>
      </c>
      <c r="R362" s="5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 s="5">
        <v>361</v>
      </c>
      <c r="B363" s="10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0"/>
        <v>111</v>
      </c>
      <c r="P363" s="5">
        <f t="shared" si="21"/>
        <v>109.82</v>
      </c>
      <c r="Q363" s="12" t="s">
        <v>8308</v>
      </c>
      <c r="R363" s="5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 s="5">
        <v>362</v>
      </c>
      <c r="B364" s="10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0"/>
        <v>124</v>
      </c>
      <c r="P364" s="5">
        <f t="shared" si="21"/>
        <v>139.53</v>
      </c>
      <c r="Q364" s="12" t="s">
        <v>8308</v>
      </c>
      <c r="R364" s="5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 s="5">
        <v>363</v>
      </c>
      <c r="B365" s="10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0"/>
        <v>101</v>
      </c>
      <c r="P365" s="5">
        <f t="shared" si="21"/>
        <v>347.85</v>
      </c>
      <c r="Q365" s="12" t="s">
        <v>8308</v>
      </c>
      <c r="R365" s="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 s="5">
        <v>364</v>
      </c>
      <c r="B366" s="10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0"/>
        <v>110</v>
      </c>
      <c r="P366" s="5">
        <f t="shared" si="21"/>
        <v>68.239999999999995</v>
      </c>
      <c r="Q366" s="12" t="s">
        <v>8308</v>
      </c>
      <c r="R366" s="5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 s="5">
        <v>365</v>
      </c>
      <c r="B367" s="10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0"/>
        <v>104</v>
      </c>
      <c r="P367" s="5">
        <f t="shared" si="21"/>
        <v>239.94</v>
      </c>
      <c r="Q367" s="12" t="s">
        <v>8308</v>
      </c>
      <c r="R367" s="5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 s="5">
        <v>366</v>
      </c>
      <c r="B368" s="10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0"/>
        <v>101</v>
      </c>
      <c r="P368" s="5">
        <f t="shared" si="21"/>
        <v>287.31</v>
      </c>
      <c r="Q368" s="12" t="s">
        <v>8308</v>
      </c>
      <c r="R368" s="5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 s="5">
        <v>367</v>
      </c>
      <c r="B369" s="10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0"/>
        <v>103</v>
      </c>
      <c r="P369" s="5">
        <f t="shared" si="21"/>
        <v>86.85</v>
      </c>
      <c r="Q369" s="12" t="s">
        <v>8308</v>
      </c>
      <c r="R369" s="5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 s="5">
        <v>368</v>
      </c>
      <c r="B370" s="10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0"/>
        <v>104</v>
      </c>
      <c r="P370" s="5">
        <f t="shared" si="21"/>
        <v>81.849999999999994</v>
      </c>
      <c r="Q370" s="12" t="s">
        <v>8308</v>
      </c>
      <c r="R370" s="5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 s="5">
        <v>369</v>
      </c>
      <c r="B371" s="10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0"/>
        <v>110</v>
      </c>
      <c r="P371" s="5">
        <f t="shared" si="21"/>
        <v>42.87</v>
      </c>
      <c r="Q371" s="12" t="s">
        <v>8308</v>
      </c>
      <c r="R371" s="5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 s="5">
        <v>370</v>
      </c>
      <c r="B372" s="10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0"/>
        <v>122</v>
      </c>
      <c r="P372" s="5">
        <f t="shared" si="21"/>
        <v>709.42</v>
      </c>
      <c r="Q372" s="12" t="s">
        <v>8308</v>
      </c>
      <c r="R372" s="5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 s="5">
        <v>371</v>
      </c>
      <c r="B373" s="10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0"/>
        <v>114</v>
      </c>
      <c r="P373" s="5">
        <f t="shared" si="21"/>
        <v>161.26</v>
      </c>
      <c r="Q373" s="12" t="s">
        <v>8308</v>
      </c>
      <c r="R373" s="5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 s="5">
        <v>372</v>
      </c>
      <c r="B374" s="10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0"/>
        <v>125</v>
      </c>
      <c r="P374" s="5">
        <f t="shared" si="21"/>
        <v>41.78</v>
      </c>
      <c r="Q374" s="12" t="s">
        <v>8308</v>
      </c>
      <c r="R374" s="5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 s="5">
        <v>373</v>
      </c>
      <c r="B375" s="10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0"/>
        <v>107</v>
      </c>
      <c r="P375" s="5">
        <f t="shared" si="21"/>
        <v>89.89</v>
      </c>
      <c r="Q375" s="12" t="s">
        <v>8308</v>
      </c>
      <c r="R375" s="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 s="5">
        <v>374</v>
      </c>
      <c r="B376" s="10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0"/>
        <v>131</v>
      </c>
      <c r="P376" s="5">
        <f t="shared" si="21"/>
        <v>45.05</v>
      </c>
      <c r="Q376" s="12" t="s">
        <v>8308</v>
      </c>
      <c r="R376" s="5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 s="5">
        <v>375</v>
      </c>
      <c r="B377" s="10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0"/>
        <v>120</v>
      </c>
      <c r="P377" s="5">
        <f t="shared" si="21"/>
        <v>42.86</v>
      </c>
      <c r="Q377" s="12" t="s">
        <v>8308</v>
      </c>
      <c r="R377" s="5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 s="5">
        <v>376</v>
      </c>
      <c r="B378" s="10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0"/>
        <v>106</v>
      </c>
      <c r="P378" s="5">
        <f t="shared" si="21"/>
        <v>54.08</v>
      </c>
      <c r="Q378" s="12" t="s">
        <v>8308</v>
      </c>
      <c r="R378" s="5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 s="5">
        <v>377</v>
      </c>
      <c r="B379" s="10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0"/>
        <v>114</v>
      </c>
      <c r="P379" s="5">
        <f t="shared" si="21"/>
        <v>103.22</v>
      </c>
      <c r="Q379" s="12" t="s">
        <v>8308</v>
      </c>
      <c r="R379" s="5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 s="5">
        <v>378</v>
      </c>
      <c r="B380" s="10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0"/>
        <v>112</v>
      </c>
      <c r="P380" s="5">
        <f t="shared" si="21"/>
        <v>40.4</v>
      </c>
      <c r="Q380" s="12" t="s">
        <v>8308</v>
      </c>
      <c r="R380" s="5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 s="5">
        <v>379</v>
      </c>
      <c r="B381" s="10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0"/>
        <v>116</v>
      </c>
      <c r="P381" s="5">
        <f t="shared" si="21"/>
        <v>116.86</v>
      </c>
      <c r="Q381" s="12" t="s">
        <v>8308</v>
      </c>
      <c r="R381" s="5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 s="5">
        <v>380</v>
      </c>
      <c r="B382" s="10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0"/>
        <v>142</v>
      </c>
      <c r="P382" s="5">
        <f t="shared" si="21"/>
        <v>115.51</v>
      </c>
      <c r="Q382" s="12" t="s">
        <v>8308</v>
      </c>
      <c r="R382" s="5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 s="5">
        <v>381</v>
      </c>
      <c r="B383" s="10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0"/>
        <v>105</v>
      </c>
      <c r="P383" s="5">
        <f t="shared" si="21"/>
        <v>104.31</v>
      </c>
      <c r="Q383" s="12" t="s">
        <v>8308</v>
      </c>
      <c r="R383" s="5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 s="5">
        <v>382</v>
      </c>
      <c r="B384" s="10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0"/>
        <v>256</v>
      </c>
      <c r="P384" s="5">
        <f t="shared" si="21"/>
        <v>69.77</v>
      </c>
      <c r="Q384" s="12" t="s">
        <v>8308</v>
      </c>
      <c r="R384" s="5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 s="5">
        <v>383</v>
      </c>
      <c r="B385" s="10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0"/>
        <v>207</v>
      </c>
      <c r="P385" s="5">
        <f t="shared" si="21"/>
        <v>43.02</v>
      </c>
      <c r="Q385" s="12" t="s">
        <v>8308</v>
      </c>
      <c r="R385" s="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 s="5">
        <v>384</v>
      </c>
      <c r="B386" s="10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ref="O386:O449" si="24">ROUND(E386/D386*100,0)</f>
        <v>112</v>
      </c>
      <c r="P386" s="5">
        <f t="shared" si="21"/>
        <v>58.54</v>
      </c>
      <c r="Q386" s="12" t="s">
        <v>8308</v>
      </c>
      <c r="R386" s="5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 s="5">
        <v>385</v>
      </c>
      <c r="B387" s="10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si="24"/>
        <v>106</v>
      </c>
      <c r="P387" s="5">
        <f t="shared" ref="P387:P450" si="25">IFERROR(ROUND(E387/L387,2),0)</f>
        <v>111.8</v>
      </c>
      <c r="Q387" s="12" t="s">
        <v>8308</v>
      </c>
      <c r="R387" s="5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 s="5">
        <v>386</v>
      </c>
      <c r="B388" s="10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24"/>
        <v>100</v>
      </c>
      <c r="P388" s="5">
        <f t="shared" si="25"/>
        <v>46.23</v>
      </c>
      <c r="Q388" s="12" t="s">
        <v>8308</v>
      </c>
      <c r="R388" s="5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 s="5">
        <v>387</v>
      </c>
      <c r="B389" s="10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24"/>
        <v>214</v>
      </c>
      <c r="P389" s="5">
        <f t="shared" si="25"/>
        <v>144.69</v>
      </c>
      <c r="Q389" s="12" t="s">
        <v>8308</v>
      </c>
      <c r="R389" s="5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 s="5">
        <v>388</v>
      </c>
      <c r="B390" s="10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24"/>
        <v>126</v>
      </c>
      <c r="P390" s="5">
        <f t="shared" si="25"/>
        <v>88.85</v>
      </c>
      <c r="Q390" s="12" t="s">
        <v>8308</v>
      </c>
      <c r="R390" s="5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 s="5">
        <v>389</v>
      </c>
      <c r="B391" s="10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24"/>
        <v>182</v>
      </c>
      <c r="P391" s="5">
        <f t="shared" si="25"/>
        <v>81.75</v>
      </c>
      <c r="Q391" s="12" t="s">
        <v>8308</v>
      </c>
      <c r="R391" s="5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 s="5">
        <v>390</v>
      </c>
      <c r="B392" s="10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24"/>
        <v>100</v>
      </c>
      <c r="P392" s="5">
        <f t="shared" si="25"/>
        <v>71.430000000000007</v>
      </c>
      <c r="Q392" s="12" t="s">
        <v>8308</v>
      </c>
      <c r="R392" s="5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 s="5">
        <v>391</v>
      </c>
      <c r="B393" s="10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24"/>
        <v>101</v>
      </c>
      <c r="P393" s="5">
        <f t="shared" si="25"/>
        <v>104.26</v>
      </c>
      <c r="Q393" s="12" t="s">
        <v>8308</v>
      </c>
      <c r="R393" s="5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 s="5">
        <v>392</v>
      </c>
      <c r="B394" s="10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24"/>
        <v>101</v>
      </c>
      <c r="P394" s="5">
        <f t="shared" si="25"/>
        <v>90.62</v>
      </c>
      <c r="Q394" s="12" t="s">
        <v>8308</v>
      </c>
      <c r="R394" s="5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 s="5">
        <v>393</v>
      </c>
      <c r="B395" s="10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24"/>
        <v>110</v>
      </c>
      <c r="P395" s="5">
        <f t="shared" si="25"/>
        <v>157.33000000000001</v>
      </c>
      <c r="Q395" s="12" t="s">
        <v>8308</v>
      </c>
      <c r="R395" s="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 s="5">
        <v>394</v>
      </c>
      <c r="B396" s="10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24"/>
        <v>112</v>
      </c>
      <c r="P396" s="5">
        <f t="shared" si="25"/>
        <v>105.18</v>
      </c>
      <c r="Q396" s="12" t="s">
        <v>8308</v>
      </c>
      <c r="R396" s="5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 s="5">
        <v>395</v>
      </c>
      <c r="B397" s="10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24"/>
        <v>108</v>
      </c>
      <c r="P397" s="5">
        <f t="shared" si="25"/>
        <v>58.72</v>
      </c>
      <c r="Q397" s="12" t="s">
        <v>8308</v>
      </c>
      <c r="R397" s="5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 s="5">
        <v>396</v>
      </c>
      <c r="B398" s="10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24"/>
        <v>107</v>
      </c>
      <c r="P398" s="5">
        <f t="shared" si="25"/>
        <v>81.63</v>
      </c>
      <c r="Q398" s="12" t="s">
        <v>8308</v>
      </c>
      <c r="R398" s="5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 s="5">
        <v>397</v>
      </c>
      <c r="B399" s="10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24"/>
        <v>104</v>
      </c>
      <c r="P399" s="5">
        <f t="shared" si="25"/>
        <v>56.46</v>
      </c>
      <c r="Q399" s="12" t="s">
        <v>8308</v>
      </c>
      <c r="R399" s="5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 s="5">
        <v>398</v>
      </c>
      <c r="B400" s="10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24"/>
        <v>125</v>
      </c>
      <c r="P400" s="5">
        <f t="shared" si="25"/>
        <v>140.1</v>
      </c>
      <c r="Q400" s="12" t="s">
        <v>8308</v>
      </c>
      <c r="R400" s="5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 s="5">
        <v>399</v>
      </c>
      <c r="B401" s="10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24"/>
        <v>107</v>
      </c>
      <c r="P401" s="5">
        <f t="shared" si="25"/>
        <v>224.85</v>
      </c>
      <c r="Q401" s="12" t="s">
        <v>8308</v>
      </c>
      <c r="R401" s="5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 s="5">
        <v>400</v>
      </c>
      <c r="B402" s="10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24"/>
        <v>112</v>
      </c>
      <c r="P402" s="5">
        <f t="shared" si="25"/>
        <v>181.13</v>
      </c>
      <c r="Q402" s="12" t="s">
        <v>8308</v>
      </c>
      <c r="R402" s="5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 s="5">
        <v>401</v>
      </c>
      <c r="B403" s="10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24"/>
        <v>104</v>
      </c>
      <c r="P403" s="5">
        <f t="shared" si="25"/>
        <v>711.04</v>
      </c>
      <c r="Q403" s="12" t="s">
        <v>8308</v>
      </c>
      <c r="R403" s="5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 s="5">
        <v>402</v>
      </c>
      <c r="B404" s="10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24"/>
        <v>142</v>
      </c>
      <c r="P404" s="5">
        <f t="shared" si="25"/>
        <v>65.88</v>
      </c>
      <c r="Q404" s="12" t="s">
        <v>8308</v>
      </c>
      <c r="R404" s="5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 s="5">
        <v>403</v>
      </c>
      <c r="B405" s="10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24"/>
        <v>105</v>
      </c>
      <c r="P405" s="5">
        <f t="shared" si="25"/>
        <v>75.19</v>
      </c>
      <c r="Q405" s="12" t="s">
        <v>8308</v>
      </c>
      <c r="R405" s="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 s="5">
        <v>404</v>
      </c>
      <c r="B406" s="10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24"/>
        <v>103</v>
      </c>
      <c r="P406" s="5">
        <f t="shared" si="25"/>
        <v>133.13999999999999</v>
      </c>
      <c r="Q406" s="12" t="s">
        <v>8308</v>
      </c>
      <c r="R406" s="5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 s="5">
        <v>405</v>
      </c>
      <c r="B407" s="10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24"/>
        <v>108</v>
      </c>
      <c r="P407" s="5">
        <f t="shared" si="25"/>
        <v>55.2</v>
      </c>
      <c r="Q407" s="12" t="s">
        <v>8308</v>
      </c>
      <c r="R407" s="5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 s="5">
        <v>406</v>
      </c>
      <c r="B408" s="10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24"/>
        <v>108</v>
      </c>
      <c r="P408" s="5">
        <f t="shared" si="25"/>
        <v>86.16</v>
      </c>
      <c r="Q408" s="12" t="s">
        <v>8308</v>
      </c>
      <c r="R408" s="5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 s="5">
        <v>407</v>
      </c>
      <c r="B409" s="10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24"/>
        <v>102</v>
      </c>
      <c r="P409" s="5">
        <f t="shared" si="25"/>
        <v>92.32</v>
      </c>
      <c r="Q409" s="12" t="s">
        <v>8308</v>
      </c>
      <c r="R409" s="5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 s="5">
        <v>408</v>
      </c>
      <c r="B410" s="10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24"/>
        <v>101</v>
      </c>
      <c r="P410" s="5">
        <f t="shared" si="25"/>
        <v>160.16</v>
      </c>
      <c r="Q410" s="12" t="s">
        <v>8308</v>
      </c>
      <c r="R410" s="5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 s="5">
        <v>409</v>
      </c>
      <c r="B411" s="10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24"/>
        <v>137</v>
      </c>
      <c r="P411" s="5">
        <f t="shared" si="25"/>
        <v>45.6</v>
      </c>
      <c r="Q411" s="12" t="s">
        <v>8308</v>
      </c>
      <c r="R411" s="5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 s="5">
        <v>410</v>
      </c>
      <c r="B412" s="10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24"/>
        <v>128</v>
      </c>
      <c r="P412" s="5">
        <f t="shared" si="25"/>
        <v>183.29</v>
      </c>
      <c r="Q412" s="12" t="s">
        <v>8308</v>
      </c>
      <c r="R412" s="5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 s="5">
        <v>411</v>
      </c>
      <c r="B413" s="10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24"/>
        <v>101</v>
      </c>
      <c r="P413" s="5">
        <f t="shared" si="25"/>
        <v>125.79</v>
      </c>
      <c r="Q413" s="12" t="s">
        <v>8308</v>
      </c>
      <c r="R413" s="5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 s="5">
        <v>412</v>
      </c>
      <c r="B414" s="10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24"/>
        <v>127</v>
      </c>
      <c r="P414" s="5">
        <f t="shared" si="25"/>
        <v>57.65</v>
      </c>
      <c r="Q414" s="12" t="s">
        <v>8308</v>
      </c>
      <c r="R414" s="5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 s="5">
        <v>413</v>
      </c>
      <c r="B415" s="10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24"/>
        <v>105</v>
      </c>
      <c r="P415" s="5">
        <f t="shared" si="25"/>
        <v>78.66</v>
      </c>
      <c r="Q415" s="12" t="s">
        <v>8308</v>
      </c>
      <c r="R415" s="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 s="5">
        <v>414</v>
      </c>
      <c r="B416" s="10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24"/>
        <v>103</v>
      </c>
      <c r="P416" s="5">
        <f t="shared" si="25"/>
        <v>91.48</v>
      </c>
      <c r="Q416" s="12" t="s">
        <v>8308</v>
      </c>
      <c r="R416" s="5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 s="5">
        <v>415</v>
      </c>
      <c r="B417" s="10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24"/>
        <v>102</v>
      </c>
      <c r="P417" s="5">
        <f t="shared" si="25"/>
        <v>68.099999999999994</v>
      </c>
      <c r="Q417" s="12" t="s">
        <v>8308</v>
      </c>
      <c r="R417" s="5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 s="5">
        <v>416</v>
      </c>
      <c r="B418" s="10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24"/>
        <v>120</v>
      </c>
      <c r="P418" s="5">
        <f t="shared" si="25"/>
        <v>48.09</v>
      </c>
      <c r="Q418" s="12" t="s">
        <v>8308</v>
      </c>
      <c r="R418" s="5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 s="5">
        <v>417</v>
      </c>
      <c r="B419" s="10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24"/>
        <v>100</v>
      </c>
      <c r="P419" s="5">
        <f t="shared" si="25"/>
        <v>202.42</v>
      </c>
      <c r="Q419" s="12" t="s">
        <v>8308</v>
      </c>
      <c r="R419" s="5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 s="5">
        <v>418</v>
      </c>
      <c r="B420" s="10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24"/>
        <v>101</v>
      </c>
      <c r="P420" s="5">
        <f t="shared" si="25"/>
        <v>216.75</v>
      </c>
      <c r="Q420" s="12" t="s">
        <v>8308</v>
      </c>
      <c r="R420" s="5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 s="5">
        <v>419</v>
      </c>
      <c r="B421" s="10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24"/>
        <v>100</v>
      </c>
      <c r="P421" s="5">
        <f t="shared" si="25"/>
        <v>110.07</v>
      </c>
      <c r="Q421" s="12" t="s">
        <v>8308</v>
      </c>
      <c r="R421" s="5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 s="5">
        <v>420</v>
      </c>
      <c r="B422" s="10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24"/>
        <v>0</v>
      </c>
      <c r="P422" s="5">
        <f t="shared" si="25"/>
        <v>4.83</v>
      </c>
      <c r="Q422" s="12" t="s">
        <v>8308</v>
      </c>
      <c r="R422" s="5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 s="5">
        <v>421</v>
      </c>
      <c r="B423" s="10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24"/>
        <v>2</v>
      </c>
      <c r="P423" s="5">
        <f t="shared" si="25"/>
        <v>50.17</v>
      </c>
      <c r="Q423" s="12" t="s">
        <v>8308</v>
      </c>
      <c r="R423" s="5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 s="5">
        <v>422</v>
      </c>
      <c r="B424" s="10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24"/>
        <v>1</v>
      </c>
      <c r="P424" s="5">
        <f t="shared" si="25"/>
        <v>35.83</v>
      </c>
      <c r="Q424" s="12" t="s">
        <v>8308</v>
      </c>
      <c r="R424" s="5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 s="5">
        <v>423</v>
      </c>
      <c r="B425" s="10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24"/>
        <v>1</v>
      </c>
      <c r="P425" s="5">
        <f t="shared" si="25"/>
        <v>11.77</v>
      </c>
      <c r="Q425" s="12" t="s">
        <v>8308</v>
      </c>
      <c r="R425" s="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 s="5">
        <v>424</v>
      </c>
      <c r="B426" s="10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24"/>
        <v>7</v>
      </c>
      <c r="P426" s="5">
        <f t="shared" si="25"/>
        <v>40.78</v>
      </c>
      <c r="Q426" s="12" t="s">
        <v>8308</v>
      </c>
      <c r="R426" s="5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 s="5">
        <v>425</v>
      </c>
      <c r="B427" s="10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24"/>
        <v>0</v>
      </c>
      <c r="P427" s="5">
        <f t="shared" si="25"/>
        <v>3</v>
      </c>
      <c r="Q427" s="12" t="s">
        <v>8308</v>
      </c>
      <c r="R427" s="5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 s="5">
        <v>426</v>
      </c>
      <c r="B428" s="10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24"/>
        <v>1</v>
      </c>
      <c r="P428" s="5">
        <f t="shared" si="25"/>
        <v>16.63</v>
      </c>
      <c r="Q428" s="12" t="s">
        <v>8308</v>
      </c>
      <c r="R428" s="5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 s="5">
        <v>427</v>
      </c>
      <c r="B429" s="10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24"/>
        <v>0</v>
      </c>
      <c r="P429" s="5">
        <f t="shared" si="25"/>
        <v>0</v>
      </c>
      <c r="Q429" s="12" t="s">
        <v>8308</v>
      </c>
      <c r="R429" s="5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 s="5">
        <v>428</v>
      </c>
      <c r="B430" s="10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24"/>
        <v>6</v>
      </c>
      <c r="P430" s="5">
        <f t="shared" si="25"/>
        <v>52</v>
      </c>
      <c r="Q430" s="12" t="s">
        <v>8308</v>
      </c>
      <c r="R430" s="5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 s="5">
        <v>429</v>
      </c>
      <c r="B431" s="10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24"/>
        <v>0</v>
      </c>
      <c r="P431" s="5">
        <f t="shared" si="25"/>
        <v>0</v>
      </c>
      <c r="Q431" s="12" t="s">
        <v>8308</v>
      </c>
      <c r="R431" s="5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 s="5">
        <v>430</v>
      </c>
      <c r="B432" s="10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24"/>
        <v>2</v>
      </c>
      <c r="P432" s="5">
        <f t="shared" si="25"/>
        <v>4.8</v>
      </c>
      <c r="Q432" s="12" t="s">
        <v>8308</v>
      </c>
      <c r="R432" s="5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 s="5">
        <v>431</v>
      </c>
      <c r="B433" s="10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24"/>
        <v>14</v>
      </c>
      <c r="P433" s="5">
        <f t="shared" si="25"/>
        <v>51.88</v>
      </c>
      <c r="Q433" s="12" t="s">
        <v>8308</v>
      </c>
      <c r="R433" s="5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 s="5">
        <v>432</v>
      </c>
      <c r="B434" s="10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24"/>
        <v>10</v>
      </c>
      <c r="P434" s="5">
        <f t="shared" si="25"/>
        <v>71.25</v>
      </c>
      <c r="Q434" s="12" t="s">
        <v>8308</v>
      </c>
      <c r="R434" s="5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 s="5">
        <v>433</v>
      </c>
      <c r="B435" s="10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24"/>
        <v>0</v>
      </c>
      <c r="P435" s="5">
        <f t="shared" si="25"/>
        <v>0</v>
      </c>
      <c r="Q435" s="12" t="s">
        <v>8308</v>
      </c>
      <c r="R435" s="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 s="5">
        <v>434</v>
      </c>
      <c r="B436" s="10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24"/>
        <v>5</v>
      </c>
      <c r="P436" s="5">
        <f t="shared" si="25"/>
        <v>62.5</v>
      </c>
      <c r="Q436" s="12" t="s">
        <v>8308</v>
      </c>
      <c r="R436" s="5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 s="5">
        <v>435</v>
      </c>
      <c r="B437" s="10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24"/>
        <v>0</v>
      </c>
      <c r="P437" s="5">
        <f t="shared" si="25"/>
        <v>1</v>
      </c>
      <c r="Q437" s="12" t="s">
        <v>8308</v>
      </c>
      <c r="R437" s="5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 s="5">
        <v>436</v>
      </c>
      <c r="B438" s="10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24"/>
        <v>0</v>
      </c>
      <c r="P438" s="5">
        <f t="shared" si="25"/>
        <v>0</v>
      </c>
      <c r="Q438" s="12" t="s">
        <v>8308</v>
      </c>
      <c r="R438" s="5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 s="5">
        <v>437</v>
      </c>
      <c r="B439" s="10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24"/>
        <v>0</v>
      </c>
      <c r="P439" s="5">
        <f t="shared" si="25"/>
        <v>0</v>
      </c>
      <c r="Q439" s="12" t="s">
        <v>8308</v>
      </c>
      <c r="R439" s="5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 s="5">
        <v>438</v>
      </c>
      <c r="B440" s="10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24"/>
        <v>9</v>
      </c>
      <c r="P440" s="5">
        <f t="shared" si="25"/>
        <v>170.55</v>
      </c>
      <c r="Q440" s="12" t="s">
        <v>8308</v>
      </c>
      <c r="R440" s="5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 s="5">
        <v>439</v>
      </c>
      <c r="B441" s="10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24"/>
        <v>0</v>
      </c>
      <c r="P441" s="5">
        <f t="shared" si="25"/>
        <v>0</v>
      </c>
      <c r="Q441" s="12" t="s">
        <v>8308</v>
      </c>
      <c r="R441" s="5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 s="5">
        <v>440</v>
      </c>
      <c r="B442" s="10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24"/>
        <v>0</v>
      </c>
      <c r="P442" s="5">
        <f t="shared" si="25"/>
        <v>5</v>
      </c>
      <c r="Q442" s="12" t="s">
        <v>8308</v>
      </c>
      <c r="R442" s="5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 s="5">
        <v>441</v>
      </c>
      <c r="B443" s="10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24"/>
        <v>0</v>
      </c>
      <c r="P443" s="5">
        <f t="shared" si="25"/>
        <v>0</v>
      </c>
      <c r="Q443" s="12" t="s">
        <v>8308</v>
      </c>
      <c r="R443" s="5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 s="5">
        <v>442</v>
      </c>
      <c r="B444" s="10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24"/>
        <v>39</v>
      </c>
      <c r="P444" s="5">
        <f t="shared" si="25"/>
        <v>393.59</v>
      </c>
      <c r="Q444" s="12" t="s">
        <v>8308</v>
      </c>
      <c r="R444" s="5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 s="5">
        <v>443</v>
      </c>
      <c r="B445" s="10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24"/>
        <v>0</v>
      </c>
      <c r="P445" s="5">
        <f t="shared" si="25"/>
        <v>5</v>
      </c>
      <c r="Q445" s="12" t="s">
        <v>8308</v>
      </c>
      <c r="R445" s="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 s="5">
        <v>444</v>
      </c>
      <c r="B446" s="10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24"/>
        <v>5</v>
      </c>
      <c r="P446" s="5">
        <f t="shared" si="25"/>
        <v>50</v>
      </c>
      <c r="Q446" s="12" t="s">
        <v>8308</v>
      </c>
      <c r="R446" s="5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 s="5">
        <v>445</v>
      </c>
      <c r="B447" s="10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24"/>
        <v>0</v>
      </c>
      <c r="P447" s="5">
        <f t="shared" si="25"/>
        <v>1</v>
      </c>
      <c r="Q447" s="12" t="s">
        <v>8308</v>
      </c>
      <c r="R447" s="5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 s="5">
        <v>446</v>
      </c>
      <c r="B448" s="10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24"/>
        <v>7</v>
      </c>
      <c r="P448" s="5">
        <f t="shared" si="25"/>
        <v>47.88</v>
      </c>
      <c r="Q448" s="12" t="s">
        <v>8308</v>
      </c>
      <c r="R448" s="5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 s="5">
        <v>447</v>
      </c>
      <c r="B449" s="10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24"/>
        <v>0</v>
      </c>
      <c r="P449" s="5">
        <f t="shared" si="25"/>
        <v>5</v>
      </c>
      <c r="Q449" s="12" t="s">
        <v>8308</v>
      </c>
      <c r="R449" s="5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 s="5">
        <v>448</v>
      </c>
      <c r="B450" s="10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ref="O450:O513" si="28">ROUND(E450/D450*100,0)</f>
        <v>3</v>
      </c>
      <c r="P450" s="5">
        <f t="shared" si="25"/>
        <v>20.5</v>
      </c>
      <c r="Q450" s="12" t="s">
        <v>8308</v>
      </c>
      <c r="R450" s="5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 s="5">
        <v>449</v>
      </c>
      <c r="B451" s="10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si="28"/>
        <v>2</v>
      </c>
      <c r="P451" s="5">
        <f t="shared" ref="P451:P514" si="29">IFERROR(ROUND(E451/L451,2),0)</f>
        <v>9</v>
      </c>
      <c r="Q451" s="12" t="s">
        <v>8308</v>
      </c>
      <c r="R451" s="5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 s="5">
        <v>450</v>
      </c>
      <c r="B452" s="10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28"/>
        <v>1</v>
      </c>
      <c r="P452" s="5">
        <f t="shared" si="29"/>
        <v>56.57</v>
      </c>
      <c r="Q452" s="12" t="s">
        <v>8308</v>
      </c>
      <c r="R452" s="5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 s="5">
        <v>451</v>
      </c>
      <c r="B453" s="10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28"/>
        <v>0</v>
      </c>
      <c r="P453" s="5">
        <f t="shared" si="29"/>
        <v>0</v>
      </c>
      <c r="Q453" s="12" t="s">
        <v>8308</v>
      </c>
      <c r="R453" s="5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 s="5">
        <v>452</v>
      </c>
      <c r="B454" s="10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28"/>
        <v>64</v>
      </c>
      <c r="P454" s="5">
        <f t="shared" si="29"/>
        <v>40</v>
      </c>
      <c r="Q454" s="12" t="s">
        <v>8308</v>
      </c>
      <c r="R454" s="5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 s="5">
        <v>453</v>
      </c>
      <c r="B455" s="10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28"/>
        <v>0</v>
      </c>
      <c r="P455" s="5">
        <f t="shared" si="29"/>
        <v>13</v>
      </c>
      <c r="Q455" s="12" t="s">
        <v>8308</v>
      </c>
      <c r="R455" s="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 s="5">
        <v>454</v>
      </c>
      <c r="B456" s="10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28"/>
        <v>1</v>
      </c>
      <c r="P456" s="5">
        <f t="shared" si="29"/>
        <v>16.399999999999999</v>
      </c>
      <c r="Q456" s="12" t="s">
        <v>8308</v>
      </c>
      <c r="R456" s="5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 s="5">
        <v>455</v>
      </c>
      <c r="B457" s="10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28"/>
        <v>0</v>
      </c>
      <c r="P457" s="5">
        <f t="shared" si="29"/>
        <v>22.5</v>
      </c>
      <c r="Q457" s="12" t="s">
        <v>8308</v>
      </c>
      <c r="R457" s="5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 s="5">
        <v>456</v>
      </c>
      <c r="B458" s="10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28"/>
        <v>1</v>
      </c>
      <c r="P458" s="5">
        <f t="shared" si="29"/>
        <v>20.329999999999998</v>
      </c>
      <c r="Q458" s="12" t="s">
        <v>8308</v>
      </c>
      <c r="R458" s="5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 s="5">
        <v>457</v>
      </c>
      <c r="B459" s="10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28"/>
        <v>0</v>
      </c>
      <c r="P459" s="5">
        <f t="shared" si="29"/>
        <v>0</v>
      </c>
      <c r="Q459" s="12" t="s">
        <v>8308</v>
      </c>
      <c r="R459" s="5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 s="5">
        <v>458</v>
      </c>
      <c r="B460" s="10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28"/>
        <v>8</v>
      </c>
      <c r="P460" s="5">
        <f t="shared" si="29"/>
        <v>16.760000000000002</v>
      </c>
      <c r="Q460" s="12" t="s">
        <v>8308</v>
      </c>
      <c r="R460" s="5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 s="5">
        <v>459</v>
      </c>
      <c r="B461" s="10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28"/>
        <v>0</v>
      </c>
      <c r="P461" s="5">
        <f t="shared" si="29"/>
        <v>25</v>
      </c>
      <c r="Q461" s="12" t="s">
        <v>8308</v>
      </c>
      <c r="R461" s="5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 s="5">
        <v>460</v>
      </c>
      <c r="B462" s="10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28"/>
        <v>0</v>
      </c>
      <c r="P462" s="5">
        <f t="shared" si="29"/>
        <v>12.5</v>
      </c>
      <c r="Q462" s="12" t="s">
        <v>8308</v>
      </c>
      <c r="R462" s="5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 s="5">
        <v>461</v>
      </c>
      <c r="B463" s="10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28"/>
        <v>0</v>
      </c>
      <c r="P463" s="5">
        <f t="shared" si="29"/>
        <v>0</v>
      </c>
      <c r="Q463" s="12" t="s">
        <v>8308</v>
      </c>
      <c r="R463" s="5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 s="5">
        <v>462</v>
      </c>
      <c r="B464" s="10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28"/>
        <v>0</v>
      </c>
      <c r="P464" s="5">
        <f t="shared" si="29"/>
        <v>0</v>
      </c>
      <c r="Q464" s="12" t="s">
        <v>8308</v>
      </c>
      <c r="R464" s="5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 s="5">
        <v>463</v>
      </c>
      <c r="B465" s="10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28"/>
        <v>2</v>
      </c>
      <c r="P465" s="5">
        <f t="shared" si="29"/>
        <v>113.64</v>
      </c>
      <c r="Q465" s="12" t="s">
        <v>8308</v>
      </c>
      <c r="R465" s="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 s="5">
        <v>464</v>
      </c>
      <c r="B466" s="10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28"/>
        <v>0</v>
      </c>
      <c r="P466" s="5">
        <f t="shared" si="29"/>
        <v>1</v>
      </c>
      <c r="Q466" s="12" t="s">
        <v>8308</v>
      </c>
      <c r="R466" s="5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 s="5">
        <v>465</v>
      </c>
      <c r="B467" s="10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28"/>
        <v>27</v>
      </c>
      <c r="P467" s="5">
        <f t="shared" si="29"/>
        <v>17.25</v>
      </c>
      <c r="Q467" s="12" t="s">
        <v>8308</v>
      </c>
      <c r="R467" s="5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 s="5">
        <v>466</v>
      </c>
      <c r="B468" s="10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28"/>
        <v>1</v>
      </c>
      <c r="P468" s="5">
        <f t="shared" si="29"/>
        <v>15.2</v>
      </c>
      <c r="Q468" s="12" t="s">
        <v>8308</v>
      </c>
      <c r="R468" s="5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 s="5">
        <v>467</v>
      </c>
      <c r="B469" s="10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28"/>
        <v>22</v>
      </c>
      <c r="P469" s="5">
        <f t="shared" si="29"/>
        <v>110.64</v>
      </c>
      <c r="Q469" s="12" t="s">
        <v>8308</v>
      </c>
      <c r="R469" s="5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 s="5">
        <v>468</v>
      </c>
      <c r="B470" s="10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28"/>
        <v>0</v>
      </c>
      <c r="P470" s="5">
        <f t="shared" si="29"/>
        <v>0</v>
      </c>
      <c r="Q470" s="12" t="s">
        <v>8308</v>
      </c>
      <c r="R470" s="5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 s="5">
        <v>469</v>
      </c>
      <c r="B471" s="10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28"/>
        <v>0</v>
      </c>
      <c r="P471" s="5">
        <f t="shared" si="29"/>
        <v>0</v>
      </c>
      <c r="Q471" s="12" t="s">
        <v>8308</v>
      </c>
      <c r="R471" s="5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 s="5">
        <v>470</v>
      </c>
      <c r="B472" s="10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28"/>
        <v>1</v>
      </c>
      <c r="P472" s="5">
        <f t="shared" si="29"/>
        <v>25.5</v>
      </c>
      <c r="Q472" s="12" t="s">
        <v>8308</v>
      </c>
      <c r="R472" s="5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 s="5">
        <v>471</v>
      </c>
      <c r="B473" s="10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28"/>
        <v>12</v>
      </c>
      <c r="P473" s="5">
        <f t="shared" si="29"/>
        <v>38.479999999999997</v>
      </c>
      <c r="Q473" s="12" t="s">
        <v>8308</v>
      </c>
      <c r="R473" s="5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 s="5">
        <v>472</v>
      </c>
      <c r="B474" s="10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28"/>
        <v>18</v>
      </c>
      <c r="P474" s="5">
        <f t="shared" si="29"/>
        <v>28.2</v>
      </c>
      <c r="Q474" s="12" t="s">
        <v>8308</v>
      </c>
      <c r="R474" s="5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 s="5">
        <v>473</v>
      </c>
      <c r="B475" s="10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28"/>
        <v>3</v>
      </c>
      <c r="P475" s="5">
        <f t="shared" si="29"/>
        <v>61.5</v>
      </c>
      <c r="Q475" s="12" t="s">
        <v>8308</v>
      </c>
      <c r="R475" s="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 s="5">
        <v>474</v>
      </c>
      <c r="B476" s="10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28"/>
        <v>0</v>
      </c>
      <c r="P476" s="5">
        <f t="shared" si="29"/>
        <v>1</v>
      </c>
      <c r="Q476" s="12" t="s">
        <v>8308</v>
      </c>
      <c r="R476" s="5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 s="5">
        <v>475</v>
      </c>
      <c r="B477" s="10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28"/>
        <v>0</v>
      </c>
      <c r="P477" s="5">
        <f t="shared" si="29"/>
        <v>0</v>
      </c>
      <c r="Q477" s="12" t="s">
        <v>8308</v>
      </c>
      <c r="R477" s="5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 s="5">
        <v>476</v>
      </c>
      <c r="B478" s="10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28"/>
        <v>2</v>
      </c>
      <c r="P478" s="5">
        <f t="shared" si="29"/>
        <v>39.57</v>
      </c>
      <c r="Q478" s="12" t="s">
        <v>8308</v>
      </c>
      <c r="R478" s="5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 s="5">
        <v>477</v>
      </c>
      <c r="B479" s="10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28"/>
        <v>0</v>
      </c>
      <c r="P479" s="5">
        <f t="shared" si="29"/>
        <v>0</v>
      </c>
      <c r="Q479" s="12" t="s">
        <v>8308</v>
      </c>
      <c r="R479" s="5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 s="5">
        <v>478</v>
      </c>
      <c r="B480" s="10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28"/>
        <v>0</v>
      </c>
      <c r="P480" s="5">
        <f t="shared" si="29"/>
        <v>0</v>
      </c>
      <c r="Q480" s="12" t="s">
        <v>8308</v>
      </c>
      <c r="R480" s="5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 s="5">
        <v>479</v>
      </c>
      <c r="B481" s="10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28"/>
        <v>33</v>
      </c>
      <c r="P481" s="5">
        <f t="shared" si="29"/>
        <v>88.8</v>
      </c>
      <c r="Q481" s="12" t="s">
        <v>8308</v>
      </c>
      <c r="R481" s="5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 s="5">
        <v>480</v>
      </c>
      <c r="B482" s="10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28"/>
        <v>19</v>
      </c>
      <c r="P482" s="5">
        <f t="shared" si="29"/>
        <v>55.46</v>
      </c>
      <c r="Q482" s="12" t="s">
        <v>8308</v>
      </c>
      <c r="R482" s="5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 s="5">
        <v>481</v>
      </c>
      <c r="B483" s="10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28"/>
        <v>6</v>
      </c>
      <c r="P483" s="5">
        <f t="shared" si="29"/>
        <v>87.14</v>
      </c>
      <c r="Q483" s="12" t="s">
        <v>8308</v>
      </c>
      <c r="R483" s="5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 s="5">
        <v>482</v>
      </c>
      <c r="B484" s="10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28"/>
        <v>0</v>
      </c>
      <c r="P484" s="5">
        <f t="shared" si="29"/>
        <v>10</v>
      </c>
      <c r="Q484" s="12" t="s">
        <v>8308</v>
      </c>
      <c r="R484" s="5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 s="5">
        <v>483</v>
      </c>
      <c r="B485" s="10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28"/>
        <v>50</v>
      </c>
      <c r="P485" s="5">
        <f t="shared" si="29"/>
        <v>51.22</v>
      </c>
      <c r="Q485" s="12" t="s">
        <v>8308</v>
      </c>
      <c r="R485" s="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 s="5">
        <v>484</v>
      </c>
      <c r="B486" s="10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28"/>
        <v>0</v>
      </c>
      <c r="P486" s="5">
        <f t="shared" si="29"/>
        <v>13.55</v>
      </c>
      <c r="Q486" s="12" t="s">
        <v>8308</v>
      </c>
      <c r="R486" s="5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 s="5">
        <v>485</v>
      </c>
      <c r="B487" s="10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28"/>
        <v>22</v>
      </c>
      <c r="P487" s="5">
        <f t="shared" si="29"/>
        <v>66.52</v>
      </c>
      <c r="Q487" s="12" t="s">
        <v>8308</v>
      </c>
      <c r="R487" s="5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 s="5">
        <v>486</v>
      </c>
      <c r="B488" s="10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28"/>
        <v>0</v>
      </c>
      <c r="P488" s="5">
        <f t="shared" si="29"/>
        <v>50</v>
      </c>
      <c r="Q488" s="12" t="s">
        <v>8308</v>
      </c>
      <c r="R488" s="5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 s="5">
        <v>487</v>
      </c>
      <c r="B489" s="10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28"/>
        <v>0</v>
      </c>
      <c r="P489" s="5">
        <f t="shared" si="29"/>
        <v>0</v>
      </c>
      <c r="Q489" s="12" t="s">
        <v>8308</v>
      </c>
      <c r="R489" s="5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 s="5">
        <v>488</v>
      </c>
      <c r="B490" s="10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28"/>
        <v>0</v>
      </c>
      <c r="P490" s="5">
        <f t="shared" si="29"/>
        <v>0</v>
      </c>
      <c r="Q490" s="12" t="s">
        <v>8308</v>
      </c>
      <c r="R490" s="5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 s="5">
        <v>489</v>
      </c>
      <c r="B491" s="10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28"/>
        <v>0</v>
      </c>
      <c r="P491" s="5">
        <f t="shared" si="29"/>
        <v>71.67</v>
      </c>
      <c r="Q491" s="12" t="s">
        <v>8308</v>
      </c>
      <c r="R491" s="5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 s="5">
        <v>490</v>
      </c>
      <c r="B492" s="10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28"/>
        <v>0</v>
      </c>
      <c r="P492" s="5">
        <f t="shared" si="29"/>
        <v>0</v>
      </c>
      <c r="Q492" s="12" t="s">
        <v>8308</v>
      </c>
      <c r="R492" s="5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 s="5">
        <v>491</v>
      </c>
      <c r="B493" s="10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28"/>
        <v>0</v>
      </c>
      <c r="P493" s="5">
        <f t="shared" si="29"/>
        <v>0</v>
      </c>
      <c r="Q493" s="12" t="s">
        <v>8308</v>
      </c>
      <c r="R493" s="5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 s="5">
        <v>492</v>
      </c>
      <c r="B494" s="10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28"/>
        <v>0</v>
      </c>
      <c r="P494" s="5">
        <f t="shared" si="29"/>
        <v>0</v>
      </c>
      <c r="Q494" s="12" t="s">
        <v>8308</v>
      </c>
      <c r="R494" s="5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 s="5">
        <v>493</v>
      </c>
      <c r="B495" s="10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28"/>
        <v>0</v>
      </c>
      <c r="P495" s="5">
        <f t="shared" si="29"/>
        <v>0</v>
      </c>
      <c r="Q495" s="12" t="s">
        <v>8308</v>
      </c>
      <c r="R495" s="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 s="5">
        <v>494</v>
      </c>
      <c r="B496" s="10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28"/>
        <v>0</v>
      </c>
      <c r="P496" s="5">
        <f t="shared" si="29"/>
        <v>10.33</v>
      </c>
      <c r="Q496" s="12" t="s">
        <v>8308</v>
      </c>
      <c r="R496" s="5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 s="5">
        <v>495</v>
      </c>
      <c r="B497" s="10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28"/>
        <v>0</v>
      </c>
      <c r="P497" s="5">
        <f t="shared" si="29"/>
        <v>0</v>
      </c>
      <c r="Q497" s="12" t="s">
        <v>8308</v>
      </c>
      <c r="R497" s="5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 s="5">
        <v>496</v>
      </c>
      <c r="B498" s="10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28"/>
        <v>0</v>
      </c>
      <c r="P498" s="5">
        <f t="shared" si="29"/>
        <v>1</v>
      </c>
      <c r="Q498" s="12" t="s">
        <v>8308</v>
      </c>
      <c r="R498" s="5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 s="5">
        <v>497</v>
      </c>
      <c r="B499" s="10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28"/>
        <v>1</v>
      </c>
      <c r="P499" s="5">
        <f t="shared" si="29"/>
        <v>10</v>
      </c>
      <c r="Q499" s="12" t="s">
        <v>8308</v>
      </c>
      <c r="R499" s="5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 s="5">
        <v>498</v>
      </c>
      <c r="B500" s="10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28"/>
        <v>5</v>
      </c>
      <c r="P500" s="5">
        <f t="shared" si="29"/>
        <v>136.09</v>
      </c>
      <c r="Q500" s="12" t="s">
        <v>8308</v>
      </c>
      <c r="R500" s="5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 s="5">
        <v>499</v>
      </c>
      <c r="B501" s="10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28"/>
        <v>10</v>
      </c>
      <c r="P501" s="5">
        <f t="shared" si="29"/>
        <v>73.459999999999994</v>
      </c>
      <c r="Q501" s="12" t="s">
        <v>8308</v>
      </c>
      <c r="R501" s="5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 s="5">
        <v>500</v>
      </c>
      <c r="B502" s="10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28"/>
        <v>3</v>
      </c>
      <c r="P502" s="5">
        <f t="shared" si="29"/>
        <v>53.75</v>
      </c>
      <c r="Q502" s="12" t="s">
        <v>8308</v>
      </c>
      <c r="R502" s="5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 s="5">
        <v>501</v>
      </c>
      <c r="B503" s="10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28"/>
        <v>0</v>
      </c>
      <c r="P503" s="5">
        <f t="shared" si="29"/>
        <v>0</v>
      </c>
      <c r="Q503" s="12" t="s">
        <v>8308</v>
      </c>
      <c r="R503" s="5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 s="5">
        <v>502</v>
      </c>
      <c r="B504" s="10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28"/>
        <v>1</v>
      </c>
      <c r="P504" s="5">
        <f t="shared" si="29"/>
        <v>57.5</v>
      </c>
      <c r="Q504" s="12" t="s">
        <v>8308</v>
      </c>
      <c r="R504" s="5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 s="5">
        <v>503</v>
      </c>
      <c r="B505" s="10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28"/>
        <v>2</v>
      </c>
      <c r="P505" s="5">
        <f t="shared" si="29"/>
        <v>12.67</v>
      </c>
      <c r="Q505" s="12" t="s">
        <v>8308</v>
      </c>
      <c r="R505" s="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 s="5">
        <v>504</v>
      </c>
      <c r="B506" s="10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28"/>
        <v>1</v>
      </c>
      <c r="P506" s="5">
        <f t="shared" si="29"/>
        <v>67</v>
      </c>
      <c r="Q506" s="12" t="s">
        <v>8308</v>
      </c>
      <c r="R506" s="5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 s="5">
        <v>505</v>
      </c>
      <c r="B507" s="10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28"/>
        <v>0</v>
      </c>
      <c r="P507" s="5">
        <f t="shared" si="29"/>
        <v>3.71</v>
      </c>
      <c r="Q507" s="12" t="s">
        <v>8308</v>
      </c>
      <c r="R507" s="5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 s="5">
        <v>506</v>
      </c>
      <c r="B508" s="10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28"/>
        <v>0</v>
      </c>
      <c r="P508" s="5">
        <f t="shared" si="29"/>
        <v>250</v>
      </c>
      <c r="Q508" s="12" t="s">
        <v>8308</v>
      </c>
      <c r="R508" s="5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 s="5">
        <v>507</v>
      </c>
      <c r="B509" s="10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28"/>
        <v>3</v>
      </c>
      <c r="P509" s="5">
        <f t="shared" si="29"/>
        <v>64</v>
      </c>
      <c r="Q509" s="12" t="s">
        <v>8308</v>
      </c>
      <c r="R509" s="5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 s="5">
        <v>508</v>
      </c>
      <c r="B510" s="10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28"/>
        <v>1</v>
      </c>
      <c r="P510" s="5">
        <f t="shared" si="29"/>
        <v>133.33000000000001</v>
      </c>
      <c r="Q510" s="12" t="s">
        <v>8308</v>
      </c>
      <c r="R510" s="5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 s="5">
        <v>509</v>
      </c>
      <c r="B511" s="10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28"/>
        <v>0</v>
      </c>
      <c r="P511" s="5">
        <f t="shared" si="29"/>
        <v>10</v>
      </c>
      <c r="Q511" s="12" t="s">
        <v>8308</v>
      </c>
      <c r="R511" s="5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 s="5">
        <v>510</v>
      </c>
      <c r="B512" s="10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28"/>
        <v>0</v>
      </c>
      <c r="P512" s="5">
        <f t="shared" si="29"/>
        <v>0</v>
      </c>
      <c r="Q512" s="12" t="s">
        <v>8308</v>
      </c>
      <c r="R512" s="5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 s="5">
        <v>511</v>
      </c>
      <c r="B513" s="10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28"/>
        <v>3</v>
      </c>
      <c r="P513" s="5">
        <f t="shared" si="29"/>
        <v>30</v>
      </c>
      <c r="Q513" s="12" t="s">
        <v>8308</v>
      </c>
      <c r="R513" s="5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 s="5">
        <v>512</v>
      </c>
      <c r="B514" s="10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ref="O514:O577" si="32">ROUND(E514/D514*100,0)</f>
        <v>0</v>
      </c>
      <c r="P514" s="5">
        <f t="shared" si="29"/>
        <v>5.5</v>
      </c>
      <c r="Q514" s="12" t="s">
        <v>8308</v>
      </c>
      <c r="R514" s="5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 s="5">
        <v>513</v>
      </c>
      <c r="B515" s="10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si="32"/>
        <v>14</v>
      </c>
      <c r="P515" s="5">
        <f t="shared" ref="P515:P578" si="33">IFERROR(ROUND(E515/L515,2),0)</f>
        <v>102.38</v>
      </c>
      <c r="Q515" s="12" t="s">
        <v>8308</v>
      </c>
      <c r="R515" s="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 s="5">
        <v>514</v>
      </c>
      <c r="B516" s="10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32"/>
        <v>3</v>
      </c>
      <c r="P516" s="5">
        <f t="shared" si="33"/>
        <v>16.670000000000002</v>
      </c>
      <c r="Q516" s="12" t="s">
        <v>8308</v>
      </c>
      <c r="R516" s="5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 s="5">
        <v>515</v>
      </c>
      <c r="B517" s="10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32"/>
        <v>25</v>
      </c>
      <c r="P517" s="5">
        <f t="shared" si="33"/>
        <v>725.03</v>
      </c>
      <c r="Q517" s="12" t="s">
        <v>8308</v>
      </c>
      <c r="R517" s="5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 s="5">
        <v>516</v>
      </c>
      <c r="B518" s="10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32"/>
        <v>0</v>
      </c>
      <c r="P518" s="5">
        <f t="shared" si="33"/>
        <v>0</v>
      </c>
      <c r="Q518" s="12" t="s">
        <v>8308</v>
      </c>
      <c r="R518" s="5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 s="5">
        <v>517</v>
      </c>
      <c r="B519" s="10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32"/>
        <v>1</v>
      </c>
      <c r="P519" s="5">
        <f t="shared" si="33"/>
        <v>68.33</v>
      </c>
      <c r="Q519" s="12" t="s">
        <v>8308</v>
      </c>
      <c r="R519" s="5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 s="5">
        <v>518</v>
      </c>
      <c r="B520" s="10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32"/>
        <v>0</v>
      </c>
      <c r="P520" s="5">
        <f t="shared" si="33"/>
        <v>0</v>
      </c>
      <c r="Q520" s="12" t="s">
        <v>8308</v>
      </c>
      <c r="R520" s="5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 s="5">
        <v>519</v>
      </c>
      <c r="B521" s="10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32"/>
        <v>23</v>
      </c>
      <c r="P521" s="5">
        <f t="shared" si="33"/>
        <v>39.229999999999997</v>
      </c>
      <c r="Q521" s="12" t="s">
        <v>8308</v>
      </c>
      <c r="R521" s="5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 s="5">
        <v>520</v>
      </c>
      <c r="B522" s="10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32"/>
        <v>102</v>
      </c>
      <c r="P522" s="5">
        <f t="shared" si="33"/>
        <v>150.15</v>
      </c>
      <c r="Q522" s="12" t="s">
        <v>8315</v>
      </c>
      <c r="R522" s="5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 s="5">
        <v>521</v>
      </c>
      <c r="B523" s="10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32"/>
        <v>105</v>
      </c>
      <c r="P523" s="5">
        <f t="shared" si="33"/>
        <v>93.43</v>
      </c>
      <c r="Q523" s="12" t="s">
        <v>8315</v>
      </c>
      <c r="R523" s="5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 s="5">
        <v>522</v>
      </c>
      <c r="B524" s="10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32"/>
        <v>115</v>
      </c>
      <c r="P524" s="5">
        <f t="shared" si="33"/>
        <v>110.97</v>
      </c>
      <c r="Q524" s="12" t="s">
        <v>8315</v>
      </c>
      <c r="R524" s="5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 s="5">
        <v>523</v>
      </c>
      <c r="B525" s="10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32"/>
        <v>121</v>
      </c>
      <c r="P525" s="5">
        <f t="shared" si="33"/>
        <v>71.790000000000006</v>
      </c>
      <c r="Q525" s="12" t="s">
        <v>8315</v>
      </c>
      <c r="R525" s="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 s="5">
        <v>524</v>
      </c>
      <c r="B526" s="10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32"/>
        <v>109</v>
      </c>
      <c r="P526" s="5">
        <f t="shared" si="33"/>
        <v>29.26</v>
      </c>
      <c r="Q526" s="12" t="s">
        <v>8315</v>
      </c>
      <c r="R526" s="5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 s="5">
        <v>525</v>
      </c>
      <c r="B527" s="10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32"/>
        <v>100</v>
      </c>
      <c r="P527" s="5">
        <f t="shared" si="33"/>
        <v>1000</v>
      </c>
      <c r="Q527" s="12" t="s">
        <v>8315</v>
      </c>
      <c r="R527" s="5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 s="5">
        <v>526</v>
      </c>
      <c r="B528" s="10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32"/>
        <v>114</v>
      </c>
      <c r="P528" s="5">
        <f t="shared" si="33"/>
        <v>74.349999999999994</v>
      </c>
      <c r="Q528" s="12" t="s">
        <v>8315</v>
      </c>
      <c r="R528" s="5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 s="5">
        <v>527</v>
      </c>
      <c r="B529" s="10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32"/>
        <v>101</v>
      </c>
      <c r="P529" s="5">
        <f t="shared" si="33"/>
        <v>63.83</v>
      </c>
      <c r="Q529" s="12" t="s">
        <v>8315</v>
      </c>
      <c r="R529" s="5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 s="5">
        <v>528</v>
      </c>
      <c r="B530" s="10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32"/>
        <v>116</v>
      </c>
      <c r="P530" s="5">
        <f t="shared" si="33"/>
        <v>44.33</v>
      </c>
      <c r="Q530" s="12" t="s">
        <v>8315</v>
      </c>
      <c r="R530" s="5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 s="5">
        <v>529</v>
      </c>
      <c r="B531" s="10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32"/>
        <v>130</v>
      </c>
      <c r="P531" s="5">
        <f t="shared" si="33"/>
        <v>86.94</v>
      </c>
      <c r="Q531" s="12" t="s">
        <v>8315</v>
      </c>
      <c r="R531" s="5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 s="5">
        <v>530</v>
      </c>
      <c r="B532" s="10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32"/>
        <v>108</v>
      </c>
      <c r="P532" s="5">
        <f t="shared" si="33"/>
        <v>126.55</v>
      </c>
      <c r="Q532" s="12" t="s">
        <v>8315</v>
      </c>
      <c r="R532" s="5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 s="5">
        <v>531</v>
      </c>
      <c r="B533" s="10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32"/>
        <v>100</v>
      </c>
      <c r="P533" s="5">
        <f t="shared" si="33"/>
        <v>129.03</v>
      </c>
      <c r="Q533" s="12" t="s">
        <v>8315</v>
      </c>
      <c r="R533" s="5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 s="5">
        <v>532</v>
      </c>
      <c r="B534" s="10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32"/>
        <v>123</v>
      </c>
      <c r="P534" s="5">
        <f t="shared" si="33"/>
        <v>71.239999999999995</v>
      </c>
      <c r="Q534" s="12" t="s">
        <v>8315</v>
      </c>
      <c r="R534" s="5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 s="5">
        <v>533</v>
      </c>
      <c r="B535" s="10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32"/>
        <v>100</v>
      </c>
      <c r="P535" s="5">
        <f t="shared" si="33"/>
        <v>117.88</v>
      </c>
      <c r="Q535" s="12" t="s">
        <v>8315</v>
      </c>
      <c r="R535" s="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 s="5">
        <v>534</v>
      </c>
      <c r="B536" s="10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32"/>
        <v>105</v>
      </c>
      <c r="P536" s="5">
        <f t="shared" si="33"/>
        <v>327.08</v>
      </c>
      <c r="Q536" s="12" t="s">
        <v>8315</v>
      </c>
      <c r="R536" s="5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 s="5">
        <v>535</v>
      </c>
      <c r="B537" s="10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32"/>
        <v>103</v>
      </c>
      <c r="P537" s="5">
        <f t="shared" si="33"/>
        <v>34.75</v>
      </c>
      <c r="Q537" s="12" t="s">
        <v>8315</v>
      </c>
      <c r="R537" s="5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 s="5">
        <v>536</v>
      </c>
      <c r="B538" s="10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32"/>
        <v>118</v>
      </c>
      <c r="P538" s="5">
        <f t="shared" si="33"/>
        <v>100.06</v>
      </c>
      <c r="Q538" s="12" t="s">
        <v>8315</v>
      </c>
      <c r="R538" s="5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 s="5">
        <v>537</v>
      </c>
      <c r="B539" s="10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32"/>
        <v>121</v>
      </c>
      <c r="P539" s="5">
        <f t="shared" si="33"/>
        <v>40.85</v>
      </c>
      <c r="Q539" s="12" t="s">
        <v>8315</v>
      </c>
      <c r="R539" s="5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 s="5">
        <v>538</v>
      </c>
      <c r="B540" s="10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32"/>
        <v>302</v>
      </c>
      <c r="P540" s="5">
        <f t="shared" si="33"/>
        <v>252.02</v>
      </c>
      <c r="Q540" s="12" t="s">
        <v>8315</v>
      </c>
      <c r="R540" s="5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 s="5">
        <v>539</v>
      </c>
      <c r="B541" s="10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32"/>
        <v>101</v>
      </c>
      <c r="P541" s="5">
        <f t="shared" si="33"/>
        <v>25.16</v>
      </c>
      <c r="Q541" s="12" t="s">
        <v>8315</v>
      </c>
      <c r="R541" s="5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 s="5">
        <v>540</v>
      </c>
      <c r="B542" s="10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32"/>
        <v>0</v>
      </c>
      <c r="P542" s="5">
        <f t="shared" si="33"/>
        <v>1</v>
      </c>
      <c r="Q542" s="12" t="s">
        <v>8317</v>
      </c>
      <c r="R542" s="5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 s="5">
        <v>541</v>
      </c>
      <c r="B543" s="10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32"/>
        <v>1</v>
      </c>
      <c r="P543" s="5">
        <f t="shared" si="33"/>
        <v>25</v>
      </c>
      <c r="Q543" s="12" t="s">
        <v>8317</v>
      </c>
      <c r="R543" s="5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 s="5">
        <v>542</v>
      </c>
      <c r="B544" s="10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32"/>
        <v>0</v>
      </c>
      <c r="P544" s="5">
        <f t="shared" si="33"/>
        <v>1</v>
      </c>
      <c r="Q544" s="12" t="s">
        <v>8317</v>
      </c>
      <c r="R544" s="5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 s="5">
        <v>543</v>
      </c>
      <c r="B545" s="10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32"/>
        <v>0</v>
      </c>
      <c r="P545" s="5">
        <f t="shared" si="33"/>
        <v>35</v>
      </c>
      <c r="Q545" s="12" t="s">
        <v>8317</v>
      </c>
      <c r="R545" s="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 s="5">
        <v>544</v>
      </c>
      <c r="B546" s="10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32"/>
        <v>1</v>
      </c>
      <c r="P546" s="5">
        <f t="shared" si="33"/>
        <v>3</v>
      </c>
      <c r="Q546" s="12" t="s">
        <v>8317</v>
      </c>
      <c r="R546" s="5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 s="5">
        <v>545</v>
      </c>
      <c r="B547" s="10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32"/>
        <v>27</v>
      </c>
      <c r="P547" s="5">
        <f t="shared" si="33"/>
        <v>402.71</v>
      </c>
      <c r="Q547" s="12" t="s">
        <v>8317</v>
      </c>
      <c r="R547" s="5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 s="5">
        <v>546</v>
      </c>
      <c r="B548" s="10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32"/>
        <v>0</v>
      </c>
      <c r="P548" s="5">
        <f t="shared" si="33"/>
        <v>26</v>
      </c>
      <c r="Q548" s="12" t="s">
        <v>8317</v>
      </c>
      <c r="R548" s="5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 s="5">
        <v>547</v>
      </c>
      <c r="B549" s="10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32"/>
        <v>0</v>
      </c>
      <c r="P549" s="5">
        <f t="shared" si="33"/>
        <v>0</v>
      </c>
      <c r="Q549" s="12" t="s">
        <v>8317</v>
      </c>
      <c r="R549" s="5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 s="5">
        <v>548</v>
      </c>
      <c r="B550" s="10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32"/>
        <v>0</v>
      </c>
      <c r="P550" s="5">
        <f t="shared" si="33"/>
        <v>9</v>
      </c>
      <c r="Q550" s="12" t="s">
        <v>8317</v>
      </c>
      <c r="R550" s="5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 s="5">
        <v>549</v>
      </c>
      <c r="B551" s="10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32"/>
        <v>3</v>
      </c>
      <c r="P551" s="5">
        <f t="shared" si="33"/>
        <v>8.5</v>
      </c>
      <c r="Q551" s="12" t="s">
        <v>8317</v>
      </c>
      <c r="R551" s="5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 s="5">
        <v>550</v>
      </c>
      <c r="B552" s="10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32"/>
        <v>1</v>
      </c>
      <c r="P552" s="5">
        <f t="shared" si="33"/>
        <v>8.75</v>
      </c>
      <c r="Q552" s="12" t="s">
        <v>8317</v>
      </c>
      <c r="R552" s="5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 s="5">
        <v>551</v>
      </c>
      <c r="B553" s="10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32"/>
        <v>5</v>
      </c>
      <c r="P553" s="5">
        <f t="shared" si="33"/>
        <v>135.04</v>
      </c>
      <c r="Q553" s="12" t="s">
        <v>8317</v>
      </c>
      <c r="R553" s="5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 s="5">
        <v>552</v>
      </c>
      <c r="B554" s="10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32"/>
        <v>0</v>
      </c>
      <c r="P554" s="5">
        <f t="shared" si="33"/>
        <v>0</v>
      </c>
      <c r="Q554" s="12" t="s">
        <v>8317</v>
      </c>
      <c r="R554" s="5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 s="5">
        <v>553</v>
      </c>
      <c r="B555" s="10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32"/>
        <v>0</v>
      </c>
      <c r="P555" s="5">
        <f t="shared" si="33"/>
        <v>20.5</v>
      </c>
      <c r="Q555" s="12" t="s">
        <v>8317</v>
      </c>
      <c r="R555" s="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 s="5">
        <v>554</v>
      </c>
      <c r="B556" s="10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32"/>
        <v>37</v>
      </c>
      <c r="P556" s="5">
        <f t="shared" si="33"/>
        <v>64.36</v>
      </c>
      <c r="Q556" s="12" t="s">
        <v>8317</v>
      </c>
      <c r="R556" s="5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 s="5">
        <v>555</v>
      </c>
      <c r="B557" s="10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32"/>
        <v>0</v>
      </c>
      <c r="P557" s="5">
        <f t="shared" si="33"/>
        <v>0</v>
      </c>
      <c r="Q557" s="12" t="s">
        <v>8317</v>
      </c>
      <c r="R557" s="5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 s="5">
        <v>556</v>
      </c>
      <c r="B558" s="10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32"/>
        <v>3</v>
      </c>
      <c r="P558" s="5">
        <f t="shared" si="33"/>
        <v>200</v>
      </c>
      <c r="Q558" s="12" t="s">
        <v>8317</v>
      </c>
      <c r="R558" s="5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 s="5">
        <v>557</v>
      </c>
      <c r="B559" s="10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32"/>
        <v>1</v>
      </c>
      <c r="P559" s="5">
        <f t="shared" si="33"/>
        <v>68.3</v>
      </c>
      <c r="Q559" s="12" t="s">
        <v>8317</v>
      </c>
      <c r="R559" s="5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 s="5">
        <v>558</v>
      </c>
      <c r="B560" s="10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32"/>
        <v>0</v>
      </c>
      <c r="P560" s="5">
        <f t="shared" si="33"/>
        <v>0</v>
      </c>
      <c r="Q560" s="12" t="s">
        <v>8317</v>
      </c>
      <c r="R560" s="5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 s="5">
        <v>559</v>
      </c>
      <c r="B561" s="10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32"/>
        <v>0</v>
      </c>
      <c r="P561" s="5">
        <f t="shared" si="33"/>
        <v>50</v>
      </c>
      <c r="Q561" s="12" t="s">
        <v>8317</v>
      </c>
      <c r="R561" s="5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 s="5">
        <v>560</v>
      </c>
      <c r="B562" s="10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32"/>
        <v>0</v>
      </c>
      <c r="P562" s="5">
        <f t="shared" si="33"/>
        <v>4</v>
      </c>
      <c r="Q562" s="12" t="s">
        <v>8317</v>
      </c>
      <c r="R562" s="5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 s="5">
        <v>561</v>
      </c>
      <c r="B563" s="10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32"/>
        <v>0</v>
      </c>
      <c r="P563" s="5">
        <f t="shared" si="33"/>
        <v>27.5</v>
      </c>
      <c r="Q563" s="12" t="s">
        <v>8317</v>
      </c>
      <c r="R563" s="5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 s="5">
        <v>562</v>
      </c>
      <c r="B564" s="10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32"/>
        <v>0</v>
      </c>
      <c r="P564" s="5">
        <f t="shared" si="33"/>
        <v>0</v>
      </c>
      <c r="Q564" s="12" t="s">
        <v>8317</v>
      </c>
      <c r="R564" s="5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 s="5">
        <v>563</v>
      </c>
      <c r="B565" s="10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32"/>
        <v>0</v>
      </c>
      <c r="P565" s="5">
        <f t="shared" si="33"/>
        <v>34</v>
      </c>
      <c r="Q565" s="12" t="s">
        <v>8317</v>
      </c>
      <c r="R565" s="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 s="5">
        <v>564</v>
      </c>
      <c r="B566" s="10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32"/>
        <v>0</v>
      </c>
      <c r="P566" s="5">
        <f t="shared" si="33"/>
        <v>1</v>
      </c>
      <c r="Q566" s="12" t="s">
        <v>8317</v>
      </c>
      <c r="R566" s="5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 s="5">
        <v>565</v>
      </c>
      <c r="B567" s="10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32"/>
        <v>0</v>
      </c>
      <c r="P567" s="5">
        <f t="shared" si="33"/>
        <v>0</v>
      </c>
      <c r="Q567" s="12" t="s">
        <v>8317</v>
      </c>
      <c r="R567" s="5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 s="5">
        <v>566</v>
      </c>
      <c r="B568" s="10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32"/>
        <v>0</v>
      </c>
      <c r="P568" s="5">
        <f t="shared" si="33"/>
        <v>1</v>
      </c>
      <c r="Q568" s="12" t="s">
        <v>8317</v>
      </c>
      <c r="R568" s="5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 s="5">
        <v>567</v>
      </c>
      <c r="B569" s="10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32"/>
        <v>0</v>
      </c>
      <c r="P569" s="5">
        <f t="shared" si="33"/>
        <v>0</v>
      </c>
      <c r="Q569" s="12" t="s">
        <v>8317</v>
      </c>
      <c r="R569" s="5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 s="5">
        <v>568</v>
      </c>
      <c r="B570" s="10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32"/>
        <v>1</v>
      </c>
      <c r="P570" s="5">
        <f t="shared" si="33"/>
        <v>49</v>
      </c>
      <c r="Q570" s="12" t="s">
        <v>8317</v>
      </c>
      <c r="R570" s="5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 s="5">
        <v>569</v>
      </c>
      <c r="B571" s="10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32"/>
        <v>1</v>
      </c>
      <c r="P571" s="5">
        <f t="shared" si="33"/>
        <v>20</v>
      </c>
      <c r="Q571" s="12" t="s">
        <v>8317</v>
      </c>
      <c r="R571" s="5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 s="5">
        <v>570</v>
      </c>
      <c r="B572" s="10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32"/>
        <v>0</v>
      </c>
      <c r="P572" s="5">
        <f t="shared" si="33"/>
        <v>142</v>
      </c>
      <c r="Q572" s="12" t="s">
        <v>8317</v>
      </c>
      <c r="R572" s="5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 s="5">
        <v>571</v>
      </c>
      <c r="B573" s="10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32"/>
        <v>0</v>
      </c>
      <c r="P573" s="5">
        <f t="shared" si="33"/>
        <v>53</v>
      </c>
      <c r="Q573" s="12" t="s">
        <v>8317</v>
      </c>
      <c r="R573" s="5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 s="5">
        <v>572</v>
      </c>
      <c r="B574" s="10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32"/>
        <v>0</v>
      </c>
      <c r="P574" s="5">
        <f t="shared" si="33"/>
        <v>0</v>
      </c>
      <c r="Q574" s="12" t="s">
        <v>8317</v>
      </c>
      <c r="R574" s="5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 s="5">
        <v>573</v>
      </c>
      <c r="B575" s="10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32"/>
        <v>0</v>
      </c>
      <c r="P575" s="5">
        <f t="shared" si="33"/>
        <v>38.44</v>
      </c>
      <c r="Q575" s="12" t="s">
        <v>8317</v>
      </c>
      <c r="R575" s="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 s="5">
        <v>574</v>
      </c>
      <c r="B576" s="10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32"/>
        <v>1</v>
      </c>
      <c r="P576" s="5">
        <f t="shared" si="33"/>
        <v>20</v>
      </c>
      <c r="Q576" s="12" t="s">
        <v>8317</v>
      </c>
      <c r="R576" s="5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 s="5">
        <v>575</v>
      </c>
      <c r="B577" s="10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32"/>
        <v>0</v>
      </c>
      <c r="P577" s="5">
        <f t="shared" si="33"/>
        <v>64.75</v>
      </c>
      <c r="Q577" s="12" t="s">
        <v>8317</v>
      </c>
      <c r="R577" s="5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 s="5">
        <v>576</v>
      </c>
      <c r="B578" s="10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ref="O578:O641" si="36">ROUND(E578/D578*100,0)</f>
        <v>0</v>
      </c>
      <c r="P578" s="5">
        <f t="shared" si="33"/>
        <v>1</v>
      </c>
      <c r="Q578" s="12" t="s">
        <v>8317</v>
      </c>
      <c r="R578" s="5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 s="5">
        <v>577</v>
      </c>
      <c r="B579" s="10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si="36"/>
        <v>0</v>
      </c>
      <c r="P579" s="5">
        <f t="shared" ref="P579:P642" si="37">IFERROR(ROUND(E579/L579,2),0)</f>
        <v>10</v>
      </c>
      <c r="Q579" s="12" t="s">
        <v>8317</v>
      </c>
      <c r="R579" s="5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 s="5">
        <v>578</v>
      </c>
      <c r="B580" s="10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36"/>
        <v>0</v>
      </c>
      <c r="P580" s="5">
        <f t="shared" si="37"/>
        <v>2</v>
      </c>
      <c r="Q580" s="12" t="s">
        <v>8317</v>
      </c>
      <c r="R580" s="5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 s="5">
        <v>579</v>
      </c>
      <c r="B581" s="10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36"/>
        <v>1</v>
      </c>
      <c r="P581" s="5">
        <f t="shared" si="37"/>
        <v>35</v>
      </c>
      <c r="Q581" s="12" t="s">
        <v>8317</v>
      </c>
      <c r="R581" s="5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 s="5">
        <v>580</v>
      </c>
      <c r="B582" s="10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36"/>
        <v>0</v>
      </c>
      <c r="P582" s="5">
        <f t="shared" si="37"/>
        <v>1</v>
      </c>
      <c r="Q582" s="12" t="s">
        <v>8317</v>
      </c>
      <c r="R582" s="5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 s="5">
        <v>581</v>
      </c>
      <c r="B583" s="10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36"/>
        <v>0</v>
      </c>
      <c r="P583" s="5">
        <f t="shared" si="37"/>
        <v>0</v>
      </c>
      <c r="Q583" s="12" t="s">
        <v>8317</v>
      </c>
      <c r="R583" s="5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 s="5">
        <v>582</v>
      </c>
      <c r="B584" s="10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36"/>
        <v>0</v>
      </c>
      <c r="P584" s="5">
        <f t="shared" si="37"/>
        <v>0</v>
      </c>
      <c r="Q584" s="12" t="s">
        <v>8317</v>
      </c>
      <c r="R584" s="5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 s="5">
        <v>583</v>
      </c>
      <c r="B585" s="10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36"/>
        <v>0</v>
      </c>
      <c r="P585" s="5">
        <f t="shared" si="37"/>
        <v>1</v>
      </c>
      <c r="Q585" s="12" t="s">
        <v>8317</v>
      </c>
      <c r="R585" s="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 s="5">
        <v>584</v>
      </c>
      <c r="B586" s="10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36"/>
        <v>1</v>
      </c>
      <c r="P586" s="5">
        <f t="shared" si="37"/>
        <v>5</v>
      </c>
      <c r="Q586" s="12" t="s">
        <v>8317</v>
      </c>
      <c r="R586" s="5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 s="5">
        <v>585</v>
      </c>
      <c r="B587" s="10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36"/>
        <v>0</v>
      </c>
      <c r="P587" s="5">
        <f t="shared" si="37"/>
        <v>0</v>
      </c>
      <c r="Q587" s="12" t="s">
        <v>8317</v>
      </c>
      <c r="R587" s="5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 s="5">
        <v>586</v>
      </c>
      <c r="B588" s="10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36"/>
        <v>1</v>
      </c>
      <c r="P588" s="5">
        <f t="shared" si="37"/>
        <v>14</v>
      </c>
      <c r="Q588" s="12" t="s">
        <v>8317</v>
      </c>
      <c r="R588" s="5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 s="5">
        <v>587</v>
      </c>
      <c r="B589" s="10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36"/>
        <v>9</v>
      </c>
      <c r="P589" s="5">
        <f t="shared" si="37"/>
        <v>389.29</v>
      </c>
      <c r="Q589" s="12" t="s">
        <v>8317</v>
      </c>
      <c r="R589" s="5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 s="5">
        <v>588</v>
      </c>
      <c r="B590" s="10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36"/>
        <v>3</v>
      </c>
      <c r="P590" s="5">
        <f t="shared" si="37"/>
        <v>150.5</v>
      </c>
      <c r="Q590" s="12" t="s">
        <v>8317</v>
      </c>
      <c r="R590" s="5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 s="5">
        <v>589</v>
      </c>
      <c r="B591" s="10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36"/>
        <v>0</v>
      </c>
      <c r="P591" s="5">
        <f t="shared" si="37"/>
        <v>1</v>
      </c>
      <c r="Q591" s="12" t="s">
        <v>8317</v>
      </c>
      <c r="R591" s="5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 s="5">
        <v>590</v>
      </c>
      <c r="B592" s="10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36"/>
        <v>4</v>
      </c>
      <c r="P592" s="5">
        <f t="shared" si="37"/>
        <v>24.78</v>
      </c>
      <c r="Q592" s="12" t="s">
        <v>8317</v>
      </c>
      <c r="R592" s="5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 s="5">
        <v>591</v>
      </c>
      <c r="B593" s="10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36"/>
        <v>0</v>
      </c>
      <c r="P593" s="5">
        <f t="shared" si="37"/>
        <v>30.5</v>
      </c>
      <c r="Q593" s="12" t="s">
        <v>8317</v>
      </c>
      <c r="R593" s="5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 s="5">
        <v>592</v>
      </c>
      <c r="B594" s="10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36"/>
        <v>3</v>
      </c>
      <c r="P594" s="5">
        <f t="shared" si="37"/>
        <v>250</v>
      </c>
      <c r="Q594" s="12" t="s">
        <v>8317</v>
      </c>
      <c r="R594" s="5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 s="5">
        <v>593</v>
      </c>
      <c r="B595" s="10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36"/>
        <v>23</v>
      </c>
      <c r="P595" s="5">
        <f t="shared" si="37"/>
        <v>16.43</v>
      </c>
      <c r="Q595" s="12" t="s">
        <v>8317</v>
      </c>
      <c r="R595" s="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 s="5">
        <v>594</v>
      </c>
      <c r="B596" s="10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36"/>
        <v>0</v>
      </c>
      <c r="P596" s="5">
        <f t="shared" si="37"/>
        <v>13</v>
      </c>
      <c r="Q596" s="12" t="s">
        <v>8317</v>
      </c>
      <c r="R596" s="5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 s="5">
        <v>595</v>
      </c>
      <c r="B597" s="10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36"/>
        <v>0</v>
      </c>
      <c r="P597" s="5">
        <f t="shared" si="37"/>
        <v>53.25</v>
      </c>
      <c r="Q597" s="12" t="s">
        <v>8317</v>
      </c>
      <c r="R597" s="5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 s="5">
        <v>596</v>
      </c>
      <c r="B598" s="10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36"/>
        <v>0</v>
      </c>
      <c r="P598" s="5">
        <f t="shared" si="37"/>
        <v>3</v>
      </c>
      <c r="Q598" s="12" t="s">
        <v>8317</v>
      </c>
      <c r="R598" s="5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 s="5">
        <v>597</v>
      </c>
      <c r="B599" s="10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36"/>
        <v>0</v>
      </c>
      <c r="P599" s="5">
        <f t="shared" si="37"/>
        <v>10</v>
      </c>
      <c r="Q599" s="12" t="s">
        <v>8317</v>
      </c>
      <c r="R599" s="5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 s="5">
        <v>598</v>
      </c>
      <c r="B600" s="10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36"/>
        <v>34</v>
      </c>
      <c r="P600" s="5">
        <f t="shared" si="37"/>
        <v>121.43</v>
      </c>
      <c r="Q600" s="12" t="s">
        <v>8317</v>
      </c>
      <c r="R600" s="5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 s="5">
        <v>599</v>
      </c>
      <c r="B601" s="10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36"/>
        <v>0</v>
      </c>
      <c r="P601" s="5">
        <f t="shared" si="37"/>
        <v>15.5</v>
      </c>
      <c r="Q601" s="12" t="s">
        <v>8317</v>
      </c>
      <c r="R601" s="5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 s="5">
        <v>600</v>
      </c>
      <c r="B602" s="10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36"/>
        <v>2</v>
      </c>
      <c r="P602" s="5">
        <f t="shared" si="37"/>
        <v>100</v>
      </c>
      <c r="Q602" s="12" t="s">
        <v>8317</v>
      </c>
      <c r="R602" s="5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 s="5">
        <v>601</v>
      </c>
      <c r="B603" s="10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36"/>
        <v>1</v>
      </c>
      <c r="P603" s="5">
        <f t="shared" si="37"/>
        <v>23.33</v>
      </c>
      <c r="Q603" s="12" t="s">
        <v>8317</v>
      </c>
      <c r="R603" s="5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 s="5">
        <v>602</v>
      </c>
      <c r="B604" s="10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36"/>
        <v>0</v>
      </c>
      <c r="P604" s="5">
        <f t="shared" si="37"/>
        <v>0</v>
      </c>
      <c r="Q604" s="12" t="s">
        <v>8317</v>
      </c>
      <c r="R604" s="5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 s="5">
        <v>603</v>
      </c>
      <c r="B605" s="10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36"/>
        <v>4</v>
      </c>
      <c r="P605" s="5">
        <f t="shared" si="37"/>
        <v>45.39</v>
      </c>
      <c r="Q605" s="12" t="s">
        <v>8317</v>
      </c>
      <c r="R605" s="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 s="5">
        <v>604</v>
      </c>
      <c r="B606" s="10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36"/>
        <v>0</v>
      </c>
      <c r="P606" s="5">
        <f t="shared" si="37"/>
        <v>0</v>
      </c>
      <c r="Q606" s="12" t="s">
        <v>8317</v>
      </c>
      <c r="R606" s="5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 s="5">
        <v>605</v>
      </c>
      <c r="B607" s="10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36"/>
        <v>3</v>
      </c>
      <c r="P607" s="5">
        <f t="shared" si="37"/>
        <v>16.38</v>
      </c>
      <c r="Q607" s="12" t="s">
        <v>8317</v>
      </c>
      <c r="R607" s="5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 s="5">
        <v>606</v>
      </c>
      <c r="B608" s="10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36"/>
        <v>0</v>
      </c>
      <c r="P608" s="5">
        <f t="shared" si="37"/>
        <v>10</v>
      </c>
      <c r="Q608" s="12" t="s">
        <v>8317</v>
      </c>
      <c r="R608" s="5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 s="5">
        <v>607</v>
      </c>
      <c r="B609" s="10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36"/>
        <v>0</v>
      </c>
      <c r="P609" s="5">
        <f t="shared" si="37"/>
        <v>0</v>
      </c>
      <c r="Q609" s="12" t="s">
        <v>8317</v>
      </c>
      <c r="R609" s="5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 s="5">
        <v>608</v>
      </c>
      <c r="B610" s="10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36"/>
        <v>1</v>
      </c>
      <c r="P610" s="5">
        <f t="shared" si="37"/>
        <v>292.2</v>
      </c>
      <c r="Q610" s="12" t="s">
        <v>8317</v>
      </c>
      <c r="R610" s="5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 s="5">
        <v>609</v>
      </c>
      <c r="B611" s="10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36"/>
        <v>1</v>
      </c>
      <c r="P611" s="5">
        <f t="shared" si="37"/>
        <v>5</v>
      </c>
      <c r="Q611" s="12" t="s">
        <v>8317</v>
      </c>
      <c r="R611" s="5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 s="5">
        <v>610</v>
      </c>
      <c r="B612" s="10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36"/>
        <v>0</v>
      </c>
      <c r="P612" s="5">
        <f t="shared" si="37"/>
        <v>0</v>
      </c>
      <c r="Q612" s="12" t="s">
        <v>8317</v>
      </c>
      <c r="R612" s="5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 s="5">
        <v>611</v>
      </c>
      <c r="B613" s="10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36"/>
        <v>0</v>
      </c>
      <c r="P613" s="5">
        <f t="shared" si="37"/>
        <v>0</v>
      </c>
      <c r="Q613" s="12" t="s">
        <v>8317</v>
      </c>
      <c r="R613" s="5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 s="5">
        <v>612</v>
      </c>
      <c r="B614" s="10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36"/>
        <v>0</v>
      </c>
      <c r="P614" s="5">
        <f t="shared" si="37"/>
        <v>0</v>
      </c>
      <c r="Q614" s="12" t="s">
        <v>8317</v>
      </c>
      <c r="R614" s="5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 s="5">
        <v>613</v>
      </c>
      <c r="B615" s="10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36"/>
        <v>21</v>
      </c>
      <c r="P615" s="5">
        <f t="shared" si="37"/>
        <v>105.93</v>
      </c>
      <c r="Q615" s="12" t="s">
        <v>8317</v>
      </c>
      <c r="R615" s="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 s="5">
        <v>614</v>
      </c>
      <c r="B616" s="10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36"/>
        <v>0</v>
      </c>
      <c r="P616" s="5">
        <f t="shared" si="37"/>
        <v>0</v>
      </c>
      <c r="Q616" s="12" t="s">
        <v>8317</v>
      </c>
      <c r="R616" s="5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 s="5">
        <v>615</v>
      </c>
      <c r="B617" s="10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36"/>
        <v>0</v>
      </c>
      <c r="P617" s="5">
        <f t="shared" si="37"/>
        <v>0</v>
      </c>
      <c r="Q617" s="12" t="s">
        <v>8317</v>
      </c>
      <c r="R617" s="5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 s="5">
        <v>616</v>
      </c>
      <c r="B618" s="10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36"/>
        <v>0</v>
      </c>
      <c r="P618" s="5">
        <f t="shared" si="37"/>
        <v>0</v>
      </c>
      <c r="Q618" s="12" t="s">
        <v>8317</v>
      </c>
      <c r="R618" s="5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 s="5">
        <v>617</v>
      </c>
      <c r="B619" s="10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36"/>
        <v>3</v>
      </c>
      <c r="P619" s="5">
        <f t="shared" si="37"/>
        <v>20</v>
      </c>
      <c r="Q619" s="12" t="s">
        <v>8317</v>
      </c>
      <c r="R619" s="5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 s="5">
        <v>618</v>
      </c>
      <c r="B620" s="10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36"/>
        <v>0</v>
      </c>
      <c r="P620" s="5">
        <f t="shared" si="37"/>
        <v>0</v>
      </c>
      <c r="Q620" s="12" t="s">
        <v>8317</v>
      </c>
      <c r="R620" s="5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 s="5">
        <v>619</v>
      </c>
      <c r="B621" s="10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36"/>
        <v>0</v>
      </c>
      <c r="P621" s="5">
        <f t="shared" si="37"/>
        <v>1</v>
      </c>
      <c r="Q621" s="12" t="s">
        <v>8317</v>
      </c>
      <c r="R621" s="5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 s="5">
        <v>620</v>
      </c>
      <c r="B622" s="10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36"/>
        <v>1</v>
      </c>
      <c r="P622" s="5">
        <f t="shared" si="37"/>
        <v>300</v>
      </c>
      <c r="Q622" s="12" t="s">
        <v>8317</v>
      </c>
      <c r="R622" s="5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 s="5">
        <v>621</v>
      </c>
      <c r="B623" s="10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36"/>
        <v>1</v>
      </c>
      <c r="P623" s="5">
        <f t="shared" si="37"/>
        <v>87</v>
      </c>
      <c r="Q623" s="12" t="s">
        <v>8317</v>
      </c>
      <c r="R623" s="5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 s="5">
        <v>622</v>
      </c>
      <c r="B624" s="10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36"/>
        <v>6</v>
      </c>
      <c r="P624" s="5">
        <f t="shared" si="37"/>
        <v>37.89</v>
      </c>
      <c r="Q624" s="12" t="s">
        <v>8317</v>
      </c>
      <c r="R624" s="5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 s="5">
        <v>623</v>
      </c>
      <c r="B625" s="10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36"/>
        <v>0</v>
      </c>
      <c r="P625" s="5">
        <f t="shared" si="37"/>
        <v>0</v>
      </c>
      <c r="Q625" s="12" t="s">
        <v>8317</v>
      </c>
      <c r="R625" s="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 s="5">
        <v>624</v>
      </c>
      <c r="B626" s="10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36"/>
        <v>0</v>
      </c>
      <c r="P626" s="5">
        <f t="shared" si="37"/>
        <v>0</v>
      </c>
      <c r="Q626" s="12" t="s">
        <v>8317</v>
      </c>
      <c r="R626" s="5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 s="5">
        <v>625</v>
      </c>
      <c r="B627" s="10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36"/>
        <v>0</v>
      </c>
      <c r="P627" s="5">
        <f t="shared" si="37"/>
        <v>0</v>
      </c>
      <c r="Q627" s="12" t="s">
        <v>8317</v>
      </c>
      <c r="R627" s="5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 s="5">
        <v>626</v>
      </c>
      <c r="B628" s="10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36"/>
        <v>17</v>
      </c>
      <c r="P628" s="5">
        <f t="shared" si="37"/>
        <v>111.41</v>
      </c>
      <c r="Q628" s="12" t="s">
        <v>8317</v>
      </c>
      <c r="R628" s="5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 s="5">
        <v>627</v>
      </c>
      <c r="B629" s="10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36"/>
        <v>0</v>
      </c>
      <c r="P629" s="5">
        <f t="shared" si="37"/>
        <v>90</v>
      </c>
      <c r="Q629" s="12" t="s">
        <v>8317</v>
      </c>
      <c r="R629" s="5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 s="5">
        <v>628</v>
      </c>
      <c r="B630" s="10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36"/>
        <v>0</v>
      </c>
      <c r="P630" s="5">
        <f t="shared" si="37"/>
        <v>0</v>
      </c>
      <c r="Q630" s="12" t="s">
        <v>8317</v>
      </c>
      <c r="R630" s="5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 s="5">
        <v>629</v>
      </c>
      <c r="B631" s="10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36"/>
        <v>0</v>
      </c>
      <c r="P631" s="5">
        <f t="shared" si="37"/>
        <v>116.67</v>
      </c>
      <c r="Q631" s="12" t="s">
        <v>8317</v>
      </c>
      <c r="R631" s="5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 s="5">
        <v>630</v>
      </c>
      <c r="B632" s="10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36"/>
        <v>0</v>
      </c>
      <c r="P632" s="5">
        <f t="shared" si="37"/>
        <v>10</v>
      </c>
      <c r="Q632" s="12" t="s">
        <v>8317</v>
      </c>
      <c r="R632" s="5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 s="5">
        <v>631</v>
      </c>
      <c r="B633" s="10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36"/>
        <v>1</v>
      </c>
      <c r="P633" s="5">
        <f t="shared" si="37"/>
        <v>76.67</v>
      </c>
      <c r="Q633" s="12" t="s">
        <v>8317</v>
      </c>
      <c r="R633" s="5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 s="5">
        <v>632</v>
      </c>
      <c r="B634" s="10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36"/>
        <v>0</v>
      </c>
      <c r="P634" s="5">
        <f t="shared" si="37"/>
        <v>0</v>
      </c>
      <c r="Q634" s="12" t="s">
        <v>8317</v>
      </c>
      <c r="R634" s="5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 s="5">
        <v>633</v>
      </c>
      <c r="B635" s="10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36"/>
        <v>12</v>
      </c>
      <c r="P635" s="5">
        <f t="shared" si="37"/>
        <v>49.8</v>
      </c>
      <c r="Q635" s="12" t="s">
        <v>8317</v>
      </c>
      <c r="R635" s="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 s="5">
        <v>634</v>
      </c>
      <c r="B636" s="10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36"/>
        <v>0</v>
      </c>
      <c r="P636" s="5">
        <f t="shared" si="37"/>
        <v>1</v>
      </c>
      <c r="Q636" s="12" t="s">
        <v>8317</v>
      </c>
      <c r="R636" s="5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 s="5">
        <v>635</v>
      </c>
      <c r="B637" s="10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36"/>
        <v>0</v>
      </c>
      <c r="P637" s="5">
        <f t="shared" si="37"/>
        <v>2</v>
      </c>
      <c r="Q637" s="12" t="s">
        <v>8317</v>
      </c>
      <c r="R637" s="5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 s="5">
        <v>636</v>
      </c>
      <c r="B638" s="10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36"/>
        <v>0</v>
      </c>
      <c r="P638" s="5">
        <f t="shared" si="37"/>
        <v>4</v>
      </c>
      <c r="Q638" s="12" t="s">
        <v>8317</v>
      </c>
      <c r="R638" s="5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 s="5">
        <v>637</v>
      </c>
      <c r="B639" s="10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36"/>
        <v>0</v>
      </c>
      <c r="P639" s="5">
        <f t="shared" si="37"/>
        <v>0</v>
      </c>
      <c r="Q639" s="12" t="s">
        <v>8317</v>
      </c>
      <c r="R639" s="5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 s="5">
        <v>638</v>
      </c>
      <c r="B640" s="10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36"/>
        <v>0</v>
      </c>
      <c r="P640" s="5">
        <f t="shared" si="37"/>
        <v>3</v>
      </c>
      <c r="Q640" s="12" t="s">
        <v>8317</v>
      </c>
      <c r="R640" s="5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 s="5">
        <v>639</v>
      </c>
      <c r="B641" s="10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36"/>
        <v>0</v>
      </c>
      <c r="P641" s="5">
        <f t="shared" si="37"/>
        <v>1</v>
      </c>
      <c r="Q641" s="12" t="s">
        <v>8317</v>
      </c>
      <c r="R641" s="5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 s="5">
        <v>640</v>
      </c>
      <c r="B642" s="10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ref="O642:O705" si="40">ROUND(E642/D642*100,0)</f>
        <v>144</v>
      </c>
      <c r="P642" s="5">
        <f t="shared" si="37"/>
        <v>50.5</v>
      </c>
      <c r="Q642" s="12" t="s">
        <v>8317</v>
      </c>
      <c r="R642" s="5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 s="5">
        <v>641</v>
      </c>
      <c r="B643" s="10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si="40"/>
        <v>119</v>
      </c>
      <c r="P643" s="5">
        <f t="shared" ref="P643:P706" si="41">IFERROR(ROUND(E643/L643,2),0)</f>
        <v>151.32</v>
      </c>
      <c r="Q643" s="12" t="s">
        <v>8317</v>
      </c>
      <c r="R643" s="5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 s="5">
        <v>642</v>
      </c>
      <c r="B644" s="10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40"/>
        <v>1460</v>
      </c>
      <c r="P644" s="5">
        <f t="shared" si="41"/>
        <v>134.36000000000001</v>
      </c>
      <c r="Q644" s="12" t="s">
        <v>8317</v>
      </c>
      <c r="R644" s="5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 s="5">
        <v>643</v>
      </c>
      <c r="B645" s="10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40"/>
        <v>106</v>
      </c>
      <c r="P645" s="5">
        <f t="shared" si="41"/>
        <v>174.03</v>
      </c>
      <c r="Q645" s="12" t="s">
        <v>8317</v>
      </c>
      <c r="R645" s="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 s="5">
        <v>644</v>
      </c>
      <c r="B646" s="10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40"/>
        <v>300</v>
      </c>
      <c r="P646" s="5">
        <f t="shared" si="41"/>
        <v>73.489999999999995</v>
      </c>
      <c r="Q646" s="12" t="s">
        <v>8317</v>
      </c>
      <c r="R646" s="5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 s="5">
        <v>645</v>
      </c>
      <c r="B647" s="10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40"/>
        <v>279</v>
      </c>
      <c r="P647" s="5">
        <f t="shared" si="41"/>
        <v>23.52</v>
      </c>
      <c r="Q647" s="12" t="s">
        <v>8317</v>
      </c>
      <c r="R647" s="5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 s="5">
        <v>646</v>
      </c>
      <c r="B648" s="10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40"/>
        <v>132</v>
      </c>
      <c r="P648" s="5">
        <f t="shared" si="41"/>
        <v>39.07</v>
      </c>
      <c r="Q648" s="12" t="s">
        <v>8317</v>
      </c>
      <c r="R648" s="5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 s="5">
        <v>647</v>
      </c>
      <c r="B649" s="10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40"/>
        <v>107</v>
      </c>
      <c r="P649" s="5">
        <f t="shared" si="41"/>
        <v>125.94</v>
      </c>
      <c r="Q649" s="12" t="s">
        <v>8317</v>
      </c>
      <c r="R649" s="5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 s="5">
        <v>648</v>
      </c>
      <c r="B650" s="10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40"/>
        <v>127</v>
      </c>
      <c r="P650" s="5">
        <f t="shared" si="41"/>
        <v>1644</v>
      </c>
      <c r="Q650" s="12" t="s">
        <v>8317</v>
      </c>
      <c r="R650" s="5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 s="5">
        <v>649</v>
      </c>
      <c r="B651" s="10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40"/>
        <v>140</v>
      </c>
      <c r="P651" s="5">
        <f t="shared" si="41"/>
        <v>42.67</v>
      </c>
      <c r="Q651" s="12" t="s">
        <v>8317</v>
      </c>
      <c r="R651" s="5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 s="5">
        <v>650</v>
      </c>
      <c r="B652" s="10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40"/>
        <v>112</v>
      </c>
      <c r="P652" s="5">
        <f t="shared" si="41"/>
        <v>35.130000000000003</v>
      </c>
      <c r="Q652" s="12" t="s">
        <v>8317</v>
      </c>
      <c r="R652" s="5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 s="5">
        <v>651</v>
      </c>
      <c r="B653" s="10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40"/>
        <v>101</v>
      </c>
      <c r="P653" s="5">
        <f t="shared" si="41"/>
        <v>239.35</v>
      </c>
      <c r="Q653" s="12" t="s">
        <v>8317</v>
      </c>
      <c r="R653" s="5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 s="5">
        <v>652</v>
      </c>
      <c r="B654" s="10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40"/>
        <v>100</v>
      </c>
      <c r="P654" s="5">
        <f t="shared" si="41"/>
        <v>107.64</v>
      </c>
      <c r="Q654" s="12" t="s">
        <v>8317</v>
      </c>
      <c r="R654" s="5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 s="5">
        <v>653</v>
      </c>
      <c r="B655" s="10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40"/>
        <v>141</v>
      </c>
      <c r="P655" s="5">
        <f t="shared" si="41"/>
        <v>95.83</v>
      </c>
      <c r="Q655" s="12" t="s">
        <v>8317</v>
      </c>
      <c r="R655" s="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 s="5">
        <v>654</v>
      </c>
      <c r="B656" s="10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40"/>
        <v>267</v>
      </c>
      <c r="P656" s="5">
        <f t="shared" si="41"/>
        <v>31.66</v>
      </c>
      <c r="Q656" s="12" t="s">
        <v>8317</v>
      </c>
      <c r="R656" s="5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 s="5">
        <v>655</v>
      </c>
      <c r="B657" s="10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40"/>
        <v>147</v>
      </c>
      <c r="P657" s="5">
        <f t="shared" si="41"/>
        <v>42.89</v>
      </c>
      <c r="Q657" s="12" t="s">
        <v>8317</v>
      </c>
      <c r="R657" s="5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 s="5">
        <v>656</v>
      </c>
      <c r="B658" s="10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40"/>
        <v>214</v>
      </c>
      <c r="P658" s="5">
        <f t="shared" si="41"/>
        <v>122.74</v>
      </c>
      <c r="Q658" s="12" t="s">
        <v>8317</v>
      </c>
      <c r="R658" s="5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 s="5">
        <v>657</v>
      </c>
      <c r="B659" s="10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40"/>
        <v>126</v>
      </c>
      <c r="P659" s="5">
        <f t="shared" si="41"/>
        <v>190.45</v>
      </c>
      <c r="Q659" s="12" t="s">
        <v>8317</v>
      </c>
      <c r="R659" s="5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 s="5">
        <v>658</v>
      </c>
      <c r="B660" s="10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40"/>
        <v>104</v>
      </c>
      <c r="P660" s="5">
        <f t="shared" si="41"/>
        <v>109.34</v>
      </c>
      <c r="Q660" s="12" t="s">
        <v>8317</v>
      </c>
      <c r="R660" s="5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 s="5">
        <v>659</v>
      </c>
      <c r="B661" s="10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40"/>
        <v>101</v>
      </c>
      <c r="P661" s="5">
        <f t="shared" si="41"/>
        <v>143.66999999999999</v>
      </c>
      <c r="Q661" s="12" t="s">
        <v>8317</v>
      </c>
      <c r="R661" s="5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 s="5">
        <v>660</v>
      </c>
      <c r="B662" s="10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40"/>
        <v>3</v>
      </c>
      <c r="P662" s="5">
        <f t="shared" si="41"/>
        <v>84.94</v>
      </c>
      <c r="Q662" s="12" t="s">
        <v>8317</v>
      </c>
      <c r="R662" s="5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 s="5">
        <v>661</v>
      </c>
      <c r="B663" s="10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40"/>
        <v>1</v>
      </c>
      <c r="P663" s="5">
        <f t="shared" si="41"/>
        <v>10.56</v>
      </c>
      <c r="Q663" s="12" t="s">
        <v>8317</v>
      </c>
      <c r="R663" s="5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 s="5">
        <v>662</v>
      </c>
      <c r="B664" s="10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40"/>
        <v>0</v>
      </c>
      <c r="P664" s="5">
        <f t="shared" si="41"/>
        <v>39</v>
      </c>
      <c r="Q664" s="12" t="s">
        <v>8317</v>
      </c>
      <c r="R664" s="5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 s="5">
        <v>663</v>
      </c>
      <c r="B665" s="10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40"/>
        <v>0</v>
      </c>
      <c r="P665" s="5">
        <f t="shared" si="41"/>
        <v>100</v>
      </c>
      <c r="Q665" s="12" t="s">
        <v>8317</v>
      </c>
      <c r="R665" s="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 s="5">
        <v>664</v>
      </c>
      <c r="B666" s="10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40"/>
        <v>8</v>
      </c>
      <c r="P666" s="5">
        <f t="shared" si="41"/>
        <v>31.17</v>
      </c>
      <c r="Q666" s="12" t="s">
        <v>8317</v>
      </c>
      <c r="R666" s="5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 s="5">
        <v>665</v>
      </c>
      <c r="B667" s="10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40"/>
        <v>19</v>
      </c>
      <c r="P667" s="5">
        <f t="shared" si="41"/>
        <v>155.33000000000001</v>
      </c>
      <c r="Q667" s="12" t="s">
        <v>8317</v>
      </c>
      <c r="R667" s="5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 s="5">
        <v>666</v>
      </c>
      <c r="B668" s="10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40"/>
        <v>0</v>
      </c>
      <c r="P668" s="5">
        <f t="shared" si="41"/>
        <v>2</v>
      </c>
      <c r="Q668" s="12" t="s">
        <v>8317</v>
      </c>
      <c r="R668" s="5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 s="5">
        <v>667</v>
      </c>
      <c r="B669" s="10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40"/>
        <v>10</v>
      </c>
      <c r="P669" s="5">
        <f t="shared" si="41"/>
        <v>178.93</v>
      </c>
      <c r="Q669" s="12" t="s">
        <v>8317</v>
      </c>
      <c r="R669" s="5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 s="5">
        <v>668</v>
      </c>
      <c r="B670" s="10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40"/>
        <v>5</v>
      </c>
      <c r="P670" s="5">
        <f t="shared" si="41"/>
        <v>27.36</v>
      </c>
      <c r="Q670" s="12" t="s">
        <v>8317</v>
      </c>
      <c r="R670" s="5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 s="5">
        <v>669</v>
      </c>
      <c r="B671" s="10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40"/>
        <v>22</v>
      </c>
      <c r="P671" s="5">
        <f t="shared" si="41"/>
        <v>1536.25</v>
      </c>
      <c r="Q671" s="12" t="s">
        <v>8317</v>
      </c>
      <c r="R671" s="5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 s="5">
        <v>670</v>
      </c>
      <c r="B672" s="10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40"/>
        <v>29</v>
      </c>
      <c r="P672" s="5">
        <f t="shared" si="41"/>
        <v>85</v>
      </c>
      <c r="Q672" s="12" t="s">
        <v>8317</v>
      </c>
      <c r="R672" s="5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 s="5">
        <v>671</v>
      </c>
      <c r="B673" s="10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40"/>
        <v>39</v>
      </c>
      <c r="P673" s="5">
        <f t="shared" si="41"/>
        <v>788.53</v>
      </c>
      <c r="Q673" s="12" t="s">
        <v>8317</v>
      </c>
      <c r="R673" s="5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 s="5">
        <v>672</v>
      </c>
      <c r="B674" s="10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40"/>
        <v>22</v>
      </c>
      <c r="P674" s="5">
        <f t="shared" si="41"/>
        <v>50.3</v>
      </c>
      <c r="Q674" s="12" t="s">
        <v>8317</v>
      </c>
      <c r="R674" s="5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 s="5">
        <v>673</v>
      </c>
      <c r="B675" s="10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40"/>
        <v>0</v>
      </c>
      <c r="P675" s="5">
        <f t="shared" si="41"/>
        <v>68.33</v>
      </c>
      <c r="Q675" s="12" t="s">
        <v>8317</v>
      </c>
      <c r="R675" s="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 s="5">
        <v>674</v>
      </c>
      <c r="B676" s="10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40"/>
        <v>0</v>
      </c>
      <c r="P676" s="5">
        <f t="shared" si="41"/>
        <v>7.5</v>
      </c>
      <c r="Q676" s="12" t="s">
        <v>8317</v>
      </c>
      <c r="R676" s="5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 s="5">
        <v>675</v>
      </c>
      <c r="B677" s="10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40"/>
        <v>15</v>
      </c>
      <c r="P677" s="5">
        <f t="shared" si="41"/>
        <v>34.270000000000003</v>
      </c>
      <c r="Q677" s="12" t="s">
        <v>8317</v>
      </c>
      <c r="R677" s="5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 s="5">
        <v>676</v>
      </c>
      <c r="B678" s="10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40"/>
        <v>1</v>
      </c>
      <c r="P678" s="5">
        <f t="shared" si="41"/>
        <v>61.29</v>
      </c>
      <c r="Q678" s="12" t="s">
        <v>8317</v>
      </c>
      <c r="R678" s="5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 s="5">
        <v>677</v>
      </c>
      <c r="B679" s="10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40"/>
        <v>26</v>
      </c>
      <c r="P679" s="5">
        <f t="shared" si="41"/>
        <v>133.25</v>
      </c>
      <c r="Q679" s="12" t="s">
        <v>8317</v>
      </c>
      <c r="R679" s="5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 s="5">
        <v>678</v>
      </c>
      <c r="B680" s="10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40"/>
        <v>4</v>
      </c>
      <c r="P680" s="5">
        <f t="shared" si="41"/>
        <v>65.180000000000007</v>
      </c>
      <c r="Q680" s="12" t="s">
        <v>8317</v>
      </c>
      <c r="R680" s="5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 s="5">
        <v>679</v>
      </c>
      <c r="B681" s="10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40"/>
        <v>15</v>
      </c>
      <c r="P681" s="5">
        <f t="shared" si="41"/>
        <v>93.9</v>
      </c>
      <c r="Q681" s="12" t="s">
        <v>8317</v>
      </c>
      <c r="R681" s="5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 s="5">
        <v>680</v>
      </c>
      <c r="B682" s="10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40"/>
        <v>26</v>
      </c>
      <c r="P682" s="5">
        <f t="shared" si="41"/>
        <v>150.65</v>
      </c>
      <c r="Q682" s="12" t="s">
        <v>8317</v>
      </c>
      <c r="R682" s="5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 s="5">
        <v>681</v>
      </c>
      <c r="B683" s="10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40"/>
        <v>0</v>
      </c>
      <c r="P683" s="5">
        <f t="shared" si="41"/>
        <v>1</v>
      </c>
      <c r="Q683" s="12" t="s">
        <v>8317</v>
      </c>
      <c r="R683" s="5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 s="5">
        <v>682</v>
      </c>
      <c r="B684" s="10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40"/>
        <v>0</v>
      </c>
      <c r="P684" s="5">
        <f t="shared" si="41"/>
        <v>13.25</v>
      </c>
      <c r="Q684" s="12" t="s">
        <v>8317</v>
      </c>
      <c r="R684" s="5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 s="5">
        <v>683</v>
      </c>
      <c r="B685" s="10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40"/>
        <v>1</v>
      </c>
      <c r="P685" s="5">
        <f t="shared" si="41"/>
        <v>99.33</v>
      </c>
      <c r="Q685" s="12" t="s">
        <v>8317</v>
      </c>
      <c r="R685" s="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 s="5">
        <v>684</v>
      </c>
      <c r="B686" s="10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40"/>
        <v>7</v>
      </c>
      <c r="P686" s="5">
        <f t="shared" si="41"/>
        <v>177.39</v>
      </c>
      <c r="Q686" s="12" t="s">
        <v>8317</v>
      </c>
      <c r="R686" s="5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 s="5">
        <v>685</v>
      </c>
      <c r="B687" s="10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40"/>
        <v>28</v>
      </c>
      <c r="P687" s="5">
        <f t="shared" si="41"/>
        <v>55.3</v>
      </c>
      <c r="Q687" s="12" t="s">
        <v>8317</v>
      </c>
      <c r="R687" s="5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 s="5">
        <v>686</v>
      </c>
      <c r="B688" s="10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40"/>
        <v>0</v>
      </c>
      <c r="P688" s="5">
        <f t="shared" si="41"/>
        <v>0</v>
      </c>
      <c r="Q688" s="12" t="s">
        <v>8317</v>
      </c>
      <c r="R688" s="5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 s="5">
        <v>687</v>
      </c>
      <c r="B689" s="10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40"/>
        <v>4</v>
      </c>
      <c r="P689" s="5">
        <f t="shared" si="41"/>
        <v>591.66999999999996</v>
      </c>
      <c r="Q689" s="12" t="s">
        <v>8317</v>
      </c>
      <c r="R689" s="5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 s="5">
        <v>688</v>
      </c>
      <c r="B690" s="10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40"/>
        <v>73</v>
      </c>
      <c r="P690" s="5">
        <f t="shared" si="41"/>
        <v>405.5</v>
      </c>
      <c r="Q690" s="12" t="s">
        <v>8317</v>
      </c>
      <c r="R690" s="5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 s="5">
        <v>689</v>
      </c>
      <c r="B691" s="10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40"/>
        <v>58</v>
      </c>
      <c r="P691" s="5">
        <f t="shared" si="41"/>
        <v>343.15</v>
      </c>
      <c r="Q691" s="12" t="s">
        <v>8317</v>
      </c>
      <c r="R691" s="5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 s="5">
        <v>690</v>
      </c>
      <c r="B692" s="10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40"/>
        <v>12</v>
      </c>
      <c r="P692" s="5">
        <f t="shared" si="41"/>
        <v>72.59</v>
      </c>
      <c r="Q692" s="12" t="s">
        <v>8317</v>
      </c>
      <c r="R692" s="5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 s="5">
        <v>691</v>
      </c>
      <c r="B693" s="10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40"/>
        <v>1</v>
      </c>
      <c r="P693" s="5">
        <f t="shared" si="41"/>
        <v>26</v>
      </c>
      <c r="Q693" s="12" t="s">
        <v>8317</v>
      </c>
      <c r="R693" s="5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 s="5">
        <v>692</v>
      </c>
      <c r="B694" s="10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40"/>
        <v>7</v>
      </c>
      <c r="P694" s="5">
        <f t="shared" si="41"/>
        <v>6.5</v>
      </c>
      <c r="Q694" s="12" t="s">
        <v>8317</v>
      </c>
      <c r="R694" s="5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 s="5">
        <v>693</v>
      </c>
      <c r="B695" s="10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40"/>
        <v>35</v>
      </c>
      <c r="P695" s="5">
        <f t="shared" si="41"/>
        <v>119.39</v>
      </c>
      <c r="Q695" s="12" t="s">
        <v>8317</v>
      </c>
      <c r="R695" s="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 s="5">
        <v>694</v>
      </c>
      <c r="B696" s="10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40"/>
        <v>0</v>
      </c>
      <c r="P696" s="5">
        <f t="shared" si="41"/>
        <v>84.29</v>
      </c>
      <c r="Q696" s="12" t="s">
        <v>8317</v>
      </c>
      <c r="R696" s="5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 s="5">
        <v>695</v>
      </c>
      <c r="B697" s="10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40"/>
        <v>1</v>
      </c>
      <c r="P697" s="5">
        <f t="shared" si="41"/>
        <v>90.86</v>
      </c>
      <c r="Q697" s="12" t="s">
        <v>8317</v>
      </c>
      <c r="R697" s="5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 s="5">
        <v>696</v>
      </c>
      <c r="B698" s="10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40"/>
        <v>0</v>
      </c>
      <c r="P698" s="5">
        <f t="shared" si="41"/>
        <v>1</v>
      </c>
      <c r="Q698" s="12" t="s">
        <v>8317</v>
      </c>
      <c r="R698" s="5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 s="5">
        <v>697</v>
      </c>
      <c r="B699" s="10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40"/>
        <v>46</v>
      </c>
      <c r="P699" s="5">
        <f t="shared" si="41"/>
        <v>20.34</v>
      </c>
      <c r="Q699" s="12" t="s">
        <v>8317</v>
      </c>
      <c r="R699" s="5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 s="5">
        <v>698</v>
      </c>
      <c r="B700" s="10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40"/>
        <v>15</v>
      </c>
      <c r="P700" s="5">
        <f t="shared" si="41"/>
        <v>530.69000000000005</v>
      </c>
      <c r="Q700" s="12" t="s">
        <v>8317</v>
      </c>
      <c r="R700" s="5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 s="5">
        <v>699</v>
      </c>
      <c r="B701" s="10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40"/>
        <v>82</v>
      </c>
      <c r="P701" s="5">
        <f t="shared" si="41"/>
        <v>120.39</v>
      </c>
      <c r="Q701" s="12" t="s">
        <v>8317</v>
      </c>
      <c r="R701" s="5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 s="5">
        <v>700</v>
      </c>
      <c r="B702" s="10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40"/>
        <v>3</v>
      </c>
      <c r="P702" s="5">
        <f t="shared" si="41"/>
        <v>13</v>
      </c>
      <c r="Q702" s="12" t="s">
        <v>8317</v>
      </c>
      <c r="R702" s="5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 s="5">
        <v>701</v>
      </c>
      <c r="B703" s="10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40"/>
        <v>27</v>
      </c>
      <c r="P703" s="5">
        <f t="shared" si="41"/>
        <v>291.33</v>
      </c>
      <c r="Q703" s="12" t="s">
        <v>8317</v>
      </c>
      <c r="R703" s="5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 s="5">
        <v>702</v>
      </c>
      <c r="B704" s="10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40"/>
        <v>31</v>
      </c>
      <c r="P704" s="5">
        <f t="shared" si="41"/>
        <v>124.92</v>
      </c>
      <c r="Q704" s="12" t="s">
        <v>8317</v>
      </c>
      <c r="R704" s="5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 s="5">
        <v>703</v>
      </c>
      <c r="B705" s="10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40"/>
        <v>6</v>
      </c>
      <c r="P705" s="5">
        <f t="shared" si="41"/>
        <v>119.57</v>
      </c>
      <c r="Q705" s="12" t="s">
        <v>8317</v>
      </c>
      <c r="R705" s="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 s="5">
        <v>704</v>
      </c>
      <c r="B706" s="10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ref="O706:O769" si="44">ROUND(E706/D706*100,0)</f>
        <v>1</v>
      </c>
      <c r="P706" s="5">
        <f t="shared" si="41"/>
        <v>120.25</v>
      </c>
      <c r="Q706" s="12" t="s">
        <v>8317</v>
      </c>
      <c r="R706" s="5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 s="5">
        <v>705</v>
      </c>
      <c r="B707" s="10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si="44"/>
        <v>1</v>
      </c>
      <c r="P707" s="5">
        <f t="shared" ref="P707:P770" si="45">IFERROR(ROUND(E707/L707,2),0)</f>
        <v>195.4</v>
      </c>
      <c r="Q707" s="12" t="s">
        <v>8317</v>
      </c>
      <c r="R707" s="5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 s="5">
        <v>706</v>
      </c>
      <c r="B708" s="10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44"/>
        <v>0</v>
      </c>
      <c r="P708" s="5">
        <f t="shared" si="45"/>
        <v>0</v>
      </c>
      <c r="Q708" s="12" t="s">
        <v>8317</v>
      </c>
      <c r="R708" s="5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 s="5">
        <v>707</v>
      </c>
      <c r="B709" s="10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44"/>
        <v>79</v>
      </c>
      <c r="P709" s="5">
        <f t="shared" si="45"/>
        <v>117.7</v>
      </c>
      <c r="Q709" s="12" t="s">
        <v>8317</v>
      </c>
      <c r="R709" s="5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 s="5">
        <v>708</v>
      </c>
      <c r="B710" s="10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44"/>
        <v>22</v>
      </c>
      <c r="P710" s="5">
        <f t="shared" si="45"/>
        <v>23.95</v>
      </c>
      <c r="Q710" s="12" t="s">
        <v>8317</v>
      </c>
      <c r="R710" s="5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 s="5">
        <v>709</v>
      </c>
      <c r="B711" s="10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44"/>
        <v>0</v>
      </c>
      <c r="P711" s="5">
        <f t="shared" si="45"/>
        <v>30.5</v>
      </c>
      <c r="Q711" s="12" t="s">
        <v>8317</v>
      </c>
      <c r="R711" s="5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 s="5">
        <v>710</v>
      </c>
      <c r="B712" s="10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44"/>
        <v>0</v>
      </c>
      <c r="P712" s="5">
        <f t="shared" si="45"/>
        <v>0</v>
      </c>
      <c r="Q712" s="12" t="s">
        <v>8317</v>
      </c>
      <c r="R712" s="5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 s="5">
        <v>711</v>
      </c>
      <c r="B713" s="10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44"/>
        <v>34</v>
      </c>
      <c r="P713" s="5">
        <f t="shared" si="45"/>
        <v>99.97</v>
      </c>
      <c r="Q713" s="12" t="s">
        <v>8317</v>
      </c>
      <c r="R713" s="5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 s="5">
        <v>712</v>
      </c>
      <c r="B714" s="10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44"/>
        <v>0</v>
      </c>
      <c r="P714" s="5">
        <f t="shared" si="45"/>
        <v>26.25</v>
      </c>
      <c r="Q714" s="12" t="s">
        <v>8317</v>
      </c>
      <c r="R714" s="5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 s="5">
        <v>713</v>
      </c>
      <c r="B715" s="10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44"/>
        <v>1</v>
      </c>
      <c r="P715" s="5">
        <f t="shared" si="45"/>
        <v>199</v>
      </c>
      <c r="Q715" s="12" t="s">
        <v>8317</v>
      </c>
      <c r="R715" s="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 s="5">
        <v>714</v>
      </c>
      <c r="B716" s="10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44"/>
        <v>15</v>
      </c>
      <c r="P716" s="5">
        <f t="shared" si="45"/>
        <v>80.319999999999993</v>
      </c>
      <c r="Q716" s="12" t="s">
        <v>8317</v>
      </c>
      <c r="R716" s="5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 s="5">
        <v>715</v>
      </c>
      <c r="B717" s="10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44"/>
        <v>5</v>
      </c>
      <c r="P717" s="5">
        <f t="shared" si="45"/>
        <v>115.75</v>
      </c>
      <c r="Q717" s="12" t="s">
        <v>8317</v>
      </c>
      <c r="R717" s="5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 s="5">
        <v>716</v>
      </c>
      <c r="B718" s="10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44"/>
        <v>10</v>
      </c>
      <c r="P718" s="5">
        <f t="shared" si="45"/>
        <v>44.69</v>
      </c>
      <c r="Q718" s="12" t="s">
        <v>8317</v>
      </c>
      <c r="R718" s="5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 s="5">
        <v>717</v>
      </c>
      <c r="B719" s="10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44"/>
        <v>0</v>
      </c>
      <c r="P719" s="5">
        <f t="shared" si="45"/>
        <v>76.25</v>
      </c>
      <c r="Q719" s="12" t="s">
        <v>8317</v>
      </c>
      <c r="R719" s="5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 s="5">
        <v>718</v>
      </c>
      <c r="B720" s="10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44"/>
        <v>1</v>
      </c>
      <c r="P720" s="5">
        <f t="shared" si="45"/>
        <v>22.5</v>
      </c>
      <c r="Q720" s="12" t="s">
        <v>8317</v>
      </c>
      <c r="R720" s="5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 s="5">
        <v>719</v>
      </c>
      <c r="B721" s="10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44"/>
        <v>1</v>
      </c>
      <c r="P721" s="5">
        <f t="shared" si="45"/>
        <v>19.399999999999999</v>
      </c>
      <c r="Q721" s="12" t="s">
        <v>8317</v>
      </c>
      <c r="R721" s="5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 s="5">
        <v>720</v>
      </c>
      <c r="B722" s="10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44"/>
        <v>144</v>
      </c>
      <c r="P722" s="5">
        <f t="shared" si="45"/>
        <v>66.709999999999994</v>
      </c>
      <c r="Q722" s="12" t="s">
        <v>8320</v>
      </c>
      <c r="R722" s="5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 s="5">
        <v>721</v>
      </c>
      <c r="B723" s="10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44"/>
        <v>122</v>
      </c>
      <c r="P723" s="5">
        <f t="shared" si="45"/>
        <v>84.14</v>
      </c>
      <c r="Q723" s="12" t="s">
        <v>8320</v>
      </c>
      <c r="R723" s="5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 s="5">
        <v>722</v>
      </c>
      <c r="B724" s="10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44"/>
        <v>132</v>
      </c>
      <c r="P724" s="5">
        <f t="shared" si="45"/>
        <v>215.73</v>
      </c>
      <c r="Q724" s="12" t="s">
        <v>8320</v>
      </c>
      <c r="R724" s="5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 s="5">
        <v>723</v>
      </c>
      <c r="B725" s="10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44"/>
        <v>109</v>
      </c>
      <c r="P725" s="5">
        <f t="shared" si="45"/>
        <v>54.69</v>
      </c>
      <c r="Q725" s="12" t="s">
        <v>8320</v>
      </c>
      <c r="R725" s="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 s="5">
        <v>724</v>
      </c>
      <c r="B726" s="10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44"/>
        <v>105</v>
      </c>
      <c r="P726" s="5">
        <f t="shared" si="45"/>
        <v>51.63</v>
      </c>
      <c r="Q726" s="12" t="s">
        <v>8320</v>
      </c>
      <c r="R726" s="5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 s="5">
        <v>725</v>
      </c>
      <c r="B727" s="10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44"/>
        <v>100</v>
      </c>
      <c r="P727" s="5">
        <f t="shared" si="45"/>
        <v>143.36000000000001</v>
      </c>
      <c r="Q727" s="12" t="s">
        <v>8320</v>
      </c>
      <c r="R727" s="5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 s="5">
        <v>726</v>
      </c>
      <c r="B728" s="10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44"/>
        <v>101</v>
      </c>
      <c r="P728" s="5">
        <f t="shared" si="45"/>
        <v>72.430000000000007</v>
      </c>
      <c r="Q728" s="12" t="s">
        <v>8320</v>
      </c>
      <c r="R728" s="5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 s="5">
        <v>727</v>
      </c>
      <c r="B729" s="10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44"/>
        <v>156</v>
      </c>
      <c r="P729" s="5">
        <f t="shared" si="45"/>
        <v>36.53</v>
      </c>
      <c r="Q729" s="12" t="s">
        <v>8320</v>
      </c>
      <c r="R729" s="5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 s="5">
        <v>728</v>
      </c>
      <c r="B730" s="10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44"/>
        <v>106</v>
      </c>
      <c r="P730" s="5">
        <f t="shared" si="45"/>
        <v>60.9</v>
      </c>
      <c r="Q730" s="12" t="s">
        <v>8320</v>
      </c>
      <c r="R730" s="5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 s="5">
        <v>729</v>
      </c>
      <c r="B731" s="10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44"/>
        <v>131</v>
      </c>
      <c r="P731" s="5">
        <f t="shared" si="45"/>
        <v>43.55</v>
      </c>
      <c r="Q731" s="12" t="s">
        <v>8320</v>
      </c>
      <c r="R731" s="5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 s="5">
        <v>730</v>
      </c>
      <c r="B732" s="10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44"/>
        <v>132</v>
      </c>
      <c r="P732" s="5">
        <f t="shared" si="45"/>
        <v>99.77</v>
      </c>
      <c r="Q732" s="12" t="s">
        <v>8320</v>
      </c>
      <c r="R732" s="5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 s="5">
        <v>731</v>
      </c>
      <c r="B733" s="10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44"/>
        <v>126</v>
      </c>
      <c r="P733" s="5">
        <f t="shared" si="45"/>
        <v>88.73</v>
      </c>
      <c r="Q733" s="12" t="s">
        <v>8320</v>
      </c>
      <c r="R733" s="5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 s="5">
        <v>732</v>
      </c>
      <c r="B734" s="10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44"/>
        <v>160</v>
      </c>
      <c r="P734" s="5">
        <f t="shared" si="45"/>
        <v>4.92</v>
      </c>
      <c r="Q734" s="12" t="s">
        <v>8320</v>
      </c>
      <c r="R734" s="5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 s="5">
        <v>733</v>
      </c>
      <c r="B735" s="10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44"/>
        <v>120</v>
      </c>
      <c r="P735" s="5">
        <f t="shared" si="45"/>
        <v>17.82</v>
      </c>
      <c r="Q735" s="12" t="s">
        <v>8320</v>
      </c>
      <c r="R735" s="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 s="5">
        <v>734</v>
      </c>
      <c r="B736" s="10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44"/>
        <v>126</v>
      </c>
      <c r="P736" s="5">
        <f t="shared" si="45"/>
        <v>187.19</v>
      </c>
      <c r="Q736" s="12" t="s">
        <v>8320</v>
      </c>
      <c r="R736" s="5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 s="5">
        <v>735</v>
      </c>
      <c r="B737" s="10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44"/>
        <v>114</v>
      </c>
      <c r="P737" s="5">
        <f t="shared" si="45"/>
        <v>234.81</v>
      </c>
      <c r="Q737" s="12" t="s">
        <v>8320</v>
      </c>
      <c r="R737" s="5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 s="5">
        <v>736</v>
      </c>
      <c r="B738" s="10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44"/>
        <v>315</v>
      </c>
      <c r="P738" s="5">
        <f t="shared" si="45"/>
        <v>105.05</v>
      </c>
      <c r="Q738" s="12" t="s">
        <v>8320</v>
      </c>
      <c r="R738" s="5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 s="5">
        <v>737</v>
      </c>
      <c r="B739" s="10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44"/>
        <v>122</v>
      </c>
      <c r="P739" s="5">
        <f t="shared" si="45"/>
        <v>56.67</v>
      </c>
      <c r="Q739" s="12" t="s">
        <v>8320</v>
      </c>
      <c r="R739" s="5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 s="5">
        <v>738</v>
      </c>
      <c r="B740" s="10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44"/>
        <v>107</v>
      </c>
      <c r="P740" s="5">
        <f t="shared" si="45"/>
        <v>39.049999999999997</v>
      </c>
      <c r="Q740" s="12" t="s">
        <v>8320</v>
      </c>
      <c r="R740" s="5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 s="5">
        <v>739</v>
      </c>
      <c r="B741" s="10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44"/>
        <v>158</v>
      </c>
      <c r="P741" s="5">
        <f t="shared" si="45"/>
        <v>68.349999999999994</v>
      </c>
      <c r="Q741" s="12" t="s">
        <v>8320</v>
      </c>
      <c r="R741" s="5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 s="5">
        <v>740</v>
      </c>
      <c r="B742" s="10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44"/>
        <v>107</v>
      </c>
      <c r="P742" s="5">
        <f t="shared" si="45"/>
        <v>169.58</v>
      </c>
      <c r="Q742" s="12" t="s">
        <v>8320</v>
      </c>
      <c r="R742" s="5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 s="5">
        <v>741</v>
      </c>
      <c r="B743" s="10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44"/>
        <v>102</v>
      </c>
      <c r="P743" s="5">
        <f t="shared" si="45"/>
        <v>141.41999999999999</v>
      </c>
      <c r="Q743" s="12" t="s">
        <v>8320</v>
      </c>
      <c r="R743" s="5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 s="5">
        <v>742</v>
      </c>
      <c r="B744" s="10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44"/>
        <v>111</v>
      </c>
      <c r="P744" s="5">
        <f t="shared" si="45"/>
        <v>67.39</v>
      </c>
      <c r="Q744" s="12" t="s">
        <v>8320</v>
      </c>
      <c r="R744" s="5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 s="5">
        <v>743</v>
      </c>
      <c r="B745" s="10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44"/>
        <v>148</v>
      </c>
      <c r="P745" s="5">
        <f t="shared" si="45"/>
        <v>54.27</v>
      </c>
      <c r="Q745" s="12" t="s">
        <v>8320</v>
      </c>
      <c r="R745" s="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 s="5">
        <v>744</v>
      </c>
      <c r="B746" s="10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44"/>
        <v>102</v>
      </c>
      <c r="P746" s="5">
        <f t="shared" si="45"/>
        <v>82.52</v>
      </c>
      <c r="Q746" s="12" t="s">
        <v>8320</v>
      </c>
      <c r="R746" s="5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 s="5">
        <v>745</v>
      </c>
      <c r="B747" s="10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44"/>
        <v>179</v>
      </c>
      <c r="P747" s="5">
        <f t="shared" si="45"/>
        <v>53.73</v>
      </c>
      <c r="Q747" s="12" t="s">
        <v>8320</v>
      </c>
      <c r="R747" s="5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 s="5">
        <v>746</v>
      </c>
      <c r="B748" s="10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44"/>
        <v>111</v>
      </c>
      <c r="P748" s="5">
        <f t="shared" si="45"/>
        <v>34.21</v>
      </c>
      <c r="Q748" s="12" t="s">
        <v>8320</v>
      </c>
      <c r="R748" s="5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 s="5">
        <v>747</v>
      </c>
      <c r="B749" s="10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44"/>
        <v>100</v>
      </c>
      <c r="P749" s="5">
        <f t="shared" si="45"/>
        <v>127.33</v>
      </c>
      <c r="Q749" s="12" t="s">
        <v>8320</v>
      </c>
      <c r="R749" s="5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 s="5">
        <v>748</v>
      </c>
      <c r="B750" s="10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44"/>
        <v>100</v>
      </c>
      <c r="P750" s="5">
        <f t="shared" si="45"/>
        <v>45.57</v>
      </c>
      <c r="Q750" s="12" t="s">
        <v>8320</v>
      </c>
      <c r="R750" s="5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 s="5">
        <v>749</v>
      </c>
      <c r="B751" s="10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44"/>
        <v>106</v>
      </c>
      <c r="P751" s="5">
        <f t="shared" si="45"/>
        <v>95.96</v>
      </c>
      <c r="Q751" s="12" t="s">
        <v>8320</v>
      </c>
      <c r="R751" s="5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 s="5">
        <v>750</v>
      </c>
      <c r="B752" s="10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44"/>
        <v>103</v>
      </c>
      <c r="P752" s="5">
        <f t="shared" si="45"/>
        <v>77.27</v>
      </c>
      <c r="Q752" s="12" t="s">
        <v>8320</v>
      </c>
      <c r="R752" s="5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 s="5">
        <v>751</v>
      </c>
      <c r="B753" s="10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44"/>
        <v>119</v>
      </c>
      <c r="P753" s="5">
        <f t="shared" si="45"/>
        <v>57.34</v>
      </c>
      <c r="Q753" s="12" t="s">
        <v>8320</v>
      </c>
      <c r="R753" s="5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 s="5">
        <v>752</v>
      </c>
      <c r="B754" s="10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44"/>
        <v>112</v>
      </c>
      <c r="P754" s="5">
        <f t="shared" si="45"/>
        <v>53.19</v>
      </c>
      <c r="Q754" s="12" t="s">
        <v>8320</v>
      </c>
      <c r="R754" s="5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 s="5">
        <v>753</v>
      </c>
      <c r="B755" s="10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44"/>
        <v>128</v>
      </c>
      <c r="P755" s="5">
        <f t="shared" si="45"/>
        <v>492.31</v>
      </c>
      <c r="Q755" s="12" t="s">
        <v>8320</v>
      </c>
      <c r="R755" s="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 s="5">
        <v>754</v>
      </c>
      <c r="B756" s="10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44"/>
        <v>104</v>
      </c>
      <c r="P756" s="5">
        <f t="shared" si="45"/>
        <v>42.35</v>
      </c>
      <c r="Q756" s="12" t="s">
        <v>8320</v>
      </c>
      <c r="R756" s="5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 s="5">
        <v>755</v>
      </c>
      <c r="B757" s="10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44"/>
        <v>102</v>
      </c>
      <c r="P757" s="5">
        <f t="shared" si="45"/>
        <v>37.47</v>
      </c>
      <c r="Q757" s="12" t="s">
        <v>8320</v>
      </c>
      <c r="R757" s="5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 s="5">
        <v>756</v>
      </c>
      <c r="B758" s="10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44"/>
        <v>118</v>
      </c>
      <c r="P758" s="5">
        <f t="shared" si="45"/>
        <v>37.450000000000003</v>
      </c>
      <c r="Q758" s="12" t="s">
        <v>8320</v>
      </c>
      <c r="R758" s="5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 s="5">
        <v>757</v>
      </c>
      <c r="B759" s="10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44"/>
        <v>238</v>
      </c>
      <c r="P759" s="5">
        <f t="shared" si="45"/>
        <v>33.06</v>
      </c>
      <c r="Q759" s="12" t="s">
        <v>8320</v>
      </c>
      <c r="R759" s="5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 s="5">
        <v>758</v>
      </c>
      <c r="B760" s="10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44"/>
        <v>102</v>
      </c>
      <c r="P760" s="5">
        <f t="shared" si="45"/>
        <v>134.21</v>
      </c>
      <c r="Q760" s="12" t="s">
        <v>8320</v>
      </c>
      <c r="R760" s="5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 s="5">
        <v>759</v>
      </c>
      <c r="B761" s="10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44"/>
        <v>102</v>
      </c>
      <c r="P761" s="5">
        <f t="shared" si="45"/>
        <v>51.47</v>
      </c>
      <c r="Q761" s="12" t="s">
        <v>8320</v>
      </c>
      <c r="R761" s="5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 s="5">
        <v>760</v>
      </c>
      <c r="B762" s="10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44"/>
        <v>0</v>
      </c>
      <c r="P762" s="5">
        <f t="shared" si="45"/>
        <v>0</v>
      </c>
      <c r="Q762" s="12" t="s">
        <v>8320</v>
      </c>
      <c r="R762" s="5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 s="5">
        <v>761</v>
      </c>
      <c r="B763" s="10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44"/>
        <v>5</v>
      </c>
      <c r="P763" s="5">
        <f t="shared" si="45"/>
        <v>39.17</v>
      </c>
      <c r="Q763" s="12" t="s">
        <v>8320</v>
      </c>
      <c r="R763" s="5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 s="5">
        <v>762</v>
      </c>
      <c r="B764" s="10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44"/>
        <v>0</v>
      </c>
      <c r="P764" s="5">
        <f t="shared" si="45"/>
        <v>0</v>
      </c>
      <c r="Q764" s="12" t="s">
        <v>8320</v>
      </c>
      <c r="R764" s="5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 s="5">
        <v>763</v>
      </c>
      <c r="B765" s="10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44"/>
        <v>0</v>
      </c>
      <c r="P765" s="5">
        <f t="shared" si="45"/>
        <v>5</v>
      </c>
      <c r="Q765" s="12" t="s">
        <v>8320</v>
      </c>
      <c r="R765" s="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 s="5">
        <v>764</v>
      </c>
      <c r="B766" s="10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44"/>
        <v>0</v>
      </c>
      <c r="P766" s="5">
        <f t="shared" si="45"/>
        <v>0</v>
      </c>
      <c r="Q766" s="12" t="s">
        <v>8320</v>
      </c>
      <c r="R766" s="5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 s="5">
        <v>765</v>
      </c>
      <c r="B767" s="10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44"/>
        <v>36</v>
      </c>
      <c r="P767" s="5">
        <f t="shared" si="45"/>
        <v>57.3</v>
      </c>
      <c r="Q767" s="12" t="s">
        <v>8320</v>
      </c>
      <c r="R767" s="5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 s="5">
        <v>766</v>
      </c>
      <c r="B768" s="10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44"/>
        <v>0</v>
      </c>
      <c r="P768" s="5">
        <f t="shared" si="45"/>
        <v>0</v>
      </c>
      <c r="Q768" s="12" t="s">
        <v>8320</v>
      </c>
      <c r="R768" s="5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 s="5">
        <v>767</v>
      </c>
      <c r="B769" s="10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44"/>
        <v>4</v>
      </c>
      <c r="P769" s="5">
        <f t="shared" si="45"/>
        <v>59</v>
      </c>
      <c r="Q769" s="12" t="s">
        <v>8320</v>
      </c>
      <c r="R769" s="5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 s="5">
        <v>768</v>
      </c>
      <c r="B770" s="10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ref="O770:O833" si="48">ROUND(E770/D770*100,0)</f>
        <v>0</v>
      </c>
      <c r="P770" s="5">
        <f t="shared" si="45"/>
        <v>0</v>
      </c>
      <c r="Q770" s="12" t="s">
        <v>8320</v>
      </c>
      <c r="R770" s="5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 s="5">
        <v>769</v>
      </c>
      <c r="B771" s="10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si="48"/>
        <v>41</v>
      </c>
      <c r="P771" s="5">
        <f t="shared" ref="P771:P834" si="49">IFERROR(ROUND(E771/L771,2),0)</f>
        <v>31.85</v>
      </c>
      <c r="Q771" s="12" t="s">
        <v>8320</v>
      </c>
      <c r="R771" s="5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 s="5">
        <v>770</v>
      </c>
      <c r="B772" s="10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48"/>
        <v>0</v>
      </c>
      <c r="P772" s="5">
        <f t="shared" si="49"/>
        <v>0</v>
      </c>
      <c r="Q772" s="12" t="s">
        <v>8320</v>
      </c>
      <c r="R772" s="5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 s="5">
        <v>771</v>
      </c>
      <c r="B773" s="10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48"/>
        <v>0</v>
      </c>
      <c r="P773" s="5">
        <f t="shared" si="49"/>
        <v>10</v>
      </c>
      <c r="Q773" s="12" t="s">
        <v>8320</v>
      </c>
      <c r="R773" s="5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 s="5">
        <v>772</v>
      </c>
      <c r="B774" s="10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48"/>
        <v>3</v>
      </c>
      <c r="P774" s="5">
        <f t="shared" si="49"/>
        <v>50</v>
      </c>
      <c r="Q774" s="12" t="s">
        <v>8320</v>
      </c>
      <c r="R774" s="5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 s="5">
        <v>773</v>
      </c>
      <c r="B775" s="10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48"/>
        <v>1</v>
      </c>
      <c r="P775" s="5">
        <f t="shared" si="49"/>
        <v>16</v>
      </c>
      <c r="Q775" s="12" t="s">
        <v>8320</v>
      </c>
      <c r="R775" s="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 s="5">
        <v>774</v>
      </c>
      <c r="B776" s="10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48"/>
        <v>70</v>
      </c>
      <c r="P776" s="5">
        <f t="shared" si="49"/>
        <v>39</v>
      </c>
      <c r="Q776" s="12" t="s">
        <v>8320</v>
      </c>
      <c r="R776" s="5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 s="5">
        <v>775</v>
      </c>
      <c r="B777" s="10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48"/>
        <v>2</v>
      </c>
      <c r="P777" s="5">
        <f t="shared" si="49"/>
        <v>34</v>
      </c>
      <c r="Q777" s="12" t="s">
        <v>8320</v>
      </c>
      <c r="R777" s="5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 s="5">
        <v>776</v>
      </c>
      <c r="B778" s="10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48"/>
        <v>51</v>
      </c>
      <c r="P778" s="5">
        <f t="shared" si="49"/>
        <v>63.12</v>
      </c>
      <c r="Q778" s="12" t="s">
        <v>8320</v>
      </c>
      <c r="R778" s="5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 s="5">
        <v>777</v>
      </c>
      <c r="B779" s="10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48"/>
        <v>1</v>
      </c>
      <c r="P779" s="5">
        <f t="shared" si="49"/>
        <v>7</v>
      </c>
      <c r="Q779" s="12" t="s">
        <v>8320</v>
      </c>
      <c r="R779" s="5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 s="5">
        <v>778</v>
      </c>
      <c r="B780" s="10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48"/>
        <v>0</v>
      </c>
      <c r="P780" s="5">
        <f t="shared" si="49"/>
        <v>2</v>
      </c>
      <c r="Q780" s="12" t="s">
        <v>8320</v>
      </c>
      <c r="R780" s="5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 s="5">
        <v>779</v>
      </c>
      <c r="B781" s="10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48"/>
        <v>3</v>
      </c>
      <c r="P781" s="5">
        <f t="shared" si="49"/>
        <v>66.67</v>
      </c>
      <c r="Q781" s="12" t="s">
        <v>8320</v>
      </c>
      <c r="R781" s="5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 s="5">
        <v>780</v>
      </c>
      <c r="B782" s="10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48"/>
        <v>104</v>
      </c>
      <c r="P782" s="5">
        <f t="shared" si="49"/>
        <v>38.520000000000003</v>
      </c>
      <c r="Q782" s="12" t="s">
        <v>8323</v>
      </c>
      <c r="R782" s="5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 s="5">
        <v>781</v>
      </c>
      <c r="B783" s="10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48"/>
        <v>133</v>
      </c>
      <c r="P783" s="5">
        <f t="shared" si="49"/>
        <v>42.61</v>
      </c>
      <c r="Q783" s="12" t="s">
        <v>8323</v>
      </c>
      <c r="R783" s="5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 s="5">
        <v>782</v>
      </c>
      <c r="B784" s="10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48"/>
        <v>100</v>
      </c>
      <c r="P784" s="5">
        <f t="shared" si="49"/>
        <v>50</v>
      </c>
      <c r="Q784" s="12" t="s">
        <v>8323</v>
      </c>
      <c r="R784" s="5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 s="5">
        <v>783</v>
      </c>
      <c r="B785" s="10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48"/>
        <v>148</v>
      </c>
      <c r="P785" s="5">
        <f t="shared" si="49"/>
        <v>63.49</v>
      </c>
      <c r="Q785" s="12" t="s">
        <v>8323</v>
      </c>
      <c r="R785" s="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 s="5">
        <v>784</v>
      </c>
      <c r="B786" s="10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48"/>
        <v>103</v>
      </c>
      <c r="P786" s="5">
        <f t="shared" si="49"/>
        <v>102.5</v>
      </c>
      <c r="Q786" s="12" t="s">
        <v>8323</v>
      </c>
      <c r="R786" s="5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 s="5">
        <v>785</v>
      </c>
      <c r="B787" s="10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48"/>
        <v>181</v>
      </c>
      <c r="P787" s="5">
        <f t="shared" si="49"/>
        <v>31.14</v>
      </c>
      <c r="Q787" s="12" t="s">
        <v>8323</v>
      </c>
      <c r="R787" s="5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 s="5">
        <v>786</v>
      </c>
      <c r="B788" s="10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48"/>
        <v>143</v>
      </c>
      <c r="P788" s="5">
        <f t="shared" si="49"/>
        <v>162.27000000000001</v>
      </c>
      <c r="Q788" s="12" t="s">
        <v>8323</v>
      </c>
      <c r="R788" s="5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 s="5">
        <v>787</v>
      </c>
      <c r="B789" s="10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48"/>
        <v>114</v>
      </c>
      <c r="P789" s="5">
        <f t="shared" si="49"/>
        <v>80.59</v>
      </c>
      <c r="Q789" s="12" t="s">
        <v>8323</v>
      </c>
      <c r="R789" s="5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 s="5">
        <v>788</v>
      </c>
      <c r="B790" s="10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48"/>
        <v>204</v>
      </c>
      <c r="P790" s="5">
        <f t="shared" si="49"/>
        <v>59.85</v>
      </c>
      <c r="Q790" s="12" t="s">
        <v>8323</v>
      </c>
      <c r="R790" s="5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 s="5">
        <v>789</v>
      </c>
      <c r="B791" s="10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48"/>
        <v>109</v>
      </c>
      <c r="P791" s="5">
        <f t="shared" si="49"/>
        <v>132.86000000000001</v>
      </c>
      <c r="Q791" s="12" t="s">
        <v>8323</v>
      </c>
      <c r="R791" s="5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 s="5">
        <v>790</v>
      </c>
      <c r="B792" s="10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48"/>
        <v>144</v>
      </c>
      <c r="P792" s="5">
        <f t="shared" si="49"/>
        <v>92.55</v>
      </c>
      <c r="Q792" s="12" t="s">
        <v>8323</v>
      </c>
      <c r="R792" s="5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 s="5">
        <v>791</v>
      </c>
      <c r="B793" s="10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48"/>
        <v>104</v>
      </c>
      <c r="P793" s="5">
        <f t="shared" si="49"/>
        <v>60.86</v>
      </c>
      <c r="Q793" s="12" t="s">
        <v>8323</v>
      </c>
      <c r="R793" s="5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 s="5">
        <v>792</v>
      </c>
      <c r="B794" s="10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48"/>
        <v>100</v>
      </c>
      <c r="P794" s="5">
        <f t="shared" si="49"/>
        <v>41.85</v>
      </c>
      <c r="Q794" s="12" t="s">
        <v>8323</v>
      </c>
      <c r="R794" s="5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 s="5">
        <v>793</v>
      </c>
      <c r="B795" s="10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48"/>
        <v>103</v>
      </c>
      <c r="P795" s="5">
        <f t="shared" si="49"/>
        <v>88.33</v>
      </c>
      <c r="Q795" s="12" t="s">
        <v>8323</v>
      </c>
      <c r="R795" s="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 s="5">
        <v>794</v>
      </c>
      <c r="B796" s="10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48"/>
        <v>105</v>
      </c>
      <c r="P796" s="5">
        <f t="shared" si="49"/>
        <v>158.96</v>
      </c>
      <c r="Q796" s="12" t="s">
        <v>8323</v>
      </c>
      <c r="R796" s="5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 s="5">
        <v>795</v>
      </c>
      <c r="B797" s="10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48"/>
        <v>112</v>
      </c>
      <c r="P797" s="5">
        <f t="shared" si="49"/>
        <v>85.05</v>
      </c>
      <c r="Q797" s="12" t="s">
        <v>8323</v>
      </c>
      <c r="R797" s="5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 s="5">
        <v>796</v>
      </c>
      <c r="B798" s="10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48"/>
        <v>101</v>
      </c>
      <c r="P798" s="5">
        <f t="shared" si="49"/>
        <v>112.61</v>
      </c>
      <c r="Q798" s="12" t="s">
        <v>8323</v>
      </c>
      <c r="R798" s="5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 s="5">
        <v>797</v>
      </c>
      <c r="B799" s="10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48"/>
        <v>108</v>
      </c>
      <c r="P799" s="5">
        <f t="shared" si="49"/>
        <v>45.44</v>
      </c>
      <c r="Q799" s="12" t="s">
        <v>8323</v>
      </c>
      <c r="R799" s="5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 s="5">
        <v>798</v>
      </c>
      <c r="B800" s="10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48"/>
        <v>115</v>
      </c>
      <c r="P800" s="5">
        <f t="shared" si="49"/>
        <v>46.22</v>
      </c>
      <c r="Q800" s="12" t="s">
        <v>8323</v>
      </c>
      <c r="R800" s="5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 s="5">
        <v>799</v>
      </c>
      <c r="B801" s="10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48"/>
        <v>100</v>
      </c>
      <c r="P801" s="5">
        <f t="shared" si="49"/>
        <v>178.61</v>
      </c>
      <c r="Q801" s="12" t="s">
        <v>8323</v>
      </c>
      <c r="R801" s="5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 s="5">
        <v>800</v>
      </c>
      <c r="B802" s="10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48"/>
        <v>152</v>
      </c>
      <c r="P802" s="5">
        <f t="shared" si="49"/>
        <v>40.75</v>
      </c>
      <c r="Q802" s="12" t="s">
        <v>8323</v>
      </c>
      <c r="R802" s="5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 s="5">
        <v>801</v>
      </c>
      <c r="B803" s="10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48"/>
        <v>112</v>
      </c>
      <c r="P803" s="5">
        <f t="shared" si="49"/>
        <v>43.73</v>
      </c>
      <c r="Q803" s="12" t="s">
        <v>8323</v>
      </c>
      <c r="R803" s="5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 s="5">
        <v>802</v>
      </c>
      <c r="B804" s="10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48"/>
        <v>101</v>
      </c>
      <c r="P804" s="5">
        <f t="shared" si="49"/>
        <v>81.069999999999993</v>
      </c>
      <c r="Q804" s="12" t="s">
        <v>8323</v>
      </c>
      <c r="R804" s="5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 s="5">
        <v>803</v>
      </c>
      <c r="B805" s="10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48"/>
        <v>123</v>
      </c>
      <c r="P805" s="5">
        <f t="shared" si="49"/>
        <v>74.61</v>
      </c>
      <c r="Q805" s="12" t="s">
        <v>8323</v>
      </c>
      <c r="R805" s="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 s="5">
        <v>804</v>
      </c>
      <c r="B806" s="10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48"/>
        <v>100</v>
      </c>
      <c r="P806" s="5">
        <f t="shared" si="49"/>
        <v>305.56</v>
      </c>
      <c r="Q806" s="12" t="s">
        <v>8323</v>
      </c>
      <c r="R806" s="5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 s="5">
        <v>805</v>
      </c>
      <c r="B807" s="10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48"/>
        <v>105</v>
      </c>
      <c r="P807" s="5">
        <f t="shared" si="49"/>
        <v>58.33</v>
      </c>
      <c r="Q807" s="12" t="s">
        <v>8323</v>
      </c>
      <c r="R807" s="5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 s="5">
        <v>806</v>
      </c>
      <c r="B808" s="10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48"/>
        <v>104</v>
      </c>
      <c r="P808" s="5">
        <f t="shared" si="49"/>
        <v>117.68</v>
      </c>
      <c r="Q808" s="12" t="s">
        <v>8323</v>
      </c>
      <c r="R808" s="5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 s="5">
        <v>807</v>
      </c>
      <c r="B809" s="10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48"/>
        <v>105</v>
      </c>
      <c r="P809" s="5">
        <f t="shared" si="49"/>
        <v>73.77</v>
      </c>
      <c r="Q809" s="12" t="s">
        <v>8323</v>
      </c>
      <c r="R809" s="5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 s="5">
        <v>808</v>
      </c>
      <c r="B810" s="10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48"/>
        <v>100</v>
      </c>
      <c r="P810" s="5">
        <f t="shared" si="49"/>
        <v>104.65</v>
      </c>
      <c r="Q810" s="12" t="s">
        <v>8323</v>
      </c>
      <c r="R810" s="5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 s="5">
        <v>809</v>
      </c>
      <c r="B811" s="10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48"/>
        <v>104</v>
      </c>
      <c r="P811" s="5">
        <f t="shared" si="49"/>
        <v>79.83</v>
      </c>
      <c r="Q811" s="12" t="s">
        <v>8323</v>
      </c>
      <c r="R811" s="5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 s="5">
        <v>810</v>
      </c>
      <c r="B812" s="10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48"/>
        <v>105</v>
      </c>
      <c r="P812" s="5">
        <f t="shared" si="49"/>
        <v>58.33</v>
      </c>
      <c r="Q812" s="12" t="s">
        <v>8323</v>
      </c>
      <c r="R812" s="5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 s="5">
        <v>811</v>
      </c>
      <c r="B813" s="10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48"/>
        <v>104</v>
      </c>
      <c r="P813" s="5">
        <f t="shared" si="49"/>
        <v>86.67</v>
      </c>
      <c r="Q813" s="12" t="s">
        <v>8323</v>
      </c>
      <c r="R813" s="5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 s="5">
        <v>812</v>
      </c>
      <c r="B814" s="10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48"/>
        <v>152</v>
      </c>
      <c r="P814" s="5">
        <f t="shared" si="49"/>
        <v>27.61</v>
      </c>
      <c r="Q814" s="12" t="s">
        <v>8323</v>
      </c>
      <c r="R814" s="5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 s="5">
        <v>813</v>
      </c>
      <c r="B815" s="10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48"/>
        <v>160</v>
      </c>
      <c r="P815" s="5">
        <f t="shared" si="49"/>
        <v>25</v>
      </c>
      <c r="Q815" s="12" t="s">
        <v>8323</v>
      </c>
      <c r="R815" s="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 s="5">
        <v>814</v>
      </c>
      <c r="B816" s="10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48"/>
        <v>127</v>
      </c>
      <c r="P816" s="5">
        <f t="shared" si="49"/>
        <v>45.46</v>
      </c>
      <c r="Q816" s="12" t="s">
        <v>8323</v>
      </c>
      <c r="R816" s="5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 s="5">
        <v>815</v>
      </c>
      <c r="B817" s="10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48"/>
        <v>107</v>
      </c>
      <c r="P817" s="5">
        <f t="shared" si="49"/>
        <v>99.53</v>
      </c>
      <c r="Q817" s="12" t="s">
        <v>8323</v>
      </c>
      <c r="R817" s="5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 s="5">
        <v>816</v>
      </c>
      <c r="B818" s="10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48"/>
        <v>115</v>
      </c>
      <c r="P818" s="5">
        <f t="shared" si="49"/>
        <v>39.31</v>
      </c>
      <c r="Q818" s="12" t="s">
        <v>8323</v>
      </c>
      <c r="R818" s="5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 s="5">
        <v>817</v>
      </c>
      <c r="B819" s="10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48"/>
        <v>137</v>
      </c>
      <c r="P819" s="5">
        <f t="shared" si="49"/>
        <v>89.42</v>
      </c>
      <c r="Q819" s="12" t="s">
        <v>8323</v>
      </c>
      <c r="R819" s="5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 s="5">
        <v>818</v>
      </c>
      <c r="B820" s="10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48"/>
        <v>156</v>
      </c>
      <c r="P820" s="5">
        <f t="shared" si="49"/>
        <v>28.68</v>
      </c>
      <c r="Q820" s="12" t="s">
        <v>8323</v>
      </c>
      <c r="R820" s="5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 s="5">
        <v>819</v>
      </c>
      <c r="B821" s="10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48"/>
        <v>109</v>
      </c>
      <c r="P821" s="5">
        <f t="shared" si="49"/>
        <v>31.07</v>
      </c>
      <c r="Q821" s="12" t="s">
        <v>8323</v>
      </c>
      <c r="R821" s="5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 s="5">
        <v>820</v>
      </c>
      <c r="B822" s="10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48"/>
        <v>134</v>
      </c>
      <c r="P822" s="5">
        <f t="shared" si="49"/>
        <v>70.55</v>
      </c>
      <c r="Q822" s="12" t="s">
        <v>8323</v>
      </c>
      <c r="R822" s="5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 s="5">
        <v>821</v>
      </c>
      <c r="B823" s="10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48"/>
        <v>100</v>
      </c>
      <c r="P823" s="5">
        <f t="shared" si="49"/>
        <v>224.13</v>
      </c>
      <c r="Q823" s="12" t="s">
        <v>8323</v>
      </c>
      <c r="R823" s="5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 s="5">
        <v>822</v>
      </c>
      <c r="B824" s="10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48"/>
        <v>119</v>
      </c>
      <c r="P824" s="5">
        <f t="shared" si="49"/>
        <v>51.81</v>
      </c>
      <c r="Q824" s="12" t="s">
        <v>8323</v>
      </c>
      <c r="R824" s="5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 s="5">
        <v>823</v>
      </c>
      <c r="B825" s="10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48"/>
        <v>180</v>
      </c>
      <c r="P825" s="5">
        <f t="shared" si="49"/>
        <v>43.52</v>
      </c>
      <c r="Q825" s="12" t="s">
        <v>8323</v>
      </c>
      <c r="R825" s="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 s="5">
        <v>824</v>
      </c>
      <c r="B826" s="10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48"/>
        <v>134</v>
      </c>
      <c r="P826" s="5">
        <f t="shared" si="49"/>
        <v>39.82</v>
      </c>
      <c r="Q826" s="12" t="s">
        <v>8323</v>
      </c>
      <c r="R826" s="5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 s="5">
        <v>825</v>
      </c>
      <c r="B827" s="10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48"/>
        <v>100</v>
      </c>
      <c r="P827" s="5">
        <f t="shared" si="49"/>
        <v>126.81</v>
      </c>
      <c r="Q827" s="12" t="s">
        <v>8323</v>
      </c>
      <c r="R827" s="5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 s="5">
        <v>826</v>
      </c>
      <c r="B828" s="10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48"/>
        <v>101</v>
      </c>
      <c r="P828" s="5">
        <f t="shared" si="49"/>
        <v>113.88</v>
      </c>
      <c r="Q828" s="12" t="s">
        <v>8323</v>
      </c>
      <c r="R828" s="5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 s="5">
        <v>827</v>
      </c>
      <c r="B829" s="10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48"/>
        <v>103</v>
      </c>
      <c r="P829" s="5">
        <f t="shared" si="49"/>
        <v>28.18</v>
      </c>
      <c r="Q829" s="12" t="s">
        <v>8323</v>
      </c>
      <c r="R829" s="5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 s="5">
        <v>828</v>
      </c>
      <c r="B830" s="10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48"/>
        <v>107</v>
      </c>
      <c r="P830" s="5">
        <f t="shared" si="49"/>
        <v>36.61</v>
      </c>
      <c r="Q830" s="12" t="s">
        <v>8323</v>
      </c>
      <c r="R830" s="5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 s="5">
        <v>829</v>
      </c>
      <c r="B831" s="10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48"/>
        <v>104</v>
      </c>
      <c r="P831" s="5">
        <f t="shared" si="49"/>
        <v>32.5</v>
      </c>
      <c r="Q831" s="12" t="s">
        <v>8323</v>
      </c>
      <c r="R831" s="5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 s="5">
        <v>830</v>
      </c>
      <c r="B832" s="10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48"/>
        <v>108</v>
      </c>
      <c r="P832" s="5">
        <f t="shared" si="49"/>
        <v>60.66</v>
      </c>
      <c r="Q832" s="12" t="s">
        <v>8323</v>
      </c>
      <c r="R832" s="5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 s="5">
        <v>831</v>
      </c>
      <c r="B833" s="10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48"/>
        <v>233</v>
      </c>
      <c r="P833" s="5">
        <f t="shared" si="49"/>
        <v>175</v>
      </c>
      <c r="Q833" s="12" t="s">
        <v>8323</v>
      </c>
      <c r="R833" s="5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 s="5">
        <v>832</v>
      </c>
      <c r="B834" s="10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ref="O834:O897" si="52">ROUND(E834/D834*100,0)</f>
        <v>101</v>
      </c>
      <c r="P834" s="5">
        <f t="shared" si="49"/>
        <v>97.99</v>
      </c>
      <c r="Q834" s="12" t="s">
        <v>8323</v>
      </c>
      <c r="R834" s="5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 s="5">
        <v>833</v>
      </c>
      <c r="B835" s="10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si="52"/>
        <v>102</v>
      </c>
      <c r="P835" s="5">
        <f t="shared" ref="P835:P898" si="53">IFERROR(ROUND(E835/L835,2),0)</f>
        <v>148.78</v>
      </c>
      <c r="Q835" s="12" t="s">
        <v>8323</v>
      </c>
      <c r="R835" s="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 s="5">
        <v>834</v>
      </c>
      <c r="B836" s="10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52"/>
        <v>131</v>
      </c>
      <c r="P836" s="5">
        <f t="shared" si="53"/>
        <v>96.08</v>
      </c>
      <c r="Q836" s="12" t="s">
        <v>8323</v>
      </c>
      <c r="R836" s="5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 s="5">
        <v>835</v>
      </c>
      <c r="B837" s="10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52"/>
        <v>117</v>
      </c>
      <c r="P837" s="5">
        <f t="shared" si="53"/>
        <v>58.63</v>
      </c>
      <c r="Q837" s="12" t="s">
        <v>8323</v>
      </c>
      <c r="R837" s="5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 s="5">
        <v>836</v>
      </c>
      <c r="B838" s="10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52"/>
        <v>101</v>
      </c>
      <c r="P838" s="5">
        <f t="shared" si="53"/>
        <v>109.71</v>
      </c>
      <c r="Q838" s="12" t="s">
        <v>8323</v>
      </c>
      <c r="R838" s="5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 s="5">
        <v>837</v>
      </c>
      <c r="B839" s="10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52"/>
        <v>122</v>
      </c>
      <c r="P839" s="5">
        <f t="shared" si="53"/>
        <v>49.11</v>
      </c>
      <c r="Q839" s="12" t="s">
        <v>8323</v>
      </c>
      <c r="R839" s="5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 s="5">
        <v>838</v>
      </c>
      <c r="B840" s="10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52"/>
        <v>145</v>
      </c>
      <c r="P840" s="5">
        <f t="shared" si="53"/>
        <v>47.67</v>
      </c>
      <c r="Q840" s="12" t="s">
        <v>8323</v>
      </c>
      <c r="R840" s="5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 s="5">
        <v>839</v>
      </c>
      <c r="B841" s="10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52"/>
        <v>117</v>
      </c>
      <c r="P841" s="5">
        <f t="shared" si="53"/>
        <v>60.74</v>
      </c>
      <c r="Q841" s="12" t="s">
        <v>8323</v>
      </c>
      <c r="R841" s="5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 s="5">
        <v>840</v>
      </c>
      <c r="B842" s="10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52"/>
        <v>120</v>
      </c>
      <c r="P842" s="5">
        <f t="shared" si="53"/>
        <v>63.38</v>
      </c>
      <c r="Q842" s="12" t="s">
        <v>8323</v>
      </c>
      <c r="R842" s="5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 s="5">
        <v>841</v>
      </c>
      <c r="B843" s="10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52"/>
        <v>101</v>
      </c>
      <c r="P843" s="5">
        <f t="shared" si="53"/>
        <v>53.89</v>
      </c>
      <c r="Q843" s="12" t="s">
        <v>8323</v>
      </c>
      <c r="R843" s="5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 s="5">
        <v>842</v>
      </c>
      <c r="B844" s="10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52"/>
        <v>104</v>
      </c>
      <c r="P844" s="5">
        <f t="shared" si="53"/>
        <v>66.87</v>
      </c>
      <c r="Q844" s="12" t="s">
        <v>8323</v>
      </c>
      <c r="R844" s="5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 s="5">
        <v>843</v>
      </c>
      <c r="B845" s="10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52"/>
        <v>267</v>
      </c>
      <c r="P845" s="5">
        <f t="shared" si="53"/>
        <v>63.1</v>
      </c>
      <c r="Q845" s="12" t="s">
        <v>8323</v>
      </c>
      <c r="R845" s="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 s="5">
        <v>844</v>
      </c>
      <c r="B846" s="10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52"/>
        <v>194</v>
      </c>
      <c r="P846" s="5">
        <f t="shared" si="53"/>
        <v>36.630000000000003</v>
      </c>
      <c r="Q846" s="12" t="s">
        <v>8323</v>
      </c>
      <c r="R846" s="5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 s="5">
        <v>845</v>
      </c>
      <c r="B847" s="10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52"/>
        <v>120</v>
      </c>
      <c r="P847" s="5">
        <f t="shared" si="53"/>
        <v>34.01</v>
      </c>
      <c r="Q847" s="12" t="s">
        <v>8323</v>
      </c>
      <c r="R847" s="5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 s="5">
        <v>846</v>
      </c>
      <c r="B848" s="10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52"/>
        <v>122</v>
      </c>
      <c r="P848" s="5">
        <f t="shared" si="53"/>
        <v>28.55</v>
      </c>
      <c r="Q848" s="12" t="s">
        <v>8323</v>
      </c>
      <c r="R848" s="5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 s="5">
        <v>847</v>
      </c>
      <c r="B849" s="10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52"/>
        <v>100</v>
      </c>
      <c r="P849" s="5">
        <f t="shared" si="53"/>
        <v>10</v>
      </c>
      <c r="Q849" s="12" t="s">
        <v>8323</v>
      </c>
      <c r="R849" s="5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 s="5">
        <v>848</v>
      </c>
      <c r="B850" s="10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52"/>
        <v>100</v>
      </c>
      <c r="P850" s="5">
        <f t="shared" si="53"/>
        <v>18.75</v>
      </c>
      <c r="Q850" s="12" t="s">
        <v>8323</v>
      </c>
      <c r="R850" s="5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 s="5">
        <v>849</v>
      </c>
      <c r="B851" s="10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52"/>
        <v>120</v>
      </c>
      <c r="P851" s="5">
        <f t="shared" si="53"/>
        <v>41.7</v>
      </c>
      <c r="Q851" s="12" t="s">
        <v>8323</v>
      </c>
      <c r="R851" s="5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 s="5">
        <v>850</v>
      </c>
      <c r="B852" s="10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52"/>
        <v>155</v>
      </c>
      <c r="P852" s="5">
        <f t="shared" si="53"/>
        <v>46.67</v>
      </c>
      <c r="Q852" s="12" t="s">
        <v>8323</v>
      </c>
      <c r="R852" s="5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 s="5">
        <v>851</v>
      </c>
      <c r="B853" s="10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52"/>
        <v>130</v>
      </c>
      <c r="P853" s="5">
        <f t="shared" si="53"/>
        <v>37.270000000000003</v>
      </c>
      <c r="Q853" s="12" t="s">
        <v>8323</v>
      </c>
      <c r="R853" s="5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 s="5">
        <v>852</v>
      </c>
      <c r="B854" s="10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52"/>
        <v>105</v>
      </c>
      <c r="P854" s="5">
        <f t="shared" si="53"/>
        <v>59.26</v>
      </c>
      <c r="Q854" s="12" t="s">
        <v>8323</v>
      </c>
      <c r="R854" s="5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 s="5">
        <v>853</v>
      </c>
      <c r="B855" s="10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52"/>
        <v>100</v>
      </c>
      <c r="P855" s="5">
        <f t="shared" si="53"/>
        <v>30</v>
      </c>
      <c r="Q855" s="12" t="s">
        <v>8323</v>
      </c>
      <c r="R855" s="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 s="5">
        <v>854</v>
      </c>
      <c r="B856" s="10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52"/>
        <v>118</v>
      </c>
      <c r="P856" s="5">
        <f t="shared" si="53"/>
        <v>65.86</v>
      </c>
      <c r="Q856" s="12" t="s">
        <v>8323</v>
      </c>
      <c r="R856" s="5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 s="5">
        <v>855</v>
      </c>
      <c r="B857" s="10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52"/>
        <v>103</v>
      </c>
      <c r="P857" s="5">
        <f t="shared" si="53"/>
        <v>31.91</v>
      </c>
      <c r="Q857" s="12" t="s">
        <v>8323</v>
      </c>
      <c r="R857" s="5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 s="5">
        <v>856</v>
      </c>
      <c r="B858" s="10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52"/>
        <v>218</v>
      </c>
      <c r="P858" s="5">
        <f t="shared" si="53"/>
        <v>19.46</v>
      </c>
      <c r="Q858" s="12" t="s">
        <v>8323</v>
      </c>
      <c r="R858" s="5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 s="5">
        <v>857</v>
      </c>
      <c r="B859" s="10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52"/>
        <v>100</v>
      </c>
      <c r="P859" s="5">
        <f t="shared" si="53"/>
        <v>50</v>
      </c>
      <c r="Q859" s="12" t="s">
        <v>8323</v>
      </c>
      <c r="R859" s="5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 s="5">
        <v>858</v>
      </c>
      <c r="B860" s="10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52"/>
        <v>144</v>
      </c>
      <c r="P860" s="5">
        <f t="shared" si="53"/>
        <v>22.74</v>
      </c>
      <c r="Q860" s="12" t="s">
        <v>8323</v>
      </c>
      <c r="R860" s="5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 s="5">
        <v>859</v>
      </c>
      <c r="B861" s="10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52"/>
        <v>105</v>
      </c>
      <c r="P861" s="5">
        <f t="shared" si="53"/>
        <v>42.72</v>
      </c>
      <c r="Q861" s="12" t="s">
        <v>8323</v>
      </c>
      <c r="R861" s="5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 s="5">
        <v>860</v>
      </c>
      <c r="B862" s="10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52"/>
        <v>18</v>
      </c>
      <c r="P862" s="5">
        <f t="shared" si="53"/>
        <v>52.92</v>
      </c>
      <c r="Q862" s="12" t="s">
        <v>8323</v>
      </c>
      <c r="R862" s="5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 s="5">
        <v>861</v>
      </c>
      <c r="B863" s="10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52"/>
        <v>2</v>
      </c>
      <c r="P863" s="5">
        <f t="shared" si="53"/>
        <v>50.5</v>
      </c>
      <c r="Q863" s="12" t="s">
        <v>8323</v>
      </c>
      <c r="R863" s="5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 s="5">
        <v>862</v>
      </c>
      <c r="B864" s="10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52"/>
        <v>0</v>
      </c>
      <c r="P864" s="5">
        <f t="shared" si="53"/>
        <v>42.5</v>
      </c>
      <c r="Q864" s="12" t="s">
        <v>8323</v>
      </c>
      <c r="R864" s="5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 s="5">
        <v>863</v>
      </c>
      <c r="B865" s="10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52"/>
        <v>5</v>
      </c>
      <c r="P865" s="5">
        <f t="shared" si="53"/>
        <v>18</v>
      </c>
      <c r="Q865" s="12" t="s">
        <v>8323</v>
      </c>
      <c r="R865" s="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 s="5">
        <v>864</v>
      </c>
      <c r="B866" s="10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52"/>
        <v>42</v>
      </c>
      <c r="P866" s="5">
        <f t="shared" si="53"/>
        <v>34.18</v>
      </c>
      <c r="Q866" s="12" t="s">
        <v>8323</v>
      </c>
      <c r="R866" s="5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 s="5">
        <v>865</v>
      </c>
      <c r="B867" s="10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52"/>
        <v>2</v>
      </c>
      <c r="P867" s="5">
        <f t="shared" si="53"/>
        <v>22.5</v>
      </c>
      <c r="Q867" s="12" t="s">
        <v>8323</v>
      </c>
      <c r="R867" s="5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 s="5">
        <v>866</v>
      </c>
      <c r="B868" s="10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52"/>
        <v>18</v>
      </c>
      <c r="P868" s="5">
        <f t="shared" si="53"/>
        <v>58.18</v>
      </c>
      <c r="Q868" s="12" t="s">
        <v>8323</v>
      </c>
      <c r="R868" s="5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 s="5">
        <v>867</v>
      </c>
      <c r="B869" s="10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52"/>
        <v>24</v>
      </c>
      <c r="P869" s="5">
        <f t="shared" si="53"/>
        <v>109.18</v>
      </c>
      <c r="Q869" s="12" t="s">
        <v>8323</v>
      </c>
      <c r="R869" s="5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 s="5">
        <v>868</v>
      </c>
      <c r="B870" s="10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52"/>
        <v>0</v>
      </c>
      <c r="P870" s="5">
        <f t="shared" si="53"/>
        <v>50</v>
      </c>
      <c r="Q870" s="12" t="s">
        <v>8323</v>
      </c>
      <c r="R870" s="5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 s="5">
        <v>869</v>
      </c>
      <c r="B871" s="10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52"/>
        <v>12</v>
      </c>
      <c r="P871" s="5">
        <f t="shared" si="53"/>
        <v>346.67</v>
      </c>
      <c r="Q871" s="12" t="s">
        <v>8323</v>
      </c>
      <c r="R871" s="5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 s="5">
        <v>870</v>
      </c>
      <c r="B872" s="10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52"/>
        <v>0</v>
      </c>
      <c r="P872" s="5">
        <f t="shared" si="53"/>
        <v>12.4</v>
      </c>
      <c r="Q872" s="12" t="s">
        <v>8323</v>
      </c>
      <c r="R872" s="5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 s="5">
        <v>871</v>
      </c>
      <c r="B873" s="10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52"/>
        <v>5</v>
      </c>
      <c r="P873" s="5">
        <f t="shared" si="53"/>
        <v>27.08</v>
      </c>
      <c r="Q873" s="12" t="s">
        <v>8323</v>
      </c>
      <c r="R873" s="5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 s="5">
        <v>872</v>
      </c>
      <c r="B874" s="10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52"/>
        <v>1</v>
      </c>
      <c r="P874" s="5">
        <f t="shared" si="53"/>
        <v>32.5</v>
      </c>
      <c r="Q874" s="12" t="s">
        <v>8323</v>
      </c>
      <c r="R874" s="5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 s="5">
        <v>873</v>
      </c>
      <c r="B875" s="10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52"/>
        <v>1</v>
      </c>
      <c r="P875" s="5">
        <f t="shared" si="53"/>
        <v>9</v>
      </c>
      <c r="Q875" s="12" t="s">
        <v>8323</v>
      </c>
      <c r="R875" s="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 s="5">
        <v>874</v>
      </c>
      <c r="B876" s="10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52"/>
        <v>24</v>
      </c>
      <c r="P876" s="5">
        <f t="shared" si="53"/>
        <v>34.76</v>
      </c>
      <c r="Q876" s="12" t="s">
        <v>8323</v>
      </c>
      <c r="R876" s="5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 s="5">
        <v>875</v>
      </c>
      <c r="B877" s="10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52"/>
        <v>0</v>
      </c>
      <c r="P877" s="5">
        <f t="shared" si="53"/>
        <v>0</v>
      </c>
      <c r="Q877" s="12" t="s">
        <v>8323</v>
      </c>
      <c r="R877" s="5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 s="5">
        <v>876</v>
      </c>
      <c r="B878" s="10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52"/>
        <v>41</v>
      </c>
      <c r="P878" s="5">
        <f t="shared" si="53"/>
        <v>28.58</v>
      </c>
      <c r="Q878" s="12" t="s">
        <v>8323</v>
      </c>
      <c r="R878" s="5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 s="5">
        <v>877</v>
      </c>
      <c r="B879" s="10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52"/>
        <v>68</v>
      </c>
      <c r="P879" s="5">
        <f t="shared" si="53"/>
        <v>46.59</v>
      </c>
      <c r="Q879" s="12" t="s">
        <v>8323</v>
      </c>
      <c r="R879" s="5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 s="5">
        <v>878</v>
      </c>
      <c r="B880" s="10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52"/>
        <v>1</v>
      </c>
      <c r="P880" s="5">
        <f t="shared" si="53"/>
        <v>32.5</v>
      </c>
      <c r="Q880" s="12" t="s">
        <v>8323</v>
      </c>
      <c r="R880" s="5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 s="5">
        <v>879</v>
      </c>
      <c r="B881" s="10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52"/>
        <v>31</v>
      </c>
      <c r="P881" s="5">
        <f t="shared" si="53"/>
        <v>21.47</v>
      </c>
      <c r="Q881" s="12" t="s">
        <v>8323</v>
      </c>
      <c r="R881" s="5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 s="5">
        <v>880</v>
      </c>
      <c r="B882" s="10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52"/>
        <v>3</v>
      </c>
      <c r="P882" s="5">
        <f t="shared" si="53"/>
        <v>14.13</v>
      </c>
      <c r="Q882" s="12" t="s">
        <v>8323</v>
      </c>
      <c r="R882" s="5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 s="5">
        <v>881</v>
      </c>
      <c r="B883" s="10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52"/>
        <v>1</v>
      </c>
      <c r="P883" s="5">
        <f t="shared" si="53"/>
        <v>30</v>
      </c>
      <c r="Q883" s="12" t="s">
        <v>8323</v>
      </c>
      <c r="R883" s="5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 s="5">
        <v>882</v>
      </c>
      <c r="B884" s="10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52"/>
        <v>20</v>
      </c>
      <c r="P884" s="5">
        <f t="shared" si="53"/>
        <v>21.57</v>
      </c>
      <c r="Q884" s="12" t="s">
        <v>8323</v>
      </c>
      <c r="R884" s="5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 s="5">
        <v>883</v>
      </c>
      <c r="B885" s="10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52"/>
        <v>40</v>
      </c>
      <c r="P885" s="5">
        <f t="shared" si="53"/>
        <v>83.38</v>
      </c>
      <c r="Q885" s="12" t="s">
        <v>8323</v>
      </c>
      <c r="R885" s="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 s="5">
        <v>884</v>
      </c>
      <c r="B886" s="10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52"/>
        <v>1</v>
      </c>
      <c r="P886" s="5">
        <f t="shared" si="53"/>
        <v>10</v>
      </c>
      <c r="Q886" s="12" t="s">
        <v>8323</v>
      </c>
      <c r="R886" s="5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 s="5">
        <v>885</v>
      </c>
      <c r="B887" s="10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52"/>
        <v>75</v>
      </c>
      <c r="P887" s="5">
        <f t="shared" si="53"/>
        <v>35.71</v>
      </c>
      <c r="Q887" s="12" t="s">
        <v>8323</v>
      </c>
      <c r="R887" s="5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 s="5">
        <v>886</v>
      </c>
      <c r="B888" s="10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52"/>
        <v>41</v>
      </c>
      <c r="P888" s="5">
        <f t="shared" si="53"/>
        <v>29.29</v>
      </c>
      <c r="Q888" s="12" t="s">
        <v>8323</v>
      </c>
      <c r="R888" s="5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 s="5">
        <v>887</v>
      </c>
      <c r="B889" s="10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52"/>
        <v>0</v>
      </c>
      <c r="P889" s="5">
        <f t="shared" si="53"/>
        <v>0</v>
      </c>
      <c r="Q889" s="12" t="s">
        <v>8323</v>
      </c>
      <c r="R889" s="5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 s="5">
        <v>888</v>
      </c>
      <c r="B890" s="10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52"/>
        <v>7</v>
      </c>
      <c r="P890" s="5">
        <f t="shared" si="53"/>
        <v>18</v>
      </c>
      <c r="Q890" s="12" t="s">
        <v>8323</v>
      </c>
      <c r="R890" s="5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 s="5">
        <v>889</v>
      </c>
      <c r="B891" s="10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52"/>
        <v>9</v>
      </c>
      <c r="P891" s="5">
        <f t="shared" si="53"/>
        <v>73.760000000000005</v>
      </c>
      <c r="Q891" s="12" t="s">
        <v>8323</v>
      </c>
      <c r="R891" s="5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 s="5">
        <v>890</v>
      </c>
      <c r="B892" s="10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52"/>
        <v>4</v>
      </c>
      <c r="P892" s="5">
        <f t="shared" si="53"/>
        <v>31.25</v>
      </c>
      <c r="Q892" s="12" t="s">
        <v>8323</v>
      </c>
      <c r="R892" s="5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 s="5">
        <v>891</v>
      </c>
      <c r="B893" s="10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52"/>
        <v>3</v>
      </c>
      <c r="P893" s="5">
        <f t="shared" si="53"/>
        <v>28.89</v>
      </c>
      <c r="Q893" s="12" t="s">
        <v>8323</v>
      </c>
      <c r="R893" s="5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 s="5">
        <v>892</v>
      </c>
      <c r="B894" s="10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52"/>
        <v>41</v>
      </c>
      <c r="P894" s="5">
        <f t="shared" si="53"/>
        <v>143.82</v>
      </c>
      <c r="Q894" s="12" t="s">
        <v>8323</v>
      </c>
      <c r="R894" s="5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 s="5">
        <v>893</v>
      </c>
      <c r="B895" s="10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52"/>
        <v>10</v>
      </c>
      <c r="P895" s="5">
        <f t="shared" si="53"/>
        <v>40</v>
      </c>
      <c r="Q895" s="12" t="s">
        <v>8323</v>
      </c>
      <c r="R895" s="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 s="5">
        <v>894</v>
      </c>
      <c r="B896" s="10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52"/>
        <v>39</v>
      </c>
      <c r="P896" s="5">
        <f t="shared" si="53"/>
        <v>147.81</v>
      </c>
      <c r="Q896" s="12" t="s">
        <v>8323</v>
      </c>
      <c r="R896" s="5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 s="5">
        <v>895</v>
      </c>
      <c r="B897" s="10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52"/>
        <v>2</v>
      </c>
      <c r="P897" s="5">
        <f t="shared" si="53"/>
        <v>27.86</v>
      </c>
      <c r="Q897" s="12" t="s">
        <v>8323</v>
      </c>
      <c r="R897" s="5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 s="5">
        <v>896</v>
      </c>
      <c r="B898" s="10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ref="O898:O961" si="56">ROUND(E898/D898*100,0)</f>
        <v>40</v>
      </c>
      <c r="P898" s="5">
        <f t="shared" si="53"/>
        <v>44.44</v>
      </c>
      <c r="Q898" s="12" t="s">
        <v>8323</v>
      </c>
      <c r="R898" s="5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 s="5">
        <v>897</v>
      </c>
      <c r="B899" s="10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si="56"/>
        <v>0</v>
      </c>
      <c r="P899" s="5">
        <f t="shared" ref="P899:P962" si="57">IFERROR(ROUND(E899/L899,2),0)</f>
        <v>0</v>
      </c>
      <c r="Q899" s="12" t="s">
        <v>8323</v>
      </c>
      <c r="R899" s="5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 s="5">
        <v>898</v>
      </c>
      <c r="B900" s="10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56"/>
        <v>3</v>
      </c>
      <c r="P900" s="5">
        <f t="shared" si="57"/>
        <v>35</v>
      </c>
      <c r="Q900" s="12" t="s">
        <v>8323</v>
      </c>
      <c r="R900" s="5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 s="5">
        <v>899</v>
      </c>
      <c r="B901" s="10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56"/>
        <v>37</v>
      </c>
      <c r="P901" s="5">
        <f t="shared" si="57"/>
        <v>35</v>
      </c>
      <c r="Q901" s="12" t="s">
        <v>8323</v>
      </c>
      <c r="R901" s="5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 s="5">
        <v>900</v>
      </c>
      <c r="B902" s="10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56"/>
        <v>0</v>
      </c>
      <c r="P902" s="5">
        <f t="shared" si="57"/>
        <v>10.5</v>
      </c>
      <c r="Q902" s="12" t="s">
        <v>8323</v>
      </c>
      <c r="R902" s="5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 s="5">
        <v>901</v>
      </c>
      <c r="B903" s="10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56"/>
        <v>0</v>
      </c>
      <c r="P903" s="5">
        <f t="shared" si="57"/>
        <v>0</v>
      </c>
      <c r="Q903" s="12" t="s">
        <v>8323</v>
      </c>
      <c r="R903" s="5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 s="5">
        <v>902</v>
      </c>
      <c r="B904" s="10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56"/>
        <v>0</v>
      </c>
      <c r="P904" s="5">
        <f t="shared" si="57"/>
        <v>30</v>
      </c>
      <c r="Q904" s="12" t="s">
        <v>8323</v>
      </c>
      <c r="R904" s="5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 s="5">
        <v>903</v>
      </c>
      <c r="B905" s="10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56"/>
        <v>3</v>
      </c>
      <c r="P905" s="5">
        <f t="shared" si="57"/>
        <v>40</v>
      </c>
      <c r="Q905" s="12" t="s">
        <v>8323</v>
      </c>
      <c r="R905" s="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 s="5">
        <v>904</v>
      </c>
      <c r="B906" s="10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56"/>
        <v>0</v>
      </c>
      <c r="P906" s="5">
        <f t="shared" si="57"/>
        <v>50.33</v>
      </c>
      <c r="Q906" s="12" t="s">
        <v>8323</v>
      </c>
      <c r="R906" s="5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 s="5">
        <v>905</v>
      </c>
      <c r="B907" s="10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56"/>
        <v>3</v>
      </c>
      <c r="P907" s="5">
        <f t="shared" si="57"/>
        <v>32.67</v>
      </c>
      <c r="Q907" s="12" t="s">
        <v>8323</v>
      </c>
      <c r="R907" s="5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 s="5">
        <v>906</v>
      </c>
      <c r="B908" s="10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56"/>
        <v>0</v>
      </c>
      <c r="P908" s="5">
        <f t="shared" si="57"/>
        <v>0</v>
      </c>
      <c r="Q908" s="12" t="s">
        <v>8323</v>
      </c>
      <c r="R908" s="5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 s="5">
        <v>907</v>
      </c>
      <c r="B909" s="10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56"/>
        <v>0</v>
      </c>
      <c r="P909" s="5">
        <f t="shared" si="57"/>
        <v>0</v>
      </c>
      <c r="Q909" s="12" t="s">
        <v>8323</v>
      </c>
      <c r="R909" s="5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 s="5">
        <v>908</v>
      </c>
      <c r="B910" s="10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56"/>
        <v>0</v>
      </c>
      <c r="P910" s="5">
        <f t="shared" si="57"/>
        <v>0</v>
      </c>
      <c r="Q910" s="12" t="s">
        <v>8323</v>
      </c>
      <c r="R910" s="5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 s="5">
        <v>909</v>
      </c>
      <c r="B911" s="10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56"/>
        <v>3</v>
      </c>
      <c r="P911" s="5">
        <f t="shared" si="57"/>
        <v>65</v>
      </c>
      <c r="Q911" s="12" t="s">
        <v>8323</v>
      </c>
      <c r="R911" s="5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 s="5">
        <v>910</v>
      </c>
      <c r="B912" s="10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56"/>
        <v>22</v>
      </c>
      <c r="P912" s="5">
        <f t="shared" si="57"/>
        <v>24.6</v>
      </c>
      <c r="Q912" s="12" t="s">
        <v>8323</v>
      </c>
      <c r="R912" s="5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 s="5">
        <v>911</v>
      </c>
      <c r="B913" s="10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56"/>
        <v>0</v>
      </c>
      <c r="P913" s="5">
        <f t="shared" si="57"/>
        <v>0</v>
      </c>
      <c r="Q913" s="12" t="s">
        <v>8323</v>
      </c>
      <c r="R913" s="5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 s="5">
        <v>912</v>
      </c>
      <c r="B914" s="10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56"/>
        <v>1</v>
      </c>
      <c r="P914" s="5">
        <f t="shared" si="57"/>
        <v>15</v>
      </c>
      <c r="Q914" s="12" t="s">
        <v>8323</v>
      </c>
      <c r="R914" s="5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 s="5">
        <v>913</v>
      </c>
      <c r="B915" s="10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56"/>
        <v>7</v>
      </c>
      <c r="P915" s="5">
        <f t="shared" si="57"/>
        <v>82.58</v>
      </c>
      <c r="Q915" s="12" t="s">
        <v>8323</v>
      </c>
      <c r="R915" s="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 s="5">
        <v>914</v>
      </c>
      <c r="B916" s="10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56"/>
        <v>0</v>
      </c>
      <c r="P916" s="5">
        <f t="shared" si="57"/>
        <v>0</v>
      </c>
      <c r="Q916" s="12" t="s">
        <v>8323</v>
      </c>
      <c r="R916" s="5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 s="5">
        <v>915</v>
      </c>
      <c r="B917" s="10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56"/>
        <v>6</v>
      </c>
      <c r="P917" s="5">
        <f t="shared" si="57"/>
        <v>41.67</v>
      </c>
      <c r="Q917" s="12" t="s">
        <v>8323</v>
      </c>
      <c r="R917" s="5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 s="5">
        <v>916</v>
      </c>
      <c r="B918" s="10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56"/>
        <v>0</v>
      </c>
      <c r="P918" s="5">
        <f t="shared" si="57"/>
        <v>0</v>
      </c>
      <c r="Q918" s="12" t="s">
        <v>8323</v>
      </c>
      <c r="R918" s="5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 s="5">
        <v>917</v>
      </c>
      <c r="B919" s="10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56"/>
        <v>1</v>
      </c>
      <c r="P919" s="5">
        <f t="shared" si="57"/>
        <v>30</v>
      </c>
      <c r="Q919" s="12" t="s">
        <v>8323</v>
      </c>
      <c r="R919" s="5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 s="5">
        <v>918</v>
      </c>
      <c r="B920" s="10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56"/>
        <v>5</v>
      </c>
      <c r="P920" s="5">
        <f t="shared" si="57"/>
        <v>19.600000000000001</v>
      </c>
      <c r="Q920" s="12" t="s">
        <v>8323</v>
      </c>
      <c r="R920" s="5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 s="5">
        <v>919</v>
      </c>
      <c r="B921" s="10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56"/>
        <v>1</v>
      </c>
      <c r="P921" s="5">
        <f t="shared" si="57"/>
        <v>100</v>
      </c>
      <c r="Q921" s="12" t="s">
        <v>8323</v>
      </c>
      <c r="R921" s="5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 s="5">
        <v>920</v>
      </c>
      <c r="B922" s="10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56"/>
        <v>0</v>
      </c>
      <c r="P922" s="5">
        <f t="shared" si="57"/>
        <v>0</v>
      </c>
      <c r="Q922" s="12" t="s">
        <v>8323</v>
      </c>
      <c r="R922" s="5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 s="5">
        <v>921</v>
      </c>
      <c r="B923" s="10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56"/>
        <v>31</v>
      </c>
      <c r="P923" s="5">
        <f t="shared" si="57"/>
        <v>231.75</v>
      </c>
      <c r="Q923" s="12" t="s">
        <v>8323</v>
      </c>
      <c r="R923" s="5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 s="5">
        <v>922</v>
      </c>
      <c r="B924" s="10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56"/>
        <v>21</v>
      </c>
      <c r="P924" s="5">
        <f t="shared" si="57"/>
        <v>189.33</v>
      </c>
      <c r="Q924" s="12" t="s">
        <v>8323</v>
      </c>
      <c r="R924" s="5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 s="5">
        <v>923</v>
      </c>
      <c r="B925" s="10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56"/>
        <v>2</v>
      </c>
      <c r="P925" s="5">
        <f t="shared" si="57"/>
        <v>55</v>
      </c>
      <c r="Q925" s="12" t="s">
        <v>8323</v>
      </c>
      <c r="R925" s="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 s="5">
        <v>924</v>
      </c>
      <c r="B926" s="10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56"/>
        <v>11</v>
      </c>
      <c r="P926" s="5">
        <f t="shared" si="57"/>
        <v>21.8</v>
      </c>
      <c r="Q926" s="12" t="s">
        <v>8323</v>
      </c>
      <c r="R926" s="5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 s="5">
        <v>925</v>
      </c>
      <c r="B927" s="10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56"/>
        <v>3</v>
      </c>
      <c r="P927" s="5">
        <f t="shared" si="57"/>
        <v>32</v>
      </c>
      <c r="Q927" s="12" t="s">
        <v>8323</v>
      </c>
      <c r="R927" s="5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 s="5">
        <v>926</v>
      </c>
      <c r="B928" s="10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56"/>
        <v>0</v>
      </c>
      <c r="P928" s="5">
        <f t="shared" si="57"/>
        <v>0</v>
      </c>
      <c r="Q928" s="12" t="s">
        <v>8323</v>
      </c>
      <c r="R928" s="5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 s="5">
        <v>927</v>
      </c>
      <c r="B929" s="10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56"/>
        <v>0</v>
      </c>
      <c r="P929" s="5">
        <f t="shared" si="57"/>
        <v>0</v>
      </c>
      <c r="Q929" s="12" t="s">
        <v>8323</v>
      </c>
      <c r="R929" s="5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 s="5">
        <v>928</v>
      </c>
      <c r="B930" s="10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56"/>
        <v>11</v>
      </c>
      <c r="P930" s="5">
        <f t="shared" si="57"/>
        <v>56.25</v>
      </c>
      <c r="Q930" s="12" t="s">
        <v>8323</v>
      </c>
      <c r="R930" s="5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 s="5">
        <v>929</v>
      </c>
      <c r="B931" s="10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56"/>
        <v>0</v>
      </c>
      <c r="P931" s="5">
        <f t="shared" si="57"/>
        <v>0</v>
      </c>
      <c r="Q931" s="12" t="s">
        <v>8323</v>
      </c>
      <c r="R931" s="5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 s="5">
        <v>930</v>
      </c>
      <c r="B932" s="10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56"/>
        <v>38</v>
      </c>
      <c r="P932" s="5">
        <f t="shared" si="57"/>
        <v>69</v>
      </c>
      <c r="Q932" s="12" t="s">
        <v>8323</v>
      </c>
      <c r="R932" s="5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 s="5">
        <v>931</v>
      </c>
      <c r="B933" s="10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56"/>
        <v>7</v>
      </c>
      <c r="P933" s="5">
        <f t="shared" si="57"/>
        <v>18.71</v>
      </c>
      <c r="Q933" s="12" t="s">
        <v>8323</v>
      </c>
      <c r="R933" s="5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 s="5">
        <v>932</v>
      </c>
      <c r="B934" s="10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56"/>
        <v>15</v>
      </c>
      <c r="P934" s="5">
        <f t="shared" si="57"/>
        <v>46.03</v>
      </c>
      <c r="Q934" s="12" t="s">
        <v>8323</v>
      </c>
      <c r="R934" s="5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 s="5">
        <v>933</v>
      </c>
      <c r="B935" s="10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56"/>
        <v>6</v>
      </c>
      <c r="P935" s="5">
        <f t="shared" si="57"/>
        <v>60</v>
      </c>
      <c r="Q935" s="12" t="s">
        <v>8323</v>
      </c>
      <c r="R935" s="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 s="5">
        <v>934</v>
      </c>
      <c r="B936" s="10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56"/>
        <v>30</v>
      </c>
      <c r="P936" s="5">
        <f t="shared" si="57"/>
        <v>50.67</v>
      </c>
      <c r="Q936" s="12" t="s">
        <v>8323</v>
      </c>
      <c r="R936" s="5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 s="5">
        <v>935</v>
      </c>
      <c r="B937" s="10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56"/>
        <v>1</v>
      </c>
      <c r="P937" s="5">
        <f t="shared" si="57"/>
        <v>25</v>
      </c>
      <c r="Q937" s="12" t="s">
        <v>8323</v>
      </c>
      <c r="R937" s="5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 s="5">
        <v>936</v>
      </c>
      <c r="B938" s="10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56"/>
        <v>0</v>
      </c>
      <c r="P938" s="5">
        <f t="shared" si="57"/>
        <v>0</v>
      </c>
      <c r="Q938" s="12" t="s">
        <v>8323</v>
      </c>
      <c r="R938" s="5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 s="5">
        <v>937</v>
      </c>
      <c r="B939" s="10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56"/>
        <v>1</v>
      </c>
      <c r="P939" s="5">
        <f t="shared" si="57"/>
        <v>20</v>
      </c>
      <c r="Q939" s="12" t="s">
        <v>8323</v>
      </c>
      <c r="R939" s="5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 s="5">
        <v>938</v>
      </c>
      <c r="B940" s="10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56"/>
        <v>0</v>
      </c>
      <c r="P940" s="5">
        <f t="shared" si="57"/>
        <v>25</v>
      </c>
      <c r="Q940" s="12" t="s">
        <v>8323</v>
      </c>
      <c r="R940" s="5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 s="5">
        <v>939</v>
      </c>
      <c r="B941" s="10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56"/>
        <v>1</v>
      </c>
      <c r="P941" s="5">
        <f t="shared" si="57"/>
        <v>20</v>
      </c>
      <c r="Q941" s="12" t="s">
        <v>8323</v>
      </c>
      <c r="R941" s="5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 s="5">
        <v>940</v>
      </c>
      <c r="B942" s="10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56"/>
        <v>17</v>
      </c>
      <c r="P942" s="5">
        <f t="shared" si="57"/>
        <v>110.29</v>
      </c>
      <c r="Q942" s="12" t="s">
        <v>8317</v>
      </c>
      <c r="R942" s="5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 s="5">
        <v>941</v>
      </c>
      <c r="B943" s="10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56"/>
        <v>2</v>
      </c>
      <c r="P943" s="5">
        <f t="shared" si="57"/>
        <v>37.450000000000003</v>
      </c>
      <c r="Q943" s="12" t="s">
        <v>8317</v>
      </c>
      <c r="R943" s="5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 s="5">
        <v>942</v>
      </c>
      <c r="B944" s="10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56"/>
        <v>9</v>
      </c>
      <c r="P944" s="5">
        <f t="shared" si="57"/>
        <v>41.75</v>
      </c>
      <c r="Q944" s="12" t="s">
        <v>8317</v>
      </c>
      <c r="R944" s="5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 s="5">
        <v>943</v>
      </c>
      <c r="B945" s="10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56"/>
        <v>10</v>
      </c>
      <c r="P945" s="5">
        <f t="shared" si="57"/>
        <v>24.08</v>
      </c>
      <c r="Q945" s="12" t="s">
        <v>8317</v>
      </c>
      <c r="R945" s="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 s="5">
        <v>944</v>
      </c>
      <c r="B946" s="10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56"/>
        <v>13</v>
      </c>
      <c r="P946" s="5">
        <f t="shared" si="57"/>
        <v>69.41</v>
      </c>
      <c r="Q946" s="12" t="s">
        <v>8317</v>
      </c>
      <c r="R946" s="5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 s="5">
        <v>945</v>
      </c>
      <c r="B947" s="10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56"/>
        <v>2</v>
      </c>
      <c r="P947" s="5">
        <f t="shared" si="57"/>
        <v>155.25</v>
      </c>
      <c r="Q947" s="12" t="s">
        <v>8317</v>
      </c>
      <c r="R947" s="5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 s="5">
        <v>946</v>
      </c>
      <c r="B948" s="10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56"/>
        <v>2</v>
      </c>
      <c r="P948" s="5">
        <f t="shared" si="57"/>
        <v>57.2</v>
      </c>
      <c r="Q948" s="12" t="s">
        <v>8317</v>
      </c>
      <c r="R948" s="5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 s="5">
        <v>947</v>
      </c>
      <c r="B949" s="10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56"/>
        <v>0</v>
      </c>
      <c r="P949" s="5">
        <f t="shared" si="57"/>
        <v>0</v>
      </c>
      <c r="Q949" s="12" t="s">
        <v>8317</v>
      </c>
      <c r="R949" s="5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 s="5">
        <v>948</v>
      </c>
      <c r="B950" s="10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56"/>
        <v>12</v>
      </c>
      <c r="P950" s="5">
        <f t="shared" si="57"/>
        <v>60</v>
      </c>
      <c r="Q950" s="12" t="s">
        <v>8317</v>
      </c>
      <c r="R950" s="5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 s="5">
        <v>949</v>
      </c>
      <c r="B951" s="10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56"/>
        <v>1</v>
      </c>
      <c r="P951" s="5">
        <f t="shared" si="57"/>
        <v>39</v>
      </c>
      <c r="Q951" s="12" t="s">
        <v>8317</v>
      </c>
      <c r="R951" s="5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 s="5">
        <v>950</v>
      </c>
      <c r="B952" s="10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56"/>
        <v>28</v>
      </c>
      <c r="P952" s="5">
        <f t="shared" si="57"/>
        <v>58.42</v>
      </c>
      <c r="Q952" s="12" t="s">
        <v>8317</v>
      </c>
      <c r="R952" s="5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 s="5">
        <v>951</v>
      </c>
      <c r="B953" s="10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56"/>
        <v>38</v>
      </c>
      <c r="P953" s="5">
        <f t="shared" si="57"/>
        <v>158.63999999999999</v>
      </c>
      <c r="Q953" s="12" t="s">
        <v>8317</v>
      </c>
      <c r="R953" s="5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 s="5">
        <v>952</v>
      </c>
      <c r="B954" s="10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56"/>
        <v>40</v>
      </c>
      <c r="P954" s="5">
        <f t="shared" si="57"/>
        <v>99.86</v>
      </c>
      <c r="Q954" s="12" t="s">
        <v>8317</v>
      </c>
      <c r="R954" s="5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 s="5">
        <v>953</v>
      </c>
      <c r="B955" s="10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56"/>
        <v>1</v>
      </c>
      <c r="P955" s="5">
        <f t="shared" si="57"/>
        <v>25.2</v>
      </c>
      <c r="Q955" s="12" t="s">
        <v>8317</v>
      </c>
      <c r="R955" s="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 s="5">
        <v>954</v>
      </c>
      <c r="B956" s="10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56"/>
        <v>43</v>
      </c>
      <c r="P956" s="5">
        <f t="shared" si="57"/>
        <v>89.19</v>
      </c>
      <c r="Q956" s="12" t="s">
        <v>8317</v>
      </c>
      <c r="R956" s="5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 s="5">
        <v>955</v>
      </c>
      <c r="B957" s="10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56"/>
        <v>6</v>
      </c>
      <c r="P957" s="5">
        <f t="shared" si="57"/>
        <v>182.62</v>
      </c>
      <c r="Q957" s="12" t="s">
        <v>8317</v>
      </c>
      <c r="R957" s="5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 s="5">
        <v>956</v>
      </c>
      <c r="B958" s="10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56"/>
        <v>2</v>
      </c>
      <c r="P958" s="5">
        <f t="shared" si="57"/>
        <v>50.65</v>
      </c>
      <c r="Q958" s="12" t="s">
        <v>8317</v>
      </c>
      <c r="R958" s="5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 s="5">
        <v>957</v>
      </c>
      <c r="B959" s="10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56"/>
        <v>2</v>
      </c>
      <c r="P959" s="5">
        <f t="shared" si="57"/>
        <v>33.29</v>
      </c>
      <c r="Q959" s="12" t="s">
        <v>8317</v>
      </c>
      <c r="R959" s="5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 s="5">
        <v>958</v>
      </c>
      <c r="B960" s="10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56"/>
        <v>11</v>
      </c>
      <c r="P960" s="5">
        <f t="shared" si="57"/>
        <v>51.82</v>
      </c>
      <c r="Q960" s="12" t="s">
        <v>8317</v>
      </c>
      <c r="R960" s="5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 s="5">
        <v>959</v>
      </c>
      <c r="B961" s="10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56"/>
        <v>39</v>
      </c>
      <c r="P961" s="5">
        <f t="shared" si="57"/>
        <v>113.63</v>
      </c>
      <c r="Q961" s="12" t="s">
        <v>8317</v>
      </c>
      <c r="R961" s="5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 s="5">
        <v>960</v>
      </c>
      <c r="B962" s="10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ref="O962:O1025" si="60">ROUND(E962/D962*100,0)</f>
        <v>46</v>
      </c>
      <c r="P962" s="5">
        <f t="shared" si="57"/>
        <v>136.46</v>
      </c>
      <c r="Q962" s="12" t="s">
        <v>8317</v>
      </c>
      <c r="R962" s="5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 s="5">
        <v>961</v>
      </c>
      <c r="B963" s="10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si="60"/>
        <v>42</v>
      </c>
      <c r="P963" s="5">
        <f t="shared" ref="P963:P1026" si="61">IFERROR(ROUND(E963/L963,2),0)</f>
        <v>364.35</v>
      </c>
      <c r="Q963" s="12" t="s">
        <v>8317</v>
      </c>
      <c r="R963" s="5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 s="5">
        <v>962</v>
      </c>
      <c r="B964" s="10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60"/>
        <v>28</v>
      </c>
      <c r="P964" s="5">
        <f t="shared" si="61"/>
        <v>19.239999999999998</v>
      </c>
      <c r="Q964" s="12" t="s">
        <v>8317</v>
      </c>
      <c r="R964" s="5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 s="5">
        <v>963</v>
      </c>
      <c r="B965" s="10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60"/>
        <v>1</v>
      </c>
      <c r="P965" s="5">
        <f t="shared" si="61"/>
        <v>41.89</v>
      </c>
      <c r="Q965" s="12" t="s">
        <v>8317</v>
      </c>
      <c r="R965" s="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 s="5">
        <v>964</v>
      </c>
      <c r="B966" s="10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60"/>
        <v>1</v>
      </c>
      <c r="P966" s="5">
        <f t="shared" si="61"/>
        <v>30.31</v>
      </c>
      <c r="Q966" s="12" t="s">
        <v>8317</v>
      </c>
      <c r="R966" s="5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 s="5">
        <v>965</v>
      </c>
      <c r="B967" s="10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60"/>
        <v>1</v>
      </c>
      <c r="P967" s="5">
        <f t="shared" si="61"/>
        <v>49.67</v>
      </c>
      <c r="Q967" s="12" t="s">
        <v>8317</v>
      </c>
      <c r="R967" s="5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 s="5">
        <v>966</v>
      </c>
      <c r="B968" s="10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60"/>
        <v>15</v>
      </c>
      <c r="P968" s="5">
        <f t="shared" si="61"/>
        <v>59.2</v>
      </c>
      <c r="Q968" s="12" t="s">
        <v>8317</v>
      </c>
      <c r="R968" s="5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 s="5">
        <v>967</v>
      </c>
      <c r="B969" s="10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60"/>
        <v>18</v>
      </c>
      <c r="P969" s="5">
        <f t="shared" si="61"/>
        <v>43.98</v>
      </c>
      <c r="Q969" s="12" t="s">
        <v>8317</v>
      </c>
      <c r="R969" s="5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 s="5">
        <v>968</v>
      </c>
      <c r="B970" s="10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60"/>
        <v>1</v>
      </c>
      <c r="P970" s="5">
        <f t="shared" si="61"/>
        <v>26.5</v>
      </c>
      <c r="Q970" s="12" t="s">
        <v>8317</v>
      </c>
      <c r="R970" s="5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 s="5">
        <v>969</v>
      </c>
      <c r="B971" s="10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60"/>
        <v>47</v>
      </c>
      <c r="P971" s="5">
        <f t="shared" si="61"/>
        <v>1272.73</v>
      </c>
      <c r="Q971" s="12" t="s">
        <v>8317</v>
      </c>
      <c r="R971" s="5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 s="5">
        <v>970</v>
      </c>
      <c r="B972" s="10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60"/>
        <v>46</v>
      </c>
      <c r="P972" s="5">
        <f t="shared" si="61"/>
        <v>164</v>
      </c>
      <c r="Q972" s="12" t="s">
        <v>8317</v>
      </c>
      <c r="R972" s="5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 s="5">
        <v>971</v>
      </c>
      <c r="B973" s="10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60"/>
        <v>0</v>
      </c>
      <c r="P973" s="5">
        <f t="shared" si="61"/>
        <v>45.2</v>
      </c>
      <c r="Q973" s="12" t="s">
        <v>8317</v>
      </c>
      <c r="R973" s="5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 s="5">
        <v>972</v>
      </c>
      <c r="B974" s="10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60"/>
        <v>35</v>
      </c>
      <c r="P974" s="5">
        <f t="shared" si="61"/>
        <v>153.88999999999999</v>
      </c>
      <c r="Q974" s="12" t="s">
        <v>8317</v>
      </c>
      <c r="R974" s="5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 s="5">
        <v>973</v>
      </c>
      <c r="B975" s="10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60"/>
        <v>2</v>
      </c>
      <c r="P975" s="5">
        <f t="shared" si="61"/>
        <v>51.38</v>
      </c>
      <c r="Q975" s="12" t="s">
        <v>8317</v>
      </c>
      <c r="R975" s="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 s="5">
        <v>974</v>
      </c>
      <c r="B976" s="10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60"/>
        <v>1</v>
      </c>
      <c r="P976" s="5">
        <f t="shared" si="61"/>
        <v>93.33</v>
      </c>
      <c r="Q976" s="12" t="s">
        <v>8317</v>
      </c>
      <c r="R976" s="5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 s="5">
        <v>975</v>
      </c>
      <c r="B977" s="10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60"/>
        <v>3</v>
      </c>
      <c r="P977" s="5">
        <f t="shared" si="61"/>
        <v>108.63</v>
      </c>
      <c r="Q977" s="12" t="s">
        <v>8317</v>
      </c>
      <c r="R977" s="5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 s="5">
        <v>976</v>
      </c>
      <c r="B978" s="10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60"/>
        <v>2</v>
      </c>
      <c r="P978" s="5">
        <f t="shared" si="61"/>
        <v>160.5</v>
      </c>
      <c r="Q978" s="12" t="s">
        <v>8317</v>
      </c>
      <c r="R978" s="5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 s="5">
        <v>977</v>
      </c>
      <c r="B979" s="10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60"/>
        <v>34</v>
      </c>
      <c r="P979" s="5">
        <f t="shared" si="61"/>
        <v>75.75</v>
      </c>
      <c r="Q979" s="12" t="s">
        <v>8317</v>
      </c>
      <c r="R979" s="5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 s="5">
        <v>978</v>
      </c>
      <c r="B980" s="10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60"/>
        <v>56</v>
      </c>
      <c r="P980" s="5">
        <f t="shared" si="61"/>
        <v>790.84</v>
      </c>
      <c r="Q980" s="12" t="s">
        <v>8317</v>
      </c>
      <c r="R980" s="5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 s="5">
        <v>979</v>
      </c>
      <c r="B981" s="10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60"/>
        <v>83</v>
      </c>
      <c r="P981" s="5">
        <f t="shared" si="61"/>
        <v>301.94</v>
      </c>
      <c r="Q981" s="12" t="s">
        <v>8317</v>
      </c>
      <c r="R981" s="5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 s="5">
        <v>980</v>
      </c>
      <c r="B982" s="10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60"/>
        <v>15</v>
      </c>
      <c r="P982" s="5">
        <f t="shared" si="61"/>
        <v>47.94</v>
      </c>
      <c r="Q982" s="12" t="s">
        <v>8317</v>
      </c>
      <c r="R982" s="5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 s="5">
        <v>981</v>
      </c>
      <c r="B983" s="10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60"/>
        <v>0</v>
      </c>
      <c r="P983" s="5">
        <f t="shared" si="61"/>
        <v>2.75</v>
      </c>
      <c r="Q983" s="12" t="s">
        <v>8317</v>
      </c>
      <c r="R983" s="5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 s="5">
        <v>982</v>
      </c>
      <c r="B984" s="10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60"/>
        <v>0</v>
      </c>
      <c r="P984" s="5">
        <f t="shared" si="61"/>
        <v>1</v>
      </c>
      <c r="Q984" s="12" t="s">
        <v>8317</v>
      </c>
      <c r="R984" s="5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 s="5">
        <v>983</v>
      </c>
      <c r="B985" s="10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60"/>
        <v>30</v>
      </c>
      <c r="P985" s="5">
        <f t="shared" si="61"/>
        <v>171.79</v>
      </c>
      <c r="Q985" s="12" t="s">
        <v>8317</v>
      </c>
      <c r="R985" s="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 s="5">
        <v>984</v>
      </c>
      <c r="B986" s="10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60"/>
        <v>1</v>
      </c>
      <c r="P986" s="5">
        <f t="shared" si="61"/>
        <v>35.33</v>
      </c>
      <c r="Q986" s="12" t="s">
        <v>8317</v>
      </c>
      <c r="R986" s="5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 s="5">
        <v>985</v>
      </c>
      <c r="B987" s="10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60"/>
        <v>6</v>
      </c>
      <c r="P987" s="5">
        <f t="shared" si="61"/>
        <v>82.09</v>
      </c>
      <c r="Q987" s="12" t="s">
        <v>8317</v>
      </c>
      <c r="R987" s="5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 s="5">
        <v>986</v>
      </c>
      <c r="B988" s="10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60"/>
        <v>13</v>
      </c>
      <c r="P988" s="5">
        <f t="shared" si="61"/>
        <v>110.87</v>
      </c>
      <c r="Q988" s="12" t="s">
        <v>8317</v>
      </c>
      <c r="R988" s="5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 s="5">
        <v>987</v>
      </c>
      <c r="B989" s="10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60"/>
        <v>13</v>
      </c>
      <c r="P989" s="5">
        <f t="shared" si="61"/>
        <v>161.22</v>
      </c>
      <c r="Q989" s="12" t="s">
        <v>8317</v>
      </c>
      <c r="R989" s="5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 s="5">
        <v>988</v>
      </c>
      <c r="B990" s="10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60"/>
        <v>0</v>
      </c>
      <c r="P990" s="5">
        <f t="shared" si="61"/>
        <v>0</v>
      </c>
      <c r="Q990" s="12" t="s">
        <v>8317</v>
      </c>
      <c r="R990" s="5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 s="5">
        <v>989</v>
      </c>
      <c r="B991" s="10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60"/>
        <v>17</v>
      </c>
      <c r="P991" s="5">
        <f t="shared" si="61"/>
        <v>52.41</v>
      </c>
      <c r="Q991" s="12" t="s">
        <v>8317</v>
      </c>
      <c r="R991" s="5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 s="5">
        <v>990</v>
      </c>
      <c r="B992" s="10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60"/>
        <v>0</v>
      </c>
      <c r="P992" s="5">
        <f t="shared" si="61"/>
        <v>13</v>
      </c>
      <c r="Q992" s="12" t="s">
        <v>8317</v>
      </c>
      <c r="R992" s="5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 s="5">
        <v>991</v>
      </c>
      <c r="B993" s="10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60"/>
        <v>4</v>
      </c>
      <c r="P993" s="5">
        <f t="shared" si="61"/>
        <v>30.29</v>
      </c>
      <c r="Q993" s="12" t="s">
        <v>8317</v>
      </c>
      <c r="R993" s="5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 s="5">
        <v>992</v>
      </c>
      <c r="B994" s="10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60"/>
        <v>0</v>
      </c>
      <c r="P994" s="5">
        <f t="shared" si="61"/>
        <v>116.75</v>
      </c>
      <c r="Q994" s="12" t="s">
        <v>8317</v>
      </c>
      <c r="R994" s="5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 s="5">
        <v>993</v>
      </c>
      <c r="B995" s="10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60"/>
        <v>25</v>
      </c>
      <c r="P995" s="5">
        <f t="shared" si="61"/>
        <v>89.6</v>
      </c>
      <c r="Q995" s="12" t="s">
        <v>8317</v>
      </c>
      <c r="R995" s="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 s="5">
        <v>994</v>
      </c>
      <c r="B996" s="10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60"/>
        <v>2</v>
      </c>
      <c r="P996" s="5">
        <f t="shared" si="61"/>
        <v>424.45</v>
      </c>
      <c r="Q996" s="12" t="s">
        <v>8317</v>
      </c>
      <c r="R996" s="5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 s="5">
        <v>995</v>
      </c>
      <c r="B997" s="10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60"/>
        <v>7</v>
      </c>
      <c r="P997" s="5">
        <f t="shared" si="61"/>
        <v>80.67</v>
      </c>
      <c r="Q997" s="12" t="s">
        <v>8317</v>
      </c>
      <c r="R997" s="5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 s="5">
        <v>996</v>
      </c>
      <c r="B998" s="10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60"/>
        <v>2</v>
      </c>
      <c r="P998" s="5">
        <f t="shared" si="61"/>
        <v>13</v>
      </c>
      <c r="Q998" s="12" t="s">
        <v>8317</v>
      </c>
      <c r="R998" s="5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 s="5">
        <v>997</v>
      </c>
      <c r="B999" s="10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60"/>
        <v>1</v>
      </c>
      <c r="P999" s="5">
        <f t="shared" si="61"/>
        <v>8.1300000000000008</v>
      </c>
      <c r="Q999" s="12" t="s">
        <v>8317</v>
      </c>
      <c r="R999" s="5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 s="5">
        <v>998</v>
      </c>
      <c r="B1000" s="10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60"/>
        <v>59</v>
      </c>
      <c r="P1000" s="5">
        <f t="shared" si="61"/>
        <v>153.43</v>
      </c>
      <c r="Q1000" s="12" t="s">
        <v>8317</v>
      </c>
      <c r="R1000" s="5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 s="5">
        <v>999</v>
      </c>
      <c r="B1001" s="10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60"/>
        <v>8</v>
      </c>
      <c r="P1001" s="5">
        <f t="shared" si="61"/>
        <v>292.08</v>
      </c>
      <c r="Q1001" s="12" t="s">
        <v>8317</v>
      </c>
      <c r="R1001" s="5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 s="5">
        <v>1000</v>
      </c>
      <c r="B1002" s="10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60"/>
        <v>2</v>
      </c>
      <c r="P1002" s="5">
        <f t="shared" si="61"/>
        <v>3304</v>
      </c>
      <c r="Q1002" s="12" t="s">
        <v>8317</v>
      </c>
      <c r="R1002" s="5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 s="5">
        <v>1001</v>
      </c>
      <c r="B1003" s="10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60"/>
        <v>104</v>
      </c>
      <c r="P1003" s="5">
        <f t="shared" si="61"/>
        <v>1300</v>
      </c>
      <c r="Q1003" s="12" t="s">
        <v>8317</v>
      </c>
      <c r="R1003" s="5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 s="5">
        <v>1002</v>
      </c>
      <c r="B1004" s="10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60"/>
        <v>30</v>
      </c>
      <c r="P1004" s="5">
        <f t="shared" si="61"/>
        <v>134.55000000000001</v>
      </c>
      <c r="Q1004" s="12" t="s">
        <v>8317</v>
      </c>
      <c r="R1004" s="5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 s="5">
        <v>1003</v>
      </c>
      <c r="B1005" s="10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60"/>
        <v>16</v>
      </c>
      <c r="P1005" s="5">
        <f t="shared" si="61"/>
        <v>214.07</v>
      </c>
      <c r="Q1005" s="12" t="s">
        <v>8317</v>
      </c>
      <c r="R1005" s="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 s="5">
        <v>1004</v>
      </c>
      <c r="B1006" s="10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60"/>
        <v>82</v>
      </c>
      <c r="P1006" s="5">
        <f t="shared" si="61"/>
        <v>216.34</v>
      </c>
      <c r="Q1006" s="12" t="s">
        <v>8317</v>
      </c>
      <c r="R1006" s="5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 s="5">
        <v>1005</v>
      </c>
      <c r="B1007" s="10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60"/>
        <v>75</v>
      </c>
      <c r="P1007" s="5">
        <f t="shared" si="61"/>
        <v>932.31</v>
      </c>
      <c r="Q1007" s="12" t="s">
        <v>8317</v>
      </c>
      <c r="R1007" s="5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 s="5">
        <v>1006</v>
      </c>
      <c r="B1008" s="10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60"/>
        <v>6</v>
      </c>
      <c r="P1008" s="5">
        <f t="shared" si="61"/>
        <v>29.25</v>
      </c>
      <c r="Q1008" s="12" t="s">
        <v>8317</v>
      </c>
      <c r="R1008" s="5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 s="5">
        <v>1007</v>
      </c>
      <c r="B1009" s="10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60"/>
        <v>44</v>
      </c>
      <c r="P1009" s="5">
        <f t="shared" si="61"/>
        <v>174.95</v>
      </c>
      <c r="Q1009" s="12" t="s">
        <v>8317</v>
      </c>
      <c r="R1009" s="5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 s="5">
        <v>1008</v>
      </c>
      <c r="B1010" s="10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60"/>
        <v>0</v>
      </c>
      <c r="P1010" s="5">
        <f t="shared" si="61"/>
        <v>250</v>
      </c>
      <c r="Q1010" s="12" t="s">
        <v>8317</v>
      </c>
      <c r="R1010" s="5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 s="5">
        <v>1009</v>
      </c>
      <c r="B1011" s="10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60"/>
        <v>13</v>
      </c>
      <c r="P1011" s="5">
        <f t="shared" si="61"/>
        <v>65</v>
      </c>
      <c r="Q1011" s="12" t="s">
        <v>8317</v>
      </c>
      <c r="R1011" s="5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 s="5">
        <v>1010</v>
      </c>
      <c r="B1012" s="10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60"/>
        <v>0</v>
      </c>
      <c r="P1012" s="5">
        <f t="shared" si="61"/>
        <v>55</v>
      </c>
      <c r="Q1012" s="12" t="s">
        <v>8317</v>
      </c>
      <c r="R1012" s="5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 s="5">
        <v>1011</v>
      </c>
      <c r="B1013" s="10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60"/>
        <v>0</v>
      </c>
      <c r="P1013" s="5">
        <f t="shared" si="61"/>
        <v>75</v>
      </c>
      <c r="Q1013" s="12" t="s">
        <v>8317</v>
      </c>
      <c r="R1013" s="5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 s="5">
        <v>1012</v>
      </c>
      <c r="B1014" s="10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60"/>
        <v>21535</v>
      </c>
      <c r="P1014" s="5">
        <f t="shared" si="61"/>
        <v>1389.36</v>
      </c>
      <c r="Q1014" s="12" t="s">
        <v>8317</v>
      </c>
      <c r="R1014" s="5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 s="5">
        <v>1013</v>
      </c>
      <c r="B1015" s="10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60"/>
        <v>35</v>
      </c>
      <c r="P1015" s="5">
        <f t="shared" si="61"/>
        <v>95.91</v>
      </c>
      <c r="Q1015" s="12" t="s">
        <v>8317</v>
      </c>
      <c r="R1015" s="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 s="5">
        <v>1014</v>
      </c>
      <c r="B1016" s="10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60"/>
        <v>31</v>
      </c>
      <c r="P1016" s="5">
        <f t="shared" si="61"/>
        <v>191.25</v>
      </c>
      <c r="Q1016" s="12" t="s">
        <v>8317</v>
      </c>
      <c r="R1016" s="5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 s="5">
        <v>1015</v>
      </c>
      <c r="B1017" s="10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60"/>
        <v>3</v>
      </c>
      <c r="P1017" s="5">
        <f t="shared" si="61"/>
        <v>40</v>
      </c>
      <c r="Q1017" s="12" t="s">
        <v>8317</v>
      </c>
      <c r="R1017" s="5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 s="5">
        <v>1016</v>
      </c>
      <c r="B1018" s="10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60"/>
        <v>3</v>
      </c>
      <c r="P1018" s="5">
        <f t="shared" si="61"/>
        <v>74.790000000000006</v>
      </c>
      <c r="Q1018" s="12" t="s">
        <v>8317</v>
      </c>
      <c r="R1018" s="5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 s="5">
        <v>1017</v>
      </c>
      <c r="B1019" s="10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60"/>
        <v>23</v>
      </c>
      <c r="P1019" s="5">
        <f t="shared" si="61"/>
        <v>161.12</v>
      </c>
      <c r="Q1019" s="12" t="s">
        <v>8317</v>
      </c>
      <c r="R1019" s="5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 s="5">
        <v>1018</v>
      </c>
      <c r="B1020" s="10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60"/>
        <v>3</v>
      </c>
      <c r="P1020" s="5">
        <f t="shared" si="61"/>
        <v>88.71</v>
      </c>
      <c r="Q1020" s="12" t="s">
        <v>8317</v>
      </c>
      <c r="R1020" s="5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 s="5">
        <v>1019</v>
      </c>
      <c r="B1021" s="10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60"/>
        <v>47</v>
      </c>
      <c r="P1021" s="5">
        <f t="shared" si="61"/>
        <v>53.25</v>
      </c>
      <c r="Q1021" s="12" t="s">
        <v>8317</v>
      </c>
      <c r="R1021" s="5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 s="5">
        <v>1020</v>
      </c>
      <c r="B1022" s="10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60"/>
        <v>206</v>
      </c>
      <c r="P1022" s="5">
        <f t="shared" si="61"/>
        <v>106.2</v>
      </c>
      <c r="Q1022" s="12" t="s">
        <v>8323</v>
      </c>
      <c r="R1022" s="5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 s="5">
        <v>1021</v>
      </c>
      <c r="B1023" s="10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60"/>
        <v>352</v>
      </c>
      <c r="P1023" s="5">
        <f t="shared" si="61"/>
        <v>22.08</v>
      </c>
      <c r="Q1023" s="12" t="s">
        <v>8323</v>
      </c>
      <c r="R1023" s="5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 s="5">
        <v>1022</v>
      </c>
      <c r="B1024" s="10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60"/>
        <v>115</v>
      </c>
      <c r="P1024" s="5">
        <f t="shared" si="61"/>
        <v>31.05</v>
      </c>
      <c r="Q1024" s="12" t="s">
        <v>8323</v>
      </c>
      <c r="R1024" s="5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 s="5">
        <v>1023</v>
      </c>
      <c r="B1025" s="10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60"/>
        <v>237</v>
      </c>
      <c r="P1025" s="5">
        <f t="shared" si="61"/>
        <v>36.21</v>
      </c>
      <c r="Q1025" s="12" t="s">
        <v>8323</v>
      </c>
      <c r="R1025" s="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 s="5">
        <v>1024</v>
      </c>
      <c r="B1026" s="10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ref="O1026:O1089" si="64">ROUND(E1026/D1026*100,0)</f>
        <v>119</v>
      </c>
      <c r="P1026" s="5">
        <f t="shared" si="61"/>
        <v>388.98</v>
      </c>
      <c r="Q1026" s="12" t="s">
        <v>8323</v>
      </c>
      <c r="R1026" s="5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 s="5">
        <v>1025</v>
      </c>
      <c r="B1027" s="10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si="64"/>
        <v>110</v>
      </c>
      <c r="P1027" s="5">
        <f t="shared" ref="P1027:P1090" si="65">IFERROR(ROUND(E1027/L1027,2),0)</f>
        <v>71.849999999999994</v>
      </c>
      <c r="Q1027" s="12" t="s">
        <v>8323</v>
      </c>
      <c r="R1027" s="5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 s="5">
        <v>1026</v>
      </c>
      <c r="B1028" s="10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64"/>
        <v>100</v>
      </c>
      <c r="P1028" s="5">
        <f t="shared" si="65"/>
        <v>57.38</v>
      </c>
      <c r="Q1028" s="12" t="s">
        <v>8323</v>
      </c>
      <c r="R1028" s="5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 s="5">
        <v>1027</v>
      </c>
      <c r="B1029" s="10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64"/>
        <v>103</v>
      </c>
      <c r="P1029" s="5">
        <f t="shared" si="65"/>
        <v>69.67</v>
      </c>
      <c r="Q1029" s="12" t="s">
        <v>8323</v>
      </c>
      <c r="R1029" s="5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 s="5">
        <v>1028</v>
      </c>
      <c r="B1030" s="10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64"/>
        <v>117</v>
      </c>
      <c r="P1030" s="5">
        <f t="shared" si="65"/>
        <v>45.99</v>
      </c>
      <c r="Q1030" s="12" t="s">
        <v>8323</v>
      </c>
      <c r="R1030" s="5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 s="5">
        <v>1029</v>
      </c>
      <c r="B1031" s="10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64"/>
        <v>112</v>
      </c>
      <c r="P1031" s="5">
        <f t="shared" si="65"/>
        <v>79.260000000000005</v>
      </c>
      <c r="Q1031" s="12" t="s">
        <v>8323</v>
      </c>
      <c r="R1031" s="5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 s="5">
        <v>1030</v>
      </c>
      <c r="B1032" s="10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64"/>
        <v>342</v>
      </c>
      <c r="P1032" s="5">
        <f t="shared" si="65"/>
        <v>43.03</v>
      </c>
      <c r="Q1032" s="12" t="s">
        <v>8323</v>
      </c>
      <c r="R1032" s="5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 s="5">
        <v>1031</v>
      </c>
      <c r="B1033" s="10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64"/>
        <v>107</v>
      </c>
      <c r="P1033" s="5">
        <f t="shared" si="65"/>
        <v>108.48</v>
      </c>
      <c r="Q1033" s="12" t="s">
        <v>8323</v>
      </c>
      <c r="R1033" s="5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25">
      <c r="A1034" s="5">
        <v>1032</v>
      </c>
      <c r="B1034" s="10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64"/>
        <v>108</v>
      </c>
      <c r="P1034" s="5">
        <f t="shared" si="65"/>
        <v>61.03</v>
      </c>
      <c r="Q1034" s="12" t="s">
        <v>8323</v>
      </c>
      <c r="R1034" s="5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 s="5">
        <v>1033</v>
      </c>
      <c r="B1035" s="10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64"/>
        <v>103</v>
      </c>
      <c r="P1035" s="5">
        <f t="shared" si="65"/>
        <v>50.59</v>
      </c>
      <c r="Q1035" s="12" t="s">
        <v>8323</v>
      </c>
      <c r="R1035" s="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 s="5">
        <v>1034</v>
      </c>
      <c r="B1036" s="10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64"/>
        <v>130</v>
      </c>
      <c r="P1036" s="5">
        <f t="shared" si="65"/>
        <v>39.159999999999997</v>
      </c>
      <c r="Q1036" s="12" t="s">
        <v>8323</v>
      </c>
      <c r="R1036" s="5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 s="5">
        <v>1035</v>
      </c>
      <c r="B1037" s="10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64"/>
        <v>108</v>
      </c>
      <c r="P1037" s="5">
        <f t="shared" si="65"/>
        <v>65.16</v>
      </c>
      <c r="Q1037" s="12" t="s">
        <v>8323</v>
      </c>
      <c r="R1037" s="5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 s="5">
        <v>1036</v>
      </c>
      <c r="B1038" s="10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64"/>
        <v>112</v>
      </c>
      <c r="P1038" s="5">
        <f t="shared" si="65"/>
        <v>23.96</v>
      </c>
      <c r="Q1038" s="12" t="s">
        <v>8323</v>
      </c>
      <c r="R1038" s="5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 s="5">
        <v>1037</v>
      </c>
      <c r="B1039" s="10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64"/>
        <v>102</v>
      </c>
      <c r="P1039" s="5">
        <f t="shared" si="65"/>
        <v>48.62</v>
      </c>
      <c r="Q1039" s="12" t="s">
        <v>8323</v>
      </c>
      <c r="R1039" s="5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 s="5">
        <v>1038</v>
      </c>
      <c r="B1040" s="10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64"/>
        <v>145</v>
      </c>
      <c r="P1040" s="5">
        <f t="shared" si="65"/>
        <v>35.74</v>
      </c>
      <c r="Q1040" s="12" t="s">
        <v>8323</v>
      </c>
      <c r="R1040" s="5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 s="5">
        <v>1039</v>
      </c>
      <c r="B1041" s="10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64"/>
        <v>128</v>
      </c>
      <c r="P1041" s="5">
        <f t="shared" si="65"/>
        <v>21.37</v>
      </c>
      <c r="Q1041" s="12" t="s">
        <v>8323</v>
      </c>
      <c r="R1041" s="5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 s="5">
        <v>1040</v>
      </c>
      <c r="B1042" s="10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64"/>
        <v>0</v>
      </c>
      <c r="P1042" s="5">
        <f t="shared" si="65"/>
        <v>250</v>
      </c>
      <c r="Q1042" s="12" t="s">
        <v>8329</v>
      </c>
      <c r="R1042" s="5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 s="5">
        <v>1041</v>
      </c>
      <c r="B1043" s="10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64"/>
        <v>0</v>
      </c>
      <c r="P1043" s="5">
        <f t="shared" si="65"/>
        <v>0</v>
      </c>
      <c r="Q1043" s="12" t="s">
        <v>8329</v>
      </c>
      <c r="R1043" s="5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 s="5">
        <v>1042</v>
      </c>
      <c r="B1044" s="10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64"/>
        <v>2</v>
      </c>
      <c r="P1044" s="5">
        <f t="shared" si="65"/>
        <v>10</v>
      </c>
      <c r="Q1044" s="12" t="s">
        <v>8329</v>
      </c>
      <c r="R1044" s="5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 s="5">
        <v>1043</v>
      </c>
      <c r="B1045" s="10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64"/>
        <v>9</v>
      </c>
      <c r="P1045" s="5">
        <f t="shared" si="65"/>
        <v>29.24</v>
      </c>
      <c r="Q1045" s="12" t="s">
        <v>8329</v>
      </c>
      <c r="R1045" s="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 s="5">
        <v>1044</v>
      </c>
      <c r="B1046" s="10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64"/>
        <v>0</v>
      </c>
      <c r="P1046" s="5">
        <f t="shared" si="65"/>
        <v>3</v>
      </c>
      <c r="Q1046" s="12" t="s">
        <v>8329</v>
      </c>
      <c r="R1046" s="5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 s="5">
        <v>1045</v>
      </c>
      <c r="B1047" s="10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64"/>
        <v>3</v>
      </c>
      <c r="P1047" s="5">
        <f t="shared" si="65"/>
        <v>33.25</v>
      </c>
      <c r="Q1047" s="12" t="s">
        <v>8329</v>
      </c>
      <c r="R1047" s="5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 s="5">
        <v>1046</v>
      </c>
      <c r="B1048" s="10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64"/>
        <v>0</v>
      </c>
      <c r="P1048" s="5">
        <f t="shared" si="65"/>
        <v>0</v>
      </c>
      <c r="Q1048" s="12" t="s">
        <v>8329</v>
      </c>
      <c r="R1048" s="5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 s="5">
        <v>1047</v>
      </c>
      <c r="B1049" s="10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64"/>
        <v>0</v>
      </c>
      <c r="P1049" s="5">
        <f t="shared" si="65"/>
        <v>1</v>
      </c>
      <c r="Q1049" s="12" t="s">
        <v>8329</v>
      </c>
      <c r="R1049" s="5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 s="5">
        <v>1048</v>
      </c>
      <c r="B1050" s="10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64"/>
        <v>1</v>
      </c>
      <c r="P1050" s="5">
        <f t="shared" si="65"/>
        <v>53</v>
      </c>
      <c r="Q1050" s="12" t="s">
        <v>8329</v>
      </c>
      <c r="R1050" s="5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 s="5">
        <v>1049</v>
      </c>
      <c r="B1051" s="10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64"/>
        <v>0</v>
      </c>
      <c r="P1051" s="5">
        <f t="shared" si="65"/>
        <v>0</v>
      </c>
      <c r="Q1051" s="12" t="s">
        <v>8329</v>
      </c>
      <c r="R1051" s="5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 s="5">
        <v>1050</v>
      </c>
      <c r="B1052" s="10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64"/>
        <v>0</v>
      </c>
      <c r="P1052" s="5">
        <f t="shared" si="65"/>
        <v>0</v>
      </c>
      <c r="Q1052" s="12" t="s">
        <v>8329</v>
      </c>
      <c r="R1052" s="5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 s="5">
        <v>1051</v>
      </c>
      <c r="B1053" s="10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64"/>
        <v>0</v>
      </c>
      <c r="P1053" s="5">
        <f t="shared" si="65"/>
        <v>0</v>
      </c>
      <c r="Q1053" s="12" t="s">
        <v>8329</v>
      </c>
      <c r="R1053" s="5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 s="5">
        <v>1052</v>
      </c>
      <c r="B1054" s="10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64"/>
        <v>0</v>
      </c>
      <c r="P1054" s="5">
        <f t="shared" si="65"/>
        <v>0</v>
      </c>
      <c r="Q1054" s="12" t="s">
        <v>8329</v>
      </c>
      <c r="R1054" s="5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 s="5">
        <v>1053</v>
      </c>
      <c r="B1055" s="10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64"/>
        <v>1</v>
      </c>
      <c r="P1055" s="5">
        <f t="shared" si="65"/>
        <v>15</v>
      </c>
      <c r="Q1055" s="12" t="s">
        <v>8329</v>
      </c>
      <c r="R1055" s="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 s="5">
        <v>1054</v>
      </c>
      <c r="B1056" s="10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64"/>
        <v>0</v>
      </c>
      <c r="P1056" s="5">
        <f t="shared" si="65"/>
        <v>0</v>
      </c>
      <c r="Q1056" s="12" t="s">
        <v>8329</v>
      </c>
      <c r="R1056" s="5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 s="5">
        <v>1055</v>
      </c>
      <c r="B1057" s="10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64"/>
        <v>0</v>
      </c>
      <c r="P1057" s="5">
        <f t="shared" si="65"/>
        <v>0</v>
      </c>
      <c r="Q1057" s="12" t="s">
        <v>8329</v>
      </c>
      <c r="R1057" s="5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 s="5">
        <v>1056</v>
      </c>
      <c r="B1058" s="10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64"/>
        <v>0</v>
      </c>
      <c r="P1058" s="5">
        <f t="shared" si="65"/>
        <v>0</v>
      </c>
      <c r="Q1058" s="12" t="s">
        <v>8329</v>
      </c>
      <c r="R1058" s="5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 s="5">
        <v>1057</v>
      </c>
      <c r="B1059" s="10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64"/>
        <v>0</v>
      </c>
      <c r="P1059" s="5">
        <f t="shared" si="65"/>
        <v>0</v>
      </c>
      <c r="Q1059" s="12" t="s">
        <v>8329</v>
      </c>
      <c r="R1059" s="5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 s="5">
        <v>1058</v>
      </c>
      <c r="B1060" s="10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64"/>
        <v>0</v>
      </c>
      <c r="P1060" s="5">
        <f t="shared" si="65"/>
        <v>0</v>
      </c>
      <c r="Q1060" s="12" t="s">
        <v>8329</v>
      </c>
      <c r="R1060" s="5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 s="5">
        <v>1059</v>
      </c>
      <c r="B1061" s="10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64"/>
        <v>0</v>
      </c>
      <c r="P1061" s="5">
        <f t="shared" si="65"/>
        <v>0</v>
      </c>
      <c r="Q1061" s="12" t="s">
        <v>8329</v>
      </c>
      <c r="R1061" s="5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 s="5">
        <v>1060</v>
      </c>
      <c r="B1062" s="10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64"/>
        <v>1</v>
      </c>
      <c r="P1062" s="5">
        <f t="shared" si="65"/>
        <v>50</v>
      </c>
      <c r="Q1062" s="12" t="s">
        <v>8329</v>
      </c>
      <c r="R1062" s="5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 s="5">
        <v>1061</v>
      </c>
      <c r="B1063" s="10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64"/>
        <v>0</v>
      </c>
      <c r="P1063" s="5">
        <f t="shared" si="65"/>
        <v>0</v>
      </c>
      <c r="Q1063" s="12" t="s">
        <v>8329</v>
      </c>
      <c r="R1063" s="5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 s="5">
        <v>1062</v>
      </c>
      <c r="B1064" s="10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64"/>
        <v>95</v>
      </c>
      <c r="P1064" s="5">
        <f t="shared" si="65"/>
        <v>47.5</v>
      </c>
      <c r="Q1064" s="12" t="s">
        <v>8329</v>
      </c>
      <c r="R1064" s="5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 s="5">
        <v>1063</v>
      </c>
      <c r="B1065" s="10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64"/>
        <v>0</v>
      </c>
      <c r="P1065" s="5">
        <f t="shared" si="65"/>
        <v>0</v>
      </c>
      <c r="Q1065" s="12" t="s">
        <v>8329</v>
      </c>
      <c r="R1065" s="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 s="5">
        <v>1064</v>
      </c>
      <c r="B1066" s="10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64"/>
        <v>9</v>
      </c>
      <c r="P1066" s="5">
        <f t="shared" si="65"/>
        <v>65.67</v>
      </c>
      <c r="Q1066" s="12" t="s">
        <v>8331</v>
      </c>
      <c r="R1066" s="5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 s="5">
        <v>1065</v>
      </c>
      <c r="B1067" s="10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64"/>
        <v>3</v>
      </c>
      <c r="P1067" s="5">
        <f t="shared" si="65"/>
        <v>16.2</v>
      </c>
      <c r="Q1067" s="12" t="s">
        <v>8331</v>
      </c>
      <c r="R1067" s="5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 s="5">
        <v>1066</v>
      </c>
      <c r="B1068" s="10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64"/>
        <v>3</v>
      </c>
      <c r="P1068" s="5">
        <f t="shared" si="65"/>
        <v>34.130000000000003</v>
      </c>
      <c r="Q1068" s="12" t="s">
        <v>8331</v>
      </c>
      <c r="R1068" s="5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 s="5">
        <v>1067</v>
      </c>
      <c r="B1069" s="10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64"/>
        <v>26</v>
      </c>
      <c r="P1069" s="5">
        <f t="shared" si="65"/>
        <v>13</v>
      </c>
      <c r="Q1069" s="12" t="s">
        <v>8331</v>
      </c>
      <c r="R1069" s="5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 s="5">
        <v>1068</v>
      </c>
      <c r="B1070" s="10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64"/>
        <v>0</v>
      </c>
      <c r="P1070" s="5">
        <f t="shared" si="65"/>
        <v>11.25</v>
      </c>
      <c r="Q1070" s="12" t="s">
        <v>8331</v>
      </c>
      <c r="R1070" s="5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 s="5">
        <v>1069</v>
      </c>
      <c r="B1071" s="10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64"/>
        <v>39</v>
      </c>
      <c r="P1071" s="5">
        <f t="shared" si="65"/>
        <v>40.479999999999997</v>
      </c>
      <c r="Q1071" s="12" t="s">
        <v>8331</v>
      </c>
      <c r="R1071" s="5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 s="5">
        <v>1070</v>
      </c>
      <c r="B1072" s="10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64"/>
        <v>1</v>
      </c>
      <c r="P1072" s="5">
        <f t="shared" si="65"/>
        <v>35</v>
      </c>
      <c r="Q1072" s="12" t="s">
        <v>8331</v>
      </c>
      <c r="R1072" s="5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 s="5">
        <v>1071</v>
      </c>
      <c r="B1073" s="10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64"/>
        <v>0</v>
      </c>
      <c r="P1073" s="5">
        <f t="shared" si="65"/>
        <v>0</v>
      </c>
      <c r="Q1073" s="12" t="s">
        <v>8331</v>
      </c>
      <c r="R1073" s="5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 s="5">
        <v>1072</v>
      </c>
      <c r="B1074" s="10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64"/>
        <v>0</v>
      </c>
      <c r="P1074" s="5">
        <f t="shared" si="65"/>
        <v>12.75</v>
      </c>
      <c r="Q1074" s="12" t="s">
        <v>8331</v>
      </c>
      <c r="R1074" s="5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 s="5">
        <v>1073</v>
      </c>
      <c r="B1075" s="10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64"/>
        <v>1</v>
      </c>
      <c r="P1075" s="5">
        <f t="shared" si="65"/>
        <v>10</v>
      </c>
      <c r="Q1075" s="12" t="s">
        <v>8331</v>
      </c>
      <c r="R1075" s="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 s="5">
        <v>1074</v>
      </c>
      <c r="B1076" s="10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64"/>
        <v>6</v>
      </c>
      <c r="P1076" s="5">
        <f t="shared" si="65"/>
        <v>113.57</v>
      </c>
      <c r="Q1076" s="12" t="s">
        <v>8331</v>
      </c>
      <c r="R1076" s="5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 s="5">
        <v>1075</v>
      </c>
      <c r="B1077" s="10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64"/>
        <v>5</v>
      </c>
      <c r="P1077" s="5">
        <f t="shared" si="65"/>
        <v>15</v>
      </c>
      <c r="Q1077" s="12" t="s">
        <v>8331</v>
      </c>
      <c r="R1077" s="5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 s="5">
        <v>1076</v>
      </c>
      <c r="B1078" s="10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64"/>
        <v>63</v>
      </c>
      <c r="P1078" s="5">
        <f t="shared" si="65"/>
        <v>48.28</v>
      </c>
      <c r="Q1078" s="12" t="s">
        <v>8331</v>
      </c>
      <c r="R1078" s="5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 s="5">
        <v>1077</v>
      </c>
      <c r="B1079" s="10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64"/>
        <v>29</v>
      </c>
      <c r="P1079" s="5">
        <f t="shared" si="65"/>
        <v>43.98</v>
      </c>
      <c r="Q1079" s="12" t="s">
        <v>8331</v>
      </c>
      <c r="R1079" s="5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 s="5">
        <v>1078</v>
      </c>
      <c r="B1080" s="10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64"/>
        <v>8</v>
      </c>
      <c r="P1080" s="5">
        <f t="shared" si="65"/>
        <v>9</v>
      </c>
      <c r="Q1080" s="12" t="s">
        <v>8331</v>
      </c>
      <c r="R1080" s="5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 s="5">
        <v>1079</v>
      </c>
      <c r="B1081" s="10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64"/>
        <v>3</v>
      </c>
      <c r="P1081" s="5">
        <f t="shared" si="65"/>
        <v>37.67</v>
      </c>
      <c r="Q1081" s="12" t="s">
        <v>8331</v>
      </c>
      <c r="R1081" s="5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 s="5">
        <v>1080</v>
      </c>
      <c r="B1082" s="10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64"/>
        <v>9</v>
      </c>
      <c r="P1082" s="5">
        <f t="shared" si="65"/>
        <v>18.579999999999998</v>
      </c>
      <c r="Q1082" s="12" t="s">
        <v>8331</v>
      </c>
      <c r="R1082" s="5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 s="5">
        <v>1081</v>
      </c>
      <c r="B1083" s="10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64"/>
        <v>0</v>
      </c>
      <c r="P1083" s="5">
        <f t="shared" si="65"/>
        <v>3</v>
      </c>
      <c r="Q1083" s="12" t="s">
        <v>8331</v>
      </c>
      <c r="R1083" s="5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 s="5">
        <v>1082</v>
      </c>
      <c r="B1084" s="10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64"/>
        <v>1</v>
      </c>
      <c r="P1084" s="5">
        <f t="shared" si="65"/>
        <v>18.670000000000002</v>
      </c>
      <c r="Q1084" s="12" t="s">
        <v>8331</v>
      </c>
      <c r="R1084" s="5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 s="5">
        <v>1083</v>
      </c>
      <c r="B1085" s="10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64"/>
        <v>1</v>
      </c>
      <c r="P1085" s="5">
        <f t="shared" si="65"/>
        <v>410</v>
      </c>
      <c r="Q1085" s="12" t="s">
        <v>8331</v>
      </c>
      <c r="R1085" s="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 s="5">
        <v>1084</v>
      </c>
      <c r="B1086" s="10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64"/>
        <v>0</v>
      </c>
      <c r="P1086" s="5">
        <f t="shared" si="65"/>
        <v>0</v>
      </c>
      <c r="Q1086" s="12" t="s">
        <v>8331</v>
      </c>
      <c r="R1086" s="5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 s="5">
        <v>1085</v>
      </c>
      <c r="B1087" s="10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64"/>
        <v>3</v>
      </c>
      <c r="P1087" s="5">
        <f t="shared" si="65"/>
        <v>114</v>
      </c>
      <c r="Q1087" s="12" t="s">
        <v>8331</v>
      </c>
      <c r="R1087" s="5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 s="5">
        <v>1086</v>
      </c>
      <c r="B1088" s="10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64"/>
        <v>0</v>
      </c>
      <c r="P1088" s="5">
        <f t="shared" si="65"/>
        <v>7.5</v>
      </c>
      <c r="Q1088" s="12" t="s">
        <v>8331</v>
      </c>
      <c r="R1088" s="5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 s="5">
        <v>1087</v>
      </c>
      <c r="B1089" s="10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64"/>
        <v>0</v>
      </c>
      <c r="P1089" s="5">
        <f t="shared" si="65"/>
        <v>0</v>
      </c>
      <c r="Q1089" s="12" t="s">
        <v>8331</v>
      </c>
      <c r="R1089" s="5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 s="5">
        <v>1088</v>
      </c>
      <c r="B1090" s="10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ref="O1090:O1153" si="68">ROUND(E1090/D1090*100,0)</f>
        <v>14</v>
      </c>
      <c r="P1090" s="5">
        <f t="shared" si="65"/>
        <v>43.42</v>
      </c>
      <c r="Q1090" s="12" t="s">
        <v>8331</v>
      </c>
      <c r="R1090" s="5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 s="5">
        <v>1089</v>
      </c>
      <c r="B1091" s="10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si="68"/>
        <v>8</v>
      </c>
      <c r="P1091" s="5">
        <f t="shared" ref="P1091:P1154" si="69">IFERROR(ROUND(E1091/L1091,2),0)</f>
        <v>23.96</v>
      </c>
      <c r="Q1091" s="12" t="s">
        <v>8331</v>
      </c>
      <c r="R1091" s="5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 s="5">
        <v>1090</v>
      </c>
      <c r="B1092" s="10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68"/>
        <v>0</v>
      </c>
      <c r="P1092" s="5">
        <f t="shared" si="69"/>
        <v>5</v>
      </c>
      <c r="Q1092" s="12" t="s">
        <v>8331</v>
      </c>
      <c r="R1092" s="5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 s="5">
        <v>1091</v>
      </c>
      <c r="B1093" s="10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68"/>
        <v>13</v>
      </c>
      <c r="P1093" s="5">
        <f t="shared" si="69"/>
        <v>12.5</v>
      </c>
      <c r="Q1093" s="12" t="s">
        <v>8331</v>
      </c>
      <c r="R1093" s="5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 s="5">
        <v>1092</v>
      </c>
      <c r="B1094" s="10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68"/>
        <v>1</v>
      </c>
      <c r="P1094" s="5">
        <f t="shared" si="69"/>
        <v>3</v>
      </c>
      <c r="Q1094" s="12" t="s">
        <v>8331</v>
      </c>
      <c r="R1094" s="5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 s="5">
        <v>1093</v>
      </c>
      <c r="B1095" s="10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68"/>
        <v>14</v>
      </c>
      <c r="P1095" s="5">
        <f t="shared" si="69"/>
        <v>10.56</v>
      </c>
      <c r="Q1095" s="12" t="s">
        <v>8331</v>
      </c>
      <c r="R1095" s="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 s="5">
        <v>1094</v>
      </c>
      <c r="B1096" s="10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68"/>
        <v>18</v>
      </c>
      <c r="P1096" s="5">
        <f t="shared" si="69"/>
        <v>122</v>
      </c>
      <c r="Q1096" s="12" t="s">
        <v>8331</v>
      </c>
      <c r="R1096" s="5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 s="5">
        <v>1095</v>
      </c>
      <c r="B1097" s="10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68"/>
        <v>5</v>
      </c>
      <c r="P1097" s="5">
        <f t="shared" si="69"/>
        <v>267.81</v>
      </c>
      <c r="Q1097" s="12" t="s">
        <v>8331</v>
      </c>
      <c r="R1097" s="5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 s="5">
        <v>1096</v>
      </c>
      <c r="B1098" s="10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68"/>
        <v>18</v>
      </c>
      <c r="P1098" s="5">
        <f t="shared" si="69"/>
        <v>74.209999999999994</v>
      </c>
      <c r="Q1098" s="12" t="s">
        <v>8331</v>
      </c>
      <c r="R1098" s="5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 s="5">
        <v>1097</v>
      </c>
      <c r="B1099" s="10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68"/>
        <v>0</v>
      </c>
      <c r="P1099" s="5">
        <f t="shared" si="69"/>
        <v>6.71</v>
      </c>
      <c r="Q1099" s="12" t="s">
        <v>8331</v>
      </c>
      <c r="R1099" s="5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 s="5">
        <v>1098</v>
      </c>
      <c r="B1100" s="10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68"/>
        <v>7</v>
      </c>
      <c r="P1100" s="5">
        <f t="shared" si="69"/>
        <v>81.95</v>
      </c>
      <c r="Q1100" s="12" t="s">
        <v>8331</v>
      </c>
      <c r="R1100" s="5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 s="5">
        <v>1099</v>
      </c>
      <c r="B1101" s="10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68"/>
        <v>1</v>
      </c>
      <c r="P1101" s="5">
        <f t="shared" si="69"/>
        <v>25</v>
      </c>
      <c r="Q1101" s="12" t="s">
        <v>8331</v>
      </c>
      <c r="R1101" s="5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 s="5">
        <v>1100</v>
      </c>
      <c r="B1102" s="10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68"/>
        <v>3</v>
      </c>
      <c r="P1102" s="5">
        <f t="shared" si="69"/>
        <v>10</v>
      </c>
      <c r="Q1102" s="12" t="s">
        <v>8331</v>
      </c>
      <c r="R1102" s="5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 s="5">
        <v>1101</v>
      </c>
      <c r="B1103" s="10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68"/>
        <v>0</v>
      </c>
      <c r="P1103" s="5">
        <f t="shared" si="69"/>
        <v>6.83</v>
      </c>
      <c r="Q1103" s="12" t="s">
        <v>8331</v>
      </c>
      <c r="R1103" s="5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 s="5">
        <v>1102</v>
      </c>
      <c r="B1104" s="10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68"/>
        <v>5</v>
      </c>
      <c r="P1104" s="5">
        <f t="shared" si="69"/>
        <v>17.71</v>
      </c>
      <c r="Q1104" s="12" t="s">
        <v>8331</v>
      </c>
      <c r="R1104" s="5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 s="5">
        <v>1103</v>
      </c>
      <c r="B1105" s="10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68"/>
        <v>2</v>
      </c>
      <c r="P1105" s="5">
        <f t="shared" si="69"/>
        <v>16.2</v>
      </c>
      <c r="Q1105" s="12" t="s">
        <v>8331</v>
      </c>
      <c r="R1105" s="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 s="5">
        <v>1104</v>
      </c>
      <c r="B1106" s="10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68"/>
        <v>5</v>
      </c>
      <c r="P1106" s="5">
        <f t="shared" si="69"/>
        <v>80.3</v>
      </c>
      <c r="Q1106" s="12" t="s">
        <v>8331</v>
      </c>
      <c r="R1106" s="5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 s="5">
        <v>1105</v>
      </c>
      <c r="B1107" s="10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68"/>
        <v>0</v>
      </c>
      <c r="P1107" s="5">
        <f t="shared" si="69"/>
        <v>71.55</v>
      </c>
      <c r="Q1107" s="12" t="s">
        <v>8331</v>
      </c>
      <c r="R1107" s="5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 s="5">
        <v>1106</v>
      </c>
      <c r="B1108" s="10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68"/>
        <v>41</v>
      </c>
      <c r="P1108" s="5">
        <f t="shared" si="69"/>
        <v>23.57</v>
      </c>
      <c r="Q1108" s="12" t="s">
        <v>8331</v>
      </c>
      <c r="R1108" s="5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 s="5">
        <v>1107</v>
      </c>
      <c r="B1109" s="10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68"/>
        <v>0</v>
      </c>
      <c r="P1109" s="5">
        <f t="shared" si="69"/>
        <v>0</v>
      </c>
      <c r="Q1109" s="12" t="s">
        <v>8331</v>
      </c>
      <c r="R1109" s="5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 s="5">
        <v>1108</v>
      </c>
      <c r="B1110" s="10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68"/>
        <v>3</v>
      </c>
      <c r="P1110" s="5">
        <f t="shared" si="69"/>
        <v>34.880000000000003</v>
      </c>
      <c r="Q1110" s="12" t="s">
        <v>8331</v>
      </c>
      <c r="R1110" s="5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 s="5">
        <v>1109</v>
      </c>
      <c r="B1111" s="10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68"/>
        <v>0</v>
      </c>
      <c r="P1111" s="5">
        <f t="shared" si="69"/>
        <v>15</v>
      </c>
      <c r="Q1111" s="12" t="s">
        <v>8331</v>
      </c>
      <c r="R1111" s="5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 s="5">
        <v>1110</v>
      </c>
      <c r="B1112" s="10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68"/>
        <v>1</v>
      </c>
      <c r="P1112" s="5">
        <f t="shared" si="69"/>
        <v>23.18</v>
      </c>
      <c r="Q1112" s="12" t="s">
        <v>8331</v>
      </c>
      <c r="R1112" s="5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 s="5">
        <v>1111</v>
      </c>
      <c r="B1113" s="10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68"/>
        <v>0</v>
      </c>
      <c r="P1113" s="5">
        <f t="shared" si="69"/>
        <v>1</v>
      </c>
      <c r="Q1113" s="12" t="s">
        <v>8331</v>
      </c>
      <c r="R1113" s="5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 s="5">
        <v>1112</v>
      </c>
      <c r="B1114" s="10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68"/>
        <v>36</v>
      </c>
      <c r="P1114" s="5">
        <f t="shared" si="69"/>
        <v>100.23</v>
      </c>
      <c r="Q1114" s="12" t="s">
        <v>8331</v>
      </c>
      <c r="R1114" s="5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 s="5">
        <v>1113</v>
      </c>
      <c r="B1115" s="10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68"/>
        <v>1</v>
      </c>
      <c r="P1115" s="5">
        <f t="shared" si="69"/>
        <v>5</v>
      </c>
      <c r="Q1115" s="12" t="s">
        <v>8331</v>
      </c>
      <c r="R1115" s="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 s="5">
        <v>1114</v>
      </c>
      <c r="B1116" s="10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68"/>
        <v>0</v>
      </c>
      <c r="P1116" s="5">
        <f t="shared" si="69"/>
        <v>3.33</v>
      </c>
      <c r="Q1116" s="12" t="s">
        <v>8331</v>
      </c>
      <c r="R1116" s="5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 s="5">
        <v>1115</v>
      </c>
      <c r="B1117" s="10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68"/>
        <v>0</v>
      </c>
      <c r="P1117" s="5">
        <f t="shared" si="69"/>
        <v>13.25</v>
      </c>
      <c r="Q1117" s="12" t="s">
        <v>8331</v>
      </c>
      <c r="R1117" s="5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 s="5">
        <v>1116</v>
      </c>
      <c r="B1118" s="10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68"/>
        <v>0</v>
      </c>
      <c r="P1118" s="5">
        <f t="shared" si="69"/>
        <v>17.850000000000001</v>
      </c>
      <c r="Q1118" s="12" t="s">
        <v>8331</v>
      </c>
      <c r="R1118" s="5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 s="5">
        <v>1117</v>
      </c>
      <c r="B1119" s="10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68"/>
        <v>8</v>
      </c>
      <c r="P1119" s="5">
        <f t="shared" si="69"/>
        <v>10.38</v>
      </c>
      <c r="Q1119" s="12" t="s">
        <v>8331</v>
      </c>
      <c r="R1119" s="5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 s="5">
        <v>1118</v>
      </c>
      <c r="B1120" s="10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68"/>
        <v>2</v>
      </c>
      <c r="P1120" s="5">
        <f t="shared" si="69"/>
        <v>36.33</v>
      </c>
      <c r="Q1120" s="12" t="s">
        <v>8331</v>
      </c>
      <c r="R1120" s="5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 s="5">
        <v>1119</v>
      </c>
      <c r="B1121" s="10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68"/>
        <v>0</v>
      </c>
      <c r="P1121" s="5">
        <f t="shared" si="69"/>
        <v>5</v>
      </c>
      <c r="Q1121" s="12" t="s">
        <v>8331</v>
      </c>
      <c r="R1121" s="5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 s="5">
        <v>1120</v>
      </c>
      <c r="B1122" s="10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68"/>
        <v>0</v>
      </c>
      <c r="P1122" s="5">
        <f t="shared" si="69"/>
        <v>0</v>
      </c>
      <c r="Q1122" s="12" t="s">
        <v>8331</v>
      </c>
      <c r="R1122" s="5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 s="5">
        <v>1121</v>
      </c>
      <c r="B1123" s="10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68"/>
        <v>0</v>
      </c>
      <c r="P1123" s="5">
        <f t="shared" si="69"/>
        <v>5.8</v>
      </c>
      <c r="Q1123" s="12" t="s">
        <v>8331</v>
      </c>
      <c r="R1123" s="5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 s="5">
        <v>1122</v>
      </c>
      <c r="B1124" s="10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68"/>
        <v>0</v>
      </c>
      <c r="P1124" s="5">
        <f t="shared" si="69"/>
        <v>0</v>
      </c>
      <c r="Q1124" s="12" t="s">
        <v>8331</v>
      </c>
      <c r="R1124" s="5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 s="5">
        <v>1123</v>
      </c>
      <c r="B1125" s="10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68"/>
        <v>0</v>
      </c>
      <c r="P1125" s="5">
        <f t="shared" si="69"/>
        <v>3.67</v>
      </c>
      <c r="Q1125" s="12" t="s">
        <v>8331</v>
      </c>
      <c r="R1125" s="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 s="5">
        <v>1124</v>
      </c>
      <c r="B1126" s="10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68"/>
        <v>0</v>
      </c>
      <c r="P1126" s="5">
        <f t="shared" si="69"/>
        <v>60.71</v>
      </c>
      <c r="Q1126" s="12" t="s">
        <v>8331</v>
      </c>
      <c r="R1126" s="5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 s="5">
        <v>1125</v>
      </c>
      <c r="B1127" s="10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68"/>
        <v>0</v>
      </c>
      <c r="P1127" s="5">
        <f t="shared" si="69"/>
        <v>0</v>
      </c>
      <c r="Q1127" s="12" t="s">
        <v>8331</v>
      </c>
      <c r="R1127" s="5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 s="5">
        <v>1126</v>
      </c>
      <c r="B1128" s="10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68"/>
        <v>1</v>
      </c>
      <c r="P1128" s="5">
        <f t="shared" si="69"/>
        <v>5</v>
      </c>
      <c r="Q1128" s="12" t="s">
        <v>8331</v>
      </c>
      <c r="R1128" s="5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 s="5">
        <v>1127</v>
      </c>
      <c r="B1129" s="10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68"/>
        <v>2</v>
      </c>
      <c r="P1129" s="5">
        <f t="shared" si="69"/>
        <v>25.43</v>
      </c>
      <c r="Q1129" s="12" t="s">
        <v>8331</v>
      </c>
      <c r="R1129" s="5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 s="5">
        <v>1128</v>
      </c>
      <c r="B1130" s="10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68"/>
        <v>0</v>
      </c>
      <c r="P1130" s="5">
        <f t="shared" si="69"/>
        <v>1</v>
      </c>
      <c r="Q1130" s="12" t="s">
        <v>8331</v>
      </c>
      <c r="R1130" s="5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 s="5">
        <v>1129</v>
      </c>
      <c r="B1131" s="10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68"/>
        <v>0</v>
      </c>
      <c r="P1131" s="5">
        <f t="shared" si="69"/>
        <v>10.5</v>
      </c>
      <c r="Q1131" s="12" t="s">
        <v>8331</v>
      </c>
      <c r="R1131" s="5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 s="5">
        <v>1130</v>
      </c>
      <c r="B1132" s="10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68"/>
        <v>0</v>
      </c>
      <c r="P1132" s="5">
        <f t="shared" si="69"/>
        <v>3.67</v>
      </c>
      <c r="Q1132" s="12" t="s">
        <v>8331</v>
      </c>
      <c r="R1132" s="5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 s="5">
        <v>1131</v>
      </c>
      <c r="B1133" s="10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68"/>
        <v>0</v>
      </c>
      <c r="P1133" s="5">
        <f t="shared" si="69"/>
        <v>0</v>
      </c>
      <c r="Q1133" s="12" t="s">
        <v>8331</v>
      </c>
      <c r="R1133" s="5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 s="5">
        <v>1132</v>
      </c>
      <c r="B1134" s="10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68"/>
        <v>14</v>
      </c>
      <c r="P1134" s="5">
        <f t="shared" si="69"/>
        <v>110.62</v>
      </c>
      <c r="Q1134" s="12" t="s">
        <v>8331</v>
      </c>
      <c r="R1134" s="5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 s="5">
        <v>1133</v>
      </c>
      <c r="B1135" s="10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68"/>
        <v>1</v>
      </c>
      <c r="P1135" s="5">
        <f t="shared" si="69"/>
        <v>20</v>
      </c>
      <c r="Q1135" s="12" t="s">
        <v>8331</v>
      </c>
      <c r="R1135" s="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 s="5">
        <v>1134</v>
      </c>
      <c r="B1136" s="10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68"/>
        <v>0</v>
      </c>
      <c r="P1136" s="5">
        <f t="shared" si="69"/>
        <v>1</v>
      </c>
      <c r="Q1136" s="12" t="s">
        <v>8331</v>
      </c>
      <c r="R1136" s="5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 s="5">
        <v>1135</v>
      </c>
      <c r="B1137" s="10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68"/>
        <v>5</v>
      </c>
      <c r="P1137" s="5">
        <f t="shared" si="69"/>
        <v>50</v>
      </c>
      <c r="Q1137" s="12" t="s">
        <v>8331</v>
      </c>
      <c r="R1137" s="5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 s="5">
        <v>1136</v>
      </c>
      <c r="B1138" s="10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68"/>
        <v>6</v>
      </c>
      <c r="P1138" s="5">
        <f t="shared" si="69"/>
        <v>45</v>
      </c>
      <c r="Q1138" s="12" t="s">
        <v>8331</v>
      </c>
      <c r="R1138" s="5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 s="5">
        <v>1137</v>
      </c>
      <c r="B1139" s="10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68"/>
        <v>40</v>
      </c>
      <c r="P1139" s="5">
        <f t="shared" si="69"/>
        <v>253.21</v>
      </c>
      <c r="Q1139" s="12" t="s">
        <v>8331</v>
      </c>
      <c r="R1139" s="5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 s="5">
        <v>1138</v>
      </c>
      <c r="B1140" s="10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68"/>
        <v>0</v>
      </c>
      <c r="P1140" s="5">
        <f t="shared" si="69"/>
        <v>31.25</v>
      </c>
      <c r="Q1140" s="12" t="s">
        <v>8331</v>
      </c>
      <c r="R1140" s="5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 s="5">
        <v>1139</v>
      </c>
      <c r="B1141" s="10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68"/>
        <v>0</v>
      </c>
      <c r="P1141" s="5">
        <f t="shared" si="69"/>
        <v>5</v>
      </c>
      <c r="Q1141" s="12" t="s">
        <v>8331</v>
      </c>
      <c r="R1141" s="5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 s="5">
        <v>1140</v>
      </c>
      <c r="B1142" s="10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68"/>
        <v>0</v>
      </c>
      <c r="P1142" s="5">
        <f t="shared" si="69"/>
        <v>0</v>
      </c>
      <c r="Q1142" s="12" t="s">
        <v>8331</v>
      </c>
      <c r="R1142" s="5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 s="5">
        <v>1141</v>
      </c>
      <c r="B1143" s="10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68"/>
        <v>0</v>
      </c>
      <c r="P1143" s="5">
        <f t="shared" si="69"/>
        <v>0</v>
      </c>
      <c r="Q1143" s="12" t="s">
        <v>8331</v>
      </c>
      <c r="R1143" s="5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 s="5">
        <v>1142</v>
      </c>
      <c r="B1144" s="10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68"/>
        <v>0</v>
      </c>
      <c r="P1144" s="5">
        <f t="shared" si="69"/>
        <v>0</v>
      </c>
      <c r="Q1144" s="12" t="s">
        <v>8331</v>
      </c>
      <c r="R1144" s="5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 s="5">
        <v>1143</v>
      </c>
      <c r="B1145" s="10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68"/>
        <v>0</v>
      </c>
      <c r="P1145" s="5">
        <f t="shared" si="69"/>
        <v>23.25</v>
      </c>
      <c r="Q1145" s="12" t="s">
        <v>8331</v>
      </c>
      <c r="R1145" s="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 s="5">
        <v>1144</v>
      </c>
      <c r="B1146" s="10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68"/>
        <v>0</v>
      </c>
      <c r="P1146" s="5">
        <f t="shared" si="69"/>
        <v>0</v>
      </c>
      <c r="Q1146" s="12" t="s">
        <v>8334</v>
      </c>
      <c r="R1146" s="5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 s="5">
        <v>1145</v>
      </c>
      <c r="B1147" s="10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68"/>
        <v>0</v>
      </c>
      <c r="P1147" s="5">
        <f t="shared" si="69"/>
        <v>100</v>
      </c>
      <c r="Q1147" s="12" t="s">
        <v>8334</v>
      </c>
      <c r="R1147" s="5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 s="5">
        <v>1146</v>
      </c>
      <c r="B1148" s="10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68"/>
        <v>9</v>
      </c>
      <c r="P1148" s="5">
        <f t="shared" si="69"/>
        <v>44.17</v>
      </c>
      <c r="Q1148" s="12" t="s">
        <v>8334</v>
      </c>
      <c r="R1148" s="5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 s="5">
        <v>1147</v>
      </c>
      <c r="B1149" s="10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68"/>
        <v>0</v>
      </c>
      <c r="P1149" s="5">
        <f t="shared" si="69"/>
        <v>0</v>
      </c>
      <c r="Q1149" s="12" t="s">
        <v>8334</v>
      </c>
      <c r="R1149" s="5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 s="5">
        <v>1148</v>
      </c>
      <c r="B1150" s="10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68"/>
        <v>0</v>
      </c>
      <c r="P1150" s="5">
        <f t="shared" si="69"/>
        <v>24.33</v>
      </c>
      <c r="Q1150" s="12" t="s">
        <v>8334</v>
      </c>
      <c r="R1150" s="5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 s="5">
        <v>1149</v>
      </c>
      <c r="B1151" s="10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68"/>
        <v>0</v>
      </c>
      <c r="P1151" s="5">
        <f t="shared" si="69"/>
        <v>37.5</v>
      </c>
      <c r="Q1151" s="12" t="s">
        <v>8334</v>
      </c>
      <c r="R1151" s="5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 s="5">
        <v>1150</v>
      </c>
      <c r="B1152" s="10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68"/>
        <v>10</v>
      </c>
      <c r="P1152" s="5">
        <f t="shared" si="69"/>
        <v>42</v>
      </c>
      <c r="Q1152" s="12" t="s">
        <v>8334</v>
      </c>
      <c r="R1152" s="5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 s="5">
        <v>1151</v>
      </c>
      <c r="B1153" s="10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68"/>
        <v>0</v>
      </c>
      <c r="P1153" s="5">
        <f t="shared" si="69"/>
        <v>0</v>
      </c>
      <c r="Q1153" s="12" t="s">
        <v>8334</v>
      </c>
      <c r="R1153" s="5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 s="5">
        <v>1152</v>
      </c>
      <c r="B1154" s="10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ref="O1154:O1217" si="72">ROUND(E1154/D1154*100,0)</f>
        <v>6</v>
      </c>
      <c r="P1154" s="5">
        <f t="shared" si="69"/>
        <v>60.73</v>
      </c>
      <c r="Q1154" s="12" t="s">
        <v>8334</v>
      </c>
      <c r="R1154" s="5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 s="5">
        <v>1153</v>
      </c>
      <c r="B1155" s="10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si="72"/>
        <v>1</v>
      </c>
      <c r="P1155" s="5">
        <f t="shared" ref="P1155:P1218" si="73">IFERROR(ROUND(E1155/L1155,2),0)</f>
        <v>50</v>
      </c>
      <c r="Q1155" s="12" t="s">
        <v>8334</v>
      </c>
      <c r="R1155" s="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 s="5">
        <v>1154</v>
      </c>
      <c r="B1156" s="10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72"/>
        <v>7</v>
      </c>
      <c r="P1156" s="5">
        <f t="shared" si="73"/>
        <v>108.33</v>
      </c>
      <c r="Q1156" s="12" t="s">
        <v>8334</v>
      </c>
      <c r="R1156" s="5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 s="5">
        <v>1155</v>
      </c>
      <c r="B1157" s="10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72"/>
        <v>1</v>
      </c>
      <c r="P1157" s="5">
        <f t="shared" si="73"/>
        <v>23.5</v>
      </c>
      <c r="Q1157" s="12" t="s">
        <v>8334</v>
      </c>
      <c r="R1157" s="5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 s="5">
        <v>1156</v>
      </c>
      <c r="B1158" s="10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72"/>
        <v>0</v>
      </c>
      <c r="P1158" s="5">
        <f t="shared" si="73"/>
        <v>0</v>
      </c>
      <c r="Q1158" s="12" t="s">
        <v>8334</v>
      </c>
      <c r="R1158" s="5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 s="5">
        <v>1157</v>
      </c>
      <c r="B1159" s="10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72"/>
        <v>2</v>
      </c>
      <c r="P1159" s="5">
        <f t="shared" si="73"/>
        <v>50.33</v>
      </c>
      <c r="Q1159" s="12" t="s">
        <v>8334</v>
      </c>
      <c r="R1159" s="5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 s="5">
        <v>1158</v>
      </c>
      <c r="B1160" s="10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72"/>
        <v>0</v>
      </c>
      <c r="P1160" s="5">
        <f t="shared" si="73"/>
        <v>11.67</v>
      </c>
      <c r="Q1160" s="12" t="s">
        <v>8334</v>
      </c>
      <c r="R1160" s="5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 s="5">
        <v>1159</v>
      </c>
      <c r="B1161" s="10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72"/>
        <v>0</v>
      </c>
      <c r="P1161" s="5">
        <f t="shared" si="73"/>
        <v>0</v>
      </c>
      <c r="Q1161" s="12" t="s">
        <v>8334</v>
      </c>
      <c r="R1161" s="5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 s="5">
        <v>1160</v>
      </c>
      <c r="B1162" s="10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72"/>
        <v>4</v>
      </c>
      <c r="P1162" s="5">
        <f t="shared" si="73"/>
        <v>60.79</v>
      </c>
      <c r="Q1162" s="12" t="s">
        <v>8334</v>
      </c>
      <c r="R1162" s="5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 s="5">
        <v>1161</v>
      </c>
      <c r="B1163" s="10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72"/>
        <v>0</v>
      </c>
      <c r="P1163" s="5">
        <f t="shared" si="73"/>
        <v>0</v>
      </c>
      <c r="Q1163" s="12" t="s">
        <v>8334</v>
      </c>
      <c r="R1163" s="5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 s="5">
        <v>1162</v>
      </c>
      <c r="B1164" s="10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72"/>
        <v>0</v>
      </c>
      <c r="P1164" s="5">
        <f t="shared" si="73"/>
        <v>17.5</v>
      </c>
      <c r="Q1164" s="12" t="s">
        <v>8334</v>
      </c>
      <c r="R1164" s="5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 s="5">
        <v>1163</v>
      </c>
      <c r="B1165" s="10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72"/>
        <v>0</v>
      </c>
      <c r="P1165" s="5">
        <f t="shared" si="73"/>
        <v>0</v>
      </c>
      <c r="Q1165" s="12" t="s">
        <v>8334</v>
      </c>
      <c r="R1165" s="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 s="5">
        <v>1164</v>
      </c>
      <c r="B1166" s="10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72"/>
        <v>0</v>
      </c>
      <c r="P1166" s="5">
        <f t="shared" si="73"/>
        <v>0</v>
      </c>
      <c r="Q1166" s="12" t="s">
        <v>8334</v>
      </c>
      <c r="R1166" s="5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 s="5">
        <v>1165</v>
      </c>
      <c r="B1167" s="10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72"/>
        <v>21</v>
      </c>
      <c r="P1167" s="5">
        <f t="shared" si="73"/>
        <v>82.82</v>
      </c>
      <c r="Q1167" s="12" t="s">
        <v>8334</v>
      </c>
      <c r="R1167" s="5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 s="5">
        <v>1166</v>
      </c>
      <c r="B1168" s="10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72"/>
        <v>19</v>
      </c>
      <c r="P1168" s="5">
        <f t="shared" si="73"/>
        <v>358.88</v>
      </c>
      <c r="Q1168" s="12" t="s">
        <v>8334</v>
      </c>
      <c r="R1168" s="5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 s="5">
        <v>1167</v>
      </c>
      <c r="B1169" s="10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72"/>
        <v>2</v>
      </c>
      <c r="P1169" s="5">
        <f t="shared" si="73"/>
        <v>61.19</v>
      </c>
      <c r="Q1169" s="12" t="s">
        <v>8334</v>
      </c>
      <c r="R1169" s="5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 s="5">
        <v>1168</v>
      </c>
      <c r="B1170" s="10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72"/>
        <v>6</v>
      </c>
      <c r="P1170" s="5">
        <f t="shared" si="73"/>
        <v>340</v>
      </c>
      <c r="Q1170" s="12" t="s">
        <v>8334</v>
      </c>
      <c r="R1170" s="5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 s="5">
        <v>1169</v>
      </c>
      <c r="B1171" s="10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72"/>
        <v>0</v>
      </c>
      <c r="P1171" s="5">
        <f t="shared" si="73"/>
        <v>5.67</v>
      </c>
      <c r="Q1171" s="12" t="s">
        <v>8334</v>
      </c>
      <c r="R1171" s="5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 s="5">
        <v>1170</v>
      </c>
      <c r="B1172" s="10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72"/>
        <v>0</v>
      </c>
      <c r="P1172" s="5">
        <f t="shared" si="73"/>
        <v>50</v>
      </c>
      <c r="Q1172" s="12" t="s">
        <v>8334</v>
      </c>
      <c r="R1172" s="5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 s="5">
        <v>1171</v>
      </c>
      <c r="B1173" s="10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72"/>
        <v>0</v>
      </c>
      <c r="P1173" s="5">
        <f t="shared" si="73"/>
        <v>25</v>
      </c>
      <c r="Q1173" s="12" t="s">
        <v>8334</v>
      </c>
      <c r="R1173" s="5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 s="5">
        <v>1172</v>
      </c>
      <c r="B1174" s="10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72"/>
        <v>0</v>
      </c>
      <c r="P1174" s="5">
        <f t="shared" si="73"/>
        <v>0</v>
      </c>
      <c r="Q1174" s="12" t="s">
        <v>8334</v>
      </c>
      <c r="R1174" s="5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 s="5">
        <v>1173</v>
      </c>
      <c r="B1175" s="10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72"/>
        <v>0</v>
      </c>
      <c r="P1175" s="5">
        <f t="shared" si="73"/>
        <v>30</v>
      </c>
      <c r="Q1175" s="12" t="s">
        <v>8334</v>
      </c>
      <c r="R1175" s="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 s="5">
        <v>1174</v>
      </c>
      <c r="B1176" s="10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72"/>
        <v>6</v>
      </c>
      <c r="P1176" s="5">
        <f t="shared" si="73"/>
        <v>46.63</v>
      </c>
      <c r="Q1176" s="12" t="s">
        <v>8334</v>
      </c>
      <c r="R1176" s="5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 s="5">
        <v>1175</v>
      </c>
      <c r="B1177" s="10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72"/>
        <v>3</v>
      </c>
      <c r="P1177" s="5">
        <f t="shared" si="73"/>
        <v>65</v>
      </c>
      <c r="Q1177" s="12" t="s">
        <v>8334</v>
      </c>
      <c r="R1177" s="5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 s="5">
        <v>1176</v>
      </c>
      <c r="B1178" s="10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72"/>
        <v>0</v>
      </c>
      <c r="P1178" s="5">
        <f t="shared" si="73"/>
        <v>10</v>
      </c>
      <c r="Q1178" s="12" t="s">
        <v>8334</v>
      </c>
      <c r="R1178" s="5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 s="5">
        <v>1177</v>
      </c>
      <c r="B1179" s="10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72"/>
        <v>0</v>
      </c>
      <c r="P1179" s="5">
        <f t="shared" si="73"/>
        <v>0</v>
      </c>
      <c r="Q1179" s="12" t="s">
        <v>8334</v>
      </c>
      <c r="R1179" s="5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 s="5">
        <v>1178</v>
      </c>
      <c r="B1180" s="10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72"/>
        <v>0</v>
      </c>
      <c r="P1180" s="5">
        <f t="shared" si="73"/>
        <v>5</v>
      </c>
      <c r="Q1180" s="12" t="s">
        <v>8334</v>
      </c>
      <c r="R1180" s="5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 s="5">
        <v>1179</v>
      </c>
      <c r="B1181" s="10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72"/>
        <v>5</v>
      </c>
      <c r="P1181" s="5">
        <f t="shared" si="73"/>
        <v>640</v>
      </c>
      <c r="Q1181" s="12" t="s">
        <v>8334</v>
      </c>
      <c r="R1181" s="5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 s="5">
        <v>1180</v>
      </c>
      <c r="B1182" s="10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72"/>
        <v>12</v>
      </c>
      <c r="P1182" s="5">
        <f t="shared" si="73"/>
        <v>69.12</v>
      </c>
      <c r="Q1182" s="12" t="s">
        <v>8334</v>
      </c>
      <c r="R1182" s="5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 s="5">
        <v>1181</v>
      </c>
      <c r="B1183" s="10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72"/>
        <v>0</v>
      </c>
      <c r="P1183" s="5">
        <f t="shared" si="73"/>
        <v>1.33</v>
      </c>
      <c r="Q1183" s="12" t="s">
        <v>8334</v>
      </c>
      <c r="R1183" s="5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 s="5">
        <v>1182</v>
      </c>
      <c r="B1184" s="10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72"/>
        <v>4</v>
      </c>
      <c r="P1184" s="5">
        <f t="shared" si="73"/>
        <v>10.5</v>
      </c>
      <c r="Q1184" s="12" t="s">
        <v>8334</v>
      </c>
      <c r="R1184" s="5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 s="5">
        <v>1183</v>
      </c>
      <c r="B1185" s="10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72"/>
        <v>4</v>
      </c>
      <c r="P1185" s="5">
        <f t="shared" si="73"/>
        <v>33.33</v>
      </c>
      <c r="Q1185" s="12" t="s">
        <v>8334</v>
      </c>
      <c r="R1185" s="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 s="5">
        <v>1184</v>
      </c>
      <c r="B1186" s="10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72"/>
        <v>105</v>
      </c>
      <c r="P1186" s="5">
        <f t="shared" si="73"/>
        <v>61.56</v>
      </c>
      <c r="Q1186" s="12" t="s">
        <v>8336</v>
      </c>
      <c r="R1186" s="5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 s="5">
        <v>1185</v>
      </c>
      <c r="B1187" s="10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72"/>
        <v>105</v>
      </c>
      <c r="P1187" s="5">
        <f t="shared" si="73"/>
        <v>118.74</v>
      </c>
      <c r="Q1187" s="12" t="s">
        <v>8336</v>
      </c>
      <c r="R1187" s="5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 s="5">
        <v>1186</v>
      </c>
      <c r="B1188" s="10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72"/>
        <v>107</v>
      </c>
      <c r="P1188" s="5">
        <f t="shared" si="73"/>
        <v>65.08</v>
      </c>
      <c r="Q1188" s="12" t="s">
        <v>8336</v>
      </c>
      <c r="R1188" s="5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 s="5">
        <v>1187</v>
      </c>
      <c r="B1189" s="10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72"/>
        <v>104</v>
      </c>
      <c r="P1189" s="5">
        <f t="shared" si="73"/>
        <v>130.16</v>
      </c>
      <c r="Q1189" s="12" t="s">
        <v>8336</v>
      </c>
      <c r="R1189" s="5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 s="5">
        <v>1188</v>
      </c>
      <c r="B1190" s="10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72"/>
        <v>161</v>
      </c>
      <c r="P1190" s="5">
        <f t="shared" si="73"/>
        <v>37.78</v>
      </c>
      <c r="Q1190" s="12" t="s">
        <v>8336</v>
      </c>
      <c r="R1190" s="5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 s="5">
        <v>1189</v>
      </c>
      <c r="B1191" s="10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72"/>
        <v>108</v>
      </c>
      <c r="P1191" s="5">
        <f t="shared" si="73"/>
        <v>112.79</v>
      </c>
      <c r="Q1191" s="12" t="s">
        <v>8336</v>
      </c>
      <c r="R1191" s="5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 s="5">
        <v>1190</v>
      </c>
      <c r="B1192" s="10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72"/>
        <v>135</v>
      </c>
      <c r="P1192" s="5">
        <f t="shared" si="73"/>
        <v>51.92</v>
      </c>
      <c r="Q1192" s="12" t="s">
        <v>8336</v>
      </c>
      <c r="R1192" s="5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 s="5">
        <v>1191</v>
      </c>
      <c r="B1193" s="10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72"/>
        <v>109</v>
      </c>
      <c r="P1193" s="5">
        <f t="shared" si="73"/>
        <v>89.24</v>
      </c>
      <c r="Q1193" s="12" t="s">
        <v>8336</v>
      </c>
      <c r="R1193" s="5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 s="5">
        <v>1192</v>
      </c>
      <c r="B1194" s="10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72"/>
        <v>290</v>
      </c>
      <c r="P1194" s="5">
        <f t="shared" si="73"/>
        <v>19.329999999999998</v>
      </c>
      <c r="Q1194" s="12" t="s">
        <v>8336</v>
      </c>
      <c r="R1194" s="5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 s="5">
        <v>1193</v>
      </c>
      <c r="B1195" s="10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72"/>
        <v>104</v>
      </c>
      <c r="P1195" s="5">
        <f t="shared" si="73"/>
        <v>79.97</v>
      </c>
      <c r="Q1195" s="12" t="s">
        <v>8336</v>
      </c>
      <c r="R1195" s="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 s="5">
        <v>1194</v>
      </c>
      <c r="B1196" s="10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72"/>
        <v>322</v>
      </c>
      <c r="P1196" s="5">
        <f t="shared" si="73"/>
        <v>56.41</v>
      </c>
      <c r="Q1196" s="12" t="s">
        <v>8336</v>
      </c>
      <c r="R1196" s="5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 s="5">
        <v>1195</v>
      </c>
      <c r="B1197" s="10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72"/>
        <v>135</v>
      </c>
      <c r="P1197" s="5">
        <f t="shared" si="73"/>
        <v>79.41</v>
      </c>
      <c r="Q1197" s="12" t="s">
        <v>8336</v>
      </c>
      <c r="R1197" s="5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 s="5">
        <v>1196</v>
      </c>
      <c r="B1198" s="10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72"/>
        <v>270</v>
      </c>
      <c r="P1198" s="5">
        <f t="shared" si="73"/>
        <v>76.44</v>
      </c>
      <c r="Q1198" s="12" t="s">
        <v>8336</v>
      </c>
      <c r="R1198" s="5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 s="5">
        <v>1197</v>
      </c>
      <c r="B1199" s="10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72"/>
        <v>253</v>
      </c>
      <c r="P1199" s="5">
        <f t="shared" si="73"/>
        <v>121</v>
      </c>
      <c r="Q1199" s="12" t="s">
        <v>8336</v>
      </c>
      <c r="R1199" s="5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 s="5">
        <v>1198</v>
      </c>
      <c r="B1200" s="10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72"/>
        <v>261</v>
      </c>
      <c r="P1200" s="5">
        <f t="shared" si="73"/>
        <v>54.62</v>
      </c>
      <c r="Q1200" s="12" t="s">
        <v>8336</v>
      </c>
      <c r="R1200" s="5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 s="5">
        <v>1199</v>
      </c>
      <c r="B1201" s="10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72"/>
        <v>101</v>
      </c>
      <c r="P1201" s="5">
        <f t="shared" si="73"/>
        <v>299.22000000000003</v>
      </c>
      <c r="Q1201" s="12" t="s">
        <v>8336</v>
      </c>
      <c r="R1201" s="5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 s="5">
        <v>1200</v>
      </c>
      <c r="B1202" s="10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72"/>
        <v>126</v>
      </c>
      <c r="P1202" s="5">
        <f t="shared" si="73"/>
        <v>58.53</v>
      </c>
      <c r="Q1202" s="12" t="s">
        <v>8336</v>
      </c>
      <c r="R1202" s="5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 s="5">
        <v>1201</v>
      </c>
      <c r="B1203" s="10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72"/>
        <v>102</v>
      </c>
      <c r="P1203" s="5">
        <f t="shared" si="73"/>
        <v>55.37</v>
      </c>
      <c r="Q1203" s="12" t="s">
        <v>8336</v>
      </c>
      <c r="R1203" s="5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 s="5">
        <v>1202</v>
      </c>
      <c r="B1204" s="10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72"/>
        <v>199</v>
      </c>
      <c r="P1204" s="5">
        <f t="shared" si="73"/>
        <v>183.8</v>
      </c>
      <c r="Q1204" s="12" t="s">
        <v>8336</v>
      </c>
      <c r="R1204" s="5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 s="5">
        <v>1203</v>
      </c>
      <c r="B1205" s="10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72"/>
        <v>102</v>
      </c>
      <c r="P1205" s="5">
        <f t="shared" si="73"/>
        <v>165.35</v>
      </c>
      <c r="Q1205" s="12" t="s">
        <v>8336</v>
      </c>
      <c r="R1205" s="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 s="5">
        <v>1204</v>
      </c>
      <c r="B1206" s="10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72"/>
        <v>103</v>
      </c>
      <c r="P1206" s="5">
        <f t="shared" si="73"/>
        <v>234.79</v>
      </c>
      <c r="Q1206" s="12" t="s">
        <v>8336</v>
      </c>
      <c r="R1206" s="5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 s="5">
        <v>1205</v>
      </c>
      <c r="B1207" s="10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72"/>
        <v>101</v>
      </c>
      <c r="P1207" s="5">
        <f t="shared" si="73"/>
        <v>211.48</v>
      </c>
      <c r="Q1207" s="12" t="s">
        <v>8336</v>
      </c>
      <c r="R1207" s="5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 s="5">
        <v>1206</v>
      </c>
      <c r="B1208" s="10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72"/>
        <v>115</v>
      </c>
      <c r="P1208" s="5">
        <f t="shared" si="73"/>
        <v>32.340000000000003</v>
      </c>
      <c r="Q1208" s="12" t="s">
        <v>8336</v>
      </c>
      <c r="R1208" s="5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 s="5">
        <v>1207</v>
      </c>
      <c r="B1209" s="10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72"/>
        <v>104</v>
      </c>
      <c r="P1209" s="5">
        <f t="shared" si="73"/>
        <v>123.38</v>
      </c>
      <c r="Q1209" s="12" t="s">
        <v>8336</v>
      </c>
      <c r="R1209" s="5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 s="5">
        <v>1208</v>
      </c>
      <c r="B1210" s="10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72"/>
        <v>155</v>
      </c>
      <c r="P1210" s="5">
        <f t="shared" si="73"/>
        <v>207.07</v>
      </c>
      <c r="Q1210" s="12" t="s">
        <v>8336</v>
      </c>
      <c r="R1210" s="5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 s="5">
        <v>1209</v>
      </c>
      <c r="B1211" s="10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72"/>
        <v>106</v>
      </c>
      <c r="P1211" s="5">
        <f t="shared" si="73"/>
        <v>138.26</v>
      </c>
      <c r="Q1211" s="12" t="s">
        <v>8336</v>
      </c>
      <c r="R1211" s="5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 s="5">
        <v>1210</v>
      </c>
      <c r="B1212" s="10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72"/>
        <v>254</v>
      </c>
      <c r="P1212" s="5">
        <f t="shared" si="73"/>
        <v>493.82</v>
      </c>
      <c r="Q1212" s="12" t="s">
        <v>8336</v>
      </c>
      <c r="R1212" s="5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 s="5">
        <v>1211</v>
      </c>
      <c r="B1213" s="10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72"/>
        <v>101</v>
      </c>
      <c r="P1213" s="5">
        <f t="shared" si="73"/>
        <v>168.5</v>
      </c>
      <c r="Q1213" s="12" t="s">
        <v>8336</v>
      </c>
      <c r="R1213" s="5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 s="5">
        <v>1212</v>
      </c>
      <c r="B1214" s="10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72"/>
        <v>129</v>
      </c>
      <c r="P1214" s="5">
        <f t="shared" si="73"/>
        <v>38.869999999999997</v>
      </c>
      <c r="Q1214" s="12" t="s">
        <v>8336</v>
      </c>
      <c r="R1214" s="5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 s="5">
        <v>1213</v>
      </c>
      <c r="B1215" s="10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72"/>
        <v>102</v>
      </c>
      <c r="P1215" s="5">
        <f t="shared" si="73"/>
        <v>61.53</v>
      </c>
      <c r="Q1215" s="12" t="s">
        <v>8336</v>
      </c>
      <c r="R1215" s="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 s="5">
        <v>1214</v>
      </c>
      <c r="B1216" s="10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72"/>
        <v>132</v>
      </c>
      <c r="P1216" s="5">
        <f t="shared" si="73"/>
        <v>105.44</v>
      </c>
      <c r="Q1216" s="12" t="s">
        <v>8336</v>
      </c>
      <c r="R1216" s="5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 s="5">
        <v>1215</v>
      </c>
      <c r="B1217" s="10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72"/>
        <v>786</v>
      </c>
      <c r="P1217" s="5">
        <f t="shared" si="73"/>
        <v>71.59</v>
      </c>
      <c r="Q1217" s="12" t="s">
        <v>8336</v>
      </c>
      <c r="R1217" s="5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 s="5">
        <v>1216</v>
      </c>
      <c r="B1218" s="10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ref="O1218:O1281" si="76">ROUND(E1218/D1218*100,0)</f>
        <v>146</v>
      </c>
      <c r="P1218" s="5">
        <f t="shared" si="73"/>
        <v>91.88</v>
      </c>
      <c r="Q1218" s="12" t="s">
        <v>8336</v>
      </c>
      <c r="R1218" s="5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 s="5">
        <v>1217</v>
      </c>
      <c r="B1219" s="10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si="76"/>
        <v>103</v>
      </c>
      <c r="P1219" s="5">
        <f t="shared" ref="P1219:P1282" si="77">IFERROR(ROUND(E1219/L1219,2),0)</f>
        <v>148.57</v>
      </c>
      <c r="Q1219" s="12" t="s">
        <v>8336</v>
      </c>
      <c r="R1219" s="5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 s="5">
        <v>1218</v>
      </c>
      <c r="B1220" s="10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76"/>
        <v>172</v>
      </c>
      <c r="P1220" s="5">
        <f t="shared" si="77"/>
        <v>174.21</v>
      </c>
      <c r="Q1220" s="12" t="s">
        <v>8336</v>
      </c>
      <c r="R1220" s="5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 s="5">
        <v>1219</v>
      </c>
      <c r="B1221" s="10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76"/>
        <v>159</v>
      </c>
      <c r="P1221" s="5">
        <f t="shared" si="77"/>
        <v>102.86</v>
      </c>
      <c r="Q1221" s="12" t="s">
        <v>8336</v>
      </c>
      <c r="R1221" s="5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 s="5">
        <v>1220</v>
      </c>
      <c r="B1222" s="10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76"/>
        <v>104</v>
      </c>
      <c r="P1222" s="5">
        <f t="shared" si="77"/>
        <v>111.18</v>
      </c>
      <c r="Q1222" s="12" t="s">
        <v>8336</v>
      </c>
      <c r="R1222" s="5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 s="5">
        <v>1221</v>
      </c>
      <c r="B1223" s="10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76"/>
        <v>111</v>
      </c>
      <c r="P1223" s="5">
        <f t="shared" si="77"/>
        <v>23.8</v>
      </c>
      <c r="Q1223" s="12" t="s">
        <v>8336</v>
      </c>
      <c r="R1223" s="5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 s="5">
        <v>1222</v>
      </c>
      <c r="B1224" s="10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76"/>
        <v>280</v>
      </c>
      <c r="P1224" s="5">
        <f t="shared" si="77"/>
        <v>81.27</v>
      </c>
      <c r="Q1224" s="12" t="s">
        <v>8336</v>
      </c>
      <c r="R1224" s="5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 s="5">
        <v>1223</v>
      </c>
      <c r="B1225" s="10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76"/>
        <v>112</v>
      </c>
      <c r="P1225" s="5">
        <f t="shared" si="77"/>
        <v>116.21</v>
      </c>
      <c r="Q1225" s="12" t="s">
        <v>8336</v>
      </c>
      <c r="R1225" s="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 s="5">
        <v>1224</v>
      </c>
      <c r="B1226" s="10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76"/>
        <v>7</v>
      </c>
      <c r="P1226" s="5">
        <f t="shared" si="77"/>
        <v>58.89</v>
      </c>
      <c r="Q1226" s="12" t="s">
        <v>8323</v>
      </c>
      <c r="R1226" s="5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 s="5">
        <v>1225</v>
      </c>
      <c r="B1227" s="10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76"/>
        <v>4</v>
      </c>
      <c r="P1227" s="5">
        <f t="shared" si="77"/>
        <v>44</v>
      </c>
      <c r="Q1227" s="12" t="s">
        <v>8323</v>
      </c>
      <c r="R1227" s="5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 s="5">
        <v>1226</v>
      </c>
      <c r="B1228" s="10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76"/>
        <v>4</v>
      </c>
      <c r="P1228" s="5">
        <f t="shared" si="77"/>
        <v>48.43</v>
      </c>
      <c r="Q1228" s="12" t="s">
        <v>8323</v>
      </c>
      <c r="R1228" s="5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 s="5">
        <v>1227</v>
      </c>
      <c r="B1229" s="10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76"/>
        <v>0</v>
      </c>
      <c r="P1229" s="5">
        <f t="shared" si="77"/>
        <v>0</v>
      </c>
      <c r="Q1229" s="12" t="s">
        <v>8323</v>
      </c>
      <c r="R1229" s="5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 s="5">
        <v>1228</v>
      </c>
      <c r="B1230" s="10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76"/>
        <v>29</v>
      </c>
      <c r="P1230" s="5">
        <f t="shared" si="77"/>
        <v>61.04</v>
      </c>
      <c r="Q1230" s="12" t="s">
        <v>8323</v>
      </c>
      <c r="R1230" s="5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 s="5">
        <v>1229</v>
      </c>
      <c r="B1231" s="10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76"/>
        <v>1</v>
      </c>
      <c r="P1231" s="5">
        <f t="shared" si="77"/>
        <v>25</v>
      </c>
      <c r="Q1231" s="12" t="s">
        <v>8323</v>
      </c>
      <c r="R1231" s="5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 s="5">
        <v>1230</v>
      </c>
      <c r="B1232" s="10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76"/>
        <v>0</v>
      </c>
      <c r="P1232" s="5">
        <f t="shared" si="77"/>
        <v>0</v>
      </c>
      <c r="Q1232" s="12" t="s">
        <v>8323</v>
      </c>
      <c r="R1232" s="5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 s="5">
        <v>1231</v>
      </c>
      <c r="B1233" s="10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76"/>
        <v>0</v>
      </c>
      <c r="P1233" s="5">
        <f t="shared" si="77"/>
        <v>0</v>
      </c>
      <c r="Q1233" s="12" t="s">
        <v>8323</v>
      </c>
      <c r="R1233" s="5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 s="5">
        <v>1232</v>
      </c>
      <c r="B1234" s="10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76"/>
        <v>1</v>
      </c>
      <c r="P1234" s="5">
        <f t="shared" si="77"/>
        <v>40</v>
      </c>
      <c r="Q1234" s="12" t="s">
        <v>8323</v>
      </c>
      <c r="R1234" s="5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 s="5">
        <v>1233</v>
      </c>
      <c r="B1235" s="10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76"/>
        <v>12</v>
      </c>
      <c r="P1235" s="5">
        <f t="shared" si="77"/>
        <v>19.329999999999998</v>
      </c>
      <c r="Q1235" s="12" t="s">
        <v>8323</v>
      </c>
      <c r="R1235" s="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 s="5">
        <v>1234</v>
      </c>
      <c r="B1236" s="10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76"/>
        <v>0</v>
      </c>
      <c r="P1236" s="5">
        <f t="shared" si="77"/>
        <v>0</v>
      </c>
      <c r="Q1236" s="12" t="s">
        <v>8323</v>
      </c>
      <c r="R1236" s="5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 s="5">
        <v>1235</v>
      </c>
      <c r="B1237" s="10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76"/>
        <v>3</v>
      </c>
      <c r="P1237" s="5">
        <f t="shared" si="77"/>
        <v>35</v>
      </c>
      <c r="Q1237" s="12" t="s">
        <v>8323</v>
      </c>
      <c r="R1237" s="5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 s="5">
        <v>1236</v>
      </c>
      <c r="B1238" s="10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76"/>
        <v>0</v>
      </c>
      <c r="P1238" s="5">
        <f t="shared" si="77"/>
        <v>0</v>
      </c>
      <c r="Q1238" s="12" t="s">
        <v>8323</v>
      </c>
      <c r="R1238" s="5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 s="5">
        <v>1237</v>
      </c>
      <c r="B1239" s="10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76"/>
        <v>0</v>
      </c>
      <c r="P1239" s="5">
        <f t="shared" si="77"/>
        <v>0</v>
      </c>
      <c r="Q1239" s="12" t="s">
        <v>8323</v>
      </c>
      <c r="R1239" s="5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 s="5">
        <v>1238</v>
      </c>
      <c r="B1240" s="10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76"/>
        <v>18</v>
      </c>
      <c r="P1240" s="5">
        <f t="shared" si="77"/>
        <v>59.33</v>
      </c>
      <c r="Q1240" s="12" t="s">
        <v>8323</v>
      </c>
      <c r="R1240" s="5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 s="5">
        <v>1239</v>
      </c>
      <c r="B1241" s="10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76"/>
        <v>0</v>
      </c>
      <c r="P1241" s="5">
        <f t="shared" si="77"/>
        <v>0</v>
      </c>
      <c r="Q1241" s="12" t="s">
        <v>8323</v>
      </c>
      <c r="R1241" s="5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 s="5">
        <v>1240</v>
      </c>
      <c r="B1242" s="10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76"/>
        <v>3</v>
      </c>
      <c r="P1242" s="5">
        <f t="shared" si="77"/>
        <v>30.13</v>
      </c>
      <c r="Q1242" s="12" t="s">
        <v>8323</v>
      </c>
      <c r="R1242" s="5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 s="5">
        <v>1241</v>
      </c>
      <c r="B1243" s="10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76"/>
        <v>51</v>
      </c>
      <c r="P1243" s="5">
        <f t="shared" si="77"/>
        <v>74.62</v>
      </c>
      <c r="Q1243" s="12" t="s">
        <v>8323</v>
      </c>
      <c r="R1243" s="5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 s="5">
        <v>1242</v>
      </c>
      <c r="B1244" s="10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76"/>
        <v>1</v>
      </c>
      <c r="P1244" s="5">
        <f t="shared" si="77"/>
        <v>5</v>
      </c>
      <c r="Q1244" s="12" t="s">
        <v>8323</v>
      </c>
      <c r="R1244" s="5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 s="5">
        <v>1243</v>
      </c>
      <c r="B1245" s="10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76"/>
        <v>14</v>
      </c>
      <c r="P1245" s="5">
        <f t="shared" si="77"/>
        <v>44.5</v>
      </c>
      <c r="Q1245" s="12" t="s">
        <v>8323</v>
      </c>
      <c r="R1245" s="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 s="5">
        <v>1244</v>
      </c>
      <c r="B1246" s="10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76"/>
        <v>104</v>
      </c>
      <c r="P1246" s="5">
        <f t="shared" si="77"/>
        <v>46.13</v>
      </c>
      <c r="Q1246" s="12" t="s">
        <v>8323</v>
      </c>
      <c r="R1246" s="5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 s="5">
        <v>1245</v>
      </c>
      <c r="B1247" s="10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76"/>
        <v>120</v>
      </c>
      <c r="P1247" s="5">
        <f t="shared" si="77"/>
        <v>141.47</v>
      </c>
      <c r="Q1247" s="12" t="s">
        <v>8323</v>
      </c>
      <c r="R1247" s="5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 s="5">
        <v>1246</v>
      </c>
      <c r="B1248" s="10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76"/>
        <v>117</v>
      </c>
      <c r="P1248" s="5">
        <f t="shared" si="77"/>
        <v>75.48</v>
      </c>
      <c r="Q1248" s="12" t="s">
        <v>8323</v>
      </c>
      <c r="R1248" s="5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 s="5">
        <v>1247</v>
      </c>
      <c r="B1249" s="10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76"/>
        <v>122</v>
      </c>
      <c r="P1249" s="5">
        <f t="shared" si="77"/>
        <v>85.5</v>
      </c>
      <c r="Q1249" s="12" t="s">
        <v>8323</v>
      </c>
      <c r="R1249" s="5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 s="5">
        <v>1248</v>
      </c>
      <c r="B1250" s="10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76"/>
        <v>152</v>
      </c>
      <c r="P1250" s="5">
        <f t="shared" si="77"/>
        <v>64.25</v>
      </c>
      <c r="Q1250" s="12" t="s">
        <v>8323</v>
      </c>
      <c r="R1250" s="5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 s="5">
        <v>1249</v>
      </c>
      <c r="B1251" s="10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76"/>
        <v>104</v>
      </c>
      <c r="P1251" s="5">
        <f t="shared" si="77"/>
        <v>64.47</v>
      </c>
      <c r="Q1251" s="12" t="s">
        <v>8323</v>
      </c>
      <c r="R1251" s="5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 s="5">
        <v>1250</v>
      </c>
      <c r="B1252" s="10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76"/>
        <v>200</v>
      </c>
      <c r="P1252" s="5">
        <f t="shared" si="77"/>
        <v>118.2</v>
      </c>
      <c r="Q1252" s="12" t="s">
        <v>8323</v>
      </c>
      <c r="R1252" s="5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 s="5">
        <v>1251</v>
      </c>
      <c r="B1253" s="10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76"/>
        <v>102</v>
      </c>
      <c r="P1253" s="5">
        <f t="shared" si="77"/>
        <v>82.54</v>
      </c>
      <c r="Q1253" s="12" t="s">
        <v>8323</v>
      </c>
      <c r="R1253" s="5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 s="5">
        <v>1252</v>
      </c>
      <c r="B1254" s="10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76"/>
        <v>138</v>
      </c>
      <c r="P1254" s="5">
        <f t="shared" si="77"/>
        <v>34.17</v>
      </c>
      <c r="Q1254" s="12" t="s">
        <v>8323</v>
      </c>
      <c r="R1254" s="5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 s="5">
        <v>1253</v>
      </c>
      <c r="B1255" s="10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76"/>
        <v>303833</v>
      </c>
      <c r="P1255" s="5">
        <f t="shared" si="77"/>
        <v>42.73</v>
      </c>
      <c r="Q1255" s="12" t="s">
        <v>8323</v>
      </c>
      <c r="R1255" s="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 s="5">
        <v>1254</v>
      </c>
      <c r="B1256" s="10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76"/>
        <v>199</v>
      </c>
      <c r="P1256" s="5">
        <f t="shared" si="77"/>
        <v>94.49</v>
      </c>
      <c r="Q1256" s="12" t="s">
        <v>8323</v>
      </c>
      <c r="R1256" s="5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 s="5">
        <v>1255</v>
      </c>
      <c r="B1257" s="10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76"/>
        <v>202</v>
      </c>
      <c r="P1257" s="5">
        <f t="shared" si="77"/>
        <v>55.7</v>
      </c>
      <c r="Q1257" s="12" t="s">
        <v>8323</v>
      </c>
      <c r="R1257" s="5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 s="5">
        <v>1256</v>
      </c>
      <c r="B1258" s="10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76"/>
        <v>118</v>
      </c>
      <c r="P1258" s="5">
        <f t="shared" si="77"/>
        <v>98.03</v>
      </c>
      <c r="Q1258" s="12" t="s">
        <v>8323</v>
      </c>
      <c r="R1258" s="5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 s="5">
        <v>1257</v>
      </c>
      <c r="B1259" s="10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76"/>
        <v>295</v>
      </c>
      <c r="P1259" s="5">
        <f t="shared" si="77"/>
        <v>92.1</v>
      </c>
      <c r="Q1259" s="12" t="s">
        <v>8323</v>
      </c>
      <c r="R1259" s="5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 s="5">
        <v>1258</v>
      </c>
      <c r="B1260" s="10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76"/>
        <v>213</v>
      </c>
      <c r="P1260" s="5">
        <f t="shared" si="77"/>
        <v>38.18</v>
      </c>
      <c r="Q1260" s="12" t="s">
        <v>8323</v>
      </c>
      <c r="R1260" s="5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 s="5">
        <v>1259</v>
      </c>
      <c r="B1261" s="10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76"/>
        <v>104</v>
      </c>
      <c r="P1261" s="5">
        <f t="shared" si="77"/>
        <v>27.15</v>
      </c>
      <c r="Q1261" s="12" t="s">
        <v>8323</v>
      </c>
      <c r="R1261" s="5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 s="5">
        <v>1260</v>
      </c>
      <c r="B1262" s="10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76"/>
        <v>114</v>
      </c>
      <c r="P1262" s="5">
        <f t="shared" si="77"/>
        <v>50.69</v>
      </c>
      <c r="Q1262" s="12" t="s">
        <v>8323</v>
      </c>
      <c r="R1262" s="5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 s="5">
        <v>1261</v>
      </c>
      <c r="B1263" s="10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76"/>
        <v>101</v>
      </c>
      <c r="P1263" s="5">
        <f t="shared" si="77"/>
        <v>38.94</v>
      </c>
      <c r="Q1263" s="12" t="s">
        <v>8323</v>
      </c>
      <c r="R1263" s="5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 s="5">
        <v>1262</v>
      </c>
      <c r="B1264" s="10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76"/>
        <v>125</v>
      </c>
      <c r="P1264" s="5">
        <f t="shared" si="77"/>
        <v>77.64</v>
      </c>
      <c r="Q1264" s="12" t="s">
        <v>8323</v>
      </c>
      <c r="R1264" s="5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 s="5">
        <v>1263</v>
      </c>
      <c r="B1265" s="10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76"/>
        <v>119</v>
      </c>
      <c r="P1265" s="5">
        <f t="shared" si="77"/>
        <v>43.54</v>
      </c>
      <c r="Q1265" s="12" t="s">
        <v>8323</v>
      </c>
      <c r="R1265" s="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 s="5">
        <v>1264</v>
      </c>
      <c r="B1266" s="10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76"/>
        <v>166</v>
      </c>
      <c r="P1266" s="5">
        <f t="shared" si="77"/>
        <v>31.82</v>
      </c>
      <c r="Q1266" s="12" t="s">
        <v>8323</v>
      </c>
      <c r="R1266" s="5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 s="5">
        <v>1265</v>
      </c>
      <c r="B1267" s="10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76"/>
        <v>119</v>
      </c>
      <c r="P1267" s="5">
        <f t="shared" si="77"/>
        <v>63.18</v>
      </c>
      <c r="Q1267" s="12" t="s">
        <v>8323</v>
      </c>
      <c r="R1267" s="5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 s="5">
        <v>1266</v>
      </c>
      <c r="B1268" s="10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76"/>
        <v>100</v>
      </c>
      <c r="P1268" s="5">
        <f t="shared" si="77"/>
        <v>190.9</v>
      </c>
      <c r="Q1268" s="12" t="s">
        <v>8323</v>
      </c>
      <c r="R1268" s="5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 s="5">
        <v>1267</v>
      </c>
      <c r="B1269" s="10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76"/>
        <v>102</v>
      </c>
      <c r="P1269" s="5">
        <f t="shared" si="77"/>
        <v>140.86000000000001</v>
      </c>
      <c r="Q1269" s="12" t="s">
        <v>8323</v>
      </c>
      <c r="R1269" s="5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 s="5">
        <v>1268</v>
      </c>
      <c r="B1270" s="10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76"/>
        <v>117</v>
      </c>
      <c r="P1270" s="5">
        <f t="shared" si="77"/>
        <v>76.92</v>
      </c>
      <c r="Q1270" s="12" t="s">
        <v>8323</v>
      </c>
      <c r="R1270" s="5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 s="5">
        <v>1269</v>
      </c>
      <c r="B1271" s="10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76"/>
        <v>109</v>
      </c>
      <c r="P1271" s="5">
        <f t="shared" si="77"/>
        <v>99.16</v>
      </c>
      <c r="Q1271" s="12" t="s">
        <v>8323</v>
      </c>
      <c r="R1271" s="5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 s="5">
        <v>1270</v>
      </c>
      <c r="B1272" s="10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76"/>
        <v>115</v>
      </c>
      <c r="P1272" s="5">
        <f t="shared" si="77"/>
        <v>67.88</v>
      </c>
      <c r="Q1272" s="12" t="s">
        <v>8323</v>
      </c>
      <c r="R1272" s="5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 s="5">
        <v>1271</v>
      </c>
      <c r="B1273" s="10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76"/>
        <v>102</v>
      </c>
      <c r="P1273" s="5">
        <f t="shared" si="77"/>
        <v>246.29</v>
      </c>
      <c r="Q1273" s="12" t="s">
        <v>8323</v>
      </c>
      <c r="R1273" s="5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 s="5">
        <v>1272</v>
      </c>
      <c r="B1274" s="10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76"/>
        <v>106</v>
      </c>
      <c r="P1274" s="5">
        <f t="shared" si="77"/>
        <v>189.29</v>
      </c>
      <c r="Q1274" s="12" t="s">
        <v>8323</v>
      </c>
      <c r="R1274" s="5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 s="5">
        <v>1273</v>
      </c>
      <c r="B1275" s="10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76"/>
        <v>104</v>
      </c>
      <c r="P1275" s="5">
        <f t="shared" si="77"/>
        <v>76.67</v>
      </c>
      <c r="Q1275" s="12" t="s">
        <v>8323</v>
      </c>
      <c r="R1275" s="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 s="5">
        <v>1274</v>
      </c>
      <c r="B1276" s="10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76"/>
        <v>155</v>
      </c>
      <c r="P1276" s="5">
        <f t="shared" si="77"/>
        <v>82.96</v>
      </c>
      <c r="Q1276" s="12" t="s">
        <v>8323</v>
      </c>
      <c r="R1276" s="5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 s="5">
        <v>1275</v>
      </c>
      <c r="B1277" s="10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76"/>
        <v>162</v>
      </c>
      <c r="P1277" s="5">
        <f t="shared" si="77"/>
        <v>62.52</v>
      </c>
      <c r="Q1277" s="12" t="s">
        <v>8323</v>
      </c>
      <c r="R1277" s="5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 s="5">
        <v>1276</v>
      </c>
      <c r="B1278" s="10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76"/>
        <v>104</v>
      </c>
      <c r="P1278" s="5">
        <f t="shared" si="77"/>
        <v>46.07</v>
      </c>
      <c r="Q1278" s="12" t="s">
        <v>8323</v>
      </c>
      <c r="R1278" s="5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 s="5">
        <v>1277</v>
      </c>
      <c r="B1279" s="10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76"/>
        <v>106</v>
      </c>
      <c r="P1279" s="5">
        <f t="shared" si="77"/>
        <v>38.54</v>
      </c>
      <c r="Q1279" s="12" t="s">
        <v>8323</v>
      </c>
      <c r="R1279" s="5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 s="5">
        <v>1278</v>
      </c>
      <c r="B1280" s="10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76"/>
        <v>155</v>
      </c>
      <c r="P1280" s="5">
        <f t="shared" si="77"/>
        <v>53.01</v>
      </c>
      <c r="Q1280" s="12" t="s">
        <v>8323</v>
      </c>
      <c r="R1280" s="5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 s="5">
        <v>1279</v>
      </c>
      <c r="B1281" s="10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76"/>
        <v>111</v>
      </c>
      <c r="P1281" s="5">
        <f t="shared" si="77"/>
        <v>73.36</v>
      </c>
      <c r="Q1281" s="12" t="s">
        <v>8323</v>
      </c>
      <c r="R1281" s="5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 s="5">
        <v>1280</v>
      </c>
      <c r="B1282" s="10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ref="O1282:O1345" si="80">ROUND(E1282/D1282*100,0)</f>
        <v>111</v>
      </c>
      <c r="P1282" s="5">
        <f t="shared" si="77"/>
        <v>127.98</v>
      </c>
      <c r="Q1282" s="12" t="s">
        <v>8323</v>
      </c>
      <c r="R1282" s="5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 s="5">
        <v>1281</v>
      </c>
      <c r="B1283" s="10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si="80"/>
        <v>111</v>
      </c>
      <c r="P1283" s="5">
        <f t="shared" ref="P1283:P1346" si="81">IFERROR(ROUND(E1283/L1283,2),0)</f>
        <v>104.73</v>
      </c>
      <c r="Q1283" s="12" t="s">
        <v>8323</v>
      </c>
      <c r="R1283" s="5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 s="5">
        <v>1282</v>
      </c>
      <c r="B1284" s="10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80"/>
        <v>124</v>
      </c>
      <c r="P1284" s="5">
        <f t="shared" si="81"/>
        <v>67.67</v>
      </c>
      <c r="Q1284" s="12" t="s">
        <v>8323</v>
      </c>
      <c r="R1284" s="5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 s="5">
        <v>1283</v>
      </c>
      <c r="B1285" s="10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80"/>
        <v>211</v>
      </c>
      <c r="P1285" s="5">
        <f t="shared" si="81"/>
        <v>95.93</v>
      </c>
      <c r="Q1285" s="12" t="s">
        <v>8323</v>
      </c>
      <c r="R1285" s="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 s="5">
        <v>1284</v>
      </c>
      <c r="B1286" s="10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80"/>
        <v>101</v>
      </c>
      <c r="P1286" s="5">
        <f t="shared" si="81"/>
        <v>65.16</v>
      </c>
      <c r="Q1286" s="12" t="s">
        <v>8315</v>
      </c>
      <c r="R1286" s="5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 s="5">
        <v>1285</v>
      </c>
      <c r="B1287" s="10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80"/>
        <v>102</v>
      </c>
      <c r="P1287" s="5">
        <f t="shared" si="81"/>
        <v>32.270000000000003</v>
      </c>
      <c r="Q1287" s="12" t="s">
        <v>8315</v>
      </c>
      <c r="R1287" s="5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 s="5">
        <v>1286</v>
      </c>
      <c r="B1288" s="10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80"/>
        <v>108</v>
      </c>
      <c r="P1288" s="5">
        <f t="shared" si="81"/>
        <v>81.25</v>
      </c>
      <c r="Q1288" s="12" t="s">
        <v>8315</v>
      </c>
      <c r="R1288" s="5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 s="5">
        <v>1287</v>
      </c>
      <c r="B1289" s="10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80"/>
        <v>242</v>
      </c>
      <c r="P1289" s="5">
        <f t="shared" si="81"/>
        <v>24.2</v>
      </c>
      <c r="Q1289" s="12" t="s">
        <v>8315</v>
      </c>
      <c r="R1289" s="5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 s="5">
        <v>1288</v>
      </c>
      <c r="B1290" s="10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80"/>
        <v>100</v>
      </c>
      <c r="P1290" s="5">
        <f t="shared" si="81"/>
        <v>65.87</v>
      </c>
      <c r="Q1290" s="12" t="s">
        <v>8315</v>
      </c>
      <c r="R1290" s="5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 s="5">
        <v>1289</v>
      </c>
      <c r="B1291" s="10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80"/>
        <v>125</v>
      </c>
      <c r="P1291" s="5">
        <f t="shared" si="81"/>
        <v>36.08</v>
      </c>
      <c r="Q1291" s="12" t="s">
        <v>8315</v>
      </c>
      <c r="R1291" s="5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 s="5">
        <v>1290</v>
      </c>
      <c r="B1292" s="10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80"/>
        <v>109</v>
      </c>
      <c r="P1292" s="5">
        <f t="shared" si="81"/>
        <v>44.19</v>
      </c>
      <c r="Q1292" s="12" t="s">
        <v>8315</v>
      </c>
      <c r="R1292" s="5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 s="5">
        <v>1291</v>
      </c>
      <c r="B1293" s="10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80"/>
        <v>146</v>
      </c>
      <c r="P1293" s="5">
        <f t="shared" si="81"/>
        <v>104.07</v>
      </c>
      <c r="Q1293" s="12" t="s">
        <v>8315</v>
      </c>
      <c r="R1293" s="5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 s="5">
        <v>1292</v>
      </c>
      <c r="B1294" s="10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80"/>
        <v>110</v>
      </c>
      <c r="P1294" s="5">
        <f t="shared" si="81"/>
        <v>35.96</v>
      </c>
      <c r="Q1294" s="12" t="s">
        <v>8315</v>
      </c>
      <c r="R1294" s="5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 s="5">
        <v>1293</v>
      </c>
      <c r="B1295" s="10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80"/>
        <v>102</v>
      </c>
      <c r="P1295" s="5">
        <f t="shared" si="81"/>
        <v>127.79</v>
      </c>
      <c r="Q1295" s="12" t="s">
        <v>8315</v>
      </c>
      <c r="R1295" s="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 s="5">
        <v>1294</v>
      </c>
      <c r="B1296" s="10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80"/>
        <v>122</v>
      </c>
      <c r="P1296" s="5">
        <f t="shared" si="81"/>
        <v>27.73</v>
      </c>
      <c r="Q1296" s="12" t="s">
        <v>8315</v>
      </c>
      <c r="R1296" s="5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 s="5">
        <v>1295</v>
      </c>
      <c r="B1297" s="10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80"/>
        <v>102</v>
      </c>
      <c r="P1297" s="5">
        <f t="shared" si="81"/>
        <v>39.83</v>
      </c>
      <c r="Q1297" s="12" t="s">
        <v>8315</v>
      </c>
      <c r="R1297" s="5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 s="5">
        <v>1296</v>
      </c>
      <c r="B1298" s="10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80"/>
        <v>141</v>
      </c>
      <c r="P1298" s="5">
        <f t="shared" si="81"/>
        <v>52.17</v>
      </c>
      <c r="Q1298" s="12" t="s">
        <v>8315</v>
      </c>
      <c r="R1298" s="5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 s="5">
        <v>1297</v>
      </c>
      <c r="B1299" s="10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80"/>
        <v>110</v>
      </c>
      <c r="P1299" s="5">
        <f t="shared" si="81"/>
        <v>92.04</v>
      </c>
      <c r="Q1299" s="12" t="s">
        <v>8315</v>
      </c>
      <c r="R1299" s="5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 s="5">
        <v>1298</v>
      </c>
      <c r="B1300" s="10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80"/>
        <v>105</v>
      </c>
      <c r="P1300" s="5">
        <f t="shared" si="81"/>
        <v>63.42</v>
      </c>
      <c r="Q1300" s="12" t="s">
        <v>8315</v>
      </c>
      <c r="R1300" s="5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 s="5">
        <v>1299</v>
      </c>
      <c r="B1301" s="10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80"/>
        <v>124</v>
      </c>
      <c r="P1301" s="5">
        <f t="shared" si="81"/>
        <v>135.63</v>
      </c>
      <c r="Q1301" s="12" t="s">
        <v>8315</v>
      </c>
      <c r="R1301" s="5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 s="5">
        <v>1300</v>
      </c>
      <c r="B1302" s="10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80"/>
        <v>135</v>
      </c>
      <c r="P1302" s="5">
        <f t="shared" si="81"/>
        <v>168.75</v>
      </c>
      <c r="Q1302" s="12" t="s">
        <v>8315</v>
      </c>
      <c r="R1302" s="5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 s="5">
        <v>1301</v>
      </c>
      <c r="B1303" s="10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80"/>
        <v>103</v>
      </c>
      <c r="P1303" s="5">
        <f t="shared" si="81"/>
        <v>70.86</v>
      </c>
      <c r="Q1303" s="12" t="s">
        <v>8315</v>
      </c>
      <c r="R1303" s="5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 s="5">
        <v>1302</v>
      </c>
      <c r="B1304" s="10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80"/>
        <v>100</v>
      </c>
      <c r="P1304" s="5">
        <f t="shared" si="81"/>
        <v>50</v>
      </c>
      <c r="Q1304" s="12" t="s">
        <v>8315</v>
      </c>
      <c r="R1304" s="5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 s="5">
        <v>1303</v>
      </c>
      <c r="B1305" s="10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80"/>
        <v>130</v>
      </c>
      <c r="P1305" s="5">
        <f t="shared" si="81"/>
        <v>42.21</v>
      </c>
      <c r="Q1305" s="12" t="s">
        <v>8315</v>
      </c>
      <c r="R1305" s="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 s="5">
        <v>1304</v>
      </c>
      <c r="B1306" s="10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80"/>
        <v>40</v>
      </c>
      <c r="P1306" s="5">
        <f t="shared" si="81"/>
        <v>152.41</v>
      </c>
      <c r="Q1306" s="12" t="s">
        <v>8317</v>
      </c>
      <c r="R1306" s="5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 s="5">
        <v>1305</v>
      </c>
      <c r="B1307" s="10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80"/>
        <v>26</v>
      </c>
      <c r="P1307" s="5">
        <f t="shared" si="81"/>
        <v>90.62</v>
      </c>
      <c r="Q1307" s="12" t="s">
        <v>8317</v>
      </c>
      <c r="R1307" s="5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 s="5">
        <v>1306</v>
      </c>
      <c r="B1308" s="10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80"/>
        <v>65</v>
      </c>
      <c r="P1308" s="5">
        <f t="shared" si="81"/>
        <v>201.6</v>
      </c>
      <c r="Q1308" s="12" t="s">
        <v>8317</v>
      </c>
      <c r="R1308" s="5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 s="5">
        <v>1307</v>
      </c>
      <c r="B1309" s="10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80"/>
        <v>12</v>
      </c>
      <c r="P1309" s="5">
        <f t="shared" si="81"/>
        <v>127.93</v>
      </c>
      <c r="Q1309" s="12" t="s">
        <v>8317</v>
      </c>
      <c r="R1309" s="5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 s="5">
        <v>1308</v>
      </c>
      <c r="B1310" s="10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80"/>
        <v>11</v>
      </c>
      <c r="P1310" s="5">
        <f t="shared" si="81"/>
        <v>29.89</v>
      </c>
      <c r="Q1310" s="12" t="s">
        <v>8317</v>
      </c>
      <c r="R1310" s="5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 s="5">
        <v>1309</v>
      </c>
      <c r="B1311" s="10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80"/>
        <v>112</v>
      </c>
      <c r="P1311" s="5">
        <f t="shared" si="81"/>
        <v>367.97</v>
      </c>
      <c r="Q1311" s="12" t="s">
        <v>8317</v>
      </c>
      <c r="R1311" s="5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 s="5">
        <v>1310</v>
      </c>
      <c r="B1312" s="10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80"/>
        <v>16</v>
      </c>
      <c r="P1312" s="5">
        <f t="shared" si="81"/>
        <v>129.16999999999999</v>
      </c>
      <c r="Q1312" s="12" t="s">
        <v>8317</v>
      </c>
      <c r="R1312" s="5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 s="5">
        <v>1311</v>
      </c>
      <c r="B1313" s="10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80"/>
        <v>32</v>
      </c>
      <c r="P1313" s="5">
        <f t="shared" si="81"/>
        <v>800.7</v>
      </c>
      <c r="Q1313" s="12" t="s">
        <v>8317</v>
      </c>
      <c r="R1313" s="5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 s="5">
        <v>1312</v>
      </c>
      <c r="B1314" s="10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80"/>
        <v>1</v>
      </c>
      <c r="P1314" s="5">
        <f t="shared" si="81"/>
        <v>28</v>
      </c>
      <c r="Q1314" s="12" t="s">
        <v>8317</v>
      </c>
      <c r="R1314" s="5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 s="5">
        <v>1313</v>
      </c>
      <c r="B1315" s="10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80"/>
        <v>31</v>
      </c>
      <c r="P1315" s="5">
        <f t="shared" si="81"/>
        <v>102.02</v>
      </c>
      <c r="Q1315" s="12" t="s">
        <v>8317</v>
      </c>
      <c r="R1315" s="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 s="5">
        <v>1314</v>
      </c>
      <c r="B1316" s="10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80"/>
        <v>1</v>
      </c>
      <c r="P1316" s="5">
        <f t="shared" si="81"/>
        <v>184.36</v>
      </c>
      <c r="Q1316" s="12" t="s">
        <v>8317</v>
      </c>
      <c r="R1316" s="5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 s="5">
        <v>1315</v>
      </c>
      <c r="B1317" s="10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80"/>
        <v>40</v>
      </c>
      <c r="P1317" s="5">
        <f t="shared" si="81"/>
        <v>162.91999999999999</v>
      </c>
      <c r="Q1317" s="12" t="s">
        <v>8317</v>
      </c>
      <c r="R1317" s="5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 s="5">
        <v>1316</v>
      </c>
      <c r="B1318" s="10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80"/>
        <v>0</v>
      </c>
      <c r="P1318" s="5">
        <f t="shared" si="81"/>
        <v>1</v>
      </c>
      <c r="Q1318" s="12" t="s">
        <v>8317</v>
      </c>
      <c r="R1318" s="5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 s="5">
        <v>1317</v>
      </c>
      <c r="B1319" s="10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80"/>
        <v>6</v>
      </c>
      <c r="P1319" s="5">
        <f t="shared" si="81"/>
        <v>603.53</v>
      </c>
      <c r="Q1319" s="12" t="s">
        <v>8317</v>
      </c>
      <c r="R1319" s="5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 s="5">
        <v>1318</v>
      </c>
      <c r="B1320" s="10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80"/>
        <v>15</v>
      </c>
      <c r="P1320" s="5">
        <f t="shared" si="81"/>
        <v>45.41</v>
      </c>
      <c r="Q1320" s="12" t="s">
        <v>8317</v>
      </c>
      <c r="R1320" s="5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 s="5">
        <v>1319</v>
      </c>
      <c r="B1321" s="10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80"/>
        <v>15</v>
      </c>
      <c r="P1321" s="5">
        <f t="shared" si="81"/>
        <v>97.33</v>
      </c>
      <c r="Q1321" s="12" t="s">
        <v>8317</v>
      </c>
      <c r="R1321" s="5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 s="5">
        <v>1320</v>
      </c>
      <c r="B1322" s="10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80"/>
        <v>1</v>
      </c>
      <c r="P1322" s="5">
        <f t="shared" si="81"/>
        <v>167.67</v>
      </c>
      <c r="Q1322" s="12" t="s">
        <v>8317</v>
      </c>
      <c r="R1322" s="5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 s="5">
        <v>1321</v>
      </c>
      <c r="B1323" s="10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80"/>
        <v>1</v>
      </c>
      <c r="P1323" s="5">
        <f t="shared" si="81"/>
        <v>859.86</v>
      </c>
      <c r="Q1323" s="12" t="s">
        <v>8317</v>
      </c>
      <c r="R1323" s="5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 s="5">
        <v>1322</v>
      </c>
      <c r="B1324" s="10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80"/>
        <v>0</v>
      </c>
      <c r="P1324" s="5">
        <f t="shared" si="81"/>
        <v>26.5</v>
      </c>
      <c r="Q1324" s="12" t="s">
        <v>8317</v>
      </c>
      <c r="R1324" s="5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 s="5">
        <v>1323</v>
      </c>
      <c r="B1325" s="10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80"/>
        <v>9</v>
      </c>
      <c r="P1325" s="5">
        <f t="shared" si="81"/>
        <v>30.27</v>
      </c>
      <c r="Q1325" s="12" t="s">
        <v>8317</v>
      </c>
      <c r="R1325" s="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 s="5">
        <v>1324</v>
      </c>
      <c r="B1326" s="10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80"/>
        <v>10</v>
      </c>
      <c r="P1326" s="5">
        <f t="shared" si="81"/>
        <v>54.67</v>
      </c>
      <c r="Q1326" s="12" t="s">
        <v>8317</v>
      </c>
      <c r="R1326" s="5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 s="5">
        <v>1325</v>
      </c>
      <c r="B1327" s="10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80"/>
        <v>2</v>
      </c>
      <c r="P1327" s="5">
        <f t="shared" si="81"/>
        <v>60.75</v>
      </c>
      <c r="Q1327" s="12" t="s">
        <v>8317</v>
      </c>
      <c r="R1327" s="5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 s="5">
        <v>1326</v>
      </c>
      <c r="B1328" s="10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80"/>
        <v>1</v>
      </c>
      <c r="P1328" s="5">
        <f t="shared" si="81"/>
        <v>102.73</v>
      </c>
      <c r="Q1328" s="12" t="s">
        <v>8317</v>
      </c>
      <c r="R1328" s="5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 s="5">
        <v>1327</v>
      </c>
      <c r="B1329" s="10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80"/>
        <v>4</v>
      </c>
      <c r="P1329" s="5">
        <f t="shared" si="81"/>
        <v>41.59</v>
      </c>
      <c r="Q1329" s="12" t="s">
        <v>8317</v>
      </c>
      <c r="R1329" s="5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 s="5">
        <v>1328</v>
      </c>
      <c r="B1330" s="10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80"/>
        <v>2</v>
      </c>
      <c r="P1330" s="5">
        <f t="shared" si="81"/>
        <v>116.53</v>
      </c>
      <c r="Q1330" s="12" t="s">
        <v>8317</v>
      </c>
      <c r="R1330" s="5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 s="5">
        <v>1329</v>
      </c>
      <c r="B1331" s="10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80"/>
        <v>1</v>
      </c>
      <c r="P1331" s="5">
        <f t="shared" si="81"/>
        <v>45.33</v>
      </c>
      <c r="Q1331" s="12" t="s">
        <v>8317</v>
      </c>
      <c r="R1331" s="5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 s="5">
        <v>1330</v>
      </c>
      <c r="B1332" s="10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80"/>
        <v>22</v>
      </c>
      <c r="P1332" s="5">
        <f t="shared" si="81"/>
        <v>157.46</v>
      </c>
      <c r="Q1332" s="12" t="s">
        <v>8317</v>
      </c>
      <c r="R1332" s="5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 s="5">
        <v>1331</v>
      </c>
      <c r="B1333" s="10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80"/>
        <v>1</v>
      </c>
      <c r="P1333" s="5">
        <f t="shared" si="81"/>
        <v>100.5</v>
      </c>
      <c r="Q1333" s="12" t="s">
        <v>8317</v>
      </c>
      <c r="R1333" s="5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 s="5">
        <v>1332</v>
      </c>
      <c r="B1334" s="10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80"/>
        <v>0</v>
      </c>
      <c r="P1334" s="5">
        <f t="shared" si="81"/>
        <v>0</v>
      </c>
      <c r="Q1334" s="12" t="s">
        <v>8317</v>
      </c>
      <c r="R1334" s="5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 s="5">
        <v>1333</v>
      </c>
      <c r="B1335" s="10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80"/>
        <v>0</v>
      </c>
      <c r="P1335" s="5">
        <f t="shared" si="81"/>
        <v>0</v>
      </c>
      <c r="Q1335" s="12" t="s">
        <v>8317</v>
      </c>
      <c r="R1335" s="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 s="5">
        <v>1334</v>
      </c>
      <c r="B1336" s="10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80"/>
        <v>11</v>
      </c>
      <c r="P1336" s="5">
        <f t="shared" si="81"/>
        <v>51.82</v>
      </c>
      <c r="Q1336" s="12" t="s">
        <v>8317</v>
      </c>
      <c r="R1336" s="5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 s="5">
        <v>1335</v>
      </c>
      <c r="B1337" s="10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80"/>
        <v>20</v>
      </c>
      <c r="P1337" s="5">
        <f t="shared" si="81"/>
        <v>308.75</v>
      </c>
      <c r="Q1337" s="12" t="s">
        <v>8317</v>
      </c>
      <c r="R1337" s="5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 s="5">
        <v>1336</v>
      </c>
      <c r="B1338" s="10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80"/>
        <v>85</v>
      </c>
      <c r="P1338" s="5">
        <f t="shared" si="81"/>
        <v>379.23</v>
      </c>
      <c r="Q1338" s="12" t="s">
        <v>8317</v>
      </c>
      <c r="R1338" s="5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 s="5">
        <v>1337</v>
      </c>
      <c r="B1339" s="10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80"/>
        <v>49</v>
      </c>
      <c r="P1339" s="5">
        <f t="shared" si="81"/>
        <v>176.36</v>
      </c>
      <c r="Q1339" s="12" t="s">
        <v>8317</v>
      </c>
      <c r="R1339" s="5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 s="5">
        <v>1338</v>
      </c>
      <c r="B1340" s="10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80"/>
        <v>3</v>
      </c>
      <c r="P1340" s="5">
        <f t="shared" si="81"/>
        <v>66.069999999999993</v>
      </c>
      <c r="Q1340" s="12" t="s">
        <v>8317</v>
      </c>
      <c r="R1340" s="5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 s="5">
        <v>1339</v>
      </c>
      <c r="B1341" s="10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80"/>
        <v>7</v>
      </c>
      <c r="P1341" s="5">
        <f t="shared" si="81"/>
        <v>89.65</v>
      </c>
      <c r="Q1341" s="12" t="s">
        <v>8317</v>
      </c>
      <c r="R1341" s="5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 s="5">
        <v>1340</v>
      </c>
      <c r="B1342" s="10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80"/>
        <v>0</v>
      </c>
      <c r="P1342" s="5">
        <f t="shared" si="81"/>
        <v>0</v>
      </c>
      <c r="Q1342" s="12" t="s">
        <v>8317</v>
      </c>
      <c r="R1342" s="5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 s="5">
        <v>1341</v>
      </c>
      <c r="B1343" s="10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80"/>
        <v>70</v>
      </c>
      <c r="P1343" s="5">
        <f t="shared" si="81"/>
        <v>382.39</v>
      </c>
      <c r="Q1343" s="12" t="s">
        <v>8317</v>
      </c>
      <c r="R1343" s="5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 s="5">
        <v>1342</v>
      </c>
      <c r="B1344" s="10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80"/>
        <v>0</v>
      </c>
      <c r="P1344" s="5">
        <f t="shared" si="81"/>
        <v>100</v>
      </c>
      <c r="Q1344" s="12" t="s">
        <v>8317</v>
      </c>
      <c r="R1344" s="5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 s="5">
        <v>1343</v>
      </c>
      <c r="B1345" s="10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80"/>
        <v>102</v>
      </c>
      <c r="P1345" s="5">
        <f t="shared" si="81"/>
        <v>158.36000000000001</v>
      </c>
      <c r="Q1345" s="12" t="s">
        <v>8317</v>
      </c>
      <c r="R1345" s="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 s="5">
        <v>1344</v>
      </c>
      <c r="B1346" s="10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ref="O1346:O1409" si="84">ROUND(E1346/D1346*100,0)</f>
        <v>378</v>
      </c>
      <c r="P1346" s="5">
        <f t="shared" si="81"/>
        <v>40.76</v>
      </c>
      <c r="Q1346" s="12" t="s">
        <v>8320</v>
      </c>
      <c r="R1346" s="5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 s="5">
        <v>1345</v>
      </c>
      <c r="B1347" s="10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si="84"/>
        <v>125</v>
      </c>
      <c r="P1347" s="5">
        <f t="shared" ref="P1347:P1410" si="85">IFERROR(ROUND(E1347/L1347,2),0)</f>
        <v>53.57</v>
      </c>
      <c r="Q1347" s="12" t="s">
        <v>8320</v>
      </c>
      <c r="R1347" s="5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 s="5">
        <v>1346</v>
      </c>
      <c r="B1348" s="10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84"/>
        <v>147</v>
      </c>
      <c r="P1348" s="5">
        <f t="shared" si="85"/>
        <v>48.45</v>
      </c>
      <c r="Q1348" s="12" t="s">
        <v>8320</v>
      </c>
      <c r="R1348" s="5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 s="5">
        <v>1347</v>
      </c>
      <c r="B1349" s="10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84"/>
        <v>102</v>
      </c>
      <c r="P1349" s="5">
        <f t="shared" si="85"/>
        <v>82.42</v>
      </c>
      <c r="Q1349" s="12" t="s">
        <v>8320</v>
      </c>
      <c r="R1349" s="5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 s="5">
        <v>1348</v>
      </c>
      <c r="B1350" s="10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84"/>
        <v>102</v>
      </c>
      <c r="P1350" s="5">
        <f t="shared" si="85"/>
        <v>230.19</v>
      </c>
      <c r="Q1350" s="12" t="s">
        <v>8320</v>
      </c>
      <c r="R1350" s="5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 s="5">
        <v>1349</v>
      </c>
      <c r="B1351" s="10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84"/>
        <v>204</v>
      </c>
      <c r="P1351" s="5">
        <f t="shared" si="85"/>
        <v>59.36</v>
      </c>
      <c r="Q1351" s="12" t="s">
        <v>8320</v>
      </c>
      <c r="R1351" s="5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 s="5">
        <v>1350</v>
      </c>
      <c r="B1352" s="10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84"/>
        <v>104</v>
      </c>
      <c r="P1352" s="5">
        <f t="shared" si="85"/>
        <v>66.7</v>
      </c>
      <c r="Q1352" s="12" t="s">
        <v>8320</v>
      </c>
      <c r="R1352" s="5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 s="5">
        <v>1351</v>
      </c>
      <c r="B1353" s="10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84"/>
        <v>101</v>
      </c>
      <c r="P1353" s="5">
        <f t="shared" si="85"/>
        <v>168.78</v>
      </c>
      <c r="Q1353" s="12" t="s">
        <v>8320</v>
      </c>
      <c r="R1353" s="5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 s="5">
        <v>1352</v>
      </c>
      <c r="B1354" s="10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84"/>
        <v>136</v>
      </c>
      <c r="P1354" s="5">
        <f t="shared" si="85"/>
        <v>59.97</v>
      </c>
      <c r="Q1354" s="12" t="s">
        <v>8320</v>
      </c>
      <c r="R1354" s="5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 s="5">
        <v>1353</v>
      </c>
      <c r="B1355" s="10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84"/>
        <v>134</v>
      </c>
      <c r="P1355" s="5">
        <f t="shared" si="85"/>
        <v>31.81</v>
      </c>
      <c r="Q1355" s="12" t="s">
        <v>8320</v>
      </c>
      <c r="R1355" s="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 s="5">
        <v>1354</v>
      </c>
      <c r="B1356" s="10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84"/>
        <v>130</v>
      </c>
      <c r="P1356" s="5">
        <f t="shared" si="85"/>
        <v>24.42</v>
      </c>
      <c r="Q1356" s="12" t="s">
        <v>8320</v>
      </c>
      <c r="R1356" s="5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 s="5">
        <v>1355</v>
      </c>
      <c r="B1357" s="10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84"/>
        <v>123</v>
      </c>
      <c r="P1357" s="5">
        <f t="shared" si="85"/>
        <v>25.35</v>
      </c>
      <c r="Q1357" s="12" t="s">
        <v>8320</v>
      </c>
      <c r="R1357" s="5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 s="5">
        <v>1356</v>
      </c>
      <c r="B1358" s="10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84"/>
        <v>183</v>
      </c>
      <c r="P1358" s="5">
        <f t="shared" si="85"/>
        <v>71.44</v>
      </c>
      <c r="Q1358" s="12" t="s">
        <v>8320</v>
      </c>
      <c r="R1358" s="5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 s="5">
        <v>1357</v>
      </c>
      <c r="B1359" s="10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84"/>
        <v>125</v>
      </c>
      <c r="P1359" s="5">
        <f t="shared" si="85"/>
        <v>38.549999999999997</v>
      </c>
      <c r="Q1359" s="12" t="s">
        <v>8320</v>
      </c>
      <c r="R1359" s="5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 s="5">
        <v>1358</v>
      </c>
      <c r="B1360" s="10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84"/>
        <v>112</v>
      </c>
      <c r="P1360" s="5">
        <f t="shared" si="85"/>
        <v>68.37</v>
      </c>
      <c r="Q1360" s="12" t="s">
        <v>8320</v>
      </c>
      <c r="R1360" s="5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 s="5">
        <v>1359</v>
      </c>
      <c r="B1361" s="10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84"/>
        <v>116</v>
      </c>
      <c r="P1361" s="5">
        <f t="shared" si="85"/>
        <v>40.21</v>
      </c>
      <c r="Q1361" s="12" t="s">
        <v>8320</v>
      </c>
      <c r="R1361" s="5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 s="5">
        <v>1360</v>
      </c>
      <c r="B1362" s="10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84"/>
        <v>173</v>
      </c>
      <c r="P1362" s="5">
        <f t="shared" si="85"/>
        <v>32.07</v>
      </c>
      <c r="Q1362" s="12" t="s">
        <v>8320</v>
      </c>
      <c r="R1362" s="5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 s="5">
        <v>1361</v>
      </c>
      <c r="B1363" s="10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84"/>
        <v>126</v>
      </c>
      <c r="P1363" s="5">
        <f t="shared" si="85"/>
        <v>28.63</v>
      </c>
      <c r="Q1363" s="12" t="s">
        <v>8320</v>
      </c>
      <c r="R1363" s="5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 s="5">
        <v>1362</v>
      </c>
      <c r="B1364" s="10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84"/>
        <v>109</v>
      </c>
      <c r="P1364" s="5">
        <f t="shared" si="85"/>
        <v>43.64</v>
      </c>
      <c r="Q1364" s="12" t="s">
        <v>8320</v>
      </c>
      <c r="R1364" s="5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 s="5">
        <v>1363</v>
      </c>
      <c r="B1365" s="10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84"/>
        <v>100</v>
      </c>
      <c r="P1365" s="5">
        <f t="shared" si="85"/>
        <v>40</v>
      </c>
      <c r="Q1365" s="12" t="s">
        <v>8320</v>
      </c>
      <c r="R1365" s="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 s="5">
        <v>1364</v>
      </c>
      <c r="B1366" s="10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84"/>
        <v>119</v>
      </c>
      <c r="P1366" s="5">
        <f t="shared" si="85"/>
        <v>346.04</v>
      </c>
      <c r="Q1366" s="12" t="s">
        <v>8323</v>
      </c>
      <c r="R1366" s="5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 s="5">
        <v>1365</v>
      </c>
      <c r="B1367" s="10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84"/>
        <v>100</v>
      </c>
      <c r="P1367" s="5">
        <f t="shared" si="85"/>
        <v>81.739999999999995</v>
      </c>
      <c r="Q1367" s="12" t="s">
        <v>8323</v>
      </c>
      <c r="R1367" s="5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 s="5">
        <v>1366</v>
      </c>
      <c r="B1368" s="10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84"/>
        <v>126</v>
      </c>
      <c r="P1368" s="5">
        <f t="shared" si="85"/>
        <v>64.540000000000006</v>
      </c>
      <c r="Q1368" s="12" t="s">
        <v>8323</v>
      </c>
      <c r="R1368" s="5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 s="5">
        <v>1367</v>
      </c>
      <c r="B1369" s="10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84"/>
        <v>114</v>
      </c>
      <c r="P1369" s="5">
        <f t="shared" si="85"/>
        <v>63.48</v>
      </c>
      <c r="Q1369" s="12" t="s">
        <v>8323</v>
      </c>
      <c r="R1369" s="5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 s="5">
        <v>1368</v>
      </c>
      <c r="B1370" s="10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84"/>
        <v>111</v>
      </c>
      <c r="P1370" s="5">
        <f t="shared" si="85"/>
        <v>63.62</v>
      </c>
      <c r="Q1370" s="12" t="s">
        <v>8323</v>
      </c>
      <c r="R1370" s="5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 s="5">
        <v>1369</v>
      </c>
      <c r="B1371" s="10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84"/>
        <v>105</v>
      </c>
      <c r="P1371" s="5">
        <f t="shared" si="85"/>
        <v>83.97</v>
      </c>
      <c r="Q1371" s="12" t="s">
        <v>8323</v>
      </c>
      <c r="R1371" s="5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 s="5">
        <v>1370</v>
      </c>
      <c r="B1372" s="10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84"/>
        <v>104</v>
      </c>
      <c r="P1372" s="5">
        <f t="shared" si="85"/>
        <v>77.75</v>
      </c>
      <c r="Q1372" s="12" t="s">
        <v>8323</v>
      </c>
      <c r="R1372" s="5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 s="5">
        <v>1371</v>
      </c>
      <c r="B1373" s="10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84"/>
        <v>107</v>
      </c>
      <c r="P1373" s="5">
        <f t="shared" si="85"/>
        <v>107.07</v>
      </c>
      <c r="Q1373" s="12" t="s">
        <v>8323</v>
      </c>
      <c r="R1373" s="5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 s="5">
        <v>1372</v>
      </c>
      <c r="B1374" s="10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84"/>
        <v>124</v>
      </c>
      <c r="P1374" s="5">
        <f t="shared" si="85"/>
        <v>38.75</v>
      </c>
      <c r="Q1374" s="12" t="s">
        <v>8323</v>
      </c>
      <c r="R1374" s="5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 s="5">
        <v>1373</v>
      </c>
      <c r="B1375" s="10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84"/>
        <v>105</v>
      </c>
      <c r="P1375" s="5">
        <f t="shared" si="85"/>
        <v>201.94</v>
      </c>
      <c r="Q1375" s="12" t="s">
        <v>8323</v>
      </c>
      <c r="R1375" s="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 s="5">
        <v>1374</v>
      </c>
      <c r="B1376" s="10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84"/>
        <v>189</v>
      </c>
      <c r="P1376" s="5">
        <f t="shared" si="85"/>
        <v>43.06</v>
      </c>
      <c r="Q1376" s="12" t="s">
        <v>8323</v>
      </c>
      <c r="R1376" s="5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 s="5">
        <v>1375</v>
      </c>
      <c r="B1377" s="10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84"/>
        <v>171</v>
      </c>
      <c r="P1377" s="5">
        <f t="shared" si="85"/>
        <v>62.87</v>
      </c>
      <c r="Q1377" s="12" t="s">
        <v>8323</v>
      </c>
      <c r="R1377" s="5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 s="5">
        <v>1376</v>
      </c>
      <c r="B1378" s="10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84"/>
        <v>252</v>
      </c>
      <c r="P1378" s="5">
        <f t="shared" si="85"/>
        <v>55.61</v>
      </c>
      <c r="Q1378" s="12" t="s">
        <v>8323</v>
      </c>
      <c r="R1378" s="5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 s="5">
        <v>1377</v>
      </c>
      <c r="B1379" s="10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84"/>
        <v>116</v>
      </c>
      <c r="P1379" s="5">
        <f t="shared" si="85"/>
        <v>48.71</v>
      </c>
      <c r="Q1379" s="12" t="s">
        <v>8323</v>
      </c>
      <c r="R1379" s="5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 s="5">
        <v>1378</v>
      </c>
      <c r="B1380" s="10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84"/>
        <v>203</v>
      </c>
      <c r="P1380" s="5">
        <f t="shared" si="85"/>
        <v>30.58</v>
      </c>
      <c r="Q1380" s="12" t="s">
        <v>8323</v>
      </c>
      <c r="R1380" s="5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 s="5">
        <v>1379</v>
      </c>
      <c r="B1381" s="10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84"/>
        <v>112</v>
      </c>
      <c r="P1381" s="5">
        <f t="shared" si="85"/>
        <v>73.91</v>
      </c>
      <c r="Q1381" s="12" t="s">
        <v>8323</v>
      </c>
      <c r="R1381" s="5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 s="5">
        <v>1380</v>
      </c>
      <c r="B1382" s="10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84"/>
        <v>424</v>
      </c>
      <c r="P1382" s="5">
        <f t="shared" si="85"/>
        <v>21.2</v>
      </c>
      <c r="Q1382" s="12" t="s">
        <v>8323</v>
      </c>
      <c r="R1382" s="5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 s="5">
        <v>1381</v>
      </c>
      <c r="B1383" s="10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84"/>
        <v>107</v>
      </c>
      <c r="P1383" s="5">
        <f t="shared" si="85"/>
        <v>73.36</v>
      </c>
      <c r="Q1383" s="12" t="s">
        <v>8323</v>
      </c>
      <c r="R1383" s="5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 s="5">
        <v>1382</v>
      </c>
      <c r="B1384" s="10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84"/>
        <v>104</v>
      </c>
      <c r="P1384" s="5">
        <f t="shared" si="85"/>
        <v>56.41</v>
      </c>
      <c r="Q1384" s="12" t="s">
        <v>8323</v>
      </c>
      <c r="R1384" s="5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 s="5">
        <v>1383</v>
      </c>
      <c r="B1385" s="10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84"/>
        <v>212</v>
      </c>
      <c r="P1385" s="5">
        <f t="shared" si="85"/>
        <v>50.25</v>
      </c>
      <c r="Q1385" s="12" t="s">
        <v>8323</v>
      </c>
      <c r="R1385" s="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 s="5">
        <v>1384</v>
      </c>
      <c r="B1386" s="10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84"/>
        <v>124</v>
      </c>
      <c r="P1386" s="5">
        <f t="shared" si="85"/>
        <v>68.94</v>
      </c>
      <c r="Q1386" s="12" t="s">
        <v>8323</v>
      </c>
      <c r="R1386" s="5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 s="5">
        <v>1385</v>
      </c>
      <c r="B1387" s="10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84"/>
        <v>110</v>
      </c>
      <c r="P1387" s="5">
        <f t="shared" si="85"/>
        <v>65.91</v>
      </c>
      <c r="Q1387" s="12" t="s">
        <v>8323</v>
      </c>
      <c r="R1387" s="5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 s="5">
        <v>1386</v>
      </c>
      <c r="B1388" s="10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84"/>
        <v>219</v>
      </c>
      <c r="P1388" s="5">
        <f t="shared" si="85"/>
        <v>62.5</v>
      </c>
      <c r="Q1388" s="12" t="s">
        <v>8323</v>
      </c>
      <c r="R1388" s="5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 s="5">
        <v>1387</v>
      </c>
      <c r="B1389" s="10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84"/>
        <v>137</v>
      </c>
      <c r="P1389" s="5">
        <f t="shared" si="85"/>
        <v>70.06</v>
      </c>
      <c r="Q1389" s="12" t="s">
        <v>8323</v>
      </c>
      <c r="R1389" s="5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 s="5">
        <v>1388</v>
      </c>
      <c r="B1390" s="10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84"/>
        <v>135</v>
      </c>
      <c r="P1390" s="5">
        <f t="shared" si="85"/>
        <v>60.18</v>
      </c>
      <c r="Q1390" s="12" t="s">
        <v>8323</v>
      </c>
      <c r="R1390" s="5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 s="5">
        <v>1389</v>
      </c>
      <c r="B1391" s="10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84"/>
        <v>145</v>
      </c>
      <c r="P1391" s="5">
        <f t="shared" si="85"/>
        <v>21.38</v>
      </c>
      <c r="Q1391" s="12" t="s">
        <v>8323</v>
      </c>
      <c r="R1391" s="5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 s="5">
        <v>1390</v>
      </c>
      <c r="B1392" s="10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84"/>
        <v>109</v>
      </c>
      <c r="P1392" s="5">
        <f t="shared" si="85"/>
        <v>160.79</v>
      </c>
      <c r="Q1392" s="12" t="s">
        <v>8323</v>
      </c>
      <c r="R1392" s="5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 s="5">
        <v>1391</v>
      </c>
      <c r="B1393" s="10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84"/>
        <v>110</v>
      </c>
      <c r="P1393" s="5">
        <f t="shared" si="85"/>
        <v>42.38</v>
      </c>
      <c r="Q1393" s="12" t="s">
        <v>8323</v>
      </c>
      <c r="R1393" s="5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 s="5">
        <v>1392</v>
      </c>
      <c r="B1394" s="10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84"/>
        <v>114</v>
      </c>
      <c r="P1394" s="5">
        <f t="shared" si="85"/>
        <v>27.32</v>
      </c>
      <c r="Q1394" s="12" t="s">
        <v>8323</v>
      </c>
      <c r="R1394" s="5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 s="5">
        <v>1393</v>
      </c>
      <c r="B1395" s="10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84"/>
        <v>102</v>
      </c>
      <c r="P1395" s="5">
        <f t="shared" si="85"/>
        <v>196.83</v>
      </c>
      <c r="Q1395" s="12" t="s">
        <v>8323</v>
      </c>
      <c r="R1395" s="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 s="5">
        <v>1394</v>
      </c>
      <c r="B1396" s="10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84"/>
        <v>122</v>
      </c>
      <c r="P1396" s="5">
        <f t="shared" si="85"/>
        <v>53.88</v>
      </c>
      <c r="Q1396" s="12" t="s">
        <v>8323</v>
      </c>
      <c r="R1396" s="5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 s="5">
        <v>1395</v>
      </c>
      <c r="B1397" s="10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84"/>
        <v>112</v>
      </c>
      <c r="P1397" s="5">
        <f t="shared" si="85"/>
        <v>47.76</v>
      </c>
      <c r="Q1397" s="12" t="s">
        <v>8323</v>
      </c>
      <c r="R1397" s="5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 s="5">
        <v>1396</v>
      </c>
      <c r="B1398" s="10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84"/>
        <v>107</v>
      </c>
      <c r="P1398" s="5">
        <f t="shared" si="85"/>
        <v>88.19</v>
      </c>
      <c r="Q1398" s="12" t="s">
        <v>8323</v>
      </c>
      <c r="R1398" s="5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 s="5">
        <v>1397</v>
      </c>
      <c r="B1399" s="10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84"/>
        <v>114</v>
      </c>
      <c r="P1399" s="5">
        <f t="shared" si="85"/>
        <v>72.06</v>
      </c>
      <c r="Q1399" s="12" t="s">
        <v>8323</v>
      </c>
      <c r="R1399" s="5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 s="5">
        <v>1398</v>
      </c>
      <c r="B1400" s="10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84"/>
        <v>110</v>
      </c>
      <c r="P1400" s="5">
        <f t="shared" si="85"/>
        <v>74.25</v>
      </c>
      <c r="Q1400" s="12" t="s">
        <v>8323</v>
      </c>
      <c r="R1400" s="5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 s="5">
        <v>1399</v>
      </c>
      <c r="B1401" s="10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84"/>
        <v>126</v>
      </c>
      <c r="P1401" s="5">
        <f t="shared" si="85"/>
        <v>61.7</v>
      </c>
      <c r="Q1401" s="12" t="s">
        <v>8323</v>
      </c>
      <c r="R1401" s="5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 s="5">
        <v>1400</v>
      </c>
      <c r="B1402" s="10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84"/>
        <v>167</v>
      </c>
      <c r="P1402" s="5">
        <f t="shared" si="85"/>
        <v>17.239999999999998</v>
      </c>
      <c r="Q1402" s="12" t="s">
        <v>8323</v>
      </c>
      <c r="R1402" s="5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 s="5">
        <v>1401</v>
      </c>
      <c r="B1403" s="10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84"/>
        <v>497</v>
      </c>
      <c r="P1403" s="5">
        <f t="shared" si="85"/>
        <v>51.72</v>
      </c>
      <c r="Q1403" s="12" t="s">
        <v>8323</v>
      </c>
      <c r="R1403" s="5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 s="5">
        <v>1402</v>
      </c>
      <c r="B1404" s="10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84"/>
        <v>109</v>
      </c>
      <c r="P1404" s="5">
        <f t="shared" si="85"/>
        <v>24.15</v>
      </c>
      <c r="Q1404" s="12" t="s">
        <v>8323</v>
      </c>
      <c r="R1404" s="5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 s="5">
        <v>1403</v>
      </c>
      <c r="B1405" s="10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84"/>
        <v>103</v>
      </c>
      <c r="P1405" s="5">
        <f t="shared" si="85"/>
        <v>62.17</v>
      </c>
      <c r="Q1405" s="12" t="s">
        <v>8323</v>
      </c>
      <c r="R1405" s="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 s="5">
        <v>1404</v>
      </c>
      <c r="B1406" s="10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84"/>
        <v>2</v>
      </c>
      <c r="P1406" s="5">
        <f t="shared" si="85"/>
        <v>48.2</v>
      </c>
      <c r="Q1406" s="12" t="s">
        <v>8320</v>
      </c>
      <c r="R1406" s="5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 s="5">
        <v>1405</v>
      </c>
      <c r="B1407" s="10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84"/>
        <v>0</v>
      </c>
      <c r="P1407" s="5">
        <f t="shared" si="85"/>
        <v>6.18</v>
      </c>
      <c r="Q1407" s="12" t="s">
        <v>8320</v>
      </c>
      <c r="R1407" s="5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 s="5">
        <v>1406</v>
      </c>
      <c r="B1408" s="10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84"/>
        <v>0</v>
      </c>
      <c r="P1408" s="5">
        <f t="shared" si="85"/>
        <v>5</v>
      </c>
      <c r="Q1408" s="12" t="s">
        <v>8320</v>
      </c>
      <c r="R1408" s="5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 s="5">
        <v>1407</v>
      </c>
      <c r="B1409" s="10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84"/>
        <v>1</v>
      </c>
      <c r="P1409" s="5">
        <f t="shared" si="85"/>
        <v>7.5</v>
      </c>
      <c r="Q1409" s="12" t="s">
        <v>8320</v>
      </c>
      <c r="R1409" s="5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 s="5">
        <v>1408</v>
      </c>
      <c r="B1410" s="10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ref="O1410:O1473" si="88">ROUND(E1410/D1410*100,0)</f>
        <v>7</v>
      </c>
      <c r="P1410" s="5">
        <f t="shared" si="85"/>
        <v>12</v>
      </c>
      <c r="Q1410" s="12" t="s">
        <v>8320</v>
      </c>
      <c r="R1410" s="5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 s="5">
        <v>1409</v>
      </c>
      <c r="B1411" s="10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si="88"/>
        <v>0</v>
      </c>
      <c r="P1411" s="5">
        <f t="shared" ref="P1411:P1474" si="89">IFERROR(ROUND(E1411/L1411,2),0)</f>
        <v>0</v>
      </c>
      <c r="Q1411" s="12" t="s">
        <v>8320</v>
      </c>
      <c r="R1411" s="5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 s="5">
        <v>1410</v>
      </c>
      <c r="B1412" s="10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88"/>
        <v>0</v>
      </c>
      <c r="P1412" s="5">
        <f t="shared" si="89"/>
        <v>1</v>
      </c>
      <c r="Q1412" s="12" t="s">
        <v>8320</v>
      </c>
      <c r="R1412" s="5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 s="5">
        <v>1411</v>
      </c>
      <c r="B1413" s="10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88"/>
        <v>0</v>
      </c>
      <c r="P1413" s="5">
        <f t="shared" si="89"/>
        <v>2.33</v>
      </c>
      <c r="Q1413" s="12" t="s">
        <v>8320</v>
      </c>
      <c r="R1413" s="5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 s="5">
        <v>1412</v>
      </c>
      <c r="B1414" s="10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88"/>
        <v>5</v>
      </c>
      <c r="P1414" s="5">
        <f t="shared" si="89"/>
        <v>24.62</v>
      </c>
      <c r="Q1414" s="12" t="s">
        <v>8320</v>
      </c>
      <c r="R1414" s="5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 s="5">
        <v>1413</v>
      </c>
      <c r="B1415" s="10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88"/>
        <v>5</v>
      </c>
      <c r="P1415" s="5">
        <f t="shared" si="89"/>
        <v>100</v>
      </c>
      <c r="Q1415" s="12" t="s">
        <v>8320</v>
      </c>
      <c r="R1415" s="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 s="5">
        <v>1414</v>
      </c>
      <c r="B1416" s="10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88"/>
        <v>0</v>
      </c>
      <c r="P1416" s="5">
        <f t="shared" si="89"/>
        <v>1</v>
      </c>
      <c r="Q1416" s="12" t="s">
        <v>8320</v>
      </c>
      <c r="R1416" s="5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 s="5">
        <v>1415</v>
      </c>
      <c r="B1417" s="10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88"/>
        <v>18</v>
      </c>
      <c r="P1417" s="5">
        <f t="shared" si="89"/>
        <v>88.89</v>
      </c>
      <c r="Q1417" s="12" t="s">
        <v>8320</v>
      </c>
      <c r="R1417" s="5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 s="5">
        <v>1416</v>
      </c>
      <c r="B1418" s="10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88"/>
        <v>0</v>
      </c>
      <c r="P1418" s="5">
        <f t="shared" si="89"/>
        <v>0</v>
      </c>
      <c r="Q1418" s="12" t="s">
        <v>8320</v>
      </c>
      <c r="R1418" s="5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 s="5">
        <v>1417</v>
      </c>
      <c r="B1419" s="10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88"/>
        <v>1</v>
      </c>
      <c r="P1419" s="5">
        <f t="shared" si="89"/>
        <v>27.5</v>
      </c>
      <c r="Q1419" s="12" t="s">
        <v>8320</v>
      </c>
      <c r="R1419" s="5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 s="5">
        <v>1418</v>
      </c>
      <c r="B1420" s="10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88"/>
        <v>0</v>
      </c>
      <c r="P1420" s="5">
        <f t="shared" si="89"/>
        <v>6</v>
      </c>
      <c r="Q1420" s="12" t="s">
        <v>8320</v>
      </c>
      <c r="R1420" s="5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 s="5">
        <v>1419</v>
      </c>
      <c r="B1421" s="10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88"/>
        <v>7</v>
      </c>
      <c r="P1421" s="5">
        <f t="shared" si="89"/>
        <v>44.5</v>
      </c>
      <c r="Q1421" s="12" t="s">
        <v>8320</v>
      </c>
      <c r="R1421" s="5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 s="5">
        <v>1420</v>
      </c>
      <c r="B1422" s="10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88"/>
        <v>3</v>
      </c>
      <c r="P1422" s="5">
        <f t="shared" si="89"/>
        <v>1</v>
      </c>
      <c r="Q1422" s="12" t="s">
        <v>8320</v>
      </c>
      <c r="R1422" s="5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 s="5">
        <v>1421</v>
      </c>
      <c r="B1423" s="10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88"/>
        <v>0</v>
      </c>
      <c r="P1423" s="5">
        <f t="shared" si="89"/>
        <v>100</v>
      </c>
      <c r="Q1423" s="12" t="s">
        <v>8320</v>
      </c>
      <c r="R1423" s="5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 s="5">
        <v>1422</v>
      </c>
      <c r="B1424" s="10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88"/>
        <v>0</v>
      </c>
      <c r="P1424" s="5">
        <f t="shared" si="89"/>
        <v>13</v>
      </c>
      <c r="Q1424" s="12" t="s">
        <v>8320</v>
      </c>
      <c r="R1424" s="5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 s="5">
        <v>1423</v>
      </c>
      <c r="B1425" s="10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88"/>
        <v>0</v>
      </c>
      <c r="P1425" s="5">
        <f t="shared" si="89"/>
        <v>100</v>
      </c>
      <c r="Q1425" s="12" t="s">
        <v>8320</v>
      </c>
      <c r="R1425" s="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 s="5">
        <v>1424</v>
      </c>
      <c r="B1426" s="10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88"/>
        <v>20</v>
      </c>
      <c r="P1426" s="5">
        <f t="shared" si="89"/>
        <v>109.07</v>
      </c>
      <c r="Q1426" s="12" t="s">
        <v>8320</v>
      </c>
      <c r="R1426" s="5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 s="5">
        <v>1425</v>
      </c>
      <c r="B1427" s="10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88"/>
        <v>0</v>
      </c>
      <c r="P1427" s="5">
        <f t="shared" si="89"/>
        <v>0</v>
      </c>
      <c r="Q1427" s="12" t="s">
        <v>8320</v>
      </c>
      <c r="R1427" s="5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 s="5">
        <v>1426</v>
      </c>
      <c r="B1428" s="10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88"/>
        <v>0</v>
      </c>
      <c r="P1428" s="5">
        <f t="shared" si="89"/>
        <v>0</v>
      </c>
      <c r="Q1428" s="12" t="s">
        <v>8320</v>
      </c>
      <c r="R1428" s="5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 s="5">
        <v>1427</v>
      </c>
      <c r="B1429" s="10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88"/>
        <v>8</v>
      </c>
      <c r="P1429" s="5">
        <f t="shared" si="89"/>
        <v>104.75</v>
      </c>
      <c r="Q1429" s="12" t="s">
        <v>8320</v>
      </c>
      <c r="R1429" s="5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 s="5">
        <v>1428</v>
      </c>
      <c r="B1430" s="10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88"/>
        <v>5</v>
      </c>
      <c r="P1430" s="5">
        <f t="shared" si="89"/>
        <v>15</v>
      </c>
      <c r="Q1430" s="12" t="s">
        <v>8320</v>
      </c>
      <c r="R1430" s="5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 s="5">
        <v>1429</v>
      </c>
      <c r="B1431" s="10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88"/>
        <v>0</v>
      </c>
      <c r="P1431" s="5">
        <f t="shared" si="89"/>
        <v>0</v>
      </c>
      <c r="Q1431" s="12" t="s">
        <v>8320</v>
      </c>
      <c r="R1431" s="5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 s="5">
        <v>1430</v>
      </c>
      <c r="B1432" s="10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88"/>
        <v>8</v>
      </c>
      <c r="P1432" s="5">
        <f t="shared" si="89"/>
        <v>80.599999999999994</v>
      </c>
      <c r="Q1432" s="12" t="s">
        <v>8320</v>
      </c>
      <c r="R1432" s="5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 s="5">
        <v>1431</v>
      </c>
      <c r="B1433" s="10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88"/>
        <v>32</v>
      </c>
      <c r="P1433" s="5">
        <f t="shared" si="89"/>
        <v>115.55</v>
      </c>
      <c r="Q1433" s="12" t="s">
        <v>8320</v>
      </c>
      <c r="R1433" s="5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 s="5">
        <v>1432</v>
      </c>
      <c r="B1434" s="10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88"/>
        <v>0</v>
      </c>
      <c r="P1434" s="5">
        <f t="shared" si="89"/>
        <v>0</v>
      </c>
      <c r="Q1434" s="12" t="s">
        <v>8320</v>
      </c>
      <c r="R1434" s="5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 s="5">
        <v>1433</v>
      </c>
      <c r="B1435" s="10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88"/>
        <v>7</v>
      </c>
      <c r="P1435" s="5">
        <f t="shared" si="89"/>
        <v>80.5</v>
      </c>
      <c r="Q1435" s="12" t="s">
        <v>8320</v>
      </c>
      <c r="R1435" s="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 s="5">
        <v>1434</v>
      </c>
      <c r="B1436" s="10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88"/>
        <v>10</v>
      </c>
      <c r="P1436" s="5">
        <f t="shared" si="89"/>
        <v>744.55</v>
      </c>
      <c r="Q1436" s="12" t="s">
        <v>8320</v>
      </c>
      <c r="R1436" s="5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 s="5">
        <v>1435</v>
      </c>
      <c r="B1437" s="10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88"/>
        <v>0</v>
      </c>
      <c r="P1437" s="5">
        <f t="shared" si="89"/>
        <v>7.5</v>
      </c>
      <c r="Q1437" s="12" t="s">
        <v>8320</v>
      </c>
      <c r="R1437" s="5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 s="5">
        <v>1436</v>
      </c>
      <c r="B1438" s="10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88"/>
        <v>1</v>
      </c>
      <c r="P1438" s="5">
        <f t="shared" si="89"/>
        <v>38.5</v>
      </c>
      <c r="Q1438" s="12" t="s">
        <v>8320</v>
      </c>
      <c r="R1438" s="5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 s="5">
        <v>1437</v>
      </c>
      <c r="B1439" s="10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88"/>
        <v>27</v>
      </c>
      <c r="P1439" s="5">
        <f t="shared" si="89"/>
        <v>36.68</v>
      </c>
      <c r="Q1439" s="12" t="s">
        <v>8320</v>
      </c>
      <c r="R1439" s="5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 s="5">
        <v>1438</v>
      </c>
      <c r="B1440" s="10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88"/>
        <v>3</v>
      </c>
      <c r="P1440" s="5">
        <f t="shared" si="89"/>
        <v>75</v>
      </c>
      <c r="Q1440" s="12" t="s">
        <v>8320</v>
      </c>
      <c r="R1440" s="5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 s="5">
        <v>1439</v>
      </c>
      <c r="B1441" s="10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88"/>
        <v>7</v>
      </c>
      <c r="P1441" s="5">
        <f t="shared" si="89"/>
        <v>30</v>
      </c>
      <c r="Q1441" s="12" t="s">
        <v>8320</v>
      </c>
      <c r="R1441" s="5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 s="5">
        <v>1440</v>
      </c>
      <c r="B1442" s="10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88"/>
        <v>0</v>
      </c>
      <c r="P1442" s="5">
        <f t="shared" si="89"/>
        <v>1</v>
      </c>
      <c r="Q1442" s="12" t="s">
        <v>8320</v>
      </c>
      <c r="R1442" s="5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 s="5">
        <v>1441</v>
      </c>
      <c r="B1443" s="10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88"/>
        <v>1</v>
      </c>
      <c r="P1443" s="5">
        <f t="shared" si="89"/>
        <v>673.33</v>
      </c>
      <c r="Q1443" s="12" t="s">
        <v>8320</v>
      </c>
      <c r="R1443" s="5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 s="5">
        <v>1442</v>
      </c>
      <c r="B1444" s="10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88"/>
        <v>0</v>
      </c>
      <c r="P1444" s="5">
        <f t="shared" si="89"/>
        <v>0</v>
      </c>
      <c r="Q1444" s="12" t="s">
        <v>8320</v>
      </c>
      <c r="R1444" s="5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 s="5">
        <v>1443</v>
      </c>
      <c r="B1445" s="10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88"/>
        <v>0</v>
      </c>
      <c r="P1445" s="5">
        <f t="shared" si="89"/>
        <v>0</v>
      </c>
      <c r="Q1445" s="12" t="s">
        <v>8320</v>
      </c>
      <c r="R1445" s="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 s="5">
        <v>1444</v>
      </c>
      <c r="B1446" s="10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88"/>
        <v>0</v>
      </c>
      <c r="P1446" s="5">
        <f t="shared" si="89"/>
        <v>0</v>
      </c>
      <c r="Q1446" s="12" t="s">
        <v>8320</v>
      </c>
      <c r="R1446" s="5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 s="5">
        <v>1445</v>
      </c>
      <c r="B1447" s="10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88"/>
        <v>0</v>
      </c>
      <c r="P1447" s="5">
        <f t="shared" si="89"/>
        <v>0</v>
      </c>
      <c r="Q1447" s="12" t="s">
        <v>8320</v>
      </c>
      <c r="R1447" s="5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 s="5">
        <v>1446</v>
      </c>
      <c r="B1448" s="10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88"/>
        <v>0</v>
      </c>
      <c r="P1448" s="5">
        <f t="shared" si="89"/>
        <v>0</v>
      </c>
      <c r="Q1448" s="12" t="s">
        <v>8320</v>
      </c>
      <c r="R1448" s="5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 s="5">
        <v>1447</v>
      </c>
      <c r="B1449" s="10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88"/>
        <v>0</v>
      </c>
      <c r="P1449" s="5">
        <f t="shared" si="89"/>
        <v>25</v>
      </c>
      <c r="Q1449" s="12" t="s">
        <v>8320</v>
      </c>
      <c r="R1449" s="5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 s="5">
        <v>1448</v>
      </c>
      <c r="B1450" s="10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88"/>
        <v>0</v>
      </c>
      <c r="P1450" s="5">
        <f t="shared" si="89"/>
        <v>0</v>
      </c>
      <c r="Q1450" s="12" t="s">
        <v>8320</v>
      </c>
      <c r="R1450" s="5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 s="5">
        <v>1449</v>
      </c>
      <c r="B1451" s="10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88"/>
        <v>0</v>
      </c>
      <c r="P1451" s="5">
        <f t="shared" si="89"/>
        <v>0</v>
      </c>
      <c r="Q1451" s="12" t="s">
        <v>8320</v>
      </c>
      <c r="R1451" s="5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 s="5">
        <v>1450</v>
      </c>
      <c r="B1452" s="10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88"/>
        <v>0</v>
      </c>
      <c r="P1452" s="5">
        <f t="shared" si="89"/>
        <v>1</v>
      </c>
      <c r="Q1452" s="12" t="s">
        <v>8320</v>
      </c>
      <c r="R1452" s="5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 s="5">
        <v>1451</v>
      </c>
      <c r="B1453" s="10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88"/>
        <v>0</v>
      </c>
      <c r="P1453" s="5">
        <f t="shared" si="89"/>
        <v>1</v>
      </c>
      <c r="Q1453" s="12" t="s">
        <v>8320</v>
      </c>
      <c r="R1453" s="5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 s="5">
        <v>1452</v>
      </c>
      <c r="B1454" s="10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88"/>
        <v>0</v>
      </c>
      <c r="P1454" s="5">
        <f t="shared" si="89"/>
        <v>0</v>
      </c>
      <c r="Q1454" s="12" t="s">
        <v>8320</v>
      </c>
      <c r="R1454" s="5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 s="5">
        <v>1453</v>
      </c>
      <c r="B1455" s="10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88"/>
        <v>0</v>
      </c>
      <c r="P1455" s="5">
        <f t="shared" si="89"/>
        <v>0</v>
      </c>
      <c r="Q1455" s="12" t="s">
        <v>8320</v>
      </c>
      <c r="R1455" s="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 s="5">
        <v>1454</v>
      </c>
      <c r="B1456" s="10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88"/>
        <v>1</v>
      </c>
      <c r="P1456" s="5">
        <f t="shared" si="89"/>
        <v>15</v>
      </c>
      <c r="Q1456" s="12" t="s">
        <v>8320</v>
      </c>
      <c r="R1456" s="5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 s="5">
        <v>1455</v>
      </c>
      <c r="B1457" s="10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88"/>
        <v>11</v>
      </c>
      <c r="P1457" s="5">
        <f t="shared" si="89"/>
        <v>225</v>
      </c>
      <c r="Q1457" s="12" t="s">
        <v>8320</v>
      </c>
      <c r="R1457" s="5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 s="5">
        <v>1456</v>
      </c>
      <c r="B1458" s="10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88"/>
        <v>3</v>
      </c>
      <c r="P1458" s="5">
        <f t="shared" si="89"/>
        <v>48.33</v>
      </c>
      <c r="Q1458" s="12" t="s">
        <v>8320</v>
      </c>
      <c r="R1458" s="5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 s="5">
        <v>1457</v>
      </c>
      <c r="B1459" s="10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88"/>
        <v>0</v>
      </c>
      <c r="P1459" s="5">
        <f t="shared" si="89"/>
        <v>0</v>
      </c>
      <c r="Q1459" s="12" t="s">
        <v>8320</v>
      </c>
      <c r="R1459" s="5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 s="5">
        <v>1458</v>
      </c>
      <c r="B1460" s="10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88"/>
        <v>0</v>
      </c>
      <c r="P1460" s="5">
        <f t="shared" si="89"/>
        <v>0</v>
      </c>
      <c r="Q1460" s="12" t="s">
        <v>8320</v>
      </c>
      <c r="R1460" s="5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 s="5">
        <v>1459</v>
      </c>
      <c r="B1461" s="10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88"/>
        <v>0</v>
      </c>
      <c r="P1461" s="5">
        <f t="shared" si="89"/>
        <v>0</v>
      </c>
      <c r="Q1461" s="12" t="s">
        <v>8320</v>
      </c>
      <c r="R1461" s="5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 s="5">
        <v>1460</v>
      </c>
      <c r="B1462" s="10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88"/>
        <v>0</v>
      </c>
      <c r="P1462" s="5">
        <f t="shared" si="89"/>
        <v>0</v>
      </c>
      <c r="Q1462" s="12" t="s">
        <v>8320</v>
      </c>
      <c r="R1462" s="5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 s="5">
        <v>1461</v>
      </c>
      <c r="B1463" s="10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88"/>
        <v>101</v>
      </c>
      <c r="P1463" s="5">
        <f t="shared" si="89"/>
        <v>44.67</v>
      </c>
      <c r="Q1463" s="12" t="s">
        <v>8320</v>
      </c>
      <c r="R1463" s="5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 s="5">
        <v>1462</v>
      </c>
      <c r="B1464" s="10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88"/>
        <v>109</v>
      </c>
      <c r="P1464" s="5">
        <f t="shared" si="89"/>
        <v>28.94</v>
      </c>
      <c r="Q1464" s="12" t="s">
        <v>8320</v>
      </c>
      <c r="R1464" s="5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 s="5">
        <v>1463</v>
      </c>
      <c r="B1465" s="10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88"/>
        <v>148</v>
      </c>
      <c r="P1465" s="5">
        <f t="shared" si="89"/>
        <v>35.44</v>
      </c>
      <c r="Q1465" s="12" t="s">
        <v>8320</v>
      </c>
      <c r="R1465" s="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 s="5">
        <v>1464</v>
      </c>
      <c r="B1466" s="10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88"/>
        <v>163</v>
      </c>
      <c r="P1466" s="5">
        <f t="shared" si="89"/>
        <v>34.869999999999997</v>
      </c>
      <c r="Q1466" s="12" t="s">
        <v>8320</v>
      </c>
      <c r="R1466" s="5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 s="5">
        <v>1465</v>
      </c>
      <c r="B1467" s="10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88"/>
        <v>456</v>
      </c>
      <c r="P1467" s="5">
        <f t="shared" si="89"/>
        <v>52.62</v>
      </c>
      <c r="Q1467" s="12" t="s">
        <v>8320</v>
      </c>
      <c r="R1467" s="5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 s="5">
        <v>1466</v>
      </c>
      <c r="B1468" s="10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88"/>
        <v>108</v>
      </c>
      <c r="P1468" s="5">
        <f t="shared" si="89"/>
        <v>69.599999999999994</v>
      </c>
      <c r="Q1468" s="12" t="s">
        <v>8320</v>
      </c>
      <c r="R1468" s="5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 s="5">
        <v>1467</v>
      </c>
      <c r="B1469" s="10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88"/>
        <v>115</v>
      </c>
      <c r="P1469" s="5">
        <f t="shared" si="89"/>
        <v>76.72</v>
      </c>
      <c r="Q1469" s="12" t="s">
        <v>8320</v>
      </c>
      <c r="R1469" s="5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 s="5">
        <v>1468</v>
      </c>
      <c r="B1470" s="10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88"/>
        <v>102</v>
      </c>
      <c r="P1470" s="5">
        <f t="shared" si="89"/>
        <v>33.19</v>
      </c>
      <c r="Q1470" s="12" t="s">
        <v>8320</v>
      </c>
      <c r="R1470" s="5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 s="5">
        <v>1469</v>
      </c>
      <c r="B1471" s="10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88"/>
        <v>108</v>
      </c>
      <c r="P1471" s="5">
        <f t="shared" si="89"/>
        <v>149.46</v>
      </c>
      <c r="Q1471" s="12" t="s">
        <v>8320</v>
      </c>
      <c r="R1471" s="5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 s="5">
        <v>1470</v>
      </c>
      <c r="B1472" s="10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88"/>
        <v>125</v>
      </c>
      <c r="P1472" s="5">
        <f t="shared" si="89"/>
        <v>23.17</v>
      </c>
      <c r="Q1472" s="12" t="s">
        <v>8320</v>
      </c>
      <c r="R1472" s="5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 s="5">
        <v>1471</v>
      </c>
      <c r="B1473" s="10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88"/>
        <v>104</v>
      </c>
      <c r="P1473" s="5">
        <f t="shared" si="89"/>
        <v>96.88</v>
      </c>
      <c r="Q1473" s="12" t="s">
        <v>8320</v>
      </c>
      <c r="R1473" s="5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 s="5">
        <v>1472</v>
      </c>
      <c r="B1474" s="10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ref="O1474:O1537" si="92">ROUND(E1474/D1474*100,0)</f>
        <v>139</v>
      </c>
      <c r="P1474" s="5">
        <f t="shared" si="89"/>
        <v>103.2</v>
      </c>
      <c r="Q1474" s="12" t="s">
        <v>8320</v>
      </c>
      <c r="R1474" s="5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 s="5">
        <v>1473</v>
      </c>
      <c r="B1475" s="10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si="92"/>
        <v>121</v>
      </c>
      <c r="P1475" s="5">
        <f t="shared" ref="P1475:P1538" si="93">IFERROR(ROUND(E1475/L1475,2),0)</f>
        <v>38.46</v>
      </c>
      <c r="Q1475" s="12" t="s">
        <v>8320</v>
      </c>
      <c r="R1475" s="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 s="5">
        <v>1474</v>
      </c>
      <c r="B1476" s="10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92"/>
        <v>112</v>
      </c>
      <c r="P1476" s="5">
        <f t="shared" si="93"/>
        <v>44.32</v>
      </c>
      <c r="Q1476" s="12" t="s">
        <v>8320</v>
      </c>
      <c r="R1476" s="5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 s="5">
        <v>1475</v>
      </c>
      <c r="B1477" s="10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92"/>
        <v>189</v>
      </c>
      <c r="P1477" s="5">
        <f t="shared" si="93"/>
        <v>64.17</v>
      </c>
      <c r="Q1477" s="12" t="s">
        <v>8320</v>
      </c>
      <c r="R1477" s="5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 s="5">
        <v>1476</v>
      </c>
      <c r="B1478" s="10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92"/>
        <v>662</v>
      </c>
      <c r="P1478" s="5">
        <f t="shared" si="93"/>
        <v>43.33</v>
      </c>
      <c r="Q1478" s="12" t="s">
        <v>8320</v>
      </c>
      <c r="R1478" s="5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 s="5">
        <v>1477</v>
      </c>
      <c r="B1479" s="10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92"/>
        <v>111</v>
      </c>
      <c r="P1479" s="5">
        <f t="shared" si="93"/>
        <v>90.5</v>
      </c>
      <c r="Q1479" s="12" t="s">
        <v>8320</v>
      </c>
      <c r="R1479" s="5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 s="5">
        <v>1478</v>
      </c>
      <c r="B1480" s="10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92"/>
        <v>1182</v>
      </c>
      <c r="P1480" s="5">
        <f t="shared" si="93"/>
        <v>29.19</v>
      </c>
      <c r="Q1480" s="12" t="s">
        <v>8320</v>
      </c>
      <c r="R1480" s="5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 s="5">
        <v>1479</v>
      </c>
      <c r="B1481" s="10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92"/>
        <v>137</v>
      </c>
      <c r="P1481" s="5">
        <f t="shared" si="93"/>
        <v>30.96</v>
      </c>
      <c r="Q1481" s="12" t="s">
        <v>8320</v>
      </c>
      <c r="R1481" s="5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 s="5">
        <v>1480</v>
      </c>
      <c r="B1482" s="10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92"/>
        <v>117</v>
      </c>
      <c r="P1482" s="5">
        <f t="shared" si="93"/>
        <v>92.16</v>
      </c>
      <c r="Q1482" s="12" t="s">
        <v>8320</v>
      </c>
      <c r="R1482" s="5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 s="5">
        <v>1481</v>
      </c>
      <c r="B1483" s="10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92"/>
        <v>2</v>
      </c>
      <c r="P1483" s="5">
        <f t="shared" si="93"/>
        <v>17.5</v>
      </c>
      <c r="Q1483" s="12" t="s">
        <v>8320</v>
      </c>
      <c r="R1483" s="5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 s="5">
        <v>1482</v>
      </c>
      <c r="B1484" s="10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92"/>
        <v>0</v>
      </c>
      <c r="P1484" s="5">
        <f t="shared" si="93"/>
        <v>5</v>
      </c>
      <c r="Q1484" s="12" t="s">
        <v>8320</v>
      </c>
      <c r="R1484" s="5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 s="5">
        <v>1483</v>
      </c>
      <c r="B1485" s="10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92"/>
        <v>1</v>
      </c>
      <c r="P1485" s="5">
        <f t="shared" si="93"/>
        <v>25</v>
      </c>
      <c r="Q1485" s="12" t="s">
        <v>8320</v>
      </c>
      <c r="R1485" s="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25">
      <c r="A1486" s="5">
        <v>1484</v>
      </c>
      <c r="B1486" s="10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92"/>
        <v>0</v>
      </c>
      <c r="P1486" s="5">
        <f t="shared" si="93"/>
        <v>0</v>
      </c>
      <c r="Q1486" s="12" t="s">
        <v>8320</v>
      </c>
      <c r="R1486" s="5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 s="5">
        <v>1485</v>
      </c>
      <c r="B1487" s="10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92"/>
        <v>2</v>
      </c>
      <c r="P1487" s="5">
        <f t="shared" si="93"/>
        <v>50</v>
      </c>
      <c r="Q1487" s="12" t="s">
        <v>8320</v>
      </c>
      <c r="R1487" s="5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 s="5">
        <v>1486</v>
      </c>
      <c r="B1488" s="10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92"/>
        <v>0</v>
      </c>
      <c r="P1488" s="5">
        <f t="shared" si="93"/>
        <v>16</v>
      </c>
      <c r="Q1488" s="12" t="s">
        <v>8320</v>
      </c>
      <c r="R1488" s="5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 s="5">
        <v>1487</v>
      </c>
      <c r="B1489" s="10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92"/>
        <v>0</v>
      </c>
      <c r="P1489" s="5">
        <f t="shared" si="93"/>
        <v>0</v>
      </c>
      <c r="Q1489" s="12" t="s">
        <v>8320</v>
      </c>
      <c r="R1489" s="5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 s="5">
        <v>1488</v>
      </c>
      <c r="B1490" s="10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92"/>
        <v>2</v>
      </c>
      <c r="P1490" s="5">
        <f t="shared" si="93"/>
        <v>60</v>
      </c>
      <c r="Q1490" s="12" t="s">
        <v>8320</v>
      </c>
      <c r="R1490" s="5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 s="5">
        <v>1489</v>
      </c>
      <c r="B1491" s="10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92"/>
        <v>0</v>
      </c>
      <c r="P1491" s="5">
        <f t="shared" si="93"/>
        <v>0</v>
      </c>
      <c r="Q1491" s="12" t="s">
        <v>8320</v>
      </c>
      <c r="R1491" s="5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 s="5">
        <v>1490</v>
      </c>
      <c r="B1492" s="10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92"/>
        <v>31</v>
      </c>
      <c r="P1492" s="5">
        <f t="shared" si="93"/>
        <v>47.11</v>
      </c>
      <c r="Q1492" s="12" t="s">
        <v>8320</v>
      </c>
      <c r="R1492" s="5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 s="5">
        <v>1491</v>
      </c>
      <c r="B1493" s="10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92"/>
        <v>8</v>
      </c>
      <c r="P1493" s="5">
        <f t="shared" si="93"/>
        <v>100</v>
      </c>
      <c r="Q1493" s="12" t="s">
        <v>8320</v>
      </c>
      <c r="R1493" s="5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 s="5">
        <v>1492</v>
      </c>
      <c r="B1494" s="10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92"/>
        <v>1</v>
      </c>
      <c r="P1494" s="5">
        <f t="shared" si="93"/>
        <v>15</v>
      </c>
      <c r="Q1494" s="12" t="s">
        <v>8320</v>
      </c>
      <c r="R1494" s="5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 s="5">
        <v>1493</v>
      </c>
      <c r="B1495" s="10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92"/>
        <v>0</v>
      </c>
      <c r="P1495" s="5">
        <f t="shared" si="93"/>
        <v>0</v>
      </c>
      <c r="Q1495" s="12" t="s">
        <v>8320</v>
      </c>
      <c r="R1495" s="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 s="5">
        <v>1494</v>
      </c>
      <c r="B1496" s="10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92"/>
        <v>9</v>
      </c>
      <c r="P1496" s="5">
        <f t="shared" si="93"/>
        <v>40.450000000000003</v>
      </c>
      <c r="Q1496" s="12" t="s">
        <v>8320</v>
      </c>
      <c r="R1496" s="5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 s="5">
        <v>1495</v>
      </c>
      <c r="B1497" s="10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92"/>
        <v>0</v>
      </c>
      <c r="P1497" s="5">
        <f t="shared" si="93"/>
        <v>0</v>
      </c>
      <c r="Q1497" s="12" t="s">
        <v>8320</v>
      </c>
      <c r="R1497" s="5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 s="5">
        <v>1496</v>
      </c>
      <c r="B1498" s="10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92"/>
        <v>0</v>
      </c>
      <c r="P1498" s="5">
        <f t="shared" si="93"/>
        <v>0</v>
      </c>
      <c r="Q1498" s="12" t="s">
        <v>8320</v>
      </c>
      <c r="R1498" s="5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 s="5">
        <v>1497</v>
      </c>
      <c r="B1499" s="10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92"/>
        <v>0</v>
      </c>
      <c r="P1499" s="5">
        <f t="shared" si="93"/>
        <v>1</v>
      </c>
      <c r="Q1499" s="12" t="s">
        <v>8320</v>
      </c>
      <c r="R1499" s="5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 s="5">
        <v>1498</v>
      </c>
      <c r="B1500" s="10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92"/>
        <v>2</v>
      </c>
      <c r="P1500" s="5">
        <f t="shared" si="93"/>
        <v>19</v>
      </c>
      <c r="Q1500" s="12" t="s">
        <v>8320</v>
      </c>
      <c r="R1500" s="5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 s="5">
        <v>1499</v>
      </c>
      <c r="B1501" s="10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92"/>
        <v>0</v>
      </c>
      <c r="P1501" s="5">
        <f t="shared" si="93"/>
        <v>5</v>
      </c>
      <c r="Q1501" s="12" t="s">
        <v>8320</v>
      </c>
      <c r="R1501" s="5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 s="5">
        <v>1500</v>
      </c>
      <c r="B1502" s="10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92"/>
        <v>25</v>
      </c>
      <c r="P1502" s="5">
        <f t="shared" si="93"/>
        <v>46.73</v>
      </c>
      <c r="Q1502" s="12" t="s">
        <v>8320</v>
      </c>
      <c r="R1502" s="5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 s="5">
        <v>1501</v>
      </c>
      <c r="B1503" s="10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92"/>
        <v>166</v>
      </c>
      <c r="P1503" s="5">
        <f t="shared" si="93"/>
        <v>97.73</v>
      </c>
      <c r="Q1503" s="12" t="s">
        <v>8336</v>
      </c>
      <c r="R1503" s="5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 s="5">
        <v>1502</v>
      </c>
      <c r="B1504" s="10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92"/>
        <v>101</v>
      </c>
      <c r="P1504" s="5">
        <f t="shared" si="93"/>
        <v>67.84</v>
      </c>
      <c r="Q1504" s="12" t="s">
        <v>8336</v>
      </c>
      <c r="R1504" s="5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 s="5">
        <v>1503</v>
      </c>
      <c r="B1505" s="10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92"/>
        <v>108</v>
      </c>
      <c r="P1505" s="5">
        <f t="shared" si="93"/>
        <v>56.98</v>
      </c>
      <c r="Q1505" s="12" t="s">
        <v>8336</v>
      </c>
      <c r="R1505" s="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 s="5">
        <v>1504</v>
      </c>
      <c r="B1506" s="10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92"/>
        <v>278</v>
      </c>
      <c r="P1506" s="5">
        <f t="shared" si="93"/>
        <v>67.16</v>
      </c>
      <c r="Q1506" s="12" t="s">
        <v>8336</v>
      </c>
      <c r="R1506" s="5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 s="5">
        <v>1505</v>
      </c>
      <c r="B1507" s="10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92"/>
        <v>104</v>
      </c>
      <c r="P1507" s="5">
        <f t="shared" si="93"/>
        <v>48.04</v>
      </c>
      <c r="Q1507" s="12" t="s">
        <v>8336</v>
      </c>
      <c r="R1507" s="5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 s="5">
        <v>1506</v>
      </c>
      <c r="B1508" s="10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92"/>
        <v>111</v>
      </c>
      <c r="P1508" s="5">
        <f t="shared" si="93"/>
        <v>38.86</v>
      </c>
      <c r="Q1508" s="12" t="s">
        <v>8336</v>
      </c>
      <c r="R1508" s="5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 s="5">
        <v>1507</v>
      </c>
      <c r="B1509" s="10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92"/>
        <v>215</v>
      </c>
      <c r="P1509" s="5">
        <f t="shared" si="93"/>
        <v>78.180000000000007</v>
      </c>
      <c r="Q1509" s="12" t="s">
        <v>8336</v>
      </c>
      <c r="R1509" s="5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 s="5">
        <v>1508</v>
      </c>
      <c r="B1510" s="10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92"/>
        <v>111</v>
      </c>
      <c r="P1510" s="5">
        <f t="shared" si="93"/>
        <v>97.11</v>
      </c>
      <c r="Q1510" s="12" t="s">
        <v>8336</v>
      </c>
      <c r="R1510" s="5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 s="5">
        <v>1509</v>
      </c>
      <c r="B1511" s="10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92"/>
        <v>124</v>
      </c>
      <c r="P1511" s="5">
        <f t="shared" si="93"/>
        <v>110.39</v>
      </c>
      <c r="Q1511" s="12" t="s">
        <v>8336</v>
      </c>
      <c r="R1511" s="5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 s="5">
        <v>1510</v>
      </c>
      <c r="B1512" s="10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92"/>
        <v>101</v>
      </c>
      <c r="P1512" s="5">
        <f t="shared" si="93"/>
        <v>39.92</v>
      </c>
      <c r="Q1512" s="12" t="s">
        <v>8336</v>
      </c>
      <c r="R1512" s="5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 s="5">
        <v>1511</v>
      </c>
      <c r="B1513" s="10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92"/>
        <v>112</v>
      </c>
      <c r="P1513" s="5">
        <f t="shared" si="93"/>
        <v>75.98</v>
      </c>
      <c r="Q1513" s="12" t="s">
        <v>8336</v>
      </c>
      <c r="R1513" s="5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 s="5">
        <v>1512</v>
      </c>
      <c r="B1514" s="10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92"/>
        <v>559</v>
      </c>
      <c r="P1514" s="5">
        <f t="shared" si="93"/>
        <v>58.38</v>
      </c>
      <c r="Q1514" s="12" t="s">
        <v>8336</v>
      </c>
      <c r="R1514" s="5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 s="5">
        <v>1513</v>
      </c>
      <c r="B1515" s="10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92"/>
        <v>150</v>
      </c>
      <c r="P1515" s="5">
        <f t="shared" si="93"/>
        <v>55.82</v>
      </c>
      <c r="Q1515" s="12" t="s">
        <v>8336</v>
      </c>
      <c r="R1515" s="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 s="5">
        <v>1514</v>
      </c>
      <c r="B1516" s="10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92"/>
        <v>106</v>
      </c>
      <c r="P1516" s="5">
        <f t="shared" si="93"/>
        <v>151.24</v>
      </c>
      <c r="Q1516" s="12" t="s">
        <v>8336</v>
      </c>
      <c r="R1516" s="5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 s="5">
        <v>1515</v>
      </c>
      <c r="B1517" s="10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92"/>
        <v>157</v>
      </c>
      <c r="P1517" s="5">
        <f t="shared" si="93"/>
        <v>849.67</v>
      </c>
      <c r="Q1517" s="12" t="s">
        <v>8336</v>
      </c>
      <c r="R1517" s="5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 s="5">
        <v>1516</v>
      </c>
      <c r="B1518" s="10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92"/>
        <v>109</v>
      </c>
      <c r="P1518" s="5">
        <f t="shared" si="93"/>
        <v>159.24</v>
      </c>
      <c r="Q1518" s="12" t="s">
        <v>8336</v>
      </c>
      <c r="R1518" s="5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 s="5">
        <v>1517</v>
      </c>
      <c r="B1519" s="10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92"/>
        <v>162</v>
      </c>
      <c r="P1519" s="5">
        <f t="shared" si="93"/>
        <v>39.51</v>
      </c>
      <c r="Q1519" s="12" t="s">
        <v>8336</v>
      </c>
      <c r="R1519" s="5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 s="5">
        <v>1518</v>
      </c>
      <c r="B1520" s="10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92"/>
        <v>205</v>
      </c>
      <c r="P1520" s="5">
        <f t="shared" si="93"/>
        <v>130.53</v>
      </c>
      <c r="Q1520" s="12" t="s">
        <v>8336</v>
      </c>
      <c r="R1520" s="5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 s="5">
        <v>1519</v>
      </c>
      <c r="B1521" s="10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92"/>
        <v>103</v>
      </c>
      <c r="P1521" s="5">
        <f t="shared" si="93"/>
        <v>64.16</v>
      </c>
      <c r="Q1521" s="12" t="s">
        <v>8336</v>
      </c>
      <c r="R1521" s="5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 s="5">
        <v>1520</v>
      </c>
      <c r="B1522" s="10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92"/>
        <v>103</v>
      </c>
      <c r="P1522" s="5">
        <f t="shared" si="93"/>
        <v>111.53</v>
      </c>
      <c r="Q1522" s="12" t="s">
        <v>8336</v>
      </c>
      <c r="R1522" s="5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 s="5">
        <v>1521</v>
      </c>
      <c r="B1523" s="10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92"/>
        <v>107</v>
      </c>
      <c r="P1523" s="5">
        <f t="shared" si="93"/>
        <v>170.45</v>
      </c>
      <c r="Q1523" s="12" t="s">
        <v>8336</v>
      </c>
      <c r="R1523" s="5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 s="5">
        <v>1522</v>
      </c>
      <c r="B1524" s="10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92"/>
        <v>139</v>
      </c>
      <c r="P1524" s="5">
        <f t="shared" si="93"/>
        <v>133.74</v>
      </c>
      <c r="Q1524" s="12" t="s">
        <v>8336</v>
      </c>
      <c r="R1524" s="5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 s="5">
        <v>1523</v>
      </c>
      <c r="B1525" s="10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92"/>
        <v>125</v>
      </c>
      <c r="P1525" s="5">
        <f t="shared" si="93"/>
        <v>95.83</v>
      </c>
      <c r="Q1525" s="12" t="s">
        <v>8336</v>
      </c>
      <c r="R1525" s="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 s="5">
        <v>1524</v>
      </c>
      <c r="B1526" s="10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92"/>
        <v>207</v>
      </c>
      <c r="P1526" s="5">
        <f t="shared" si="93"/>
        <v>221.79</v>
      </c>
      <c r="Q1526" s="12" t="s">
        <v>8336</v>
      </c>
      <c r="R1526" s="5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 s="5">
        <v>1525</v>
      </c>
      <c r="B1527" s="10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92"/>
        <v>174</v>
      </c>
      <c r="P1527" s="5">
        <f t="shared" si="93"/>
        <v>32.32</v>
      </c>
      <c r="Q1527" s="12" t="s">
        <v>8336</v>
      </c>
      <c r="R1527" s="5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 s="5">
        <v>1526</v>
      </c>
      <c r="B1528" s="10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92"/>
        <v>120</v>
      </c>
      <c r="P1528" s="5">
        <f t="shared" si="93"/>
        <v>98.84</v>
      </c>
      <c r="Q1528" s="12" t="s">
        <v>8336</v>
      </c>
      <c r="R1528" s="5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 s="5">
        <v>1527</v>
      </c>
      <c r="B1529" s="10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92"/>
        <v>110</v>
      </c>
      <c r="P1529" s="5">
        <f t="shared" si="93"/>
        <v>55.22</v>
      </c>
      <c r="Q1529" s="12" t="s">
        <v>8336</v>
      </c>
      <c r="R1529" s="5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 s="5">
        <v>1528</v>
      </c>
      <c r="B1530" s="10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92"/>
        <v>282</v>
      </c>
      <c r="P1530" s="5">
        <f t="shared" si="93"/>
        <v>52.79</v>
      </c>
      <c r="Q1530" s="12" t="s">
        <v>8336</v>
      </c>
      <c r="R1530" s="5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 s="5">
        <v>1529</v>
      </c>
      <c r="B1531" s="10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92"/>
        <v>101</v>
      </c>
      <c r="P1531" s="5">
        <f t="shared" si="93"/>
        <v>135.66999999999999</v>
      </c>
      <c r="Q1531" s="12" t="s">
        <v>8336</v>
      </c>
      <c r="R1531" s="5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 s="5">
        <v>1530</v>
      </c>
      <c r="B1532" s="10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92"/>
        <v>135</v>
      </c>
      <c r="P1532" s="5">
        <f t="shared" si="93"/>
        <v>53.99</v>
      </c>
      <c r="Q1532" s="12" t="s">
        <v>8336</v>
      </c>
      <c r="R1532" s="5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 s="5">
        <v>1531</v>
      </c>
      <c r="B1533" s="10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92"/>
        <v>176</v>
      </c>
      <c r="P1533" s="5">
        <f t="shared" si="93"/>
        <v>56.64</v>
      </c>
      <c r="Q1533" s="12" t="s">
        <v>8336</v>
      </c>
      <c r="R1533" s="5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 s="5">
        <v>1532</v>
      </c>
      <c r="B1534" s="10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92"/>
        <v>484</v>
      </c>
      <c r="P1534" s="5">
        <f t="shared" si="93"/>
        <v>82.32</v>
      </c>
      <c r="Q1534" s="12" t="s">
        <v>8336</v>
      </c>
      <c r="R1534" s="5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 s="5">
        <v>1533</v>
      </c>
      <c r="B1535" s="10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92"/>
        <v>145</v>
      </c>
      <c r="P1535" s="5">
        <f t="shared" si="93"/>
        <v>88.26</v>
      </c>
      <c r="Q1535" s="12" t="s">
        <v>8336</v>
      </c>
      <c r="R1535" s="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 s="5">
        <v>1534</v>
      </c>
      <c r="B1536" s="10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92"/>
        <v>418</v>
      </c>
      <c r="P1536" s="5">
        <f t="shared" si="93"/>
        <v>84.91</v>
      </c>
      <c r="Q1536" s="12" t="s">
        <v>8336</v>
      </c>
      <c r="R1536" s="5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 s="5">
        <v>1535</v>
      </c>
      <c r="B1537" s="10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92"/>
        <v>132</v>
      </c>
      <c r="P1537" s="5">
        <f t="shared" si="93"/>
        <v>48.15</v>
      </c>
      <c r="Q1537" s="12" t="s">
        <v>8336</v>
      </c>
      <c r="R1537" s="5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 s="5">
        <v>1536</v>
      </c>
      <c r="B1538" s="10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ref="O1538:O1601" si="96">ROUND(E1538/D1538*100,0)</f>
        <v>250</v>
      </c>
      <c r="P1538" s="5">
        <f t="shared" si="93"/>
        <v>66.02</v>
      </c>
      <c r="Q1538" s="12" t="s">
        <v>8336</v>
      </c>
      <c r="R1538" s="5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 s="5">
        <v>1537</v>
      </c>
      <c r="B1539" s="10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si="96"/>
        <v>180</v>
      </c>
      <c r="P1539" s="5">
        <f t="shared" ref="P1539:P1602" si="97">IFERROR(ROUND(E1539/L1539,2),0)</f>
        <v>96.38</v>
      </c>
      <c r="Q1539" s="12" t="s">
        <v>8336</v>
      </c>
      <c r="R1539" s="5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 s="5">
        <v>1538</v>
      </c>
      <c r="B1540" s="10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96"/>
        <v>103</v>
      </c>
      <c r="P1540" s="5">
        <f t="shared" si="97"/>
        <v>156.16999999999999</v>
      </c>
      <c r="Q1540" s="12" t="s">
        <v>8336</v>
      </c>
      <c r="R1540" s="5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 s="5">
        <v>1539</v>
      </c>
      <c r="B1541" s="10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96"/>
        <v>136</v>
      </c>
      <c r="P1541" s="5">
        <f t="shared" si="97"/>
        <v>95.76</v>
      </c>
      <c r="Q1541" s="12" t="s">
        <v>8336</v>
      </c>
      <c r="R1541" s="5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 s="5">
        <v>1540</v>
      </c>
      <c r="B1542" s="10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96"/>
        <v>118</v>
      </c>
      <c r="P1542" s="5">
        <f t="shared" si="97"/>
        <v>180.41</v>
      </c>
      <c r="Q1542" s="12" t="s">
        <v>8336</v>
      </c>
      <c r="R1542" s="5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 s="5">
        <v>1541</v>
      </c>
      <c r="B1543" s="10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96"/>
        <v>0</v>
      </c>
      <c r="P1543" s="5">
        <f t="shared" si="97"/>
        <v>3</v>
      </c>
      <c r="Q1543" s="12" t="s">
        <v>8336</v>
      </c>
      <c r="R1543" s="5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 s="5">
        <v>1542</v>
      </c>
      <c r="B1544" s="10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96"/>
        <v>4</v>
      </c>
      <c r="P1544" s="5">
        <f t="shared" si="97"/>
        <v>20</v>
      </c>
      <c r="Q1544" s="12" t="s">
        <v>8336</v>
      </c>
      <c r="R1544" s="5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 s="5">
        <v>1543</v>
      </c>
      <c r="B1545" s="10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96"/>
        <v>0</v>
      </c>
      <c r="P1545" s="5">
        <f t="shared" si="97"/>
        <v>10</v>
      </c>
      <c r="Q1545" s="12" t="s">
        <v>8336</v>
      </c>
      <c r="R1545" s="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 s="5">
        <v>1544</v>
      </c>
      <c r="B1546" s="10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96"/>
        <v>0</v>
      </c>
      <c r="P1546" s="5">
        <f t="shared" si="97"/>
        <v>0</v>
      </c>
      <c r="Q1546" s="12" t="s">
        <v>8336</v>
      </c>
      <c r="R1546" s="5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 s="5">
        <v>1545</v>
      </c>
      <c r="B1547" s="10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96"/>
        <v>0</v>
      </c>
      <c r="P1547" s="5">
        <f t="shared" si="97"/>
        <v>1</v>
      </c>
      <c r="Q1547" s="12" t="s">
        <v>8336</v>
      </c>
      <c r="R1547" s="5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 s="5">
        <v>1546</v>
      </c>
      <c r="B1548" s="10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96"/>
        <v>29</v>
      </c>
      <c r="P1548" s="5">
        <f t="shared" si="97"/>
        <v>26.27</v>
      </c>
      <c r="Q1548" s="12" t="s">
        <v>8336</v>
      </c>
      <c r="R1548" s="5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 s="5">
        <v>1547</v>
      </c>
      <c r="B1549" s="10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96"/>
        <v>0</v>
      </c>
      <c r="P1549" s="5">
        <f t="shared" si="97"/>
        <v>0</v>
      </c>
      <c r="Q1549" s="12" t="s">
        <v>8336</v>
      </c>
      <c r="R1549" s="5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 s="5">
        <v>1548</v>
      </c>
      <c r="B1550" s="10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96"/>
        <v>9</v>
      </c>
      <c r="P1550" s="5">
        <f t="shared" si="97"/>
        <v>60</v>
      </c>
      <c r="Q1550" s="12" t="s">
        <v>8336</v>
      </c>
      <c r="R1550" s="5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 s="5">
        <v>1549</v>
      </c>
      <c r="B1551" s="10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96"/>
        <v>34</v>
      </c>
      <c r="P1551" s="5">
        <f t="shared" si="97"/>
        <v>28.33</v>
      </c>
      <c r="Q1551" s="12" t="s">
        <v>8336</v>
      </c>
      <c r="R1551" s="5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 s="5">
        <v>1550</v>
      </c>
      <c r="B1552" s="10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96"/>
        <v>13</v>
      </c>
      <c r="P1552" s="5">
        <f t="shared" si="97"/>
        <v>14.43</v>
      </c>
      <c r="Q1552" s="12" t="s">
        <v>8336</v>
      </c>
      <c r="R1552" s="5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 s="5">
        <v>1551</v>
      </c>
      <c r="B1553" s="10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96"/>
        <v>0</v>
      </c>
      <c r="P1553" s="5">
        <f t="shared" si="97"/>
        <v>0</v>
      </c>
      <c r="Q1553" s="12" t="s">
        <v>8336</v>
      </c>
      <c r="R1553" s="5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 s="5">
        <v>1552</v>
      </c>
      <c r="B1554" s="10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96"/>
        <v>49</v>
      </c>
      <c r="P1554" s="5">
        <f t="shared" si="97"/>
        <v>132.19</v>
      </c>
      <c r="Q1554" s="12" t="s">
        <v>8336</v>
      </c>
      <c r="R1554" s="5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 s="5">
        <v>1553</v>
      </c>
      <c r="B1555" s="10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96"/>
        <v>0</v>
      </c>
      <c r="P1555" s="5">
        <f t="shared" si="97"/>
        <v>0</v>
      </c>
      <c r="Q1555" s="12" t="s">
        <v>8336</v>
      </c>
      <c r="R1555" s="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 s="5">
        <v>1554</v>
      </c>
      <c r="B1556" s="10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96"/>
        <v>0</v>
      </c>
      <c r="P1556" s="5">
        <f t="shared" si="97"/>
        <v>0</v>
      </c>
      <c r="Q1556" s="12" t="s">
        <v>8336</v>
      </c>
      <c r="R1556" s="5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 s="5">
        <v>1555</v>
      </c>
      <c r="B1557" s="10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96"/>
        <v>0</v>
      </c>
      <c r="P1557" s="5">
        <f t="shared" si="97"/>
        <v>0</v>
      </c>
      <c r="Q1557" s="12" t="s">
        <v>8336</v>
      </c>
      <c r="R1557" s="5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 s="5">
        <v>1556</v>
      </c>
      <c r="B1558" s="10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96"/>
        <v>45</v>
      </c>
      <c r="P1558" s="5">
        <f t="shared" si="97"/>
        <v>56.42</v>
      </c>
      <c r="Q1558" s="12" t="s">
        <v>8336</v>
      </c>
      <c r="R1558" s="5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 s="5">
        <v>1557</v>
      </c>
      <c r="B1559" s="10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96"/>
        <v>4</v>
      </c>
      <c r="P1559" s="5">
        <f t="shared" si="97"/>
        <v>100</v>
      </c>
      <c r="Q1559" s="12" t="s">
        <v>8336</v>
      </c>
      <c r="R1559" s="5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 s="5">
        <v>1558</v>
      </c>
      <c r="B1560" s="10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96"/>
        <v>5</v>
      </c>
      <c r="P1560" s="5">
        <f t="shared" si="97"/>
        <v>11.67</v>
      </c>
      <c r="Q1560" s="12" t="s">
        <v>8336</v>
      </c>
      <c r="R1560" s="5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 s="5">
        <v>1559</v>
      </c>
      <c r="B1561" s="10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96"/>
        <v>0</v>
      </c>
      <c r="P1561" s="5">
        <f t="shared" si="97"/>
        <v>50</v>
      </c>
      <c r="Q1561" s="12" t="s">
        <v>8336</v>
      </c>
      <c r="R1561" s="5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 s="5">
        <v>1560</v>
      </c>
      <c r="B1562" s="10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96"/>
        <v>4</v>
      </c>
      <c r="P1562" s="5">
        <f t="shared" si="97"/>
        <v>23.5</v>
      </c>
      <c r="Q1562" s="12" t="s">
        <v>8336</v>
      </c>
      <c r="R1562" s="5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 s="5">
        <v>1561</v>
      </c>
      <c r="B1563" s="10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96"/>
        <v>1</v>
      </c>
      <c r="P1563" s="5">
        <f t="shared" si="97"/>
        <v>67</v>
      </c>
      <c r="Q1563" s="12" t="s">
        <v>8320</v>
      </c>
      <c r="R1563" s="5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 s="5">
        <v>1562</v>
      </c>
      <c r="B1564" s="10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96"/>
        <v>0</v>
      </c>
      <c r="P1564" s="5">
        <f t="shared" si="97"/>
        <v>0</v>
      </c>
      <c r="Q1564" s="12" t="s">
        <v>8320</v>
      </c>
      <c r="R1564" s="5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 s="5">
        <v>1563</v>
      </c>
      <c r="B1565" s="10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96"/>
        <v>1</v>
      </c>
      <c r="P1565" s="5">
        <f t="shared" si="97"/>
        <v>42.5</v>
      </c>
      <c r="Q1565" s="12" t="s">
        <v>8320</v>
      </c>
      <c r="R1565" s="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 s="5">
        <v>1564</v>
      </c>
      <c r="B1566" s="10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96"/>
        <v>0</v>
      </c>
      <c r="P1566" s="5">
        <f t="shared" si="97"/>
        <v>10</v>
      </c>
      <c r="Q1566" s="12" t="s">
        <v>8320</v>
      </c>
      <c r="R1566" s="5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 s="5">
        <v>1565</v>
      </c>
      <c r="B1567" s="10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96"/>
        <v>3</v>
      </c>
      <c r="P1567" s="5">
        <f t="shared" si="97"/>
        <v>100</v>
      </c>
      <c r="Q1567" s="12" t="s">
        <v>8320</v>
      </c>
      <c r="R1567" s="5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 s="5">
        <v>1566</v>
      </c>
      <c r="B1568" s="10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96"/>
        <v>21</v>
      </c>
      <c r="P1568" s="5">
        <f t="shared" si="97"/>
        <v>108.05</v>
      </c>
      <c r="Q1568" s="12" t="s">
        <v>8320</v>
      </c>
      <c r="R1568" s="5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 s="5">
        <v>1567</v>
      </c>
      <c r="B1569" s="10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96"/>
        <v>4</v>
      </c>
      <c r="P1569" s="5">
        <f t="shared" si="97"/>
        <v>26.92</v>
      </c>
      <c r="Q1569" s="12" t="s">
        <v>8320</v>
      </c>
      <c r="R1569" s="5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 s="5">
        <v>1568</v>
      </c>
      <c r="B1570" s="10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96"/>
        <v>14</v>
      </c>
      <c r="P1570" s="5">
        <f t="shared" si="97"/>
        <v>155</v>
      </c>
      <c r="Q1570" s="12" t="s">
        <v>8320</v>
      </c>
      <c r="R1570" s="5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 s="5">
        <v>1569</v>
      </c>
      <c r="B1571" s="10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96"/>
        <v>0</v>
      </c>
      <c r="P1571" s="5">
        <f t="shared" si="97"/>
        <v>0</v>
      </c>
      <c r="Q1571" s="12" t="s">
        <v>8320</v>
      </c>
      <c r="R1571" s="5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 s="5">
        <v>1570</v>
      </c>
      <c r="B1572" s="10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96"/>
        <v>41</v>
      </c>
      <c r="P1572" s="5">
        <f t="shared" si="97"/>
        <v>47.77</v>
      </c>
      <c r="Q1572" s="12" t="s">
        <v>8320</v>
      </c>
      <c r="R1572" s="5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 s="5">
        <v>1571</v>
      </c>
      <c r="B1573" s="10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96"/>
        <v>1</v>
      </c>
      <c r="P1573" s="5">
        <f t="shared" si="97"/>
        <v>20</v>
      </c>
      <c r="Q1573" s="12" t="s">
        <v>8320</v>
      </c>
      <c r="R1573" s="5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 s="5">
        <v>1572</v>
      </c>
      <c r="B1574" s="10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96"/>
        <v>5</v>
      </c>
      <c r="P1574" s="5">
        <f t="shared" si="97"/>
        <v>41.67</v>
      </c>
      <c r="Q1574" s="12" t="s">
        <v>8320</v>
      </c>
      <c r="R1574" s="5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 s="5">
        <v>1573</v>
      </c>
      <c r="B1575" s="10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96"/>
        <v>2</v>
      </c>
      <c r="P1575" s="5">
        <f t="shared" si="97"/>
        <v>74.33</v>
      </c>
      <c r="Q1575" s="12" t="s">
        <v>8320</v>
      </c>
      <c r="R1575" s="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 s="5">
        <v>1574</v>
      </c>
      <c r="B1576" s="10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96"/>
        <v>5</v>
      </c>
      <c r="P1576" s="5">
        <f t="shared" si="97"/>
        <v>84.33</v>
      </c>
      <c r="Q1576" s="12" t="s">
        <v>8320</v>
      </c>
      <c r="R1576" s="5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 s="5">
        <v>1575</v>
      </c>
      <c r="B1577" s="10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96"/>
        <v>23</v>
      </c>
      <c r="P1577" s="5">
        <f t="shared" si="97"/>
        <v>65.459999999999994</v>
      </c>
      <c r="Q1577" s="12" t="s">
        <v>8320</v>
      </c>
      <c r="R1577" s="5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 s="5">
        <v>1576</v>
      </c>
      <c r="B1578" s="10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96"/>
        <v>13</v>
      </c>
      <c r="P1578" s="5">
        <f t="shared" si="97"/>
        <v>65</v>
      </c>
      <c r="Q1578" s="12" t="s">
        <v>8320</v>
      </c>
      <c r="R1578" s="5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 s="5">
        <v>1577</v>
      </c>
      <c r="B1579" s="10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96"/>
        <v>1</v>
      </c>
      <c r="P1579" s="5">
        <f t="shared" si="97"/>
        <v>27.5</v>
      </c>
      <c r="Q1579" s="12" t="s">
        <v>8320</v>
      </c>
      <c r="R1579" s="5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 s="5">
        <v>1578</v>
      </c>
      <c r="B1580" s="10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96"/>
        <v>11</v>
      </c>
      <c r="P1580" s="5">
        <f t="shared" si="97"/>
        <v>51.25</v>
      </c>
      <c r="Q1580" s="12" t="s">
        <v>8320</v>
      </c>
      <c r="R1580" s="5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 s="5">
        <v>1579</v>
      </c>
      <c r="B1581" s="10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96"/>
        <v>1</v>
      </c>
      <c r="P1581" s="5">
        <f t="shared" si="97"/>
        <v>14</v>
      </c>
      <c r="Q1581" s="12" t="s">
        <v>8320</v>
      </c>
      <c r="R1581" s="5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 s="5">
        <v>1580</v>
      </c>
      <c r="B1582" s="10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96"/>
        <v>0</v>
      </c>
      <c r="P1582" s="5">
        <f t="shared" si="97"/>
        <v>0</v>
      </c>
      <c r="Q1582" s="12" t="s">
        <v>8320</v>
      </c>
      <c r="R1582" s="5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 s="5">
        <v>1581</v>
      </c>
      <c r="B1583" s="10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96"/>
        <v>1</v>
      </c>
      <c r="P1583" s="5">
        <f t="shared" si="97"/>
        <v>5</v>
      </c>
      <c r="Q1583" s="12" t="s">
        <v>8336</v>
      </c>
      <c r="R1583" s="5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 s="5">
        <v>1582</v>
      </c>
      <c r="B1584" s="10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96"/>
        <v>9</v>
      </c>
      <c r="P1584" s="5">
        <f t="shared" si="97"/>
        <v>31</v>
      </c>
      <c r="Q1584" s="12" t="s">
        <v>8336</v>
      </c>
      <c r="R1584" s="5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 s="5">
        <v>1583</v>
      </c>
      <c r="B1585" s="10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96"/>
        <v>0</v>
      </c>
      <c r="P1585" s="5">
        <f t="shared" si="97"/>
        <v>15</v>
      </c>
      <c r="Q1585" s="12" t="s">
        <v>8336</v>
      </c>
      <c r="R1585" s="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 s="5">
        <v>1584</v>
      </c>
      <c r="B1586" s="10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96"/>
        <v>0</v>
      </c>
      <c r="P1586" s="5">
        <f t="shared" si="97"/>
        <v>0</v>
      </c>
      <c r="Q1586" s="12" t="s">
        <v>8336</v>
      </c>
      <c r="R1586" s="5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 s="5">
        <v>1585</v>
      </c>
      <c r="B1587" s="10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96"/>
        <v>79</v>
      </c>
      <c r="P1587" s="5">
        <f t="shared" si="97"/>
        <v>131.66999999999999</v>
      </c>
      <c r="Q1587" s="12" t="s">
        <v>8336</v>
      </c>
      <c r="R1587" s="5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 s="5">
        <v>1586</v>
      </c>
      <c r="B1588" s="10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96"/>
        <v>0</v>
      </c>
      <c r="P1588" s="5">
        <f t="shared" si="97"/>
        <v>0</v>
      </c>
      <c r="Q1588" s="12" t="s">
        <v>8336</v>
      </c>
      <c r="R1588" s="5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 s="5">
        <v>1587</v>
      </c>
      <c r="B1589" s="10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96"/>
        <v>0</v>
      </c>
      <c r="P1589" s="5">
        <f t="shared" si="97"/>
        <v>1</v>
      </c>
      <c r="Q1589" s="12" t="s">
        <v>8336</v>
      </c>
      <c r="R1589" s="5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 s="5">
        <v>1588</v>
      </c>
      <c r="B1590" s="10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96"/>
        <v>0</v>
      </c>
      <c r="P1590" s="5">
        <f t="shared" si="97"/>
        <v>0</v>
      </c>
      <c r="Q1590" s="12" t="s">
        <v>8336</v>
      </c>
      <c r="R1590" s="5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 s="5">
        <v>1589</v>
      </c>
      <c r="B1591" s="10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96"/>
        <v>0</v>
      </c>
      <c r="P1591" s="5">
        <f t="shared" si="97"/>
        <v>0</v>
      </c>
      <c r="Q1591" s="12" t="s">
        <v>8336</v>
      </c>
      <c r="R1591" s="5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 s="5">
        <v>1590</v>
      </c>
      <c r="B1592" s="10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96"/>
        <v>2</v>
      </c>
      <c r="P1592" s="5">
        <f t="shared" si="97"/>
        <v>510</v>
      </c>
      <c r="Q1592" s="12" t="s">
        <v>8336</v>
      </c>
      <c r="R1592" s="5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 s="5">
        <v>1591</v>
      </c>
      <c r="B1593" s="10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96"/>
        <v>29</v>
      </c>
      <c r="P1593" s="5">
        <f t="shared" si="97"/>
        <v>44.48</v>
      </c>
      <c r="Q1593" s="12" t="s">
        <v>8336</v>
      </c>
      <c r="R1593" s="5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 s="5">
        <v>1592</v>
      </c>
      <c r="B1594" s="10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96"/>
        <v>0</v>
      </c>
      <c r="P1594" s="5">
        <f t="shared" si="97"/>
        <v>0</v>
      </c>
      <c r="Q1594" s="12" t="s">
        <v>8336</v>
      </c>
      <c r="R1594" s="5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 s="5">
        <v>1593</v>
      </c>
      <c r="B1595" s="10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96"/>
        <v>0</v>
      </c>
      <c r="P1595" s="5">
        <f t="shared" si="97"/>
        <v>1</v>
      </c>
      <c r="Q1595" s="12" t="s">
        <v>8336</v>
      </c>
      <c r="R1595" s="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 s="5">
        <v>1594</v>
      </c>
      <c r="B1596" s="10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96"/>
        <v>21</v>
      </c>
      <c r="P1596" s="5">
        <f t="shared" si="97"/>
        <v>20.5</v>
      </c>
      <c r="Q1596" s="12" t="s">
        <v>8336</v>
      </c>
      <c r="R1596" s="5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 s="5">
        <v>1595</v>
      </c>
      <c r="B1597" s="10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96"/>
        <v>0</v>
      </c>
      <c r="P1597" s="5">
        <f t="shared" si="97"/>
        <v>40</v>
      </c>
      <c r="Q1597" s="12" t="s">
        <v>8336</v>
      </c>
      <c r="R1597" s="5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 s="5">
        <v>1596</v>
      </c>
      <c r="B1598" s="10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96"/>
        <v>2</v>
      </c>
      <c r="P1598" s="5">
        <f t="shared" si="97"/>
        <v>25</v>
      </c>
      <c r="Q1598" s="12" t="s">
        <v>8336</v>
      </c>
      <c r="R1598" s="5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 s="5">
        <v>1597</v>
      </c>
      <c r="B1599" s="10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96"/>
        <v>0</v>
      </c>
      <c r="P1599" s="5">
        <f t="shared" si="97"/>
        <v>0</v>
      </c>
      <c r="Q1599" s="12" t="s">
        <v>8336</v>
      </c>
      <c r="R1599" s="5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 s="5">
        <v>1598</v>
      </c>
      <c r="B1600" s="10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96"/>
        <v>0</v>
      </c>
      <c r="P1600" s="5">
        <f t="shared" si="97"/>
        <v>1</v>
      </c>
      <c r="Q1600" s="12" t="s">
        <v>8336</v>
      </c>
      <c r="R1600" s="5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 s="5">
        <v>1599</v>
      </c>
      <c r="B1601" s="10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96"/>
        <v>0</v>
      </c>
      <c r="P1601" s="5">
        <f t="shared" si="97"/>
        <v>0</v>
      </c>
      <c r="Q1601" s="12" t="s">
        <v>8336</v>
      </c>
      <c r="R1601" s="5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 s="5">
        <v>1600</v>
      </c>
      <c r="B1602" s="10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ref="O1602:O1665" si="100">ROUND(E1602/D1602*100,0)</f>
        <v>7</v>
      </c>
      <c r="P1602" s="5">
        <f t="shared" si="97"/>
        <v>40.78</v>
      </c>
      <c r="Q1602" s="12" t="s">
        <v>8336</v>
      </c>
      <c r="R1602" s="5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 s="5">
        <v>1601</v>
      </c>
      <c r="B1603" s="10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si="100"/>
        <v>108</v>
      </c>
      <c r="P1603" s="5">
        <f t="shared" ref="P1603:P1666" si="101">IFERROR(ROUND(E1603/L1603,2),0)</f>
        <v>48.33</v>
      </c>
      <c r="Q1603" s="12" t="s">
        <v>8323</v>
      </c>
      <c r="R1603" s="5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 s="5">
        <v>1602</v>
      </c>
      <c r="B1604" s="10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00"/>
        <v>100</v>
      </c>
      <c r="P1604" s="5">
        <f t="shared" si="101"/>
        <v>46.95</v>
      </c>
      <c r="Q1604" s="12" t="s">
        <v>8323</v>
      </c>
      <c r="R1604" s="5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 s="5">
        <v>1603</v>
      </c>
      <c r="B1605" s="10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00"/>
        <v>100</v>
      </c>
      <c r="P1605" s="5">
        <f t="shared" si="101"/>
        <v>66.69</v>
      </c>
      <c r="Q1605" s="12" t="s">
        <v>8323</v>
      </c>
      <c r="R1605" s="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 s="5">
        <v>1604</v>
      </c>
      <c r="B1606" s="10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00"/>
        <v>122</v>
      </c>
      <c r="P1606" s="5">
        <f t="shared" si="101"/>
        <v>48.84</v>
      </c>
      <c r="Q1606" s="12" t="s">
        <v>8323</v>
      </c>
      <c r="R1606" s="5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 s="5">
        <v>1605</v>
      </c>
      <c r="B1607" s="10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00"/>
        <v>101</v>
      </c>
      <c r="P1607" s="5">
        <f t="shared" si="101"/>
        <v>137.31</v>
      </c>
      <c r="Q1607" s="12" t="s">
        <v>8323</v>
      </c>
      <c r="R1607" s="5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 s="5">
        <v>1606</v>
      </c>
      <c r="B1608" s="10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00"/>
        <v>101</v>
      </c>
      <c r="P1608" s="5">
        <f t="shared" si="101"/>
        <v>87.83</v>
      </c>
      <c r="Q1608" s="12" t="s">
        <v>8323</v>
      </c>
      <c r="R1608" s="5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 s="5">
        <v>1607</v>
      </c>
      <c r="B1609" s="10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00"/>
        <v>145</v>
      </c>
      <c r="P1609" s="5">
        <f t="shared" si="101"/>
        <v>70.790000000000006</v>
      </c>
      <c r="Q1609" s="12" t="s">
        <v>8323</v>
      </c>
      <c r="R1609" s="5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 s="5">
        <v>1608</v>
      </c>
      <c r="B1610" s="10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00"/>
        <v>101</v>
      </c>
      <c r="P1610" s="5">
        <f t="shared" si="101"/>
        <v>52.83</v>
      </c>
      <c r="Q1610" s="12" t="s">
        <v>8323</v>
      </c>
      <c r="R1610" s="5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 s="5">
        <v>1609</v>
      </c>
      <c r="B1611" s="10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00"/>
        <v>118</v>
      </c>
      <c r="P1611" s="5">
        <f t="shared" si="101"/>
        <v>443.75</v>
      </c>
      <c r="Q1611" s="12" t="s">
        <v>8323</v>
      </c>
      <c r="R1611" s="5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 s="5">
        <v>1610</v>
      </c>
      <c r="B1612" s="10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00"/>
        <v>272</v>
      </c>
      <c r="P1612" s="5">
        <f t="shared" si="101"/>
        <v>48.54</v>
      </c>
      <c r="Q1612" s="12" t="s">
        <v>8323</v>
      </c>
      <c r="R1612" s="5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 s="5">
        <v>1611</v>
      </c>
      <c r="B1613" s="10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00"/>
        <v>125</v>
      </c>
      <c r="P1613" s="5">
        <f t="shared" si="101"/>
        <v>37.07</v>
      </c>
      <c r="Q1613" s="12" t="s">
        <v>8323</v>
      </c>
      <c r="R1613" s="5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 s="5">
        <v>1612</v>
      </c>
      <c r="B1614" s="10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00"/>
        <v>110</v>
      </c>
      <c r="P1614" s="5">
        <f t="shared" si="101"/>
        <v>50</v>
      </c>
      <c r="Q1614" s="12" t="s">
        <v>8323</v>
      </c>
      <c r="R1614" s="5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 s="5">
        <v>1613</v>
      </c>
      <c r="B1615" s="10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00"/>
        <v>102</v>
      </c>
      <c r="P1615" s="5">
        <f t="shared" si="101"/>
        <v>39.04</v>
      </c>
      <c r="Q1615" s="12" t="s">
        <v>8323</v>
      </c>
      <c r="R1615" s="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 s="5">
        <v>1614</v>
      </c>
      <c r="B1616" s="10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00"/>
        <v>103</v>
      </c>
      <c r="P1616" s="5">
        <f t="shared" si="101"/>
        <v>66.69</v>
      </c>
      <c r="Q1616" s="12" t="s">
        <v>8323</v>
      </c>
      <c r="R1616" s="5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 s="5">
        <v>1615</v>
      </c>
      <c r="B1617" s="10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00"/>
        <v>114</v>
      </c>
      <c r="P1617" s="5">
        <f t="shared" si="101"/>
        <v>67.13</v>
      </c>
      <c r="Q1617" s="12" t="s">
        <v>8323</v>
      </c>
      <c r="R1617" s="5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 s="5">
        <v>1616</v>
      </c>
      <c r="B1618" s="10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00"/>
        <v>104</v>
      </c>
      <c r="P1618" s="5">
        <f t="shared" si="101"/>
        <v>66.37</v>
      </c>
      <c r="Q1618" s="12" t="s">
        <v>8323</v>
      </c>
      <c r="R1618" s="5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 s="5">
        <v>1617</v>
      </c>
      <c r="B1619" s="10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00"/>
        <v>146</v>
      </c>
      <c r="P1619" s="5">
        <f t="shared" si="101"/>
        <v>64.62</v>
      </c>
      <c r="Q1619" s="12" t="s">
        <v>8323</v>
      </c>
      <c r="R1619" s="5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 s="5">
        <v>1618</v>
      </c>
      <c r="B1620" s="10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00"/>
        <v>105</v>
      </c>
      <c r="P1620" s="5">
        <f t="shared" si="101"/>
        <v>58.37</v>
      </c>
      <c r="Q1620" s="12" t="s">
        <v>8323</v>
      </c>
      <c r="R1620" s="5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 s="5">
        <v>1619</v>
      </c>
      <c r="B1621" s="10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00"/>
        <v>133</v>
      </c>
      <c r="P1621" s="5">
        <f t="shared" si="101"/>
        <v>86.96</v>
      </c>
      <c r="Q1621" s="12" t="s">
        <v>8323</v>
      </c>
      <c r="R1621" s="5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 s="5">
        <v>1620</v>
      </c>
      <c r="B1622" s="10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00"/>
        <v>113</v>
      </c>
      <c r="P1622" s="5">
        <f t="shared" si="101"/>
        <v>66.47</v>
      </c>
      <c r="Q1622" s="12" t="s">
        <v>8323</v>
      </c>
      <c r="R1622" s="5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 s="5">
        <v>1621</v>
      </c>
      <c r="B1623" s="10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00"/>
        <v>121</v>
      </c>
      <c r="P1623" s="5">
        <f t="shared" si="101"/>
        <v>163.78</v>
      </c>
      <c r="Q1623" s="12" t="s">
        <v>8323</v>
      </c>
      <c r="R1623" s="5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 s="5">
        <v>1622</v>
      </c>
      <c r="B1624" s="10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00"/>
        <v>102</v>
      </c>
      <c r="P1624" s="5">
        <f t="shared" si="101"/>
        <v>107.98</v>
      </c>
      <c r="Q1624" s="12" t="s">
        <v>8323</v>
      </c>
      <c r="R1624" s="5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 s="5">
        <v>1623</v>
      </c>
      <c r="B1625" s="10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00"/>
        <v>101</v>
      </c>
      <c r="P1625" s="5">
        <f t="shared" si="101"/>
        <v>42.11</v>
      </c>
      <c r="Q1625" s="12" t="s">
        <v>8323</v>
      </c>
      <c r="R1625" s="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 s="5">
        <v>1624</v>
      </c>
      <c r="B1626" s="10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00"/>
        <v>118</v>
      </c>
      <c r="P1626" s="5">
        <f t="shared" si="101"/>
        <v>47.2</v>
      </c>
      <c r="Q1626" s="12" t="s">
        <v>8323</v>
      </c>
      <c r="R1626" s="5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 s="5">
        <v>1625</v>
      </c>
      <c r="B1627" s="10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00"/>
        <v>155</v>
      </c>
      <c r="P1627" s="5">
        <f t="shared" si="101"/>
        <v>112.02</v>
      </c>
      <c r="Q1627" s="12" t="s">
        <v>8323</v>
      </c>
      <c r="R1627" s="5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 s="5">
        <v>1626</v>
      </c>
      <c r="B1628" s="10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00"/>
        <v>101</v>
      </c>
      <c r="P1628" s="5">
        <f t="shared" si="101"/>
        <v>74.95</v>
      </c>
      <c r="Q1628" s="12" t="s">
        <v>8323</v>
      </c>
      <c r="R1628" s="5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 s="5">
        <v>1627</v>
      </c>
      <c r="B1629" s="10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00"/>
        <v>117</v>
      </c>
      <c r="P1629" s="5">
        <f t="shared" si="101"/>
        <v>61.58</v>
      </c>
      <c r="Q1629" s="12" t="s">
        <v>8323</v>
      </c>
      <c r="R1629" s="5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 s="5">
        <v>1628</v>
      </c>
      <c r="B1630" s="10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00"/>
        <v>101</v>
      </c>
      <c r="P1630" s="5">
        <f t="shared" si="101"/>
        <v>45.88</v>
      </c>
      <c r="Q1630" s="12" t="s">
        <v>8323</v>
      </c>
      <c r="R1630" s="5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 s="5">
        <v>1629</v>
      </c>
      <c r="B1631" s="10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00"/>
        <v>104</v>
      </c>
      <c r="P1631" s="5">
        <f t="shared" si="101"/>
        <v>75.849999999999994</v>
      </c>
      <c r="Q1631" s="12" t="s">
        <v>8323</v>
      </c>
      <c r="R1631" s="5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 s="5">
        <v>1630</v>
      </c>
      <c r="B1632" s="10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00"/>
        <v>265</v>
      </c>
      <c r="P1632" s="5">
        <f t="shared" si="101"/>
        <v>84.21</v>
      </c>
      <c r="Q1632" s="12" t="s">
        <v>8323</v>
      </c>
      <c r="R1632" s="5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 s="5">
        <v>1631</v>
      </c>
      <c r="B1633" s="10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00"/>
        <v>156</v>
      </c>
      <c r="P1633" s="5">
        <f t="shared" si="101"/>
        <v>117.23</v>
      </c>
      <c r="Q1633" s="12" t="s">
        <v>8323</v>
      </c>
      <c r="R1633" s="5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 s="5">
        <v>1632</v>
      </c>
      <c r="B1634" s="10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00"/>
        <v>102</v>
      </c>
      <c r="P1634" s="5">
        <f t="shared" si="101"/>
        <v>86.49</v>
      </c>
      <c r="Q1634" s="12" t="s">
        <v>8323</v>
      </c>
      <c r="R1634" s="5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 s="5">
        <v>1633</v>
      </c>
      <c r="B1635" s="10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00"/>
        <v>100</v>
      </c>
      <c r="P1635" s="5">
        <f t="shared" si="101"/>
        <v>172.41</v>
      </c>
      <c r="Q1635" s="12" t="s">
        <v>8323</v>
      </c>
      <c r="R1635" s="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 s="5">
        <v>1634</v>
      </c>
      <c r="B1636" s="10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00"/>
        <v>101</v>
      </c>
      <c r="P1636" s="5">
        <f t="shared" si="101"/>
        <v>62.81</v>
      </c>
      <c r="Q1636" s="12" t="s">
        <v>8323</v>
      </c>
      <c r="R1636" s="5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 s="5">
        <v>1635</v>
      </c>
      <c r="B1637" s="10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00"/>
        <v>125</v>
      </c>
      <c r="P1637" s="5">
        <f t="shared" si="101"/>
        <v>67.73</v>
      </c>
      <c r="Q1637" s="12" t="s">
        <v>8323</v>
      </c>
      <c r="R1637" s="5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 s="5">
        <v>1636</v>
      </c>
      <c r="B1638" s="10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00"/>
        <v>104</v>
      </c>
      <c r="P1638" s="5">
        <f t="shared" si="101"/>
        <v>53.56</v>
      </c>
      <c r="Q1638" s="12" t="s">
        <v>8323</v>
      </c>
      <c r="R1638" s="5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 s="5">
        <v>1637</v>
      </c>
      <c r="B1639" s="10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00"/>
        <v>104</v>
      </c>
      <c r="P1639" s="5">
        <f t="shared" si="101"/>
        <v>34.6</v>
      </c>
      <c r="Q1639" s="12" t="s">
        <v>8323</v>
      </c>
      <c r="R1639" s="5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 s="5">
        <v>1638</v>
      </c>
      <c r="B1640" s="10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00"/>
        <v>105</v>
      </c>
      <c r="P1640" s="5">
        <f t="shared" si="101"/>
        <v>38.89</v>
      </c>
      <c r="Q1640" s="12" t="s">
        <v>8323</v>
      </c>
      <c r="R1640" s="5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 s="5">
        <v>1639</v>
      </c>
      <c r="B1641" s="10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00"/>
        <v>100</v>
      </c>
      <c r="P1641" s="5">
        <f t="shared" si="101"/>
        <v>94.74</v>
      </c>
      <c r="Q1641" s="12" t="s">
        <v>8323</v>
      </c>
      <c r="R1641" s="5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 s="5">
        <v>1640</v>
      </c>
      <c r="B1642" s="10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00"/>
        <v>170</v>
      </c>
      <c r="P1642" s="5">
        <f t="shared" si="101"/>
        <v>39.97</v>
      </c>
      <c r="Q1642" s="12" t="s">
        <v>8323</v>
      </c>
      <c r="R1642" s="5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 s="5">
        <v>1641</v>
      </c>
      <c r="B1643" s="10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00"/>
        <v>101</v>
      </c>
      <c r="P1643" s="5">
        <f t="shared" si="101"/>
        <v>97.5</v>
      </c>
      <c r="Q1643" s="12" t="s">
        <v>8323</v>
      </c>
      <c r="R1643" s="5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 s="5">
        <v>1642</v>
      </c>
      <c r="B1644" s="10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00"/>
        <v>100</v>
      </c>
      <c r="P1644" s="5">
        <f t="shared" si="101"/>
        <v>42.86</v>
      </c>
      <c r="Q1644" s="12" t="s">
        <v>8323</v>
      </c>
      <c r="R1644" s="5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 s="5">
        <v>1643</v>
      </c>
      <c r="B1645" s="10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00"/>
        <v>125</v>
      </c>
      <c r="P1645" s="5">
        <f t="shared" si="101"/>
        <v>168.51</v>
      </c>
      <c r="Q1645" s="12" t="s">
        <v>8323</v>
      </c>
      <c r="R1645" s="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 s="5">
        <v>1644</v>
      </c>
      <c r="B1646" s="10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00"/>
        <v>110</v>
      </c>
      <c r="P1646" s="5">
        <f t="shared" si="101"/>
        <v>85.55</v>
      </c>
      <c r="Q1646" s="12" t="s">
        <v>8323</v>
      </c>
      <c r="R1646" s="5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 s="5">
        <v>1645</v>
      </c>
      <c r="B1647" s="10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00"/>
        <v>111</v>
      </c>
      <c r="P1647" s="5">
        <f t="shared" si="101"/>
        <v>554</v>
      </c>
      <c r="Q1647" s="12" t="s">
        <v>8323</v>
      </c>
      <c r="R1647" s="5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 s="5">
        <v>1646</v>
      </c>
      <c r="B1648" s="10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00"/>
        <v>110</v>
      </c>
      <c r="P1648" s="5">
        <f t="shared" si="101"/>
        <v>26.55</v>
      </c>
      <c r="Q1648" s="12" t="s">
        <v>8323</v>
      </c>
      <c r="R1648" s="5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 s="5">
        <v>1647</v>
      </c>
      <c r="B1649" s="10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00"/>
        <v>105</v>
      </c>
      <c r="P1649" s="5">
        <f t="shared" si="101"/>
        <v>113.83</v>
      </c>
      <c r="Q1649" s="12" t="s">
        <v>8323</v>
      </c>
      <c r="R1649" s="5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 s="5">
        <v>1648</v>
      </c>
      <c r="B1650" s="10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00"/>
        <v>125</v>
      </c>
      <c r="P1650" s="5">
        <f t="shared" si="101"/>
        <v>32.01</v>
      </c>
      <c r="Q1650" s="12" t="s">
        <v>8323</v>
      </c>
      <c r="R1650" s="5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 s="5">
        <v>1649</v>
      </c>
      <c r="B1651" s="10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00"/>
        <v>101</v>
      </c>
      <c r="P1651" s="5">
        <f t="shared" si="101"/>
        <v>47.19</v>
      </c>
      <c r="Q1651" s="12" t="s">
        <v>8323</v>
      </c>
      <c r="R1651" s="5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 s="5">
        <v>1650</v>
      </c>
      <c r="B1652" s="10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00"/>
        <v>142</v>
      </c>
      <c r="P1652" s="5">
        <f t="shared" si="101"/>
        <v>88.47</v>
      </c>
      <c r="Q1652" s="12" t="s">
        <v>8323</v>
      </c>
      <c r="R1652" s="5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 s="5">
        <v>1651</v>
      </c>
      <c r="B1653" s="10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00"/>
        <v>101</v>
      </c>
      <c r="P1653" s="5">
        <f t="shared" si="101"/>
        <v>100.75</v>
      </c>
      <c r="Q1653" s="12" t="s">
        <v>8323</v>
      </c>
      <c r="R1653" s="5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 s="5">
        <v>1652</v>
      </c>
      <c r="B1654" s="10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00"/>
        <v>101</v>
      </c>
      <c r="P1654" s="5">
        <f t="shared" si="101"/>
        <v>64.709999999999994</v>
      </c>
      <c r="Q1654" s="12" t="s">
        <v>8323</v>
      </c>
      <c r="R1654" s="5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 s="5">
        <v>1653</v>
      </c>
      <c r="B1655" s="10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00"/>
        <v>174</v>
      </c>
      <c r="P1655" s="5">
        <f t="shared" si="101"/>
        <v>51.85</v>
      </c>
      <c r="Q1655" s="12" t="s">
        <v>8323</v>
      </c>
      <c r="R1655" s="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 s="5">
        <v>1654</v>
      </c>
      <c r="B1656" s="10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00"/>
        <v>120</v>
      </c>
      <c r="P1656" s="5">
        <f t="shared" si="101"/>
        <v>38.79</v>
      </c>
      <c r="Q1656" s="12" t="s">
        <v>8323</v>
      </c>
      <c r="R1656" s="5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 s="5">
        <v>1655</v>
      </c>
      <c r="B1657" s="10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00"/>
        <v>143</v>
      </c>
      <c r="P1657" s="5">
        <f t="shared" si="101"/>
        <v>44.65</v>
      </c>
      <c r="Q1657" s="12" t="s">
        <v>8323</v>
      </c>
      <c r="R1657" s="5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 s="5">
        <v>1656</v>
      </c>
      <c r="B1658" s="10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00"/>
        <v>100</v>
      </c>
      <c r="P1658" s="5">
        <f t="shared" si="101"/>
        <v>156.77000000000001</v>
      </c>
      <c r="Q1658" s="12" t="s">
        <v>8323</v>
      </c>
      <c r="R1658" s="5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 s="5">
        <v>1657</v>
      </c>
      <c r="B1659" s="10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00"/>
        <v>105</v>
      </c>
      <c r="P1659" s="5">
        <f t="shared" si="101"/>
        <v>118.7</v>
      </c>
      <c r="Q1659" s="12" t="s">
        <v>8323</v>
      </c>
      <c r="R1659" s="5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 s="5">
        <v>1658</v>
      </c>
      <c r="B1660" s="10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00"/>
        <v>132</v>
      </c>
      <c r="P1660" s="5">
        <f t="shared" si="101"/>
        <v>74.150000000000006</v>
      </c>
      <c r="Q1660" s="12" t="s">
        <v>8323</v>
      </c>
      <c r="R1660" s="5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 s="5">
        <v>1659</v>
      </c>
      <c r="B1661" s="10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00"/>
        <v>113</v>
      </c>
      <c r="P1661" s="5">
        <f t="shared" si="101"/>
        <v>12.53</v>
      </c>
      <c r="Q1661" s="12" t="s">
        <v>8323</v>
      </c>
      <c r="R1661" s="5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 s="5">
        <v>1660</v>
      </c>
      <c r="B1662" s="10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00"/>
        <v>1254</v>
      </c>
      <c r="P1662" s="5">
        <f t="shared" si="101"/>
        <v>27.86</v>
      </c>
      <c r="Q1662" s="12" t="s">
        <v>8323</v>
      </c>
      <c r="R1662" s="5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 s="5">
        <v>1661</v>
      </c>
      <c r="B1663" s="10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00"/>
        <v>103</v>
      </c>
      <c r="P1663" s="5">
        <f t="shared" si="101"/>
        <v>80.180000000000007</v>
      </c>
      <c r="Q1663" s="12" t="s">
        <v>8323</v>
      </c>
      <c r="R1663" s="5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 s="5">
        <v>1662</v>
      </c>
      <c r="B1664" s="10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00"/>
        <v>103</v>
      </c>
      <c r="P1664" s="5">
        <f t="shared" si="101"/>
        <v>132.44</v>
      </c>
      <c r="Q1664" s="12" t="s">
        <v>8323</v>
      </c>
      <c r="R1664" s="5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 s="5">
        <v>1663</v>
      </c>
      <c r="B1665" s="10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00"/>
        <v>108</v>
      </c>
      <c r="P1665" s="5">
        <f t="shared" si="101"/>
        <v>33.75</v>
      </c>
      <c r="Q1665" s="12" t="s">
        <v>8323</v>
      </c>
      <c r="R1665" s="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 s="5">
        <v>1664</v>
      </c>
      <c r="B1666" s="10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ref="O1666:O1729" si="104">ROUND(E1666/D1666*100,0)</f>
        <v>122</v>
      </c>
      <c r="P1666" s="5">
        <f t="shared" si="101"/>
        <v>34.380000000000003</v>
      </c>
      <c r="Q1666" s="12" t="s">
        <v>8323</v>
      </c>
      <c r="R1666" s="5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 s="5">
        <v>1665</v>
      </c>
      <c r="B1667" s="10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si="104"/>
        <v>119</v>
      </c>
      <c r="P1667" s="5">
        <f t="shared" ref="P1667:P1730" si="105">IFERROR(ROUND(E1667/L1667,2),0)</f>
        <v>44.96</v>
      </c>
      <c r="Q1667" s="12" t="s">
        <v>8323</v>
      </c>
      <c r="R1667" s="5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 s="5">
        <v>1666</v>
      </c>
      <c r="B1668" s="10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04"/>
        <v>161</v>
      </c>
      <c r="P1668" s="5">
        <f t="shared" si="105"/>
        <v>41.04</v>
      </c>
      <c r="Q1668" s="12" t="s">
        <v>8323</v>
      </c>
      <c r="R1668" s="5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 s="5">
        <v>1667</v>
      </c>
      <c r="B1669" s="10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04"/>
        <v>127</v>
      </c>
      <c r="P1669" s="5">
        <f t="shared" si="105"/>
        <v>52.6</v>
      </c>
      <c r="Q1669" s="12" t="s">
        <v>8323</v>
      </c>
      <c r="R1669" s="5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 s="5">
        <v>1668</v>
      </c>
      <c r="B1670" s="10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04"/>
        <v>103</v>
      </c>
      <c r="P1670" s="5">
        <f t="shared" si="105"/>
        <v>70.78</v>
      </c>
      <c r="Q1670" s="12" t="s">
        <v>8323</v>
      </c>
      <c r="R1670" s="5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 s="5">
        <v>1669</v>
      </c>
      <c r="B1671" s="10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04"/>
        <v>140</v>
      </c>
      <c r="P1671" s="5">
        <f t="shared" si="105"/>
        <v>53.75</v>
      </c>
      <c r="Q1671" s="12" t="s">
        <v>8323</v>
      </c>
      <c r="R1671" s="5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 s="5">
        <v>1670</v>
      </c>
      <c r="B1672" s="10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04"/>
        <v>103</v>
      </c>
      <c r="P1672" s="5">
        <f t="shared" si="105"/>
        <v>44.61</v>
      </c>
      <c r="Q1672" s="12" t="s">
        <v>8323</v>
      </c>
      <c r="R1672" s="5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 s="5">
        <v>1671</v>
      </c>
      <c r="B1673" s="10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04"/>
        <v>101</v>
      </c>
      <c r="P1673" s="5">
        <f t="shared" si="105"/>
        <v>26.15</v>
      </c>
      <c r="Q1673" s="12" t="s">
        <v>8323</v>
      </c>
      <c r="R1673" s="5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 s="5">
        <v>1672</v>
      </c>
      <c r="B1674" s="10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04"/>
        <v>113</v>
      </c>
      <c r="P1674" s="5">
        <f t="shared" si="105"/>
        <v>39.18</v>
      </c>
      <c r="Q1674" s="12" t="s">
        <v>8323</v>
      </c>
      <c r="R1674" s="5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 s="5">
        <v>1673</v>
      </c>
      <c r="B1675" s="10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04"/>
        <v>128</v>
      </c>
      <c r="P1675" s="5">
        <f t="shared" si="105"/>
        <v>45.59</v>
      </c>
      <c r="Q1675" s="12" t="s">
        <v>8323</v>
      </c>
      <c r="R1675" s="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 s="5">
        <v>1674</v>
      </c>
      <c r="B1676" s="10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04"/>
        <v>202</v>
      </c>
      <c r="P1676" s="5">
        <f t="shared" si="105"/>
        <v>89.25</v>
      </c>
      <c r="Q1676" s="12" t="s">
        <v>8323</v>
      </c>
      <c r="R1676" s="5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 s="5">
        <v>1675</v>
      </c>
      <c r="B1677" s="10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04"/>
        <v>137</v>
      </c>
      <c r="P1677" s="5">
        <f t="shared" si="105"/>
        <v>40.42</v>
      </c>
      <c r="Q1677" s="12" t="s">
        <v>8323</v>
      </c>
      <c r="R1677" s="5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 s="5">
        <v>1676</v>
      </c>
      <c r="B1678" s="10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04"/>
        <v>115</v>
      </c>
      <c r="P1678" s="5">
        <f t="shared" si="105"/>
        <v>82.38</v>
      </c>
      <c r="Q1678" s="12" t="s">
        <v>8323</v>
      </c>
      <c r="R1678" s="5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 s="5">
        <v>1677</v>
      </c>
      <c r="B1679" s="10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04"/>
        <v>112</v>
      </c>
      <c r="P1679" s="5">
        <f t="shared" si="105"/>
        <v>159.52000000000001</v>
      </c>
      <c r="Q1679" s="12" t="s">
        <v>8323</v>
      </c>
      <c r="R1679" s="5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 s="5">
        <v>1678</v>
      </c>
      <c r="B1680" s="10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04"/>
        <v>118</v>
      </c>
      <c r="P1680" s="5">
        <f t="shared" si="105"/>
        <v>36.24</v>
      </c>
      <c r="Q1680" s="12" t="s">
        <v>8323</v>
      </c>
      <c r="R1680" s="5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 s="5">
        <v>1679</v>
      </c>
      <c r="B1681" s="10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04"/>
        <v>175</v>
      </c>
      <c r="P1681" s="5">
        <f t="shared" si="105"/>
        <v>62.5</v>
      </c>
      <c r="Q1681" s="12" t="s">
        <v>8323</v>
      </c>
      <c r="R1681" s="5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 s="5">
        <v>1680</v>
      </c>
      <c r="B1682" s="10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04"/>
        <v>118</v>
      </c>
      <c r="P1682" s="5">
        <f t="shared" si="105"/>
        <v>47</v>
      </c>
      <c r="Q1682" s="12" t="s">
        <v>8323</v>
      </c>
      <c r="R1682" s="5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 s="5">
        <v>1681</v>
      </c>
      <c r="B1683" s="10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04"/>
        <v>101</v>
      </c>
      <c r="P1683" s="5">
        <f t="shared" si="105"/>
        <v>74.58</v>
      </c>
      <c r="Q1683" s="12" t="s">
        <v>8323</v>
      </c>
      <c r="R1683" s="5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 s="5">
        <v>1682</v>
      </c>
      <c r="B1684" s="10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04"/>
        <v>0</v>
      </c>
      <c r="P1684" s="5">
        <f t="shared" si="105"/>
        <v>0</v>
      </c>
      <c r="Q1684" s="12" t="s">
        <v>8323</v>
      </c>
      <c r="R1684" s="5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 s="5">
        <v>1683</v>
      </c>
      <c r="B1685" s="10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04"/>
        <v>22</v>
      </c>
      <c r="P1685" s="5">
        <f t="shared" si="105"/>
        <v>76</v>
      </c>
      <c r="Q1685" s="12" t="s">
        <v>8323</v>
      </c>
      <c r="R1685" s="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 s="5">
        <v>1684</v>
      </c>
      <c r="B1686" s="10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04"/>
        <v>109</v>
      </c>
      <c r="P1686" s="5">
        <f t="shared" si="105"/>
        <v>86.44</v>
      </c>
      <c r="Q1686" s="12" t="s">
        <v>8323</v>
      </c>
      <c r="R1686" s="5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 s="5">
        <v>1685</v>
      </c>
      <c r="B1687" s="10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04"/>
        <v>103</v>
      </c>
      <c r="P1687" s="5">
        <f t="shared" si="105"/>
        <v>24</v>
      </c>
      <c r="Q1687" s="12" t="s">
        <v>8323</v>
      </c>
      <c r="R1687" s="5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 s="5">
        <v>1686</v>
      </c>
      <c r="B1688" s="10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04"/>
        <v>0</v>
      </c>
      <c r="P1688" s="5">
        <f t="shared" si="105"/>
        <v>18</v>
      </c>
      <c r="Q1688" s="12" t="s">
        <v>8323</v>
      </c>
      <c r="R1688" s="5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 s="5">
        <v>1687</v>
      </c>
      <c r="B1689" s="10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04"/>
        <v>31</v>
      </c>
      <c r="P1689" s="5">
        <f t="shared" si="105"/>
        <v>80.13</v>
      </c>
      <c r="Q1689" s="12" t="s">
        <v>8323</v>
      </c>
      <c r="R1689" s="5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 s="5">
        <v>1688</v>
      </c>
      <c r="B1690" s="10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04"/>
        <v>44</v>
      </c>
      <c r="P1690" s="5">
        <f t="shared" si="105"/>
        <v>253.14</v>
      </c>
      <c r="Q1690" s="12" t="s">
        <v>8323</v>
      </c>
      <c r="R1690" s="5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 s="5">
        <v>1689</v>
      </c>
      <c r="B1691" s="10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04"/>
        <v>100</v>
      </c>
      <c r="P1691" s="5">
        <f t="shared" si="105"/>
        <v>171.43</v>
      </c>
      <c r="Q1691" s="12" t="s">
        <v>8323</v>
      </c>
      <c r="R1691" s="5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 s="5">
        <v>1690</v>
      </c>
      <c r="B1692" s="10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04"/>
        <v>25</v>
      </c>
      <c r="P1692" s="5">
        <f t="shared" si="105"/>
        <v>57.73</v>
      </c>
      <c r="Q1692" s="12" t="s">
        <v>8323</v>
      </c>
      <c r="R1692" s="5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 s="5">
        <v>1691</v>
      </c>
      <c r="B1693" s="10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04"/>
        <v>33</v>
      </c>
      <c r="P1693" s="5">
        <f t="shared" si="105"/>
        <v>264.26</v>
      </c>
      <c r="Q1693" s="12" t="s">
        <v>8323</v>
      </c>
      <c r="R1693" s="5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 s="5">
        <v>1692</v>
      </c>
      <c r="B1694" s="10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04"/>
        <v>48</v>
      </c>
      <c r="P1694" s="5">
        <f t="shared" si="105"/>
        <v>159.33000000000001</v>
      </c>
      <c r="Q1694" s="12" t="s">
        <v>8323</v>
      </c>
      <c r="R1694" s="5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 s="5">
        <v>1693</v>
      </c>
      <c r="B1695" s="10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04"/>
        <v>9</v>
      </c>
      <c r="P1695" s="5">
        <f t="shared" si="105"/>
        <v>35</v>
      </c>
      <c r="Q1695" s="12" t="s">
        <v>8323</v>
      </c>
      <c r="R1695" s="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 s="5">
        <v>1694</v>
      </c>
      <c r="B1696" s="10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04"/>
        <v>0</v>
      </c>
      <c r="P1696" s="5">
        <f t="shared" si="105"/>
        <v>5</v>
      </c>
      <c r="Q1696" s="12" t="s">
        <v>8323</v>
      </c>
      <c r="R1696" s="5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 s="5">
        <v>1695</v>
      </c>
      <c r="B1697" s="10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04"/>
        <v>12</v>
      </c>
      <c r="P1697" s="5">
        <f t="shared" si="105"/>
        <v>61.09</v>
      </c>
      <c r="Q1697" s="12" t="s">
        <v>8323</v>
      </c>
      <c r="R1697" s="5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 s="5">
        <v>1696</v>
      </c>
      <c r="B1698" s="10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04"/>
        <v>0</v>
      </c>
      <c r="P1698" s="5">
        <f t="shared" si="105"/>
        <v>0</v>
      </c>
      <c r="Q1698" s="12" t="s">
        <v>8323</v>
      </c>
      <c r="R1698" s="5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 s="5">
        <v>1697</v>
      </c>
      <c r="B1699" s="10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04"/>
        <v>20</v>
      </c>
      <c r="P1699" s="5">
        <f t="shared" si="105"/>
        <v>114.82</v>
      </c>
      <c r="Q1699" s="12" t="s">
        <v>8323</v>
      </c>
      <c r="R1699" s="5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 s="5">
        <v>1698</v>
      </c>
      <c r="B1700" s="10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04"/>
        <v>0</v>
      </c>
      <c r="P1700" s="5">
        <f t="shared" si="105"/>
        <v>0</v>
      </c>
      <c r="Q1700" s="12" t="s">
        <v>8323</v>
      </c>
      <c r="R1700" s="5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 s="5">
        <v>1699</v>
      </c>
      <c r="B1701" s="10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04"/>
        <v>4</v>
      </c>
      <c r="P1701" s="5">
        <f t="shared" si="105"/>
        <v>54</v>
      </c>
      <c r="Q1701" s="12" t="s">
        <v>8323</v>
      </c>
      <c r="R1701" s="5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 s="5">
        <v>1700</v>
      </c>
      <c r="B1702" s="10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04"/>
        <v>26</v>
      </c>
      <c r="P1702" s="5">
        <f t="shared" si="105"/>
        <v>65.97</v>
      </c>
      <c r="Q1702" s="12" t="s">
        <v>8323</v>
      </c>
      <c r="R1702" s="5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 s="5">
        <v>1701</v>
      </c>
      <c r="B1703" s="10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04"/>
        <v>0</v>
      </c>
      <c r="P1703" s="5">
        <f t="shared" si="105"/>
        <v>5</v>
      </c>
      <c r="Q1703" s="12" t="s">
        <v>8323</v>
      </c>
      <c r="R1703" s="5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 s="5">
        <v>1702</v>
      </c>
      <c r="B1704" s="10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04"/>
        <v>0</v>
      </c>
      <c r="P1704" s="5">
        <f t="shared" si="105"/>
        <v>1</v>
      </c>
      <c r="Q1704" s="12" t="s">
        <v>8323</v>
      </c>
      <c r="R1704" s="5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 s="5">
        <v>1703</v>
      </c>
      <c r="B1705" s="10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04"/>
        <v>1</v>
      </c>
      <c r="P1705" s="5">
        <f t="shared" si="105"/>
        <v>25.5</v>
      </c>
      <c r="Q1705" s="12" t="s">
        <v>8323</v>
      </c>
      <c r="R1705" s="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 s="5">
        <v>1704</v>
      </c>
      <c r="B1706" s="10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04"/>
        <v>65</v>
      </c>
      <c r="P1706" s="5">
        <f t="shared" si="105"/>
        <v>118.36</v>
      </c>
      <c r="Q1706" s="12" t="s">
        <v>8323</v>
      </c>
      <c r="R1706" s="5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 s="5">
        <v>1705</v>
      </c>
      <c r="B1707" s="10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04"/>
        <v>0</v>
      </c>
      <c r="P1707" s="5">
        <f t="shared" si="105"/>
        <v>0</v>
      </c>
      <c r="Q1707" s="12" t="s">
        <v>8323</v>
      </c>
      <c r="R1707" s="5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 s="5">
        <v>1706</v>
      </c>
      <c r="B1708" s="10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04"/>
        <v>0</v>
      </c>
      <c r="P1708" s="5">
        <f t="shared" si="105"/>
        <v>0</v>
      </c>
      <c r="Q1708" s="12" t="s">
        <v>8323</v>
      </c>
      <c r="R1708" s="5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 s="5">
        <v>1707</v>
      </c>
      <c r="B1709" s="10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04"/>
        <v>10</v>
      </c>
      <c r="P1709" s="5">
        <f t="shared" si="105"/>
        <v>54.11</v>
      </c>
      <c r="Q1709" s="12" t="s">
        <v>8323</v>
      </c>
      <c r="R1709" s="5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 s="5">
        <v>1708</v>
      </c>
      <c r="B1710" s="10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04"/>
        <v>0</v>
      </c>
      <c r="P1710" s="5">
        <f t="shared" si="105"/>
        <v>0</v>
      </c>
      <c r="Q1710" s="12" t="s">
        <v>8323</v>
      </c>
      <c r="R1710" s="5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 s="5">
        <v>1709</v>
      </c>
      <c r="B1711" s="10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04"/>
        <v>5</v>
      </c>
      <c r="P1711" s="5">
        <f t="shared" si="105"/>
        <v>21.25</v>
      </c>
      <c r="Q1711" s="12" t="s">
        <v>8323</v>
      </c>
      <c r="R1711" s="5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 s="5">
        <v>1710</v>
      </c>
      <c r="B1712" s="10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04"/>
        <v>1</v>
      </c>
      <c r="P1712" s="5">
        <f t="shared" si="105"/>
        <v>34</v>
      </c>
      <c r="Q1712" s="12" t="s">
        <v>8323</v>
      </c>
      <c r="R1712" s="5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 s="5">
        <v>1711</v>
      </c>
      <c r="B1713" s="10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04"/>
        <v>11</v>
      </c>
      <c r="P1713" s="5">
        <f t="shared" si="105"/>
        <v>525</v>
      </c>
      <c r="Q1713" s="12" t="s">
        <v>8323</v>
      </c>
      <c r="R1713" s="5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 s="5">
        <v>1712</v>
      </c>
      <c r="B1714" s="10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04"/>
        <v>0</v>
      </c>
      <c r="P1714" s="5">
        <f t="shared" si="105"/>
        <v>0</v>
      </c>
      <c r="Q1714" s="12" t="s">
        <v>8323</v>
      </c>
      <c r="R1714" s="5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 s="5">
        <v>1713</v>
      </c>
      <c r="B1715" s="10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04"/>
        <v>2</v>
      </c>
      <c r="P1715" s="5">
        <f t="shared" si="105"/>
        <v>50</v>
      </c>
      <c r="Q1715" s="12" t="s">
        <v>8323</v>
      </c>
      <c r="R1715" s="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 s="5">
        <v>1714</v>
      </c>
      <c r="B1716" s="10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04"/>
        <v>8</v>
      </c>
      <c r="P1716" s="5">
        <f t="shared" si="105"/>
        <v>115.71</v>
      </c>
      <c r="Q1716" s="12" t="s">
        <v>8323</v>
      </c>
      <c r="R1716" s="5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 s="5">
        <v>1715</v>
      </c>
      <c r="B1717" s="10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04"/>
        <v>0</v>
      </c>
      <c r="P1717" s="5">
        <f t="shared" si="105"/>
        <v>5.5</v>
      </c>
      <c r="Q1717" s="12" t="s">
        <v>8323</v>
      </c>
      <c r="R1717" s="5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 s="5">
        <v>1716</v>
      </c>
      <c r="B1718" s="10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04"/>
        <v>8</v>
      </c>
      <c r="P1718" s="5">
        <f t="shared" si="105"/>
        <v>50</v>
      </c>
      <c r="Q1718" s="12" t="s">
        <v>8323</v>
      </c>
      <c r="R1718" s="5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 s="5">
        <v>1717</v>
      </c>
      <c r="B1719" s="10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04"/>
        <v>43</v>
      </c>
      <c r="P1719" s="5">
        <f t="shared" si="105"/>
        <v>34.020000000000003</v>
      </c>
      <c r="Q1719" s="12" t="s">
        <v>8323</v>
      </c>
      <c r="R1719" s="5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 s="5">
        <v>1718</v>
      </c>
      <c r="B1720" s="10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04"/>
        <v>0</v>
      </c>
      <c r="P1720" s="5">
        <f t="shared" si="105"/>
        <v>37.5</v>
      </c>
      <c r="Q1720" s="12" t="s">
        <v>8323</v>
      </c>
      <c r="R1720" s="5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 s="5">
        <v>1719</v>
      </c>
      <c r="B1721" s="10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04"/>
        <v>1</v>
      </c>
      <c r="P1721" s="5">
        <f t="shared" si="105"/>
        <v>11.67</v>
      </c>
      <c r="Q1721" s="12" t="s">
        <v>8323</v>
      </c>
      <c r="R1721" s="5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 s="5">
        <v>1720</v>
      </c>
      <c r="B1722" s="10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04"/>
        <v>6</v>
      </c>
      <c r="P1722" s="5">
        <f t="shared" si="105"/>
        <v>28.13</v>
      </c>
      <c r="Q1722" s="12" t="s">
        <v>8323</v>
      </c>
      <c r="R1722" s="5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 s="5">
        <v>1721</v>
      </c>
      <c r="B1723" s="10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04"/>
        <v>0</v>
      </c>
      <c r="P1723" s="5">
        <f t="shared" si="105"/>
        <v>0</v>
      </c>
      <c r="Q1723" s="12" t="s">
        <v>8323</v>
      </c>
      <c r="R1723" s="5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 s="5">
        <v>1722</v>
      </c>
      <c r="B1724" s="10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04"/>
        <v>0</v>
      </c>
      <c r="P1724" s="5">
        <f t="shared" si="105"/>
        <v>1</v>
      </c>
      <c r="Q1724" s="12" t="s">
        <v>8323</v>
      </c>
      <c r="R1724" s="5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 s="5">
        <v>1723</v>
      </c>
      <c r="B1725" s="10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04"/>
        <v>7</v>
      </c>
      <c r="P1725" s="5">
        <f t="shared" si="105"/>
        <v>216.67</v>
      </c>
      <c r="Q1725" s="12" t="s">
        <v>8323</v>
      </c>
      <c r="R1725" s="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 s="5">
        <v>1724</v>
      </c>
      <c r="B1726" s="10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04"/>
        <v>1</v>
      </c>
      <c r="P1726" s="5">
        <f t="shared" si="105"/>
        <v>8.75</v>
      </c>
      <c r="Q1726" s="12" t="s">
        <v>8323</v>
      </c>
      <c r="R1726" s="5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 s="5">
        <v>1725</v>
      </c>
      <c r="B1727" s="10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04"/>
        <v>10</v>
      </c>
      <c r="P1727" s="5">
        <f t="shared" si="105"/>
        <v>62.22</v>
      </c>
      <c r="Q1727" s="12" t="s">
        <v>8323</v>
      </c>
      <c r="R1727" s="5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 s="5">
        <v>1726</v>
      </c>
      <c r="B1728" s="10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04"/>
        <v>34</v>
      </c>
      <c r="P1728" s="5">
        <f t="shared" si="105"/>
        <v>137.25</v>
      </c>
      <c r="Q1728" s="12" t="s">
        <v>8323</v>
      </c>
      <c r="R1728" s="5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 s="5">
        <v>1727</v>
      </c>
      <c r="B1729" s="10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04"/>
        <v>0</v>
      </c>
      <c r="P1729" s="5">
        <f t="shared" si="105"/>
        <v>1</v>
      </c>
      <c r="Q1729" s="12" t="s">
        <v>8323</v>
      </c>
      <c r="R1729" s="5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 s="5">
        <v>1728</v>
      </c>
      <c r="B1730" s="10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ref="O1730:O1793" si="108">ROUND(E1730/D1730*100,0)</f>
        <v>68</v>
      </c>
      <c r="P1730" s="5">
        <f t="shared" si="105"/>
        <v>122.14</v>
      </c>
      <c r="Q1730" s="12" t="s">
        <v>8323</v>
      </c>
      <c r="R1730" s="5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 s="5">
        <v>1729</v>
      </c>
      <c r="B1731" s="10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si="108"/>
        <v>0</v>
      </c>
      <c r="P1731" s="5">
        <f t="shared" ref="P1731:P1794" si="109">IFERROR(ROUND(E1731/L1731,2),0)</f>
        <v>0</v>
      </c>
      <c r="Q1731" s="12" t="s">
        <v>8323</v>
      </c>
      <c r="R1731" s="5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 s="5">
        <v>1730</v>
      </c>
      <c r="B1732" s="10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08"/>
        <v>0</v>
      </c>
      <c r="P1732" s="5">
        <f t="shared" si="109"/>
        <v>0</v>
      </c>
      <c r="Q1732" s="12" t="s">
        <v>8323</v>
      </c>
      <c r="R1732" s="5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 s="5">
        <v>1731</v>
      </c>
      <c r="B1733" s="10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08"/>
        <v>0</v>
      </c>
      <c r="P1733" s="5">
        <f t="shared" si="109"/>
        <v>0</v>
      </c>
      <c r="Q1733" s="12" t="s">
        <v>8323</v>
      </c>
      <c r="R1733" s="5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 s="5">
        <v>1732</v>
      </c>
      <c r="B1734" s="10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08"/>
        <v>0</v>
      </c>
      <c r="P1734" s="5">
        <f t="shared" si="109"/>
        <v>0</v>
      </c>
      <c r="Q1734" s="12" t="s">
        <v>8323</v>
      </c>
      <c r="R1734" s="5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 s="5">
        <v>1733</v>
      </c>
      <c r="B1735" s="10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08"/>
        <v>0</v>
      </c>
      <c r="P1735" s="5">
        <f t="shared" si="109"/>
        <v>0</v>
      </c>
      <c r="Q1735" s="12" t="s">
        <v>8323</v>
      </c>
      <c r="R1735" s="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 s="5">
        <v>1734</v>
      </c>
      <c r="B1736" s="10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08"/>
        <v>0</v>
      </c>
      <c r="P1736" s="5">
        <f t="shared" si="109"/>
        <v>1</v>
      </c>
      <c r="Q1736" s="12" t="s">
        <v>8323</v>
      </c>
      <c r="R1736" s="5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 s="5">
        <v>1735</v>
      </c>
      <c r="B1737" s="10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08"/>
        <v>11</v>
      </c>
      <c r="P1737" s="5">
        <f t="shared" si="109"/>
        <v>55</v>
      </c>
      <c r="Q1737" s="12" t="s">
        <v>8323</v>
      </c>
      <c r="R1737" s="5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 s="5">
        <v>1736</v>
      </c>
      <c r="B1738" s="10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08"/>
        <v>1</v>
      </c>
      <c r="P1738" s="5">
        <f t="shared" si="109"/>
        <v>22</v>
      </c>
      <c r="Q1738" s="12" t="s">
        <v>8323</v>
      </c>
      <c r="R1738" s="5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 s="5">
        <v>1737</v>
      </c>
      <c r="B1739" s="10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08"/>
        <v>21</v>
      </c>
      <c r="P1739" s="5">
        <f t="shared" si="109"/>
        <v>56.67</v>
      </c>
      <c r="Q1739" s="12" t="s">
        <v>8323</v>
      </c>
      <c r="R1739" s="5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 s="5">
        <v>1738</v>
      </c>
      <c r="B1740" s="10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08"/>
        <v>0</v>
      </c>
      <c r="P1740" s="5">
        <f t="shared" si="109"/>
        <v>20</v>
      </c>
      <c r="Q1740" s="12" t="s">
        <v>8323</v>
      </c>
      <c r="R1740" s="5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 s="5">
        <v>1739</v>
      </c>
      <c r="B1741" s="10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08"/>
        <v>0</v>
      </c>
      <c r="P1741" s="5">
        <f t="shared" si="109"/>
        <v>1</v>
      </c>
      <c r="Q1741" s="12" t="s">
        <v>8323</v>
      </c>
      <c r="R1741" s="5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 s="5">
        <v>1740</v>
      </c>
      <c r="B1742" s="10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08"/>
        <v>0</v>
      </c>
      <c r="P1742" s="5">
        <f t="shared" si="109"/>
        <v>0</v>
      </c>
      <c r="Q1742" s="12" t="s">
        <v>8323</v>
      </c>
      <c r="R1742" s="5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 s="5">
        <v>1741</v>
      </c>
      <c r="B1743" s="10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08"/>
        <v>111</v>
      </c>
      <c r="P1743" s="5">
        <f t="shared" si="109"/>
        <v>25.58</v>
      </c>
      <c r="Q1743" s="12" t="s">
        <v>8336</v>
      </c>
      <c r="R1743" s="5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 s="5">
        <v>1742</v>
      </c>
      <c r="B1744" s="10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08"/>
        <v>109</v>
      </c>
      <c r="P1744" s="5">
        <f t="shared" si="109"/>
        <v>63.97</v>
      </c>
      <c r="Q1744" s="12" t="s">
        <v>8336</v>
      </c>
      <c r="R1744" s="5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 s="5">
        <v>1743</v>
      </c>
      <c r="B1745" s="10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08"/>
        <v>100</v>
      </c>
      <c r="P1745" s="5">
        <f t="shared" si="109"/>
        <v>89.93</v>
      </c>
      <c r="Q1745" s="12" t="s">
        <v>8336</v>
      </c>
      <c r="R1745" s="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 s="5">
        <v>1744</v>
      </c>
      <c r="B1746" s="10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08"/>
        <v>118</v>
      </c>
      <c r="P1746" s="5">
        <f t="shared" si="109"/>
        <v>93.07</v>
      </c>
      <c r="Q1746" s="12" t="s">
        <v>8336</v>
      </c>
      <c r="R1746" s="5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 s="5">
        <v>1745</v>
      </c>
      <c r="B1747" s="10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08"/>
        <v>114</v>
      </c>
      <c r="P1747" s="5">
        <f t="shared" si="109"/>
        <v>89.67</v>
      </c>
      <c r="Q1747" s="12" t="s">
        <v>8336</v>
      </c>
      <c r="R1747" s="5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 s="5">
        <v>1746</v>
      </c>
      <c r="B1748" s="10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08"/>
        <v>148</v>
      </c>
      <c r="P1748" s="5">
        <f t="shared" si="109"/>
        <v>207.62</v>
      </c>
      <c r="Q1748" s="12" t="s">
        <v>8336</v>
      </c>
      <c r="R1748" s="5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 s="5">
        <v>1747</v>
      </c>
      <c r="B1749" s="10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08"/>
        <v>105</v>
      </c>
      <c r="P1749" s="5">
        <f t="shared" si="109"/>
        <v>59.41</v>
      </c>
      <c r="Q1749" s="12" t="s">
        <v>8336</v>
      </c>
      <c r="R1749" s="5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 s="5">
        <v>1748</v>
      </c>
      <c r="B1750" s="10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08"/>
        <v>130</v>
      </c>
      <c r="P1750" s="5">
        <f t="shared" si="109"/>
        <v>358.97</v>
      </c>
      <c r="Q1750" s="12" t="s">
        <v>8336</v>
      </c>
      <c r="R1750" s="5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 s="5">
        <v>1749</v>
      </c>
      <c r="B1751" s="10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08"/>
        <v>123</v>
      </c>
      <c r="P1751" s="5">
        <f t="shared" si="109"/>
        <v>94.74</v>
      </c>
      <c r="Q1751" s="12" t="s">
        <v>8336</v>
      </c>
      <c r="R1751" s="5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 s="5">
        <v>1750</v>
      </c>
      <c r="B1752" s="10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08"/>
        <v>202</v>
      </c>
      <c r="P1752" s="5">
        <f t="shared" si="109"/>
        <v>80.650000000000006</v>
      </c>
      <c r="Q1752" s="12" t="s">
        <v>8336</v>
      </c>
      <c r="R1752" s="5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 s="5">
        <v>1751</v>
      </c>
      <c r="B1753" s="10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08"/>
        <v>103</v>
      </c>
      <c r="P1753" s="5">
        <f t="shared" si="109"/>
        <v>168.69</v>
      </c>
      <c r="Q1753" s="12" t="s">
        <v>8336</v>
      </c>
      <c r="R1753" s="5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 s="5">
        <v>1752</v>
      </c>
      <c r="B1754" s="10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08"/>
        <v>260</v>
      </c>
      <c r="P1754" s="5">
        <f t="shared" si="109"/>
        <v>34.69</v>
      </c>
      <c r="Q1754" s="12" t="s">
        <v>8336</v>
      </c>
      <c r="R1754" s="5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 s="5">
        <v>1753</v>
      </c>
      <c r="B1755" s="10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08"/>
        <v>108</v>
      </c>
      <c r="P1755" s="5">
        <f t="shared" si="109"/>
        <v>462.86</v>
      </c>
      <c r="Q1755" s="12" t="s">
        <v>8336</v>
      </c>
      <c r="R1755" s="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 s="5">
        <v>1754</v>
      </c>
      <c r="B1756" s="10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08"/>
        <v>111</v>
      </c>
      <c r="P1756" s="5">
        <f t="shared" si="109"/>
        <v>104.39</v>
      </c>
      <c r="Q1756" s="12" t="s">
        <v>8336</v>
      </c>
      <c r="R1756" s="5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 s="5">
        <v>1755</v>
      </c>
      <c r="B1757" s="10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08"/>
        <v>120</v>
      </c>
      <c r="P1757" s="5">
        <f t="shared" si="109"/>
        <v>7.5</v>
      </c>
      <c r="Q1757" s="12" t="s">
        <v>8336</v>
      </c>
      <c r="R1757" s="5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 s="5">
        <v>1756</v>
      </c>
      <c r="B1758" s="10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08"/>
        <v>103</v>
      </c>
      <c r="P1758" s="5">
        <f t="shared" si="109"/>
        <v>47.13</v>
      </c>
      <c r="Q1758" s="12" t="s">
        <v>8336</v>
      </c>
      <c r="R1758" s="5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 s="5">
        <v>1757</v>
      </c>
      <c r="B1759" s="10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08"/>
        <v>116</v>
      </c>
      <c r="P1759" s="5">
        <f t="shared" si="109"/>
        <v>414.29</v>
      </c>
      <c r="Q1759" s="12" t="s">
        <v>8336</v>
      </c>
      <c r="R1759" s="5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 s="5">
        <v>1758</v>
      </c>
      <c r="B1760" s="10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08"/>
        <v>115</v>
      </c>
      <c r="P1760" s="5">
        <f t="shared" si="109"/>
        <v>42.48</v>
      </c>
      <c r="Q1760" s="12" t="s">
        <v>8336</v>
      </c>
      <c r="R1760" s="5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 s="5">
        <v>1759</v>
      </c>
      <c r="B1761" s="10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08"/>
        <v>107</v>
      </c>
      <c r="P1761" s="5">
        <f t="shared" si="109"/>
        <v>108.78</v>
      </c>
      <c r="Q1761" s="12" t="s">
        <v>8336</v>
      </c>
      <c r="R1761" s="5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 s="5">
        <v>1760</v>
      </c>
      <c r="B1762" s="10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08"/>
        <v>165</v>
      </c>
      <c r="P1762" s="5">
        <f t="shared" si="109"/>
        <v>81.099999999999994</v>
      </c>
      <c r="Q1762" s="12" t="s">
        <v>8336</v>
      </c>
      <c r="R1762" s="5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 s="5">
        <v>1761</v>
      </c>
      <c r="B1763" s="10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08"/>
        <v>155</v>
      </c>
      <c r="P1763" s="5">
        <f t="shared" si="109"/>
        <v>51.67</v>
      </c>
      <c r="Q1763" s="12" t="s">
        <v>8336</v>
      </c>
      <c r="R1763" s="5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 s="5">
        <v>1762</v>
      </c>
      <c r="B1764" s="10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08"/>
        <v>885</v>
      </c>
      <c r="P1764" s="5">
        <f t="shared" si="109"/>
        <v>35.4</v>
      </c>
      <c r="Q1764" s="12" t="s">
        <v>8336</v>
      </c>
      <c r="R1764" s="5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 s="5">
        <v>1763</v>
      </c>
      <c r="B1765" s="10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08"/>
        <v>102</v>
      </c>
      <c r="P1765" s="5">
        <f t="shared" si="109"/>
        <v>103.64</v>
      </c>
      <c r="Q1765" s="12" t="s">
        <v>8336</v>
      </c>
      <c r="R1765" s="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 s="5">
        <v>1764</v>
      </c>
      <c r="B1766" s="10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08"/>
        <v>20</v>
      </c>
      <c r="P1766" s="5">
        <f t="shared" si="109"/>
        <v>55.28</v>
      </c>
      <c r="Q1766" s="12" t="s">
        <v>8336</v>
      </c>
      <c r="R1766" s="5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 s="5">
        <v>1765</v>
      </c>
      <c r="B1767" s="10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08"/>
        <v>59</v>
      </c>
      <c r="P1767" s="5">
        <f t="shared" si="109"/>
        <v>72.17</v>
      </c>
      <c r="Q1767" s="12" t="s">
        <v>8336</v>
      </c>
      <c r="R1767" s="5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 s="5">
        <v>1766</v>
      </c>
      <c r="B1768" s="10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08"/>
        <v>0</v>
      </c>
      <c r="P1768" s="5">
        <f t="shared" si="109"/>
        <v>0</v>
      </c>
      <c r="Q1768" s="12" t="s">
        <v>8336</v>
      </c>
      <c r="R1768" s="5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 s="5">
        <v>1767</v>
      </c>
      <c r="B1769" s="10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08"/>
        <v>46</v>
      </c>
      <c r="P1769" s="5">
        <f t="shared" si="109"/>
        <v>58.62</v>
      </c>
      <c r="Q1769" s="12" t="s">
        <v>8336</v>
      </c>
      <c r="R1769" s="5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 s="5">
        <v>1768</v>
      </c>
      <c r="B1770" s="10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08"/>
        <v>4</v>
      </c>
      <c r="P1770" s="5">
        <f t="shared" si="109"/>
        <v>12.47</v>
      </c>
      <c r="Q1770" s="12" t="s">
        <v>8336</v>
      </c>
      <c r="R1770" s="5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 s="5">
        <v>1769</v>
      </c>
      <c r="B1771" s="10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08"/>
        <v>3</v>
      </c>
      <c r="P1771" s="5">
        <f t="shared" si="109"/>
        <v>49.14</v>
      </c>
      <c r="Q1771" s="12" t="s">
        <v>8336</v>
      </c>
      <c r="R1771" s="5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 s="5">
        <v>1770</v>
      </c>
      <c r="B1772" s="10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08"/>
        <v>57</v>
      </c>
      <c r="P1772" s="5">
        <f t="shared" si="109"/>
        <v>150.5</v>
      </c>
      <c r="Q1772" s="12" t="s">
        <v>8336</v>
      </c>
      <c r="R1772" s="5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 s="5">
        <v>1771</v>
      </c>
      <c r="B1773" s="10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08"/>
        <v>21</v>
      </c>
      <c r="P1773" s="5">
        <f t="shared" si="109"/>
        <v>35.799999999999997</v>
      </c>
      <c r="Q1773" s="12" t="s">
        <v>8336</v>
      </c>
      <c r="R1773" s="5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 s="5">
        <v>1772</v>
      </c>
      <c r="B1774" s="10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08"/>
        <v>16</v>
      </c>
      <c r="P1774" s="5">
        <f t="shared" si="109"/>
        <v>45.16</v>
      </c>
      <c r="Q1774" s="12" t="s">
        <v>8336</v>
      </c>
      <c r="R1774" s="5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 s="5">
        <v>1773</v>
      </c>
      <c r="B1775" s="10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08"/>
        <v>6</v>
      </c>
      <c r="P1775" s="5">
        <f t="shared" si="109"/>
        <v>98.79</v>
      </c>
      <c r="Q1775" s="12" t="s">
        <v>8336</v>
      </c>
      <c r="R1775" s="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 s="5">
        <v>1774</v>
      </c>
      <c r="B1776" s="10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08"/>
        <v>46</v>
      </c>
      <c r="P1776" s="5">
        <f t="shared" si="109"/>
        <v>88.31</v>
      </c>
      <c r="Q1776" s="12" t="s">
        <v>8336</v>
      </c>
      <c r="R1776" s="5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 s="5">
        <v>1775</v>
      </c>
      <c r="B1777" s="10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08"/>
        <v>65</v>
      </c>
      <c r="P1777" s="5">
        <f t="shared" si="109"/>
        <v>170.63</v>
      </c>
      <c r="Q1777" s="12" t="s">
        <v>8336</v>
      </c>
      <c r="R1777" s="5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 s="5">
        <v>1776</v>
      </c>
      <c r="B1778" s="10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08"/>
        <v>7</v>
      </c>
      <c r="P1778" s="5">
        <f t="shared" si="109"/>
        <v>83.75</v>
      </c>
      <c r="Q1778" s="12" t="s">
        <v>8336</v>
      </c>
      <c r="R1778" s="5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 s="5">
        <v>1777</v>
      </c>
      <c r="B1779" s="10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08"/>
        <v>14</v>
      </c>
      <c r="P1779" s="5">
        <f t="shared" si="109"/>
        <v>65.099999999999994</v>
      </c>
      <c r="Q1779" s="12" t="s">
        <v>8336</v>
      </c>
      <c r="R1779" s="5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 s="5">
        <v>1778</v>
      </c>
      <c r="B1780" s="10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08"/>
        <v>2</v>
      </c>
      <c r="P1780" s="5">
        <f t="shared" si="109"/>
        <v>66.33</v>
      </c>
      <c r="Q1780" s="12" t="s">
        <v>8336</v>
      </c>
      <c r="R1780" s="5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 s="5">
        <v>1779</v>
      </c>
      <c r="B1781" s="10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08"/>
        <v>36</v>
      </c>
      <c r="P1781" s="5">
        <f t="shared" si="109"/>
        <v>104.89</v>
      </c>
      <c r="Q1781" s="12" t="s">
        <v>8336</v>
      </c>
      <c r="R1781" s="5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 s="5">
        <v>1780</v>
      </c>
      <c r="B1782" s="10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08"/>
        <v>40</v>
      </c>
      <c r="P1782" s="5">
        <f t="shared" si="109"/>
        <v>78.44</v>
      </c>
      <c r="Q1782" s="12" t="s">
        <v>8336</v>
      </c>
      <c r="R1782" s="5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 s="5">
        <v>1781</v>
      </c>
      <c r="B1783" s="10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08"/>
        <v>26</v>
      </c>
      <c r="P1783" s="5">
        <f t="shared" si="109"/>
        <v>59.04</v>
      </c>
      <c r="Q1783" s="12" t="s">
        <v>8336</v>
      </c>
      <c r="R1783" s="5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 s="5">
        <v>1782</v>
      </c>
      <c r="B1784" s="10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08"/>
        <v>15</v>
      </c>
      <c r="P1784" s="5">
        <f t="shared" si="109"/>
        <v>71.34</v>
      </c>
      <c r="Q1784" s="12" t="s">
        <v>8336</v>
      </c>
      <c r="R1784" s="5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 s="5">
        <v>1783</v>
      </c>
      <c r="B1785" s="10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08"/>
        <v>24</v>
      </c>
      <c r="P1785" s="5">
        <f t="shared" si="109"/>
        <v>51.23</v>
      </c>
      <c r="Q1785" s="12" t="s">
        <v>8336</v>
      </c>
      <c r="R1785" s="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 s="5">
        <v>1784</v>
      </c>
      <c r="B1786" s="10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08"/>
        <v>40</v>
      </c>
      <c r="P1786" s="5">
        <f t="shared" si="109"/>
        <v>60.24</v>
      </c>
      <c r="Q1786" s="12" t="s">
        <v>8336</v>
      </c>
      <c r="R1786" s="5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 s="5">
        <v>1785</v>
      </c>
      <c r="B1787" s="10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08"/>
        <v>20</v>
      </c>
      <c r="P1787" s="5">
        <f t="shared" si="109"/>
        <v>44.94</v>
      </c>
      <c r="Q1787" s="12" t="s">
        <v>8336</v>
      </c>
      <c r="R1787" s="5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 s="5">
        <v>1786</v>
      </c>
      <c r="B1788" s="10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08"/>
        <v>48</v>
      </c>
      <c r="P1788" s="5">
        <f t="shared" si="109"/>
        <v>31.21</v>
      </c>
      <c r="Q1788" s="12" t="s">
        <v>8336</v>
      </c>
      <c r="R1788" s="5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 s="5">
        <v>1787</v>
      </c>
      <c r="B1789" s="10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08"/>
        <v>15</v>
      </c>
      <c r="P1789" s="5">
        <f t="shared" si="109"/>
        <v>63.88</v>
      </c>
      <c r="Q1789" s="12" t="s">
        <v>8336</v>
      </c>
      <c r="R1789" s="5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 s="5">
        <v>1788</v>
      </c>
      <c r="B1790" s="10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08"/>
        <v>1</v>
      </c>
      <c r="P1790" s="5">
        <f t="shared" si="109"/>
        <v>19</v>
      </c>
      <c r="Q1790" s="12" t="s">
        <v>8336</v>
      </c>
      <c r="R1790" s="5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 s="5">
        <v>1789</v>
      </c>
      <c r="B1791" s="10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08"/>
        <v>1</v>
      </c>
      <c r="P1791" s="5">
        <f t="shared" si="109"/>
        <v>10</v>
      </c>
      <c r="Q1791" s="12" t="s">
        <v>8336</v>
      </c>
      <c r="R1791" s="5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 s="5">
        <v>1790</v>
      </c>
      <c r="B1792" s="10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08"/>
        <v>5</v>
      </c>
      <c r="P1792" s="5">
        <f t="shared" si="109"/>
        <v>109.07</v>
      </c>
      <c r="Q1792" s="12" t="s">
        <v>8336</v>
      </c>
      <c r="R1792" s="5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 s="5">
        <v>1791</v>
      </c>
      <c r="B1793" s="10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08"/>
        <v>4</v>
      </c>
      <c r="P1793" s="5">
        <f t="shared" si="109"/>
        <v>26.75</v>
      </c>
      <c r="Q1793" s="12" t="s">
        <v>8336</v>
      </c>
      <c r="R1793" s="5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 s="5">
        <v>1792</v>
      </c>
      <c r="B1794" s="10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ref="O1794:O1857" si="112">ROUND(E1794/D1794*100,0)</f>
        <v>61</v>
      </c>
      <c r="P1794" s="5">
        <f t="shared" si="109"/>
        <v>109.94</v>
      </c>
      <c r="Q1794" s="12" t="s">
        <v>8336</v>
      </c>
      <c r="R1794" s="5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 s="5">
        <v>1793</v>
      </c>
      <c r="B1795" s="10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si="112"/>
        <v>1</v>
      </c>
      <c r="P1795" s="5">
        <f t="shared" ref="P1795:P1858" si="113">IFERROR(ROUND(E1795/L1795,2),0)</f>
        <v>20</v>
      </c>
      <c r="Q1795" s="12" t="s">
        <v>8336</v>
      </c>
      <c r="R1795" s="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 s="5">
        <v>1794</v>
      </c>
      <c r="B1796" s="10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12"/>
        <v>11</v>
      </c>
      <c r="P1796" s="5">
        <f t="shared" si="113"/>
        <v>55.39</v>
      </c>
      <c r="Q1796" s="12" t="s">
        <v>8336</v>
      </c>
      <c r="R1796" s="5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 s="5">
        <v>1795</v>
      </c>
      <c r="B1797" s="10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12"/>
        <v>39</v>
      </c>
      <c r="P1797" s="5">
        <f t="shared" si="113"/>
        <v>133.9</v>
      </c>
      <c r="Q1797" s="12" t="s">
        <v>8336</v>
      </c>
      <c r="R1797" s="5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 s="5">
        <v>1796</v>
      </c>
      <c r="B1798" s="10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12"/>
        <v>22</v>
      </c>
      <c r="P1798" s="5">
        <f t="shared" si="113"/>
        <v>48.72</v>
      </c>
      <c r="Q1798" s="12" t="s">
        <v>8336</v>
      </c>
      <c r="R1798" s="5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 s="5">
        <v>1797</v>
      </c>
      <c r="B1799" s="10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12"/>
        <v>68</v>
      </c>
      <c r="P1799" s="5">
        <f t="shared" si="113"/>
        <v>48.25</v>
      </c>
      <c r="Q1799" s="12" t="s">
        <v>8336</v>
      </c>
      <c r="R1799" s="5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 s="5">
        <v>1798</v>
      </c>
      <c r="B1800" s="10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12"/>
        <v>14</v>
      </c>
      <c r="P1800" s="5">
        <f t="shared" si="113"/>
        <v>58.97</v>
      </c>
      <c r="Q1800" s="12" t="s">
        <v>8336</v>
      </c>
      <c r="R1800" s="5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 s="5">
        <v>1799</v>
      </c>
      <c r="B1801" s="10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12"/>
        <v>2</v>
      </c>
      <c r="P1801" s="5">
        <f t="shared" si="113"/>
        <v>11.64</v>
      </c>
      <c r="Q1801" s="12" t="s">
        <v>8336</v>
      </c>
      <c r="R1801" s="5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 s="5">
        <v>1800</v>
      </c>
      <c r="B1802" s="10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12"/>
        <v>20</v>
      </c>
      <c r="P1802" s="5">
        <f t="shared" si="113"/>
        <v>83.72</v>
      </c>
      <c r="Q1802" s="12" t="s">
        <v>8336</v>
      </c>
      <c r="R1802" s="5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 s="5">
        <v>1801</v>
      </c>
      <c r="B1803" s="10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12"/>
        <v>14</v>
      </c>
      <c r="P1803" s="5">
        <f t="shared" si="113"/>
        <v>63.65</v>
      </c>
      <c r="Q1803" s="12" t="s">
        <v>8336</v>
      </c>
      <c r="R1803" s="5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 s="5">
        <v>1802</v>
      </c>
      <c r="B1804" s="10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12"/>
        <v>48</v>
      </c>
      <c r="P1804" s="5">
        <f t="shared" si="113"/>
        <v>94.28</v>
      </c>
      <c r="Q1804" s="12" t="s">
        <v>8336</v>
      </c>
      <c r="R1804" s="5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 s="5">
        <v>1803</v>
      </c>
      <c r="B1805" s="10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12"/>
        <v>31</v>
      </c>
      <c r="P1805" s="5">
        <f t="shared" si="113"/>
        <v>71.87</v>
      </c>
      <c r="Q1805" s="12" t="s">
        <v>8336</v>
      </c>
      <c r="R1805" s="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 s="5">
        <v>1804</v>
      </c>
      <c r="B1806" s="10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12"/>
        <v>35</v>
      </c>
      <c r="P1806" s="5">
        <f t="shared" si="113"/>
        <v>104.85</v>
      </c>
      <c r="Q1806" s="12" t="s">
        <v>8336</v>
      </c>
      <c r="R1806" s="5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 s="5">
        <v>1805</v>
      </c>
      <c r="B1807" s="10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12"/>
        <v>36</v>
      </c>
      <c r="P1807" s="5">
        <f t="shared" si="113"/>
        <v>67.14</v>
      </c>
      <c r="Q1807" s="12" t="s">
        <v>8336</v>
      </c>
      <c r="R1807" s="5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 s="5">
        <v>1806</v>
      </c>
      <c r="B1808" s="10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12"/>
        <v>3</v>
      </c>
      <c r="P1808" s="5">
        <f t="shared" si="113"/>
        <v>73.88</v>
      </c>
      <c r="Q1808" s="12" t="s">
        <v>8336</v>
      </c>
      <c r="R1808" s="5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 s="5">
        <v>1807</v>
      </c>
      <c r="B1809" s="10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12"/>
        <v>11</v>
      </c>
      <c r="P1809" s="5">
        <f t="shared" si="113"/>
        <v>69.13</v>
      </c>
      <c r="Q1809" s="12" t="s">
        <v>8336</v>
      </c>
      <c r="R1809" s="5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 s="5">
        <v>1808</v>
      </c>
      <c r="B1810" s="10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12"/>
        <v>41</v>
      </c>
      <c r="P1810" s="5">
        <f t="shared" si="113"/>
        <v>120.77</v>
      </c>
      <c r="Q1810" s="12" t="s">
        <v>8336</v>
      </c>
      <c r="R1810" s="5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 s="5">
        <v>1809</v>
      </c>
      <c r="B1811" s="10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12"/>
        <v>11</v>
      </c>
      <c r="P1811" s="5">
        <f t="shared" si="113"/>
        <v>42.22</v>
      </c>
      <c r="Q1811" s="12" t="s">
        <v>8336</v>
      </c>
      <c r="R1811" s="5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 s="5">
        <v>1810</v>
      </c>
      <c r="B1812" s="10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12"/>
        <v>3</v>
      </c>
      <c r="P1812" s="5">
        <f t="shared" si="113"/>
        <v>7.5</v>
      </c>
      <c r="Q1812" s="12" t="s">
        <v>8336</v>
      </c>
      <c r="R1812" s="5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 s="5">
        <v>1811</v>
      </c>
      <c r="B1813" s="10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12"/>
        <v>0</v>
      </c>
      <c r="P1813" s="5">
        <f t="shared" si="113"/>
        <v>1.54</v>
      </c>
      <c r="Q1813" s="12" t="s">
        <v>8336</v>
      </c>
      <c r="R1813" s="5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 s="5">
        <v>1812</v>
      </c>
      <c r="B1814" s="10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12"/>
        <v>13</v>
      </c>
      <c r="P1814" s="5">
        <f t="shared" si="113"/>
        <v>37.61</v>
      </c>
      <c r="Q1814" s="12" t="s">
        <v>8336</v>
      </c>
      <c r="R1814" s="5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 s="5">
        <v>1813</v>
      </c>
      <c r="B1815" s="10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12"/>
        <v>0</v>
      </c>
      <c r="P1815" s="5">
        <f t="shared" si="113"/>
        <v>0</v>
      </c>
      <c r="Q1815" s="12" t="s">
        <v>8336</v>
      </c>
      <c r="R1815" s="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 s="5">
        <v>1814</v>
      </c>
      <c r="B1816" s="10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12"/>
        <v>49</v>
      </c>
      <c r="P1816" s="5">
        <f t="shared" si="113"/>
        <v>42.16</v>
      </c>
      <c r="Q1816" s="12" t="s">
        <v>8336</v>
      </c>
      <c r="R1816" s="5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 s="5">
        <v>1815</v>
      </c>
      <c r="B1817" s="10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12"/>
        <v>0</v>
      </c>
      <c r="P1817" s="5">
        <f t="shared" si="113"/>
        <v>0</v>
      </c>
      <c r="Q1817" s="12" t="s">
        <v>8336</v>
      </c>
      <c r="R1817" s="5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 s="5">
        <v>1816</v>
      </c>
      <c r="B1818" s="10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12"/>
        <v>2</v>
      </c>
      <c r="P1818" s="5">
        <f t="shared" si="113"/>
        <v>84.83</v>
      </c>
      <c r="Q1818" s="12" t="s">
        <v>8336</v>
      </c>
      <c r="R1818" s="5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 s="5">
        <v>1817</v>
      </c>
      <c r="B1819" s="10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12"/>
        <v>52</v>
      </c>
      <c r="P1819" s="5">
        <f t="shared" si="113"/>
        <v>94.19</v>
      </c>
      <c r="Q1819" s="12" t="s">
        <v>8336</v>
      </c>
      <c r="R1819" s="5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 s="5">
        <v>1818</v>
      </c>
      <c r="B1820" s="10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12"/>
        <v>0</v>
      </c>
      <c r="P1820" s="5">
        <f t="shared" si="113"/>
        <v>0</v>
      </c>
      <c r="Q1820" s="12" t="s">
        <v>8336</v>
      </c>
      <c r="R1820" s="5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 s="5">
        <v>1819</v>
      </c>
      <c r="B1821" s="10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12"/>
        <v>2</v>
      </c>
      <c r="P1821" s="5">
        <f t="shared" si="113"/>
        <v>6.25</v>
      </c>
      <c r="Q1821" s="12" t="s">
        <v>8336</v>
      </c>
      <c r="R1821" s="5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 s="5">
        <v>1820</v>
      </c>
      <c r="B1822" s="10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12"/>
        <v>7</v>
      </c>
      <c r="P1822" s="5">
        <f t="shared" si="113"/>
        <v>213.38</v>
      </c>
      <c r="Q1822" s="12" t="s">
        <v>8336</v>
      </c>
      <c r="R1822" s="5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 s="5">
        <v>1821</v>
      </c>
      <c r="B1823" s="10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12"/>
        <v>135</v>
      </c>
      <c r="P1823" s="5">
        <f t="shared" si="113"/>
        <v>59.16</v>
      </c>
      <c r="Q1823" s="12" t="s">
        <v>8323</v>
      </c>
      <c r="R1823" s="5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 s="5">
        <v>1822</v>
      </c>
      <c r="B1824" s="10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12"/>
        <v>100</v>
      </c>
      <c r="P1824" s="5">
        <f t="shared" si="113"/>
        <v>27.27</v>
      </c>
      <c r="Q1824" s="12" t="s">
        <v>8323</v>
      </c>
      <c r="R1824" s="5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 s="5">
        <v>1823</v>
      </c>
      <c r="B1825" s="10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12"/>
        <v>116</v>
      </c>
      <c r="P1825" s="5">
        <f t="shared" si="113"/>
        <v>24.58</v>
      </c>
      <c r="Q1825" s="12" t="s">
        <v>8323</v>
      </c>
      <c r="R1825" s="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 s="5">
        <v>1824</v>
      </c>
      <c r="B1826" s="10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12"/>
        <v>100</v>
      </c>
      <c r="P1826" s="5">
        <f t="shared" si="113"/>
        <v>75.05</v>
      </c>
      <c r="Q1826" s="12" t="s">
        <v>8323</v>
      </c>
      <c r="R1826" s="5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 s="5">
        <v>1825</v>
      </c>
      <c r="B1827" s="10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12"/>
        <v>105</v>
      </c>
      <c r="P1827" s="5">
        <f t="shared" si="113"/>
        <v>42.02</v>
      </c>
      <c r="Q1827" s="12" t="s">
        <v>8323</v>
      </c>
      <c r="R1827" s="5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 s="5">
        <v>1826</v>
      </c>
      <c r="B1828" s="10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12"/>
        <v>101</v>
      </c>
      <c r="P1828" s="5">
        <f t="shared" si="113"/>
        <v>53.16</v>
      </c>
      <c r="Q1828" s="12" t="s">
        <v>8323</v>
      </c>
      <c r="R1828" s="5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 s="5">
        <v>1827</v>
      </c>
      <c r="B1829" s="10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12"/>
        <v>101</v>
      </c>
      <c r="P1829" s="5">
        <f t="shared" si="113"/>
        <v>83.89</v>
      </c>
      <c r="Q1829" s="12" t="s">
        <v>8323</v>
      </c>
      <c r="R1829" s="5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 s="5">
        <v>1828</v>
      </c>
      <c r="B1830" s="10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12"/>
        <v>100</v>
      </c>
      <c r="P1830" s="5">
        <f t="shared" si="113"/>
        <v>417.33</v>
      </c>
      <c r="Q1830" s="12" t="s">
        <v>8323</v>
      </c>
      <c r="R1830" s="5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 s="5">
        <v>1829</v>
      </c>
      <c r="B1831" s="10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12"/>
        <v>167</v>
      </c>
      <c r="P1831" s="5">
        <f t="shared" si="113"/>
        <v>75.77</v>
      </c>
      <c r="Q1831" s="12" t="s">
        <v>8323</v>
      </c>
      <c r="R1831" s="5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 s="5">
        <v>1830</v>
      </c>
      <c r="B1832" s="10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12"/>
        <v>102</v>
      </c>
      <c r="P1832" s="5">
        <f t="shared" si="113"/>
        <v>67.39</v>
      </c>
      <c r="Q1832" s="12" t="s">
        <v>8323</v>
      </c>
      <c r="R1832" s="5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 s="5">
        <v>1831</v>
      </c>
      <c r="B1833" s="10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12"/>
        <v>103</v>
      </c>
      <c r="P1833" s="5">
        <f t="shared" si="113"/>
        <v>73.569999999999993</v>
      </c>
      <c r="Q1833" s="12" t="s">
        <v>8323</v>
      </c>
      <c r="R1833" s="5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 s="5">
        <v>1832</v>
      </c>
      <c r="B1834" s="10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12"/>
        <v>143</v>
      </c>
      <c r="P1834" s="5">
        <f t="shared" si="113"/>
        <v>25</v>
      </c>
      <c r="Q1834" s="12" t="s">
        <v>8323</v>
      </c>
      <c r="R1834" s="5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 s="5">
        <v>1833</v>
      </c>
      <c r="B1835" s="10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12"/>
        <v>263</v>
      </c>
      <c r="P1835" s="5">
        <f t="shared" si="113"/>
        <v>42</v>
      </c>
      <c r="Q1835" s="12" t="s">
        <v>8323</v>
      </c>
      <c r="R1835" s="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 s="5">
        <v>1834</v>
      </c>
      <c r="B1836" s="10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12"/>
        <v>118</v>
      </c>
      <c r="P1836" s="5">
        <f t="shared" si="113"/>
        <v>131.16999999999999</v>
      </c>
      <c r="Q1836" s="12" t="s">
        <v>8323</v>
      </c>
      <c r="R1836" s="5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 s="5">
        <v>1835</v>
      </c>
      <c r="B1837" s="10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12"/>
        <v>104</v>
      </c>
      <c r="P1837" s="5">
        <f t="shared" si="113"/>
        <v>47.27</v>
      </c>
      <c r="Q1837" s="12" t="s">
        <v>8323</v>
      </c>
      <c r="R1837" s="5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 s="5">
        <v>1836</v>
      </c>
      <c r="B1838" s="10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12"/>
        <v>200</v>
      </c>
      <c r="P1838" s="5">
        <f t="shared" si="113"/>
        <v>182.13</v>
      </c>
      <c r="Q1838" s="12" t="s">
        <v>8323</v>
      </c>
      <c r="R1838" s="5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 s="5">
        <v>1837</v>
      </c>
      <c r="B1839" s="10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12"/>
        <v>307</v>
      </c>
      <c r="P1839" s="5">
        <f t="shared" si="113"/>
        <v>61.37</v>
      </c>
      <c r="Q1839" s="12" t="s">
        <v>8323</v>
      </c>
      <c r="R1839" s="5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 s="5">
        <v>1838</v>
      </c>
      <c r="B1840" s="10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12"/>
        <v>100</v>
      </c>
      <c r="P1840" s="5">
        <f t="shared" si="113"/>
        <v>35.770000000000003</v>
      </c>
      <c r="Q1840" s="12" t="s">
        <v>8323</v>
      </c>
      <c r="R1840" s="5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 s="5">
        <v>1839</v>
      </c>
      <c r="B1841" s="10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12"/>
        <v>205</v>
      </c>
      <c r="P1841" s="5">
        <f t="shared" si="113"/>
        <v>45.62</v>
      </c>
      <c r="Q1841" s="12" t="s">
        <v>8323</v>
      </c>
      <c r="R1841" s="5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 s="5">
        <v>1840</v>
      </c>
      <c r="B1842" s="10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12"/>
        <v>109</v>
      </c>
      <c r="P1842" s="5">
        <f t="shared" si="113"/>
        <v>75.38</v>
      </c>
      <c r="Q1842" s="12" t="s">
        <v>8323</v>
      </c>
      <c r="R1842" s="5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 s="5">
        <v>1841</v>
      </c>
      <c r="B1843" s="10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12"/>
        <v>102</v>
      </c>
      <c r="P1843" s="5">
        <f t="shared" si="113"/>
        <v>50.88</v>
      </c>
      <c r="Q1843" s="12" t="s">
        <v>8323</v>
      </c>
      <c r="R1843" s="5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 s="5">
        <v>1842</v>
      </c>
      <c r="B1844" s="10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12"/>
        <v>125</v>
      </c>
      <c r="P1844" s="5">
        <f t="shared" si="113"/>
        <v>119.29</v>
      </c>
      <c r="Q1844" s="12" t="s">
        <v>8323</v>
      </c>
      <c r="R1844" s="5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 s="5">
        <v>1843</v>
      </c>
      <c r="B1845" s="10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12"/>
        <v>124</v>
      </c>
      <c r="P1845" s="5">
        <f t="shared" si="113"/>
        <v>92.54</v>
      </c>
      <c r="Q1845" s="12" t="s">
        <v>8323</v>
      </c>
      <c r="R1845" s="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 s="5">
        <v>1844</v>
      </c>
      <c r="B1846" s="10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12"/>
        <v>101</v>
      </c>
      <c r="P1846" s="5">
        <f t="shared" si="113"/>
        <v>76.05</v>
      </c>
      <c r="Q1846" s="12" t="s">
        <v>8323</v>
      </c>
      <c r="R1846" s="5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 s="5">
        <v>1845</v>
      </c>
      <c r="B1847" s="10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12"/>
        <v>100</v>
      </c>
      <c r="P1847" s="5">
        <f t="shared" si="113"/>
        <v>52.63</v>
      </c>
      <c r="Q1847" s="12" t="s">
        <v>8323</v>
      </c>
      <c r="R1847" s="5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 s="5">
        <v>1846</v>
      </c>
      <c r="B1848" s="10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12"/>
        <v>138</v>
      </c>
      <c r="P1848" s="5">
        <f t="shared" si="113"/>
        <v>98.99</v>
      </c>
      <c r="Q1848" s="12" t="s">
        <v>8323</v>
      </c>
      <c r="R1848" s="5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 s="5">
        <v>1847</v>
      </c>
      <c r="B1849" s="10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12"/>
        <v>121</v>
      </c>
      <c r="P1849" s="5">
        <f t="shared" si="113"/>
        <v>79.53</v>
      </c>
      <c r="Q1849" s="12" t="s">
        <v>8323</v>
      </c>
      <c r="R1849" s="5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 s="5">
        <v>1848</v>
      </c>
      <c r="B1850" s="10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12"/>
        <v>107</v>
      </c>
      <c r="P1850" s="5">
        <f t="shared" si="113"/>
        <v>134.21</v>
      </c>
      <c r="Q1850" s="12" t="s">
        <v>8323</v>
      </c>
      <c r="R1850" s="5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 s="5">
        <v>1849</v>
      </c>
      <c r="B1851" s="10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12"/>
        <v>100</v>
      </c>
      <c r="P1851" s="5">
        <f t="shared" si="113"/>
        <v>37.630000000000003</v>
      </c>
      <c r="Q1851" s="12" t="s">
        <v>8323</v>
      </c>
      <c r="R1851" s="5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 s="5">
        <v>1850</v>
      </c>
      <c r="B1852" s="10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12"/>
        <v>102</v>
      </c>
      <c r="P1852" s="5">
        <f t="shared" si="113"/>
        <v>51.04</v>
      </c>
      <c r="Q1852" s="12" t="s">
        <v>8323</v>
      </c>
      <c r="R1852" s="5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 s="5">
        <v>1851</v>
      </c>
      <c r="B1853" s="10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12"/>
        <v>100</v>
      </c>
      <c r="P1853" s="5">
        <f t="shared" si="113"/>
        <v>50.04</v>
      </c>
      <c r="Q1853" s="12" t="s">
        <v>8323</v>
      </c>
      <c r="R1853" s="5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 s="5">
        <v>1852</v>
      </c>
      <c r="B1854" s="10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12"/>
        <v>117</v>
      </c>
      <c r="P1854" s="5">
        <f t="shared" si="113"/>
        <v>133.93</v>
      </c>
      <c r="Q1854" s="12" t="s">
        <v>8323</v>
      </c>
      <c r="R1854" s="5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 s="5">
        <v>1853</v>
      </c>
      <c r="B1855" s="10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12"/>
        <v>102</v>
      </c>
      <c r="P1855" s="5">
        <f t="shared" si="113"/>
        <v>58.21</v>
      </c>
      <c r="Q1855" s="12" t="s">
        <v>8323</v>
      </c>
      <c r="R1855" s="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 s="5">
        <v>1854</v>
      </c>
      <c r="B1856" s="10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12"/>
        <v>102</v>
      </c>
      <c r="P1856" s="5">
        <f t="shared" si="113"/>
        <v>88.04</v>
      </c>
      <c r="Q1856" s="12" t="s">
        <v>8323</v>
      </c>
      <c r="R1856" s="5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 s="5">
        <v>1855</v>
      </c>
      <c r="B1857" s="10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12"/>
        <v>154</v>
      </c>
      <c r="P1857" s="5">
        <f t="shared" si="113"/>
        <v>70.58</v>
      </c>
      <c r="Q1857" s="12" t="s">
        <v>8323</v>
      </c>
      <c r="R1857" s="5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 s="5">
        <v>1856</v>
      </c>
      <c r="B1858" s="10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ref="O1858:O1921" si="116">ROUND(E1858/D1858*100,0)</f>
        <v>101</v>
      </c>
      <c r="P1858" s="5">
        <f t="shared" si="113"/>
        <v>53.29</v>
      </c>
      <c r="Q1858" s="12" t="s">
        <v>8323</v>
      </c>
      <c r="R1858" s="5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 s="5">
        <v>1857</v>
      </c>
      <c r="B1859" s="10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si="116"/>
        <v>100</v>
      </c>
      <c r="P1859" s="5">
        <f t="shared" ref="P1859:P1922" si="117">IFERROR(ROUND(E1859/L1859,2),0)</f>
        <v>136.36000000000001</v>
      </c>
      <c r="Q1859" s="12" t="s">
        <v>8323</v>
      </c>
      <c r="R1859" s="5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 s="5">
        <v>1858</v>
      </c>
      <c r="B1860" s="10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16"/>
        <v>109</v>
      </c>
      <c r="P1860" s="5">
        <f t="shared" si="117"/>
        <v>40.549999999999997</v>
      </c>
      <c r="Q1860" s="12" t="s">
        <v>8323</v>
      </c>
      <c r="R1860" s="5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 s="5">
        <v>1859</v>
      </c>
      <c r="B1861" s="10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16"/>
        <v>132</v>
      </c>
      <c r="P1861" s="5">
        <f t="shared" si="117"/>
        <v>70.63</v>
      </c>
      <c r="Q1861" s="12" t="s">
        <v>8323</v>
      </c>
      <c r="R1861" s="5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 s="5">
        <v>1860</v>
      </c>
      <c r="B1862" s="10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16"/>
        <v>133</v>
      </c>
      <c r="P1862" s="5">
        <f t="shared" si="117"/>
        <v>52.68</v>
      </c>
      <c r="Q1862" s="12" t="s">
        <v>8323</v>
      </c>
      <c r="R1862" s="5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 s="5">
        <v>1861</v>
      </c>
      <c r="B1863" s="10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16"/>
        <v>0</v>
      </c>
      <c r="P1863" s="5">
        <f t="shared" si="117"/>
        <v>0</v>
      </c>
      <c r="Q1863" s="12" t="s">
        <v>8331</v>
      </c>
      <c r="R1863" s="5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 s="5">
        <v>1862</v>
      </c>
      <c r="B1864" s="10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16"/>
        <v>8</v>
      </c>
      <c r="P1864" s="5">
        <f t="shared" si="117"/>
        <v>90.94</v>
      </c>
      <c r="Q1864" s="12" t="s">
        <v>8331</v>
      </c>
      <c r="R1864" s="5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 s="5">
        <v>1863</v>
      </c>
      <c r="B1865" s="10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16"/>
        <v>0</v>
      </c>
      <c r="P1865" s="5">
        <f t="shared" si="117"/>
        <v>5</v>
      </c>
      <c r="Q1865" s="12" t="s">
        <v>8331</v>
      </c>
      <c r="R1865" s="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 s="5">
        <v>1864</v>
      </c>
      <c r="B1866" s="10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16"/>
        <v>43</v>
      </c>
      <c r="P1866" s="5">
        <f t="shared" si="117"/>
        <v>58.08</v>
      </c>
      <c r="Q1866" s="12" t="s">
        <v>8331</v>
      </c>
      <c r="R1866" s="5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 s="5">
        <v>1865</v>
      </c>
      <c r="B1867" s="10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16"/>
        <v>0</v>
      </c>
      <c r="P1867" s="5">
        <f t="shared" si="117"/>
        <v>2</v>
      </c>
      <c r="Q1867" s="12" t="s">
        <v>8331</v>
      </c>
      <c r="R1867" s="5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 s="5">
        <v>1866</v>
      </c>
      <c r="B1868" s="10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16"/>
        <v>1</v>
      </c>
      <c r="P1868" s="5">
        <f t="shared" si="117"/>
        <v>62.5</v>
      </c>
      <c r="Q1868" s="12" t="s">
        <v>8331</v>
      </c>
      <c r="R1868" s="5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 s="5">
        <v>1867</v>
      </c>
      <c r="B1869" s="10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16"/>
        <v>0</v>
      </c>
      <c r="P1869" s="5">
        <f t="shared" si="117"/>
        <v>10</v>
      </c>
      <c r="Q1869" s="12" t="s">
        <v>8331</v>
      </c>
      <c r="R1869" s="5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 s="5">
        <v>1868</v>
      </c>
      <c r="B1870" s="10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16"/>
        <v>5</v>
      </c>
      <c r="P1870" s="5">
        <f t="shared" si="117"/>
        <v>71.59</v>
      </c>
      <c r="Q1870" s="12" t="s">
        <v>8331</v>
      </c>
      <c r="R1870" s="5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 s="5">
        <v>1869</v>
      </c>
      <c r="B1871" s="10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16"/>
        <v>0</v>
      </c>
      <c r="P1871" s="5">
        <f t="shared" si="117"/>
        <v>0</v>
      </c>
      <c r="Q1871" s="12" t="s">
        <v>8331</v>
      </c>
      <c r="R1871" s="5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 s="5">
        <v>1870</v>
      </c>
      <c r="B1872" s="10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16"/>
        <v>10</v>
      </c>
      <c r="P1872" s="5">
        <f t="shared" si="117"/>
        <v>32.82</v>
      </c>
      <c r="Q1872" s="12" t="s">
        <v>8331</v>
      </c>
      <c r="R1872" s="5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 s="5">
        <v>1871</v>
      </c>
      <c r="B1873" s="10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16"/>
        <v>72</v>
      </c>
      <c r="P1873" s="5">
        <f t="shared" si="117"/>
        <v>49.12</v>
      </c>
      <c r="Q1873" s="12" t="s">
        <v>8331</v>
      </c>
      <c r="R1873" s="5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 s="5">
        <v>1872</v>
      </c>
      <c r="B1874" s="10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16"/>
        <v>1</v>
      </c>
      <c r="P1874" s="5">
        <f t="shared" si="117"/>
        <v>16.309999999999999</v>
      </c>
      <c r="Q1874" s="12" t="s">
        <v>8331</v>
      </c>
      <c r="R1874" s="5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 s="5">
        <v>1873</v>
      </c>
      <c r="B1875" s="10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16"/>
        <v>0</v>
      </c>
      <c r="P1875" s="5">
        <f t="shared" si="117"/>
        <v>18</v>
      </c>
      <c r="Q1875" s="12" t="s">
        <v>8331</v>
      </c>
      <c r="R1875" s="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 s="5">
        <v>1874</v>
      </c>
      <c r="B1876" s="10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16"/>
        <v>0</v>
      </c>
      <c r="P1876" s="5">
        <f t="shared" si="117"/>
        <v>13</v>
      </c>
      <c r="Q1876" s="12" t="s">
        <v>8331</v>
      </c>
      <c r="R1876" s="5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 s="5">
        <v>1875</v>
      </c>
      <c r="B1877" s="10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16"/>
        <v>1</v>
      </c>
      <c r="P1877" s="5">
        <f t="shared" si="117"/>
        <v>17</v>
      </c>
      <c r="Q1877" s="12" t="s">
        <v>8331</v>
      </c>
      <c r="R1877" s="5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 s="5">
        <v>1876</v>
      </c>
      <c r="B1878" s="10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16"/>
        <v>0</v>
      </c>
      <c r="P1878" s="5">
        <f t="shared" si="117"/>
        <v>0</v>
      </c>
      <c r="Q1878" s="12" t="s">
        <v>8331</v>
      </c>
      <c r="R1878" s="5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 s="5">
        <v>1877</v>
      </c>
      <c r="B1879" s="10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16"/>
        <v>0</v>
      </c>
      <c r="P1879" s="5">
        <f t="shared" si="117"/>
        <v>0</v>
      </c>
      <c r="Q1879" s="12" t="s">
        <v>8331</v>
      </c>
      <c r="R1879" s="5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 s="5">
        <v>1878</v>
      </c>
      <c r="B1880" s="10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16"/>
        <v>0</v>
      </c>
      <c r="P1880" s="5">
        <f t="shared" si="117"/>
        <v>0</v>
      </c>
      <c r="Q1880" s="12" t="s">
        <v>8331</v>
      </c>
      <c r="R1880" s="5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 s="5">
        <v>1879</v>
      </c>
      <c r="B1881" s="10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16"/>
        <v>0</v>
      </c>
      <c r="P1881" s="5">
        <f t="shared" si="117"/>
        <v>3</v>
      </c>
      <c r="Q1881" s="12" t="s">
        <v>8331</v>
      </c>
      <c r="R1881" s="5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 s="5">
        <v>1880</v>
      </c>
      <c r="B1882" s="10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16"/>
        <v>20</v>
      </c>
      <c r="P1882" s="5">
        <f t="shared" si="117"/>
        <v>41.83</v>
      </c>
      <c r="Q1882" s="12" t="s">
        <v>8331</v>
      </c>
      <c r="R1882" s="5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 s="5">
        <v>1881</v>
      </c>
      <c r="B1883" s="10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16"/>
        <v>173</v>
      </c>
      <c r="P1883" s="5">
        <f t="shared" si="117"/>
        <v>49.34</v>
      </c>
      <c r="Q1883" s="12" t="s">
        <v>8323</v>
      </c>
      <c r="R1883" s="5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 s="5">
        <v>1882</v>
      </c>
      <c r="B1884" s="10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16"/>
        <v>101</v>
      </c>
      <c r="P1884" s="5">
        <f t="shared" si="117"/>
        <v>41.73</v>
      </c>
      <c r="Q1884" s="12" t="s">
        <v>8323</v>
      </c>
      <c r="R1884" s="5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 s="5">
        <v>1883</v>
      </c>
      <c r="B1885" s="10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16"/>
        <v>105</v>
      </c>
      <c r="P1885" s="5">
        <f t="shared" si="117"/>
        <v>32.72</v>
      </c>
      <c r="Q1885" s="12" t="s">
        <v>8323</v>
      </c>
      <c r="R1885" s="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 s="5">
        <v>1884</v>
      </c>
      <c r="B1886" s="10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16"/>
        <v>135</v>
      </c>
      <c r="P1886" s="5">
        <f t="shared" si="117"/>
        <v>51.96</v>
      </c>
      <c r="Q1886" s="12" t="s">
        <v>8323</v>
      </c>
      <c r="R1886" s="5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 s="5">
        <v>1885</v>
      </c>
      <c r="B1887" s="10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16"/>
        <v>116</v>
      </c>
      <c r="P1887" s="5">
        <f t="shared" si="117"/>
        <v>50.69</v>
      </c>
      <c r="Q1887" s="12" t="s">
        <v>8323</v>
      </c>
      <c r="R1887" s="5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 s="5">
        <v>1886</v>
      </c>
      <c r="B1888" s="10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16"/>
        <v>102</v>
      </c>
      <c r="P1888" s="5">
        <f t="shared" si="117"/>
        <v>42.24</v>
      </c>
      <c r="Q1888" s="12" t="s">
        <v>8323</v>
      </c>
      <c r="R1888" s="5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 s="5">
        <v>1887</v>
      </c>
      <c r="B1889" s="10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16"/>
        <v>111</v>
      </c>
      <c r="P1889" s="5">
        <f t="shared" si="117"/>
        <v>416.88</v>
      </c>
      <c r="Q1889" s="12" t="s">
        <v>8323</v>
      </c>
      <c r="R1889" s="5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 s="5">
        <v>1888</v>
      </c>
      <c r="B1890" s="10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16"/>
        <v>166</v>
      </c>
      <c r="P1890" s="5">
        <f t="shared" si="117"/>
        <v>46.65</v>
      </c>
      <c r="Q1890" s="12" t="s">
        <v>8323</v>
      </c>
      <c r="R1890" s="5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 s="5">
        <v>1889</v>
      </c>
      <c r="B1891" s="10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16"/>
        <v>107</v>
      </c>
      <c r="P1891" s="5">
        <f t="shared" si="117"/>
        <v>48.45</v>
      </c>
      <c r="Q1891" s="12" t="s">
        <v>8323</v>
      </c>
      <c r="R1891" s="5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 s="5">
        <v>1890</v>
      </c>
      <c r="B1892" s="10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16"/>
        <v>145</v>
      </c>
      <c r="P1892" s="5">
        <f t="shared" si="117"/>
        <v>70.53</v>
      </c>
      <c r="Q1892" s="12" t="s">
        <v>8323</v>
      </c>
      <c r="R1892" s="5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 s="5">
        <v>1891</v>
      </c>
      <c r="B1893" s="10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16"/>
        <v>106</v>
      </c>
      <c r="P1893" s="5">
        <f t="shared" si="117"/>
        <v>87.96</v>
      </c>
      <c r="Q1893" s="12" t="s">
        <v>8323</v>
      </c>
      <c r="R1893" s="5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 s="5">
        <v>1892</v>
      </c>
      <c r="B1894" s="10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16"/>
        <v>137</v>
      </c>
      <c r="P1894" s="5">
        <f t="shared" si="117"/>
        <v>26.27</v>
      </c>
      <c r="Q1894" s="12" t="s">
        <v>8323</v>
      </c>
      <c r="R1894" s="5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 s="5">
        <v>1893</v>
      </c>
      <c r="B1895" s="10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16"/>
        <v>104</v>
      </c>
      <c r="P1895" s="5">
        <f t="shared" si="117"/>
        <v>57.78</v>
      </c>
      <c r="Q1895" s="12" t="s">
        <v>8323</v>
      </c>
      <c r="R1895" s="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 s="5">
        <v>1894</v>
      </c>
      <c r="B1896" s="10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16"/>
        <v>115</v>
      </c>
      <c r="P1896" s="5">
        <f t="shared" si="117"/>
        <v>57.25</v>
      </c>
      <c r="Q1896" s="12" t="s">
        <v>8323</v>
      </c>
      <c r="R1896" s="5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 s="5">
        <v>1895</v>
      </c>
      <c r="B1897" s="10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16"/>
        <v>102</v>
      </c>
      <c r="P1897" s="5">
        <f t="shared" si="117"/>
        <v>196.34</v>
      </c>
      <c r="Q1897" s="12" t="s">
        <v>8323</v>
      </c>
      <c r="R1897" s="5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 s="5">
        <v>1896</v>
      </c>
      <c r="B1898" s="10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16"/>
        <v>124</v>
      </c>
      <c r="P1898" s="5">
        <f t="shared" si="117"/>
        <v>43</v>
      </c>
      <c r="Q1898" s="12" t="s">
        <v>8323</v>
      </c>
      <c r="R1898" s="5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 s="5">
        <v>1897</v>
      </c>
      <c r="B1899" s="10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16"/>
        <v>102</v>
      </c>
      <c r="P1899" s="5">
        <f t="shared" si="117"/>
        <v>35.549999999999997</v>
      </c>
      <c r="Q1899" s="12" t="s">
        <v>8323</v>
      </c>
      <c r="R1899" s="5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 s="5">
        <v>1898</v>
      </c>
      <c r="B1900" s="10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16"/>
        <v>145</v>
      </c>
      <c r="P1900" s="5">
        <f t="shared" si="117"/>
        <v>68.81</v>
      </c>
      <c r="Q1900" s="12" t="s">
        <v>8323</v>
      </c>
      <c r="R1900" s="5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 s="5">
        <v>1899</v>
      </c>
      <c r="B1901" s="10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16"/>
        <v>133</v>
      </c>
      <c r="P1901" s="5">
        <f t="shared" si="117"/>
        <v>28.57</v>
      </c>
      <c r="Q1901" s="12" t="s">
        <v>8323</v>
      </c>
      <c r="R1901" s="5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 s="5">
        <v>1900</v>
      </c>
      <c r="B1902" s="10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16"/>
        <v>109</v>
      </c>
      <c r="P1902" s="5">
        <f t="shared" si="117"/>
        <v>50.63</v>
      </c>
      <c r="Q1902" s="12" t="s">
        <v>8323</v>
      </c>
      <c r="R1902" s="5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 s="5">
        <v>1901</v>
      </c>
      <c r="B1903" s="10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16"/>
        <v>3</v>
      </c>
      <c r="P1903" s="5">
        <f t="shared" si="117"/>
        <v>106.8</v>
      </c>
      <c r="Q1903" s="12" t="s">
        <v>8317</v>
      </c>
      <c r="R1903" s="5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 s="5">
        <v>1902</v>
      </c>
      <c r="B1904" s="10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16"/>
        <v>1</v>
      </c>
      <c r="P1904" s="5">
        <f t="shared" si="117"/>
        <v>4</v>
      </c>
      <c r="Q1904" s="12" t="s">
        <v>8317</v>
      </c>
      <c r="R1904" s="5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 s="5">
        <v>1903</v>
      </c>
      <c r="B1905" s="10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16"/>
        <v>47</v>
      </c>
      <c r="P1905" s="5">
        <f t="shared" si="117"/>
        <v>34.1</v>
      </c>
      <c r="Q1905" s="12" t="s">
        <v>8317</v>
      </c>
      <c r="R1905" s="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 s="5">
        <v>1904</v>
      </c>
      <c r="B1906" s="10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16"/>
        <v>0</v>
      </c>
      <c r="P1906" s="5">
        <f t="shared" si="117"/>
        <v>25</v>
      </c>
      <c r="Q1906" s="12" t="s">
        <v>8317</v>
      </c>
      <c r="R1906" s="5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 s="5">
        <v>1905</v>
      </c>
      <c r="B1907" s="10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16"/>
        <v>0</v>
      </c>
      <c r="P1907" s="5">
        <f t="shared" si="117"/>
        <v>10.5</v>
      </c>
      <c r="Q1907" s="12" t="s">
        <v>8317</v>
      </c>
      <c r="R1907" s="5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 s="5">
        <v>1906</v>
      </c>
      <c r="B1908" s="10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16"/>
        <v>43</v>
      </c>
      <c r="P1908" s="5">
        <f t="shared" si="117"/>
        <v>215.96</v>
      </c>
      <c r="Q1908" s="12" t="s">
        <v>8317</v>
      </c>
      <c r="R1908" s="5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 s="5">
        <v>1907</v>
      </c>
      <c r="B1909" s="10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16"/>
        <v>0</v>
      </c>
      <c r="P1909" s="5">
        <f t="shared" si="117"/>
        <v>21.25</v>
      </c>
      <c r="Q1909" s="12" t="s">
        <v>8317</v>
      </c>
      <c r="R1909" s="5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 s="5">
        <v>1908</v>
      </c>
      <c r="B1910" s="10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16"/>
        <v>2</v>
      </c>
      <c r="P1910" s="5">
        <f t="shared" si="117"/>
        <v>108.25</v>
      </c>
      <c r="Q1910" s="12" t="s">
        <v>8317</v>
      </c>
      <c r="R1910" s="5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 s="5">
        <v>1909</v>
      </c>
      <c r="B1911" s="10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16"/>
        <v>14</v>
      </c>
      <c r="P1911" s="5">
        <f t="shared" si="117"/>
        <v>129.97</v>
      </c>
      <c r="Q1911" s="12" t="s">
        <v>8317</v>
      </c>
      <c r="R1911" s="5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 s="5">
        <v>1910</v>
      </c>
      <c r="B1912" s="10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16"/>
        <v>39</v>
      </c>
      <c r="P1912" s="5">
        <f t="shared" si="117"/>
        <v>117.49</v>
      </c>
      <c r="Q1912" s="12" t="s">
        <v>8317</v>
      </c>
      <c r="R1912" s="5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 s="5">
        <v>1911</v>
      </c>
      <c r="B1913" s="10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16"/>
        <v>0</v>
      </c>
      <c r="P1913" s="5">
        <f t="shared" si="117"/>
        <v>10</v>
      </c>
      <c r="Q1913" s="12" t="s">
        <v>8317</v>
      </c>
      <c r="R1913" s="5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 s="5">
        <v>1912</v>
      </c>
      <c r="B1914" s="10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16"/>
        <v>59</v>
      </c>
      <c r="P1914" s="5">
        <f t="shared" si="117"/>
        <v>70.599999999999994</v>
      </c>
      <c r="Q1914" s="12" t="s">
        <v>8317</v>
      </c>
      <c r="R1914" s="5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 s="5">
        <v>1913</v>
      </c>
      <c r="B1915" s="10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16"/>
        <v>1</v>
      </c>
      <c r="P1915" s="5">
        <f t="shared" si="117"/>
        <v>24.5</v>
      </c>
      <c r="Q1915" s="12" t="s">
        <v>8317</v>
      </c>
      <c r="R1915" s="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 s="5">
        <v>1914</v>
      </c>
      <c r="B1916" s="10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16"/>
        <v>9</v>
      </c>
      <c r="P1916" s="5">
        <f t="shared" si="117"/>
        <v>30</v>
      </c>
      <c r="Q1916" s="12" t="s">
        <v>8317</v>
      </c>
      <c r="R1916" s="5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 s="5">
        <v>1915</v>
      </c>
      <c r="B1917" s="10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16"/>
        <v>2</v>
      </c>
      <c r="P1917" s="5">
        <f t="shared" si="117"/>
        <v>2</v>
      </c>
      <c r="Q1917" s="12" t="s">
        <v>8317</v>
      </c>
      <c r="R1917" s="5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 s="5">
        <v>1916</v>
      </c>
      <c r="B1918" s="10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16"/>
        <v>1</v>
      </c>
      <c r="P1918" s="5">
        <f t="shared" si="117"/>
        <v>17</v>
      </c>
      <c r="Q1918" s="12" t="s">
        <v>8317</v>
      </c>
      <c r="R1918" s="5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 s="5">
        <v>1917</v>
      </c>
      <c r="B1919" s="10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16"/>
        <v>53</v>
      </c>
      <c r="P1919" s="5">
        <f t="shared" si="117"/>
        <v>2928.93</v>
      </c>
      <c r="Q1919" s="12" t="s">
        <v>8317</v>
      </c>
      <c r="R1919" s="5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 s="5">
        <v>1918</v>
      </c>
      <c r="B1920" s="10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16"/>
        <v>1</v>
      </c>
      <c r="P1920" s="5">
        <f t="shared" si="117"/>
        <v>28.89</v>
      </c>
      <c r="Q1920" s="12" t="s">
        <v>8317</v>
      </c>
      <c r="R1920" s="5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 s="5">
        <v>1919</v>
      </c>
      <c r="B1921" s="10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16"/>
        <v>47</v>
      </c>
      <c r="P1921" s="5">
        <f t="shared" si="117"/>
        <v>29.63</v>
      </c>
      <c r="Q1921" s="12" t="s">
        <v>8317</v>
      </c>
      <c r="R1921" s="5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 s="5">
        <v>1920</v>
      </c>
      <c r="B1922" s="10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ref="O1922:O1985" si="120">ROUND(E1922/D1922*100,0)</f>
        <v>43</v>
      </c>
      <c r="P1922" s="5">
        <f t="shared" si="117"/>
        <v>40.98</v>
      </c>
      <c r="Q1922" s="12" t="s">
        <v>8317</v>
      </c>
      <c r="R1922" s="5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 s="5">
        <v>1921</v>
      </c>
      <c r="B1923" s="10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si="120"/>
        <v>137</v>
      </c>
      <c r="P1923" s="5">
        <f t="shared" ref="P1923:P1986" si="121">IFERROR(ROUND(E1923/L1923,2),0)</f>
        <v>54</v>
      </c>
      <c r="Q1923" s="12" t="s">
        <v>8323</v>
      </c>
      <c r="R1923" s="5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 s="5">
        <v>1922</v>
      </c>
      <c r="B1924" s="10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20"/>
        <v>116</v>
      </c>
      <c r="P1924" s="5">
        <f t="shared" si="121"/>
        <v>36.11</v>
      </c>
      <c r="Q1924" s="12" t="s">
        <v>8323</v>
      </c>
      <c r="R1924" s="5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 s="5">
        <v>1923</v>
      </c>
      <c r="B1925" s="10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20"/>
        <v>241</v>
      </c>
      <c r="P1925" s="5">
        <f t="shared" si="121"/>
        <v>23.15</v>
      </c>
      <c r="Q1925" s="12" t="s">
        <v>8323</v>
      </c>
      <c r="R1925" s="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 s="5">
        <v>1924</v>
      </c>
      <c r="B1926" s="10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20"/>
        <v>114</v>
      </c>
      <c r="P1926" s="5">
        <f t="shared" si="121"/>
        <v>104</v>
      </c>
      <c r="Q1926" s="12" t="s">
        <v>8323</v>
      </c>
      <c r="R1926" s="5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 s="5">
        <v>1925</v>
      </c>
      <c r="B1927" s="10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20"/>
        <v>110</v>
      </c>
      <c r="P1927" s="5">
        <f t="shared" si="121"/>
        <v>31.83</v>
      </c>
      <c r="Q1927" s="12" t="s">
        <v>8323</v>
      </c>
      <c r="R1927" s="5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 s="5">
        <v>1926</v>
      </c>
      <c r="B1928" s="10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20"/>
        <v>195</v>
      </c>
      <c r="P1928" s="5">
        <f t="shared" si="121"/>
        <v>27.39</v>
      </c>
      <c r="Q1928" s="12" t="s">
        <v>8323</v>
      </c>
      <c r="R1928" s="5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 s="5">
        <v>1927</v>
      </c>
      <c r="B1929" s="10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20"/>
        <v>103</v>
      </c>
      <c r="P1929" s="5">
        <f t="shared" si="121"/>
        <v>56.36</v>
      </c>
      <c r="Q1929" s="12" t="s">
        <v>8323</v>
      </c>
      <c r="R1929" s="5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 s="5">
        <v>1928</v>
      </c>
      <c r="B1930" s="10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20"/>
        <v>103</v>
      </c>
      <c r="P1930" s="5">
        <f t="shared" si="121"/>
        <v>77.349999999999994</v>
      </c>
      <c r="Q1930" s="12" t="s">
        <v>8323</v>
      </c>
      <c r="R1930" s="5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 s="5">
        <v>1929</v>
      </c>
      <c r="B1931" s="10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20"/>
        <v>100</v>
      </c>
      <c r="P1931" s="5">
        <f t="shared" si="121"/>
        <v>42.8</v>
      </c>
      <c r="Q1931" s="12" t="s">
        <v>8323</v>
      </c>
      <c r="R1931" s="5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 s="5">
        <v>1930</v>
      </c>
      <c r="B1932" s="10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20"/>
        <v>127</v>
      </c>
      <c r="P1932" s="5">
        <f t="shared" si="121"/>
        <v>48.85</v>
      </c>
      <c r="Q1932" s="12" t="s">
        <v>8323</v>
      </c>
      <c r="R1932" s="5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 s="5">
        <v>1931</v>
      </c>
      <c r="B1933" s="10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20"/>
        <v>121</v>
      </c>
      <c r="P1933" s="5">
        <f t="shared" si="121"/>
        <v>48.24</v>
      </c>
      <c r="Q1933" s="12" t="s">
        <v>8323</v>
      </c>
      <c r="R1933" s="5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 s="5">
        <v>1932</v>
      </c>
      <c r="B1934" s="10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20"/>
        <v>107</v>
      </c>
      <c r="P1934" s="5">
        <f t="shared" si="121"/>
        <v>70.209999999999994</v>
      </c>
      <c r="Q1934" s="12" t="s">
        <v>8323</v>
      </c>
      <c r="R1934" s="5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 s="5">
        <v>1933</v>
      </c>
      <c r="B1935" s="10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20"/>
        <v>172</v>
      </c>
      <c r="P1935" s="5">
        <f t="shared" si="121"/>
        <v>94.05</v>
      </c>
      <c r="Q1935" s="12" t="s">
        <v>8323</v>
      </c>
      <c r="R1935" s="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 s="5">
        <v>1934</v>
      </c>
      <c r="B1936" s="10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20"/>
        <v>124</v>
      </c>
      <c r="P1936" s="5">
        <f t="shared" si="121"/>
        <v>80.27</v>
      </c>
      <c r="Q1936" s="12" t="s">
        <v>8323</v>
      </c>
      <c r="R1936" s="5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 s="5">
        <v>1935</v>
      </c>
      <c r="B1937" s="10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20"/>
        <v>108</v>
      </c>
      <c r="P1937" s="5">
        <f t="shared" si="121"/>
        <v>54.2</v>
      </c>
      <c r="Q1937" s="12" t="s">
        <v>8323</v>
      </c>
      <c r="R1937" s="5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 s="5">
        <v>1936</v>
      </c>
      <c r="B1938" s="10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20"/>
        <v>117</v>
      </c>
      <c r="P1938" s="5">
        <f t="shared" si="121"/>
        <v>60.27</v>
      </c>
      <c r="Q1938" s="12" t="s">
        <v>8323</v>
      </c>
      <c r="R1938" s="5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 s="5">
        <v>1937</v>
      </c>
      <c r="B1939" s="10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20"/>
        <v>187</v>
      </c>
      <c r="P1939" s="5">
        <f t="shared" si="121"/>
        <v>38.74</v>
      </c>
      <c r="Q1939" s="12" t="s">
        <v>8323</v>
      </c>
      <c r="R1939" s="5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 s="5">
        <v>1938</v>
      </c>
      <c r="B1940" s="10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20"/>
        <v>116</v>
      </c>
      <c r="P1940" s="5">
        <f t="shared" si="121"/>
        <v>152.54</v>
      </c>
      <c r="Q1940" s="12" t="s">
        <v>8323</v>
      </c>
      <c r="R1940" s="5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 s="5">
        <v>1939</v>
      </c>
      <c r="B1941" s="10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20"/>
        <v>111</v>
      </c>
      <c r="P1941" s="5">
        <f t="shared" si="121"/>
        <v>115.31</v>
      </c>
      <c r="Q1941" s="12" t="s">
        <v>8323</v>
      </c>
      <c r="R1941" s="5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 s="5">
        <v>1940</v>
      </c>
      <c r="B1942" s="10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20"/>
        <v>171</v>
      </c>
      <c r="P1942" s="5">
        <f t="shared" si="121"/>
        <v>35.840000000000003</v>
      </c>
      <c r="Q1942" s="12" t="s">
        <v>8323</v>
      </c>
      <c r="R1942" s="5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 s="5">
        <v>1941</v>
      </c>
      <c r="B1943" s="10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20"/>
        <v>126</v>
      </c>
      <c r="P1943" s="5">
        <f t="shared" si="121"/>
        <v>64.569999999999993</v>
      </c>
      <c r="Q1943" s="12" t="s">
        <v>8317</v>
      </c>
      <c r="R1943" s="5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 s="5">
        <v>1942</v>
      </c>
      <c r="B1944" s="10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20"/>
        <v>138</v>
      </c>
      <c r="P1944" s="5">
        <f t="shared" si="121"/>
        <v>87.44</v>
      </c>
      <c r="Q1944" s="12" t="s">
        <v>8317</v>
      </c>
      <c r="R1944" s="5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 s="5">
        <v>1943</v>
      </c>
      <c r="B1945" s="10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20"/>
        <v>1705</v>
      </c>
      <c r="P1945" s="5">
        <f t="shared" si="121"/>
        <v>68.819999999999993</v>
      </c>
      <c r="Q1945" s="12" t="s">
        <v>8317</v>
      </c>
      <c r="R1945" s="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 s="5">
        <v>1944</v>
      </c>
      <c r="B1946" s="10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20"/>
        <v>788</v>
      </c>
      <c r="P1946" s="5">
        <f t="shared" si="121"/>
        <v>176.2</v>
      </c>
      <c r="Q1946" s="12" t="s">
        <v>8317</v>
      </c>
      <c r="R1946" s="5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 s="5">
        <v>1945</v>
      </c>
      <c r="B1947" s="10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20"/>
        <v>348</v>
      </c>
      <c r="P1947" s="5">
        <f t="shared" si="121"/>
        <v>511.79</v>
      </c>
      <c r="Q1947" s="12" t="s">
        <v>8317</v>
      </c>
      <c r="R1947" s="5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 s="5">
        <v>1946</v>
      </c>
      <c r="B1948" s="10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20"/>
        <v>150</v>
      </c>
      <c r="P1948" s="5">
        <f t="shared" si="121"/>
        <v>160.44</v>
      </c>
      <c r="Q1948" s="12" t="s">
        <v>8317</v>
      </c>
      <c r="R1948" s="5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 s="5">
        <v>1947</v>
      </c>
      <c r="B1949" s="10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20"/>
        <v>101</v>
      </c>
      <c r="P1949" s="5">
        <f t="shared" si="121"/>
        <v>35</v>
      </c>
      <c r="Q1949" s="12" t="s">
        <v>8317</v>
      </c>
      <c r="R1949" s="5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 s="5">
        <v>1948</v>
      </c>
      <c r="B1950" s="10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20"/>
        <v>800</v>
      </c>
      <c r="P1950" s="5">
        <f t="shared" si="121"/>
        <v>188.51</v>
      </c>
      <c r="Q1950" s="12" t="s">
        <v>8317</v>
      </c>
      <c r="R1950" s="5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 s="5">
        <v>1949</v>
      </c>
      <c r="B1951" s="10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20"/>
        <v>106</v>
      </c>
      <c r="P1951" s="5">
        <f t="shared" si="121"/>
        <v>56.2</v>
      </c>
      <c r="Q1951" s="12" t="s">
        <v>8317</v>
      </c>
      <c r="R1951" s="5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 s="5">
        <v>1950</v>
      </c>
      <c r="B1952" s="10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20"/>
        <v>201</v>
      </c>
      <c r="P1952" s="5">
        <f t="shared" si="121"/>
        <v>51.31</v>
      </c>
      <c r="Q1952" s="12" t="s">
        <v>8317</v>
      </c>
      <c r="R1952" s="5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 s="5">
        <v>1951</v>
      </c>
      <c r="B1953" s="10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20"/>
        <v>212</v>
      </c>
      <c r="P1953" s="5">
        <f t="shared" si="121"/>
        <v>127.36</v>
      </c>
      <c r="Q1953" s="12" t="s">
        <v>8317</v>
      </c>
      <c r="R1953" s="5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 s="5">
        <v>1952</v>
      </c>
      <c r="B1954" s="10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20"/>
        <v>198</v>
      </c>
      <c r="P1954" s="5">
        <f t="shared" si="121"/>
        <v>101.86</v>
      </c>
      <c r="Q1954" s="12" t="s">
        <v>8317</v>
      </c>
      <c r="R1954" s="5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 s="5">
        <v>1953</v>
      </c>
      <c r="B1955" s="10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20"/>
        <v>226</v>
      </c>
      <c r="P1955" s="5">
        <f t="shared" si="121"/>
        <v>230.56</v>
      </c>
      <c r="Q1955" s="12" t="s">
        <v>8317</v>
      </c>
      <c r="R1955" s="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 s="5">
        <v>1954</v>
      </c>
      <c r="B1956" s="10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20"/>
        <v>699</v>
      </c>
      <c r="P1956" s="5">
        <f t="shared" si="121"/>
        <v>842.11</v>
      </c>
      <c r="Q1956" s="12" t="s">
        <v>8317</v>
      </c>
      <c r="R1956" s="5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 s="5">
        <v>1955</v>
      </c>
      <c r="B1957" s="10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20"/>
        <v>399</v>
      </c>
      <c r="P1957" s="5">
        <f t="shared" si="121"/>
        <v>577.28</v>
      </c>
      <c r="Q1957" s="12" t="s">
        <v>8317</v>
      </c>
      <c r="R1957" s="5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 s="5">
        <v>1956</v>
      </c>
      <c r="B1958" s="10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20"/>
        <v>294</v>
      </c>
      <c r="P1958" s="5">
        <f t="shared" si="121"/>
        <v>483.34</v>
      </c>
      <c r="Q1958" s="12" t="s">
        <v>8317</v>
      </c>
      <c r="R1958" s="5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 s="5">
        <v>1957</v>
      </c>
      <c r="B1959" s="10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20"/>
        <v>168</v>
      </c>
      <c r="P1959" s="5">
        <f t="shared" si="121"/>
        <v>76.14</v>
      </c>
      <c r="Q1959" s="12" t="s">
        <v>8317</v>
      </c>
      <c r="R1959" s="5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 s="5">
        <v>1958</v>
      </c>
      <c r="B1960" s="10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20"/>
        <v>1436</v>
      </c>
      <c r="P1960" s="5">
        <f t="shared" si="121"/>
        <v>74.11</v>
      </c>
      <c r="Q1960" s="12" t="s">
        <v>8317</v>
      </c>
      <c r="R1960" s="5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 s="5">
        <v>1959</v>
      </c>
      <c r="B1961" s="10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20"/>
        <v>157</v>
      </c>
      <c r="P1961" s="5">
        <f t="shared" si="121"/>
        <v>36.97</v>
      </c>
      <c r="Q1961" s="12" t="s">
        <v>8317</v>
      </c>
      <c r="R1961" s="5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 s="5">
        <v>1960</v>
      </c>
      <c r="B1962" s="10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20"/>
        <v>118</v>
      </c>
      <c r="P1962" s="5">
        <f t="shared" si="121"/>
        <v>2500.9699999999998</v>
      </c>
      <c r="Q1962" s="12" t="s">
        <v>8317</v>
      </c>
      <c r="R1962" s="5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 s="5">
        <v>1961</v>
      </c>
      <c r="B1963" s="10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20"/>
        <v>1105</v>
      </c>
      <c r="P1963" s="5">
        <f t="shared" si="121"/>
        <v>67.69</v>
      </c>
      <c r="Q1963" s="12" t="s">
        <v>8317</v>
      </c>
      <c r="R1963" s="5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 s="5">
        <v>1962</v>
      </c>
      <c r="B1964" s="10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20"/>
        <v>193</v>
      </c>
      <c r="P1964" s="5">
        <f t="shared" si="121"/>
        <v>63.05</v>
      </c>
      <c r="Q1964" s="12" t="s">
        <v>8317</v>
      </c>
      <c r="R1964" s="5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 s="5">
        <v>1963</v>
      </c>
      <c r="B1965" s="10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20"/>
        <v>127</v>
      </c>
      <c r="P1965" s="5">
        <f t="shared" si="121"/>
        <v>117.6</v>
      </c>
      <c r="Q1965" s="12" t="s">
        <v>8317</v>
      </c>
      <c r="R1965" s="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 s="5">
        <v>1964</v>
      </c>
      <c r="B1966" s="10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20"/>
        <v>260</v>
      </c>
      <c r="P1966" s="5">
        <f t="shared" si="121"/>
        <v>180.75</v>
      </c>
      <c r="Q1966" s="12" t="s">
        <v>8317</v>
      </c>
      <c r="R1966" s="5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 s="5">
        <v>1965</v>
      </c>
      <c r="B1967" s="10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20"/>
        <v>262</v>
      </c>
      <c r="P1967" s="5">
        <f t="shared" si="121"/>
        <v>127.32</v>
      </c>
      <c r="Q1967" s="12" t="s">
        <v>8317</v>
      </c>
      <c r="R1967" s="5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 s="5">
        <v>1966</v>
      </c>
      <c r="B1968" s="10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20"/>
        <v>207</v>
      </c>
      <c r="P1968" s="5">
        <f t="shared" si="121"/>
        <v>136.63999999999999</v>
      </c>
      <c r="Q1968" s="12" t="s">
        <v>8317</v>
      </c>
      <c r="R1968" s="5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 s="5">
        <v>1967</v>
      </c>
      <c r="B1969" s="10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20"/>
        <v>370</v>
      </c>
      <c r="P1969" s="5">
        <f t="shared" si="121"/>
        <v>182.78</v>
      </c>
      <c r="Q1969" s="12" t="s">
        <v>8317</v>
      </c>
      <c r="R1969" s="5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 s="5">
        <v>1968</v>
      </c>
      <c r="B1970" s="10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20"/>
        <v>285</v>
      </c>
      <c r="P1970" s="5">
        <f t="shared" si="121"/>
        <v>279.38</v>
      </c>
      <c r="Q1970" s="12" t="s">
        <v>8317</v>
      </c>
      <c r="R1970" s="5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 s="5">
        <v>1969</v>
      </c>
      <c r="B1971" s="10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20"/>
        <v>579</v>
      </c>
      <c r="P1971" s="5">
        <f t="shared" si="121"/>
        <v>61.38</v>
      </c>
      <c r="Q1971" s="12" t="s">
        <v>8317</v>
      </c>
      <c r="R1971" s="5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 s="5">
        <v>1970</v>
      </c>
      <c r="B1972" s="10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20"/>
        <v>1132</v>
      </c>
      <c r="P1972" s="5">
        <f t="shared" si="121"/>
        <v>80.73</v>
      </c>
      <c r="Q1972" s="12" t="s">
        <v>8317</v>
      </c>
      <c r="R1972" s="5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 s="5">
        <v>1971</v>
      </c>
      <c r="B1973" s="10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20"/>
        <v>263</v>
      </c>
      <c r="P1973" s="5">
        <f t="shared" si="121"/>
        <v>272.36</v>
      </c>
      <c r="Q1973" s="12" t="s">
        <v>8317</v>
      </c>
      <c r="R1973" s="5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 s="5">
        <v>1972</v>
      </c>
      <c r="B1974" s="10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20"/>
        <v>674</v>
      </c>
      <c r="P1974" s="5">
        <f t="shared" si="121"/>
        <v>70.849999999999994</v>
      </c>
      <c r="Q1974" s="12" t="s">
        <v>8317</v>
      </c>
      <c r="R1974" s="5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 s="5">
        <v>1973</v>
      </c>
      <c r="B1975" s="10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20"/>
        <v>257</v>
      </c>
      <c r="P1975" s="5">
        <f t="shared" si="121"/>
        <v>247.94</v>
      </c>
      <c r="Q1975" s="12" t="s">
        <v>8317</v>
      </c>
      <c r="R1975" s="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 s="5">
        <v>1974</v>
      </c>
      <c r="B1976" s="10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20"/>
        <v>375</v>
      </c>
      <c r="P1976" s="5">
        <f t="shared" si="121"/>
        <v>186.81</v>
      </c>
      <c r="Q1976" s="12" t="s">
        <v>8317</v>
      </c>
      <c r="R1976" s="5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 s="5">
        <v>1975</v>
      </c>
      <c r="B1977" s="10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20"/>
        <v>209</v>
      </c>
      <c r="P1977" s="5">
        <f t="shared" si="121"/>
        <v>131.99</v>
      </c>
      <c r="Q1977" s="12" t="s">
        <v>8317</v>
      </c>
      <c r="R1977" s="5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 s="5">
        <v>1976</v>
      </c>
      <c r="B1978" s="10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20"/>
        <v>347</v>
      </c>
      <c r="P1978" s="5">
        <f t="shared" si="121"/>
        <v>29.31</v>
      </c>
      <c r="Q1978" s="12" t="s">
        <v>8317</v>
      </c>
      <c r="R1978" s="5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 s="5">
        <v>1977</v>
      </c>
      <c r="B1979" s="10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20"/>
        <v>402</v>
      </c>
      <c r="P1979" s="5">
        <f t="shared" si="121"/>
        <v>245.02</v>
      </c>
      <c r="Q1979" s="12" t="s">
        <v>8317</v>
      </c>
      <c r="R1979" s="5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 s="5">
        <v>1978</v>
      </c>
      <c r="B1980" s="10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20"/>
        <v>1027</v>
      </c>
      <c r="P1980" s="5">
        <f t="shared" si="121"/>
        <v>1323.25</v>
      </c>
      <c r="Q1980" s="12" t="s">
        <v>8317</v>
      </c>
      <c r="R1980" s="5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 s="5">
        <v>1979</v>
      </c>
      <c r="B1981" s="10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20"/>
        <v>115</v>
      </c>
      <c r="P1981" s="5">
        <f t="shared" si="121"/>
        <v>282.66000000000003</v>
      </c>
      <c r="Q1981" s="12" t="s">
        <v>8317</v>
      </c>
      <c r="R1981" s="5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 s="5">
        <v>1980</v>
      </c>
      <c r="B1982" s="10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20"/>
        <v>355</v>
      </c>
      <c r="P1982" s="5">
        <f t="shared" si="121"/>
        <v>91.21</v>
      </c>
      <c r="Q1982" s="12" t="s">
        <v>8317</v>
      </c>
      <c r="R1982" s="5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 s="5">
        <v>1981</v>
      </c>
      <c r="B1983" s="10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20"/>
        <v>5</v>
      </c>
      <c r="P1983" s="5">
        <f t="shared" si="121"/>
        <v>31.75</v>
      </c>
      <c r="Q1983" s="12" t="s">
        <v>8336</v>
      </c>
      <c r="R1983" s="5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 s="5">
        <v>1982</v>
      </c>
      <c r="B1984" s="10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20"/>
        <v>0</v>
      </c>
      <c r="P1984" s="5">
        <f t="shared" si="121"/>
        <v>0</v>
      </c>
      <c r="Q1984" s="12" t="s">
        <v>8336</v>
      </c>
      <c r="R1984" s="5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 s="5">
        <v>1983</v>
      </c>
      <c r="B1985" s="10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20"/>
        <v>4</v>
      </c>
      <c r="P1985" s="5">
        <f t="shared" si="121"/>
        <v>88.69</v>
      </c>
      <c r="Q1985" s="12" t="s">
        <v>8336</v>
      </c>
      <c r="R1985" s="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 s="5">
        <v>1984</v>
      </c>
      <c r="B1986" s="10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ref="O1986:O2049" si="124">ROUND(E1986/D1986*100,0)</f>
        <v>21</v>
      </c>
      <c r="P1986" s="5">
        <f t="shared" si="121"/>
        <v>453.14</v>
      </c>
      <c r="Q1986" s="12" t="s">
        <v>8336</v>
      </c>
      <c r="R1986" s="5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 s="5">
        <v>1985</v>
      </c>
      <c r="B1987" s="10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si="124"/>
        <v>3</v>
      </c>
      <c r="P1987" s="5">
        <f t="shared" ref="P1987:P2050" si="125">IFERROR(ROUND(E1987/L1987,2),0)</f>
        <v>12.75</v>
      </c>
      <c r="Q1987" s="12" t="s">
        <v>8336</v>
      </c>
      <c r="R1987" s="5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 s="5">
        <v>1986</v>
      </c>
      <c r="B1988" s="10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24"/>
        <v>0</v>
      </c>
      <c r="P1988" s="5">
        <f t="shared" si="125"/>
        <v>1</v>
      </c>
      <c r="Q1988" s="12" t="s">
        <v>8336</v>
      </c>
      <c r="R1988" s="5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 s="5">
        <v>1987</v>
      </c>
      <c r="B1989" s="10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24"/>
        <v>42</v>
      </c>
      <c r="P1989" s="5">
        <f t="shared" si="125"/>
        <v>83.43</v>
      </c>
      <c r="Q1989" s="12" t="s">
        <v>8336</v>
      </c>
      <c r="R1989" s="5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 s="5">
        <v>1988</v>
      </c>
      <c r="B1990" s="10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24"/>
        <v>0</v>
      </c>
      <c r="P1990" s="5">
        <f t="shared" si="125"/>
        <v>25</v>
      </c>
      <c r="Q1990" s="12" t="s">
        <v>8336</v>
      </c>
      <c r="R1990" s="5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 s="5">
        <v>1989</v>
      </c>
      <c r="B1991" s="10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24"/>
        <v>1</v>
      </c>
      <c r="P1991" s="5">
        <f t="shared" si="125"/>
        <v>50</v>
      </c>
      <c r="Q1991" s="12" t="s">
        <v>8336</v>
      </c>
      <c r="R1991" s="5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 s="5">
        <v>1990</v>
      </c>
      <c r="B1992" s="10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24"/>
        <v>17</v>
      </c>
      <c r="P1992" s="5">
        <f t="shared" si="125"/>
        <v>101.8</v>
      </c>
      <c r="Q1992" s="12" t="s">
        <v>8336</v>
      </c>
      <c r="R1992" s="5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 s="5">
        <v>1991</v>
      </c>
      <c r="B1993" s="10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24"/>
        <v>7</v>
      </c>
      <c r="P1993" s="5">
        <f t="shared" si="125"/>
        <v>46.67</v>
      </c>
      <c r="Q1993" s="12" t="s">
        <v>8336</v>
      </c>
      <c r="R1993" s="5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 s="5">
        <v>1992</v>
      </c>
      <c r="B1994" s="10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24"/>
        <v>0</v>
      </c>
      <c r="P1994" s="5">
        <f t="shared" si="125"/>
        <v>1</v>
      </c>
      <c r="Q1994" s="12" t="s">
        <v>8336</v>
      </c>
      <c r="R1994" s="5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 s="5">
        <v>1993</v>
      </c>
      <c r="B1995" s="10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24"/>
        <v>0</v>
      </c>
      <c r="P1995" s="5">
        <f t="shared" si="125"/>
        <v>0</v>
      </c>
      <c r="Q1995" s="12" t="s">
        <v>8336</v>
      </c>
      <c r="R1995" s="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 s="5">
        <v>1994</v>
      </c>
      <c r="B1996" s="10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24"/>
        <v>0</v>
      </c>
      <c r="P1996" s="5">
        <f t="shared" si="125"/>
        <v>0</v>
      </c>
      <c r="Q1996" s="12" t="s">
        <v>8336</v>
      </c>
      <c r="R1996" s="5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 s="5">
        <v>1995</v>
      </c>
      <c r="B1997" s="10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24"/>
        <v>8</v>
      </c>
      <c r="P1997" s="5">
        <f t="shared" si="125"/>
        <v>26</v>
      </c>
      <c r="Q1997" s="12" t="s">
        <v>8336</v>
      </c>
      <c r="R1997" s="5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 s="5">
        <v>1996</v>
      </c>
      <c r="B1998" s="10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24"/>
        <v>0</v>
      </c>
      <c r="P1998" s="5">
        <f t="shared" si="125"/>
        <v>0</v>
      </c>
      <c r="Q1998" s="12" t="s">
        <v>8336</v>
      </c>
      <c r="R1998" s="5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 s="5">
        <v>1997</v>
      </c>
      <c r="B1999" s="10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24"/>
        <v>0</v>
      </c>
      <c r="P1999" s="5">
        <f t="shared" si="125"/>
        <v>0</v>
      </c>
      <c r="Q1999" s="12" t="s">
        <v>8336</v>
      </c>
      <c r="R1999" s="5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 s="5">
        <v>1998</v>
      </c>
      <c r="B2000" s="10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24"/>
        <v>26</v>
      </c>
      <c r="P2000" s="5">
        <f t="shared" si="125"/>
        <v>218.33</v>
      </c>
      <c r="Q2000" s="12" t="s">
        <v>8336</v>
      </c>
      <c r="R2000" s="5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 s="5">
        <v>1999</v>
      </c>
      <c r="B2001" s="10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24"/>
        <v>1</v>
      </c>
      <c r="P2001" s="5">
        <f t="shared" si="125"/>
        <v>33.71</v>
      </c>
      <c r="Q2001" s="12" t="s">
        <v>8336</v>
      </c>
      <c r="R2001" s="5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 s="5">
        <v>2000</v>
      </c>
      <c r="B2002" s="10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24"/>
        <v>13</v>
      </c>
      <c r="P2002" s="5">
        <f t="shared" si="125"/>
        <v>25</v>
      </c>
      <c r="Q2002" s="12" t="s">
        <v>8336</v>
      </c>
      <c r="R2002" s="5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 s="5">
        <v>2001</v>
      </c>
      <c r="B2003" s="10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24"/>
        <v>382</v>
      </c>
      <c r="P2003" s="5">
        <f t="shared" si="125"/>
        <v>128.38999999999999</v>
      </c>
      <c r="Q2003" s="12" t="s">
        <v>8317</v>
      </c>
      <c r="R2003" s="5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 s="5">
        <v>2002</v>
      </c>
      <c r="B2004" s="10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24"/>
        <v>217</v>
      </c>
      <c r="P2004" s="5">
        <f t="shared" si="125"/>
        <v>78.83</v>
      </c>
      <c r="Q2004" s="12" t="s">
        <v>8317</v>
      </c>
      <c r="R2004" s="5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 s="5">
        <v>2003</v>
      </c>
      <c r="B2005" s="10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24"/>
        <v>312</v>
      </c>
      <c r="P2005" s="5">
        <f t="shared" si="125"/>
        <v>91.76</v>
      </c>
      <c r="Q2005" s="12" t="s">
        <v>8317</v>
      </c>
      <c r="R2005" s="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 s="5">
        <v>2004</v>
      </c>
      <c r="B2006" s="10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24"/>
        <v>234</v>
      </c>
      <c r="P2006" s="5">
        <f t="shared" si="125"/>
        <v>331.1</v>
      </c>
      <c r="Q2006" s="12" t="s">
        <v>8317</v>
      </c>
      <c r="R2006" s="5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 s="5">
        <v>2005</v>
      </c>
      <c r="B2007" s="10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24"/>
        <v>124</v>
      </c>
      <c r="P2007" s="5">
        <f t="shared" si="125"/>
        <v>194.26</v>
      </c>
      <c r="Q2007" s="12" t="s">
        <v>8317</v>
      </c>
      <c r="R2007" s="5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 s="5">
        <v>2006</v>
      </c>
      <c r="B2008" s="10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24"/>
        <v>248</v>
      </c>
      <c r="P2008" s="5">
        <f t="shared" si="125"/>
        <v>408.98</v>
      </c>
      <c r="Q2008" s="12" t="s">
        <v>8317</v>
      </c>
      <c r="R2008" s="5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 s="5">
        <v>2007</v>
      </c>
      <c r="B2009" s="10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24"/>
        <v>116</v>
      </c>
      <c r="P2009" s="5">
        <f t="shared" si="125"/>
        <v>84.46</v>
      </c>
      <c r="Q2009" s="12" t="s">
        <v>8317</v>
      </c>
      <c r="R2009" s="5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 s="5">
        <v>2008</v>
      </c>
      <c r="B2010" s="10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24"/>
        <v>117</v>
      </c>
      <c r="P2010" s="5">
        <f t="shared" si="125"/>
        <v>44.85</v>
      </c>
      <c r="Q2010" s="12" t="s">
        <v>8317</v>
      </c>
      <c r="R2010" s="5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 s="5">
        <v>2009</v>
      </c>
      <c r="B2011" s="10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24"/>
        <v>305</v>
      </c>
      <c r="P2011" s="5">
        <f t="shared" si="125"/>
        <v>383.36</v>
      </c>
      <c r="Q2011" s="12" t="s">
        <v>8317</v>
      </c>
      <c r="R2011" s="5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 s="5">
        <v>2010</v>
      </c>
      <c r="B2012" s="10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24"/>
        <v>320</v>
      </c>
      <c r="P2012" s="5">
        <f t="shared" si="125"/>
        <v>55.28</v>
      </c>
      <c r="Q2012" s="12" t="s">
        <v>8317</v>
      </c>
      <c r="R2012" s="5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 s="5">
        <v>2011</v>
      </c>
      <c r="B2013" s="10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24"/>
        <v>820</v>
      </c>
      <c r="P2013" s="5">
        <f t="shared" si="125"/>
        <v>422.02</v>
      </c>
      <c r="Q2013" s="12" t="s">
        <v>8317</v>
      </c>
      <c r="R2013" s="5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 s="5">
        <v>2012</v>
      </c>
      <c r="B2014" s="10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24"/>
        <v>235</v>
      </c>
      <c r="P2014" s="5">
        <f t="shared" si="125"/>
        <v>64.180000000000007</v>
      </c>
      <c r="Q2014" s="12" t="s">
        <v>8317</v>
      </c>
      <c r="R2014" s="5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 s="5">
        <v>2013</v>
      </c>
      <c r="B2015" s="10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24"/>
        <v>495</v>
      </c>
      <c r="P2015" s="5">
        <f t="shared" si="125"/>
        <v>173.58</v>
      </c>
      <c r="Q2015" s="12" t="s">
        <v>8317</v>
      </c>
      <c r="R2015" s="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 s="5">
        <v>2014</v>
      </c>
      <c r="B2016" s="10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24"/>
        <v>7814</v>
      </c>
      <c r="P2016" s="5">
        <f t="shared" si="125"/>
        <v>88.6</v>
      </c>
      <c r="Q2016" s="12" t="s">
        <v>8317</v>
      </c>
      <c r="R2016" s="5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 s="5">
        <v>2015</v>
      </c>
      <c r="B2017" s="10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24"/>
        <v>113</v>
      </c>
      <c r="P2017" s="5">
        <f t="shared" si="125"/>
        <v>50.22</v>
      </c>
      <c r="Q2017" s="12" t="s">
        <v>8317</v>
      </c>
      <c r="R2017" s="5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 s="5">
        <v>2016</v>
      </c>
      <c r="B2018" s="10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24"/>
        <v>922</v>
      </c>
      <c r="P2018" s="5">
        <f t="shared" si="125"/>
        <v>192.39</v>
      </c>
      <c r="Q2018" s="12" t="s">
        <v>8317</v>
      </c>
      <c r="R2018" s="5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 s="5">
        <v>2017</v>
      </c>
      <c r="B2019" s="10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24"/>
        <v>125</v>
      </c>
      <c r="P2019" s="5">
        <f t="shared" si="125"/>
        <v>73.42</v>
      </c>
      <c r="Q2019" s="12" t="s">
        <v>8317</v>
      </c>
      <c r="R2019" s="5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 s="5">
        <v>2018</v>
      </c>
      <c r="B2020" s="10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24"/>
        <v>102</v>
      </c>
      <c r="P2020" s="5">
        <f t="shared" si="125"/>
        <v>147.68</v>
      </c>
      <c r="Q2020" s="12" t="s">
        <v>8317</v>
      </c>
      <c r="R2020" s="5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 s="5">
        <v>2019</v>
      </c>
      <c r="B2021" s="10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24"/>
        <v>485</v>
      </c>
      <c r="P2021" s="5">
        <f t="shared" si="125"/>
        <v>108.97</v>
      </c>
      <c r="Q2021" s="12" t="s">
        <v>8317</v>
      </c>
      <c r="R2021" s="5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 s="5">
        <v>2020</v>
      </c>
      <c r="B2022" s="10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24"/>
        <v>192</v>
      </c>
      <c r="P2022" s="5">
        <f t="shared" si="125"/>
        <v>23.65</v>
      </c>
      <c r="Q2022" s="12" t="s">
        <v>8317</v>
      </c>
      <c r="R2022" s="5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 s="5">
        <v>2021</v>
      </c>
      <c r="B2023" s="10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24"/>
        <v>281</v>
      </c>
      <c r="P2023" s="5">
        <f t="shared" si="125"/>
        <v>147.94999999999999</v>
      </c>
      <c r="Q2023" s="12" t="s">
        <v>8317</v>
      </c>
      <c r="R2023" s="5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 s="5">
        <v>2022</v>
      </c>
      <c r="B2024" s="10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24"/>
        <v>125</v>
      </c>
      <c r="P2024" s="5">
        <f t="shared" si="125"/>
        <v>385.04</v>
      </c>
      <c r="Q2024" s="12" t="s">
        <v>8317</v>
      </c>
      <c r="R2024" s="5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 s="5">
        <v>2023</v>
      </c>
      <c r="B2025" s="10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24"/>
        <v>161</v>
      </c>
      <c r="P2025" s="5">
        <f t="shared" si="125"/>
        <v>457.39</v>
      </c>
      <c r="Q2025" s="12" t="s">
        <v>8317</v>
      </c>
      <c r="R2025" s="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 s="5">
        <v>2024</v>
      </c>
      <c r="B2026" s="10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24"/>
        <v>585</v>
      </c>
      <c r="P2026" s="5">
        <f t="shared" si="125"/>
        <v>222.99</v>
      </c>
      <c r="Q2026" s="12" t="s">
        <v>8317</v>
      </c>
      <c r="R2026" s="5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 s="5">
        <v>2025</v>
      </c>
      <c r="B2027" s="10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24"/>
        <v>201</v>
      </c>
      <c r="P2027" s="5">
        <f t="shared" si="125"/>
        <v>220.74</v>
      </c>
      <c r="Q2027" s="12" t="s">
        <v>8317</v>
      </c>
      <c r="R2027" s="5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 s="5">
        <v>2026</v>
      </c>
      <c r="B2028" s="10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24"/>
        <v>133</v>
      </c>
      <c r="P2028" s="5">
        <f t="shared" si="125"/>
        <v>73.5</v>
      </c>
      <c r="Q2028" s="12" t="s">
        <v>8317</v>
      </c>
      <c r="R2028" s="5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 s="5">
        <v>2027</v>
      </c>
      <c r="B2029" s="10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24"/>
        <v>120</v>
      </c>
      <c r="P2029" s="5">
        <f t="shared" si="125"/>
        <v>223.1</v>
      </c>
      <c r="Q2029" s="12" t="s">
        <v>8317</v>
      </c>
      <c r="R2029" s="5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 s="5">
        <v>2028</v>
      </c>
      <c r="B2030" s="10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24"/>
        <v>126</v>
      </c>
      <c r="P2030" s="5">
        <f t="shared" si="125"/>
        <v>47.91</v>
      </c>
      <c r="Q2030" s="12" t="s">
        <v>8317</v>
      </c>
      <c r="R2030" s="5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 s="5">
        <v>2029</v>
      </c>
      <c r="B2031" s="10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24"/>
        <v>361</v>
      </c>
      <c r="P2031" s="5">
        <f t="shared" si="125"/>
        <v>96.06</v>
      </c>
      <c r="Q2031" s="12" t="s">
        <v>8317</v>
      </c>
      <c r="R2031" s="5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 s="5">
        <v>2030</v>
      </c>
      <c r="B2032" s="10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24"/>
        <v>226</v>
      </c>
      <c r="P2032" s="5">
        <f t="shared" si="125"/>
        <v>118.61</v>
      </c>
      <c r="Q2032" s="12" t="s">
        <v>8317</v>
      </c>
      <c r="R2032" s="5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 s="5">
        <v>2031</v>
      </c>
      <c r="B2033" s="10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24"/>
        <v>120</v>
      </c>
      <c r="P2033" s="5">
        <f t="shared" si="125"/>
        <v>118.45</v>
      </c>
      <c r="Q2033" s="12" t="s">
        <v>8317</v>
      </c>
      <c r="R2033" s="5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 s="5">
        <v>2032</v>
      </c>
      <c r="B2034" s="10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24"/>
        <v>304</v>
      </c>
      <c r="P2034" s="5">
        <f t="shared" si="125"/>
        <v>143.21</v>
      </c>
      <c r="Q2034" s="12" t="s">
        <v>8317</v>
      </c>
      <c r="R2034" s="5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 s="5">
        <v>2033</v>
      </c>
      <c r="B2035" s="10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24"/>
        <v>179</v>
      </c>
      <c r="P2035" s="5">
        <f t="shared" si="125"/>
        <v>282.72000000000003</v>
      </c>
      <c r="Q2035" s="12" t="s">
        <v>8317</v>
      </c>
      <c r="R2035" s="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 s="5">
        <v>2034</v>
      </c>
      <c r="B2036" s="10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24"/>
        <v>387</v>
      </c>
      <c r="P2036" s="5">
        <f t="shared" si="125"/>
        <v>593.94000000000005</v>
      </c>
      <c r="Q2036" s="12" t="s">
        <v>8317</v>
      </c>
      <c r="R2036" s="5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 s="5">
        <v>2035</v>
      </c>
      <c r="B2037" s="10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24"/>
        <v>211</v>
      </c>
      <c r="P2037" s="5">
        <f t="shared" si="125"/>
        <v>262.16000000000003</v>
      </c>
      <c r="Q2037" s="12" t="s">
        <v>8317</v>
      </c>
      <c r="R2037" s="5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 s="5">
        <v>2036</v>
      </c>
      <c r="B2038" s="10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24"/>
        <v>132</v>
      </c>
      <c r="P2038" s="5">
        <f t="shared" si="125"/>
        <v>46.58</v>
      </c>
      <c r="Q2038" s="12" t="s">
        <v>8317</v>
      </c>
      <c r="R2038" s="5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 s="5">
        <v>2037</v>
      </c>
      <c r="B2039" s="10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24"/>
        <v>300</v>
      </c>
      <c r="P2039" s="5">
        <f t="shared" si="125"/>
        <v>70.040000000000006</v>
      </c>
      <c r="Q2039" s="12" t="s">
        <v>8317</v>
      </c>
      <c r="R2039" s="5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 s="5">
        <v>2038</v>
      </c>
      <c r="B2040" s="10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24"/>
        <v>421</v>
      </c>
      <c r="P2040" s="5">
        <f t="shared" si="125"/>
        <v>164.91</v>
      </c>
      <c r="Q2040" s="12" t="s">
        <v>8317</v>
      </c>
      <c r="R2040" s="5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 s="5">
        <v>2039</v>
      </c>
      <c r="B2041" s="10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24"/>
        <v>136</v>
      </c>
      <c r="P2041" s="5">
        <f t="shared" si="125"/>
        <v>449.26</v>
      </c>
      <c r="Q2041" s="12" t="s">
        <v>8317</v>
      </c>
      <c r="R2041" s="5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 s="5">
        <v>2040</v>
      </c>
      <c r="B2042" s="10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24"/>
        <v>248</v>
      </c>
      <c r="P2042" s="5">
        <f t="shared" si="125"/>
        <v>27.47</v>
      </c>
      <c r="Q2042" s="12" t="s">
        <v>8317</v>
      </c>
      <c r="R2042" s="5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 s="5">
        <v>2041</v>
      </c>
      <c r="B2043" s="10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24"/>
        <v>182</v>
      </c>
      <c r="P2043" s="5">
        <f t="shared" si="125"/>
        <v>143.97999999999999</v>
      </c>
      <c r="Q2043" s="12" t="s">
        <v>8317</v>
      </c>
      <c r="R2043" s="5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 s="5">
        <v>2042</v>
      </c>
      <c r="B2044" s="10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24"/>
        <v>124</v>
      </c>
      <c r="P2044" s="5">
        <f t="shared" si="125"/>
        <v>88.24</v>
      </c>
      <c r="Q2044" s="12" t="s">
        <v>8317</v>
      </c>
      <c r="R2044" s="5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 s="5">
        <v>2043</v>
      </c>
      <c r="B2045" s="10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24"/>
        <v>506</v>
      </c>
      <c r="P2045" s="5">
        <f t="shared" si="125"/>
        <v>36.33</v>
      </c>
      <c r="Q2045" s="12" t="s">
        <v>8317</v>
      </c>
      <c r="R2045" s="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 s="5">
        <v>2044</v>
      </c>
      <c r="B2046" s="10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24"/>
        <v>108</v>
      </c>
      <c r="P2046" s="5">
        <f t="shared" si="125"/>
        <v>90.18</v>
      </c>
      <c r="Q2046" s="12" t="s">
        <v>8317</v>
      </c>
      <c r="R2046" s="5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 s="5">
        <v>2045</v>
      </c>
      <c r="B2047" s="10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24"/>
        <v>819</v>
      </c>
      <c r="P2047" s="5">
        <f t="shared" si="125"/>
        <v>152.62</v>
      </c>
      <c r="Q2047" s="12" t="s">
        <v>8317</v>
      </c>
      <c r="R2047" s="5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 s="5">
        <v>2046</v>
      </c>
      <c r="B2048" s="10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24"/>
        <v>121</v>
      </c>
      <c r="P2048" s="5">
        <f t="shared" si="125"/>
        <v>55.81</v>
      </c>
      <c r="Q2048" s="12" t="s">
        <v>8317</v>
      </c>
      <c r="R2048" s="5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 s="5">
        <v>2047</v>
      </c>
      <c r="B2049" s="10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24"/>
        <v>103</v>
      </c>
      <c r="P2049" s="5">
        <f t="shared" si="125"/>
        <v>227.85</v>
      </c>
      <c r="Q2049" s="12" t="s">
        <v>8317</v>
      </c>
      <c r="R2049" s="5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 s="5">
        <v>2048</v>
      </c>
      <c r="B2050" s="10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ref="O2050:O2113" si="128">ROUND(E2050/D2050*100,0)</f>
        <v>148</v>
      </c>
      <c r="P2050" s="5">
        <f t="shared" si="125"/>
        <v>91.83</v>
      </c>
      <c r="Q2050" s="12" t="s">
        <v>8317</v>
      </c>
      <c r="R2050" s="5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 s="5">
        <v>2049</v>
      </c>
      <c r="B2051" s="10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si="128"/>
        <v>120</v>
      </c>
      <c r="P2051" s="5">
        <f t="shared" ref="P2051:P2114" si="129">IFERROR(ROUND(E2051/L2051,2),0)</f>
        <v>80.989999999999995</v>
      </c>
      <c r="Q2051" s="12" t="s">
        <v>8317</v>
      </c>
      <c r="R2051" s="5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 s="5">
        <v>2050</v>
      </c>
      <c r="B2052" s="10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28"/>
        <v>473</v>
      </c>
      <c r="P2052" s="5">
        <f t="shared" si="129"/>
        <v>278.39</v>
      </c>
      <c r="Q2052" s="12" t="s">
        <v>8317</v>
      </c>
      <c r="R2052" s="5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 s="5">
        <v>2051</v>
      </c>
      <c r="B2053" s="10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28"/>
        <v>130</v>
      </c>
      <c r="P2053" s="5">
        <f t="shared" si="129"/>
        <v>43.1</v>
      </c>
      <c r="Q2053" s="12" t="s">
        <v>8317</v>
      </c>
      <c r="R2053" s="5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 s="5">
        <v>2052</v>
      </c>
      <c r="B2054" s="10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28"/>
        <v>353</v>
      </c>
      <c r="P2054" s="5">
        <f t="shared" si="129"/>
        <v>326.29000000000002</v>
      </c>
      <c r="Q2054" s="12" t="s">
        <v>8317</v>
      </c>
      <c r="R2054" s="5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 s="5">
        <v>2053</v>
      </c>
      <c r="B2055" s="10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28"/>
        <v>101</v>
      </c>
      <c r="P2055" s="5">
        <f t="shared" si="129"/>
        <v>41.74</v>
      </c>
      <c r="Q2055" s="12" t="s">
        <v>8317</v>
      </c>
      <c r="R2055" s="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 s="5">
        <v>2054</v>
      </c>
      <c r="B2056" s="10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28"/>
        <v>114</v>
      </c>
      <c r="P2056" s="5">
        <f t="shared" si="129"/>
        <v>64.02</v>
      </c>
      <c r="Q2056" s="12" t="s">
        <v>8317</v>
      </c>
      <c r="R2056" s="5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 s="5">
        <v>2055</v>
      </c>
      <c r="B2057" s="10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28"/>
        <v>167</v>
      </c>
      <c r="P2057" s="5">
        <f t="shared" si="129"/>
        <v>99.46</v>
      </c>
      <c r="Q2057" s="12" t="s">
        <v>8317</v>
      </c>
      <c r="R2057" s="5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 s="5">
        <v>2056</v>
      </c>
      <c r="B2058" s="10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28"/>
        <v>153</v>
      </c>
      <c r="P2058" s="5">
        <f t="shared" si="129"/>
        <v>138.49</v>
      </c>
      <c r="Q2058" s="12" t="s">
        <v>8317</v>
      </c>
      <c r="R2058" s="5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 s="5">
        <v>2057</v>
      </c>
      <c r="B2059" s="10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28"/>
        <v>202</v>
      </c>
      <c r="P2059" s="5">
        <f t="shared" si="129"/>
        <v>45.55</v>
      </c>
      <c r="Q2059" s="12" t="s">
        <v>8317</v>
      </c>
      <c r="R2059" s="5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 s="5">
        <v>2058</v>
      </c>
      <c r="B2060" s="10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28"/>
        <v>168</v>
      </c>
      <c r="P2060" s="5">
        <f t="shared" si="129"/>
        <v>10.51</v>
      </c>
      <c r="Q2060" s="12" t="s">
        <v>8317</v>
      </c>
      <c r="R2060" s="5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 s="5">
        <v>2059</v>
      </c>
      <c r="B2061" s="10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28"/>
        <v>143</v>
      </c>
      <c r="P2061" s="5">
        <f t="shared" si="129"/>
        <v>114.77</v>
      </c>
      <c r="Q2061" s="12" t="s">
        <v>8317</v>
      </c>
      <c r="R2061" s="5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 s="5">
        <v>2060</v>
      </c>
      <c r="B2062" s="10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28"/>
        <v>196</v>
      </c>
      <c r="P2062" s="5">
        <f t="shared" si="129"/>
        <v>36</v>
      </c>
      <c r="Q2062" s="12" t="s">
        <v>8317</v>
      </c>
      <c r="R2062" s="5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 s="5">
        <v>2061</v>
      </c>
      <c r="B2063" s="10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28"/>
        <v>108</v>
      </c>
      <c r="P2063" s="5">
        <f t="shared" si="129"/>
        <v>154.16999999999999</v>
      </c>
      <c r="Q2063" s="12" t="s">
        <v>8317</v>
      </c>
      <c r="R2063" s="5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 s="5">
        <v>2062</v>
      </c>
      <c r="B2064" s="10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28"/>
        <v>115</v>
      </c>
      <c r="P2064" s="5">
        <f t="shared" si="129"/>
        <v>566.39</v>
      </c>
      <c r="Q2064" s="12" t="s">
        <v>8317</v>
      </c>
      <c r="R2064" s="5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 s="5">
        <v>2063</v>
      </c>
      <c r="B2065" s="10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28"/>
        <v>148</v>
      </c>
      <c r="P2065" s="5">
        <f t="shared" si="129"/>
        <v>120.86</v>
      </c>
      <c r="Q2065" s="12" t="s">
        <v>8317</v>
      </c>
      <c r="R2065" s="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 s="5">
        <v>2064</v>
      </c>
      <c r="B2066" s="10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28"/>
        <v>191</v>
      </c>
      <c r="P2066" s="5">
        <f t="shared" si="129"/>
        <v>86.16</v>
      </c>
      <c r="Q2066" s="12" t="s">
        <v>8317</v>
      </c>
      <c r="R2066" s="5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 s="5">
        <v>2065</v>
      </c>
      <c r="B2067" s="10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28"/>
        <v>199</v>
      </c>
      <c r="P2067" s="5">
        <f t="shared" si="129"/>
        <v>51.21</v>
      </c>
      <c r="Q2067" s="12" t="s">
        <v>8317</v>
      </c>
      <c r="R2067" s="5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 s="5">
        <v>2066</v>
      </c>
      <c r="B2068" s="10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28"/>
        <v>219</v>
      </c>
      <c r="P2068" s="5">
        <f t="shared" si="129"/>
        <v>67.260000000000005</v>
      </c>
      <c r="Q2068" s="12" t="s">
        <v>8317</v>
      </c>
      <c r="R2068" s="5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 s="5">
        <v>2067</v>
      </c>
      <c r="B2069" s="10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28"/>
        <v>127</v>
      </c>
      <c r="P2069" s="5">
        <f t="shared" si="129"/>
        <v>62.8</v>
      </c>
      <c r="Q2069" s="12" t="s">
        <v>8317</v>
      </c>
      <c r="R2069" s="5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 s="5">
        <v>2068</v>
      </c>
      <c r="B2070" s="10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28"/>
        <v>105</v>
      </c>
      <c r="P2070" s="5">
        <f t="shared" si="129"/>
        <v>346.13</v>
      </c>
      <c r="Q2070" s="12" t="s">
        <v>8317</v>
      </c>
      <c r="R2070" s="5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 s="5">
        <v>2069</v>
      </c>
      <c r="B2071" s="10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28"/>
        <v>128</v>
      </c>
      <c r="P2071" s="5">
        <f t="shared" si="129"/>
        <v>244.12</v>
      </c>
      <c r="Q2071" s="12" t="s">
        <v>8317</v>
      </c>
      <c r="R2071" s="5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 s="5">
        <v>2070</v>
      </c>
      <c r="B2072" s="10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28"/>
        <v>317</v>
      </c>
      <c r="P2072" s="5">
        <f t="shared" si="129"/>
        <v>259.25</v>
      </c>
      <c r="Q2072" s="12" t="s">
        <v>8317</v>
      </c>
      <c r="R2072" s="5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 s="5">
        <v>2071</v>
      </c>
      <c r="B2073" s="10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28"/>
        <v>281</v>
      </c>
      <c r="P2073" s="5">
        <f t="shared" si="129"/>
        <v>201.96</v>
      </c>
      <c r="Q2073" s="12" t="s">
        <v>8317</v>
      </c>
      <c r="R2073" s="5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 s="5">
        <v>2072</v>
      </c>
      <c r="B2074" s="10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28"/>
        <v>111</v>
      </c>
      <c r="P2074" s="5">
        <f t="shared" si="129"/>
        <v>226.21</v>
      </c>
      <c r="Q2074" s="12" t="s">
        <v>8317</v>
      </c>
      <c r="R2074" s="5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 s="5">
        <v>2073</v>
      </c>
      <c r="B2075" s="10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28"/>
        <v>153</v>
      </c>
      <c r="P2075" s="5">
        <f t="shared" si="129"/>
        <v>324.69</v>
      </c>
      <c r="Q2075" s="12" t="s">
        <v>8317</v>
      </c>
      <c r="R2075" s="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 s="5">
        <v>2074</v>
      </c>
      <c r="B2076" s="10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28"/>
        <v>103</v>
      </c>
      <c r="P2076" s="5">
        <f t="shared" si="129"/>
        <v>205</v>
      </c>
      <c r="Q2076" s="12" t="s">
        <v>8317</v>
      </c>
      <c r="R2076" s="5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 s="5">
        <v>2075</v>
      </c>
      <c r="B2077" s="10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28"/>
        <v>1678</v>
      </c>
      <c r="P2077" s="5">
        <f t="shared" si="129"/>
        <v>20.47</v>
      </c>
      <c r="Q2077" s="12" t="s">
        <v>8317</v>
      </c>
      <c r="R2077" s="5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 s="5">
        <v>2076</v>
      </c>
      <c r="B2078" s="10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28"/>
        <v>543</v>
      </c>
      <c r="P2078" s="5">
        <f t="shared" si="129"/>
        <v>116.35</v>
      </c>
      <c r="Q2078" s="12" t="s">
        <v>8317</v>
      </c>
      <c r="R2078" s="5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 s="5">
        <v>2077</v>
      </c>
      <c r="B2079" s="10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28"/>
        <v>116</v>
      </c>
      <c r="P2079" s="5">
        <f t="shared" si="129"/>
        <v>307.2</v>
      </c>
      <c r="Q2079" s="12" t="s">
        <v>8317</v>
      </c>
      <c r="R2079" s="5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 s="5">
        <v>2078</v>
      </c>
      <c r="B2080" s="10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28"/>
        <v>131</v>
      </c>
      <c r="P2080" s="5">
        <f t="shared" si="129"/>
        <v>546.69000000000005</v>
      </c>
      <c r="Q2080" s="12" t="s">
        <v>8317</v>
      </c>
      <c r="R2080" s="5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 s="5">
        <v>2079</v>
      </c>
      <c r="B2081" s="10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28"/>
        <v>288</v>
      </c>
      <c r="P2081" s="5">
        <f t="shared" si="129"/>
        <v>47.47</v>
      </c>
      <c r="Q2081" s="12" t="s">
        <v>8317</v>
      </c>
      <c r="R2081" s="5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 s="5">
        <v>2080</v>
      </c>
      <c r="B2082" s="10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28"/>
        <v>508</v>
      </c>
      <c r="P2082" s="5">
        <f t="shared" si="129"/>
        <v>101.56</v>
      </c>
      <c r="Q2082" s="12" t="s">
        <v>8317</v>
      </c>
      <c r="R2082" s="5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 s="5">
        <v>2081</v>
      </c>
      <c r="B2083" s="10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28"/>
        <v>115</v>
      </c>
      <c r="P2083" s="5">
        <f t="shared" si="129"/>
        <v>72.91</v>
      </c>
      <c r="Q2083" s="12" t="s">
        <v>8323</v>
      </c>
      <c r="R2083" s="5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 s="5">
        <v>2082</v>
      </c>
      <c r="B2084" s="10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28"/>
        <v>111</v>
      </c>
      <c r="P2084" s="5">
        <f t="shared" si="129"/>
        <v>43.71</v>
      </c>
      <c r="Q2084" s="12" t="s">
        <v>8323</v>
      </c>
      <c r="R2084" s="5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 s="5">
        <v>2083</v>
      </c>
      <c r="B2085" s="10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28"/>
        <v>113</v>
      </c>
      <c r="P2085" s="5">
        <f t="shared" si="129"/>
        <v>34</v>
      </c>
      <c r="Q2085" s="12" t="s">
        <v>8323</v>
      </c>
      <c r="R2085" s="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 s="5">
        <v>2084</v>
      </c>
      <c r="B2086" s="10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28"/>
        <v>108</v>
      </c>
      <c r="P2086" s="5">
        <f t="shared" si="129"/>
        <v>70.650000000000006</v>
      </c>
      <c r="Q2086" s="12" t="s">
        <v>8323</v>
      </c>
      <c r="R2086" s="5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 s="5">
        <v>2085</v>
      </c>
      <c r="B2087" s="10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28"/>
        <v>124</v>
      </c>
      <c r="P2087" s="5">
        <f t="shared" si="129"/>
        <v>89.3</v>
      </c>
      <c r="Q2087" s="12" t="s">
        <v>8323</v>
      </c>
      <c r="R2087" s="5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 s="5">
        <v>2086</v>
      </c>
      <c r="B2088" s="10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28"/>
        <v>101</v>
      </c>
      <c r="P2088" s="5">
        <f t="shared" si="129"/>
        <v>115.09</v>
      </c>
      <c r="Q2088" s="12" t="s">
        <v>8323</v>
      </c>
      <c r="R2088" s="5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 s="5">
        <v>2087</v>
      </c>
      <c r="B2089" s="10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28"/>
        <v>104</v>
      </c>
      <c r="P2089" s="5">
        <f t="shared" si="129"/>
        <v>62.12</v>
      </c>
      <c r="Q2089" s="12" t="s">
        <v>8323</v>
      </c>
      <c r="R2089" s="5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 s="5">
        <v>2088</v>
      </c>
      <c r="B2090" s="10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28"/>
        <v>116</v>
      </c>
      <c r="P2090" s="5">
        <f t="shared" si="129"/>
        <v>46.2</v>
      </c>
      <c r="Q2090" s="12" t="s">
        <v>8323</v>
      </c>
      <c r="R2090" s="5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 s="5">
        <v>2089</v>
      </c>
      <c r="B2091" s="10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28"/>
        <v>120</v>
      </c>
      <c r="P2091" s="5">
        <f t="shared" si="129"/>
        <v>48.55</v>
      </c>
      <c r="Q2091" s="12" t="s">
        <v>8323</v>
      </c>
      <c r="R2091" s="5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 s="5">
        <v>2090</v>
      </c>
      <c r="B2092" s="10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28"/>
        <v>115</v>
      </c>
      <c r="P2092" s="5">
        <f t="shared" si="129"/>
        <v>57.52</v>
      </c>
      <c r="Q2092" s="12" t="s">
        <v>8323</v>
      </c>
      <c r="R2092" s="5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 s="5">
        <v>2091</v>
      </c>
      <c r="B2093" s="10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28"/>
        <v>120</v>
      </c>
      <c r="P2093" s="5">
        <f t="shared" si="129"/>
        <v>88.15</v>
      </c>
      <c r="Q2093" s="12" t="s">
        <v>8323</v>
      </c>
      <c r="R2093" s="5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 s="5">
        <v>2092</v>
      </c>
      <c r="B2094" s="10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28"/>
        <v>101</v>
      </c>
      <c r="P2094" s="5">
        <f t="shared" si="129"/>
        <v>110.49</v>
      </c>
      <c r="Q2094" s="12" t="s">
        <v>8323</v>
      </c>
      <c r="R2094" s="5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 s="5">
        <v>2093</v>
      </c>
      <c r="B2095" s="10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28"/>
        <v>102</v>
      </c>
      <c r="P2095" s="5">
        <f t="shared" si="129"/>
        <v>66.83</v>
      </c>
      <c r="Q2095" s="12" t="s">
        <v>8323</v>
      </c>
      <c r="R2095" s="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 s="5">
        <v>2094</v>
      </c>
      <c r="B2096" s="10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28"/>
        <v>121</v>
      </c>
      <c r="P2096" s="5">
        <f t="shared" si="129"/>
        <v>58.6</v>
      </c>
      <c r="Q2096" s="12" t="s">
        <v>8323</v>
      </c>
      <c r="R2096" s="5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 s="5">
        <v>2095</v>
      </c>
      <c r="B2097" s="10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28"/>
        <v>100</v>
      </c>
      <c r="P2097" s="5">
        <f t="shared" si="129"/>
        <v>113.64</v>
      </c>
      <c r="Q2097" s="12" t="s">
        <v>8323</v>
      </c>
      <c r="R2097" s="5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 s="5">
        <v>2096</v>
      </c>
      <c r="B2098" s="10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28"/>
        <v>102</v>
      </c>
      <c r="P2098" s="5">
        <f t="shared" si="129"/>
        <v>43.57</v>
      </c>
      <c r="Q2098" s="12" t="s">
        <v>8323</v>
      </c>
      <c r="R2098" s="5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 s="5">
        <v>2097</v>
      </c>
      <c r="B2099" s="10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28"/>
        <v>100</v>
      </c>
      <c r="P2099" s="5">
        <f t="shared" si="129"/>
        <v>78.95</v>
      </c>
      <c r="Q2099" s="12" t="s">
        <v>8323</v>
      </c>
      <c r="R2099" s="5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 s="5">
        <v>2098</v>
      </c>
      <c r="B2100" s="10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28"/>
        <v>100</v>
      </c>
      <c r="P2100" s="5">
        <f t="shared" si="129"/>
        <v>188.13</v>
      </c>
      <c r="Q2100" s="12" t="s">
        <v>8323</v>
      </c>
      <c r="R2100" s="5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 s="5">
        <v>2099</v>
      </c>
      <c r="B2101" s="10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28"/>
        <v>132</v>
      </c>
      <c r="P2101" s="5">
        <f t="shared" si="129"/>
        <v>63.03</v>
      </c>
      <c r="Q2101" s="12" t="s">
        <v>8323</v>
      </c>
      <c r="R2101" s="5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 s="5">
        <v>2100</v>
      </c>
      <c r="B2102" s="10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28"/>
        <v>137</v>
      </c>
      <c r="P2102" s="5">
        <f t="shared" si="129"/>
        <v>30.37</v>
      </c>
      <c r="Q2102" s="12" t="s">
        <v>8323</v>
      </c>
      <c r="R2102" s="5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 s="5">
        <v>2101</v>
      </c>
      <c r="B2103" s="10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28"/>
        <v>113</v>
      </c>
      <c r="P2103" s="5">
        <f t="shared" si="129"/>
        <v>51.48</v>
      </c>
      <c r="Q2103" s="12" t="s">
        <v>8323</v>
      </c>
      <c r="R2103" s="5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 s="5">
        <v>2102</v>
      </c>
      <c r="B2104" s="10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28"/>
        <v>136</v>
      </c>
      <c r="P2104" s="5">
        <f t="shared" si="129"/>
        <v>35.79</v>
      </c>
      <c r="Q2104" s="12" t="s">
        <v>8323</v>
      </c>
      <c r="R2104" s="5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 s="5">
        <v>2103</v>
      </c>
      <c r="B2105" s="10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28"/>
        <v>146</v>
      </c>
      <c r="P2105" s="5">
        <f t="shared" si="129"/>
        <v>98.82</v>
      </c>
      <c r="Q2105" s="12" t="s">
        <v>8323</v>
      </c>
      <c r="R2105" s="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 s="5">
        <v>2104</v>
      </c>
      <c r="B2106" s="10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28"/>
        <v>130</v>
      </c>
      <c r="P2106" s="5">
        <f t="shared" si="129"/>
        <v>28</v>
      </c>
      <c r="Q2106" s="12" t="s">
        <v>8323</v>
      </c>
      <c r="R2106" s="5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 s="5">
        <v>2105</v>
      </c>
      <c r="B2107" s="10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28"/>
        <v>254</v>
      </c>
      <c r="P2107" s="5">
        <f t="shared" si="129"/>
        <v>51.31</v>
      </c>
      <c r="Q2107" s="12" t="s">
        <v>8323</v>
      </c>
      <c r="R2107" s="5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 s="5">
        <v>2106</v>
      </c>
      <c r="B2108" s="10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28"/>
        <v>107</v>
      </c>
      <c r="P2108" s="5">
        <f t="shared" si="129"/>
        <v>53.52</v>
      </c>
      <c r="Q2108" s="12" t="s">
        <v>8323</v>
      </c>
      <c r="R2108" s="5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 s="5">
        <v>2107</v>
      </c>
      <c r="B2109" s="10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28"/>
        <v>108</v>
      </c>
      <c r="P2109" s="5">
        <f t="shared" si="129"/>
        <v>37.15</v>
      </c>
      <c r="Q2109" s="12" t="s">
        <v>8323</v>
      </c>
      <c r="R2109" s="5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 s="5">
        <v>2108</v>
      </c>
      <c r="B2110" s="10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28"/>
        <v>107</v>
      </c>
      <c r="P2110" s="5">
        <f t="shared" si="129"/>
        <v>89.9</v>
      </c>
      <c r="Q2110" s="12" t="s">
        <v>8323</v>
      </c>
      <c r="R2110" s="5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 s="5">
        <v>2109</v>
      </c>
      <c r="B2111" s="10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28"/>
        <v>107</v>
      </c>
      <c r="P2111" s="5">
        <f t="shared" si="129"/>
        <v>106.53</v>
      </c>
      <c r="Q2111" s="12" t="s">
        <v>8323</v>
      </c>
      <c r="R2111" s="5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 s="5">
        <v>2110</v>
      </c>
      <c r="B2112" s="10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28"/>
        <v>100</v>
      </c>
      <c r="P2112" s="5">
        <f t="shared" si="129"/>
        <v>52.82</v>
      </c>
      <c r="Q2112" s="12" t="s">
        <v>8323</v>
      </c>
      <c r="R2112" s="5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 s="5">
        <v>2111</v>
      </c>
      <c r="B2113" s="10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28"/>
        <v>107</v>
      </c>
      <c r="P2113" s="5">
        <f t="shared" si="129"/>
        <v>54.62</v>
      </c>
      <c r="Q2113" s="12" t="s">
        <v>8323</v>
      </c>
      <c r="R2113" s="5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 s="5">
        <v>2112</v>
      </c>
      <c r="B2114" s="10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ref="O2114:O2177" si="132">ROUND(E2114/D2114*100,0)</f>
        <v>100</v>
      </c>
      <c r="P2114" s="5">
        <f t="shared" si="129"/>
        <v>27.27</v>
      </c>
      <c r="Q2114" s="12" t="s">
        <v>8323</v>
      </c>
      <c r="R2114" s="5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 s="5">
        <v>2113</v>
      </c>
      <c r="B2115" s="10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si="132"/>
        <v>105</v>
      </c>
      <c r="P2115" s="5">
        <f t="shared" ref="P2115:P2178" si="133">IFERROR(ROUND(E2115/L2115,2),0)</f>
        <v>68.599999999999994</v>
      </c>
      <c r="Q2115" s="12" t="s">
        <v>8323</v>
      </c>
      <c r="R2115" s="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 s="5">
        <v>2114</v>
      </c>
      <c r="B2116" s="10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32"/>
        <v>105</v>
      </c>
      <c r="P2116" s="5">
        <f t="shared" si="133"/>
        <v>35.61</v>
      </c>
      <c r="Q2116" s="12" t="s">
        <v>8323</v>
      </c>
      <c r="R2116" s="5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 s="5">
        <v>2115</v>
      </c>
      <c r="B2117" s="10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32"/>
        <v>226</v>
      </c>
      <c r="P2117" s="5">
        <f t="shared" si="133"/>
        <v>94.03</v>
      </c>
      <c r="Q2117" s="12" t="s">
        <v>8323</v>
      </c>
      <c r="R2117" s="5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 s="5">
        <v>2116</v>
      </c>
      <c r="B2118" s="10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32"/>
        <v>101</v>
      </c>
      <c r="P2118" s="5">
        <f t="shared" si="133"/>
        <v>526.46</v>
      </c>
      <c r="Q2118" s="12" t="s">
        <v>8323</v>
      </c>
      <c r="R2118" s="5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 s="5">
        <v>2117</v>
      </c>
      <c r="B2119" s="10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32"/>
        <v>148</v>
      </c>
      <c r="P2119" s="5">
        <f t="shared" si="133"/>
        <v>50.66</v>
      </c>
      <c r="Q2119" s="12" t="s">
        <v>8323</v>
      </c>
      <c r="R2119" s="5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 s="5">
        <v>2118</v>
      </c>
      <c r="B2120" s="10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32"/>
        <v>135</v>
      </c>
      <c r="P2120" s="5">
        <f t="shared" si="133"/>
        <v>79.180000000000007</v>
      </c>
      <c r="Q2120" s="12" t="s">
        <v>8323</v>
      </c>
      <c r="R2120" s="5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 s="5">
        <v>2119</v>
      </c>
      <c r="B2121" s="10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32"/>
        <v>101</v>
      </c>
      <c r="P2121" s="5">
        <f t="shared" si="133"/>
        <v>91.59</v>
      </c>
      <c r="Q2121" s="12" t="s">
        <v>8323</v>
      </c>
      <c r="R2121" s="5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 s="5">
        <v>2120</v>
      </c>
      <c r="B2122" s="10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32"/>
        <v>101</v>
      </c>
      <c r="P2122" s="5">
        <f t="shared" si="133"/>
        <v>116.96</v>
      </c>
      <c r="Q2122" s="12" t="s">
        <v>8323</v>
      </c>
      <c r="R2122" s="5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 s="5">
        <v>2121</v>
      </c>
      <c r="B2123" s="10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32"/>
        <v>1</v>
      </c>
      <c r="P2123" s="5">
        <f t="shared" si="133"/>
        <v>28.4</v>
      </c>
      <c r="Q2123" s="12" t="s">
        <v>8331</v>
      </c>
      <c r="R2123" s="5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 s="5">
        <v>2122</v>
      </c>
      <c r="B2124" s="10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32"/>
        <v>0</v>
      </c>
      <c r="P2124" s="5">
        <f t="shared" si="133"/>
        <v>103.33</v>
      </c>
      <c r="Q2124" s="12" t="s">
        <v>8331</v>
      </c>
      <c r="R2124" s="5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 s="5">
        <v>2123</v>
      </c>
      <c r="B2125" s="10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32"/>
        <v>10</v>
      </c>
      <c r="P2125" s="5">
        <f t="shared" si="133"/>
        <v>10</v>
      </c>
      <c r="Q2125" s="12" t="s">
        <v>8331</v>
      </c>
      <c r="R2125" s="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 s="5">
        <v>2124</v>
      </c>
      <c r="B2126" s="10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32"/>
        <v>10</v>
      </c>
      <c r="P2126" s="5">
        <f t="shared" si="133"/>
        <v>23</v>
      </c>
      <c r="Q2126" s="12" t="s">
        <v>8331</v>
      </c>
      <c r="R2126" s="5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 s="5">
        <v>2125</v>
      </c>
      <c r="B2127" s="10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32"/>
        <v>1</v>
      </c>
      <c r="P2127" s="5">
        <f t="shared" si="133"/>
        <v>31.56</v>
      </c>
      <c r="Q2127" s="12" t="s">
        <v>8331</v>
      </c>
      <c r="R2127" s="5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 s="5">
        <v>2126</v>
      </c>
      <c r="B2128" s="10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32"/>
        <v>0</v>
      </c>
      <c r="P2128" s="5">
        <f t="shared" si="133"/>
        <v>5</v>
      </c>
      <c r="Q2128" s="12" t="s">
        <v>8331</v>
      </c>
      <c r="R2128" s="5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 s="5">
        <v>2127</v>
      </c>
      <c r="B2129" s="10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32"/>
        <v>29</v>
      </c>
      <c r="P2129" s="5">
        <f t="shared" si="133"/>
        <v>34.22</v>
      </c>
      <c r="Q2129" s="12" t="s">
        <v>8331</v>
      </c>
      <c r="R2129" s="5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 s="5">
        <v>2128</v>
      </c>
      <c r="B2130" s="10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32"/>
        <v>0</v>
      </c>
      <c r="P2130" s="5">
        <f t="shared" si="133"/>
        <v>25</v>
      </c>
      <c r="Q2130" s="12" t="s">
        <v>8331</v>
      </c>
      <c r="R2130" s="5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 s="5">
        <v>2129</v>
      </c>
      <c r="B2131" s="10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32"/>
        <v>12</v>
      </c>
      <c r="P2131" s="5">
        <f t="shared" si="133"/>
        <v>19.670000000000002</v>
      </c>
      <c r="Q2131" s="12" t="s">
        <v>8331</v>
      </c>
      <c r="R2131" s="5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 s="5">
        <v>2130</v>
      </c>
      <c r="B2132" s="10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32"/>
        <v>0</v>
      </c>
      <c r="P2132" s="5">
        <f t="shared" si="133"/>
        <v>21.25</v>
      </c>
      <c r="Q2132" s="12" t="s">
        <v>8331</v>
      </c>
      <c r="R2132" s="5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 s="5">
        <v>2131</v>
      </c>
      <c r="B2133" s="10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32"/>
        <v>5</v>
      </c>
      <c r="P2133" s="5">
        <f t="shared" si="133"/>
        <v>8.33</v>
      </c>
      <c r="Q2133" s="12" t="s">
        <v>8331</v>
      </c>
      <c r="R2133" s="5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 s="5">
        <v>2132</v>
      </c>
      <c r="B2134" s="10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32"/>
        <v>2</v>
      </c>
      <c r="P2134" s="5">
        <f t="shared" si="133"/>
        <v>21.34</v>
      </c>
      <c r="Q2134" s="12" t="s">
        <v>8331</v>
      </c>
      <c r="R2134" s="5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 s="5">
        <v>2133</v>
      </c>
      <c r="B2135" s="10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32"/>
        <v>2</v>
      </c>
      <c r="P2135" s="5">
        <f t="shared" si="133"/>
        <v>5.33</v>
      </c>
      <c r="Q2135" s="12" t="s">
        <v>8331</v>
      </c>
      <c r="R2135" s="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 s="5">
        <v>2134</v>
      </c>
      <c r="B2136" s="10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32"/>
        <v>2</v>
      </c>
      <c r="P2136" s="5">
        <f t="shared" si="133"/>
        <v>34.67</v>
      </c>
      <c r="Q2136" s="12" t="s">
        <v>8331</v>
      </c>
      <c r="R2136" s="5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 s="5">
        <v>2135</v>
      </c>
      <c r="B2137" s="10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32"/>
        <v>10</v>
      </c>
      <c r="P2137" s="5">
        <f t="shared" si="133"/>
        <v>21.73</v>
      </c>
      <c r="Q2137" s="12" t="s">
        <v>8331</v>
      </c>
      <c r="R2137" s="5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 s="5">
        <v>2136</v>
      </c>
      <c r="B2138" s="10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32"/>
        <v>0</v>
      </c>
      <c r="P2138" s="5">
        <f t="shared" si="133"/>
        <v>11.92</v>
      </c>
      <c r="Q2138" s="12" t="s">
        <v>8331</v>
      </c>
      <c r="R2138" s="5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 s="5">
        <v>2137</v>
      </c>
      <c r="B2139" s="10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32"/>
        <v>28</v>
      </c>
      <c r="P2139" s="5">
        <f t="shared" si="133"/>
        <v>26.6</v>
      </c>
      <c r="Q2139" s="12" t="s">
        <v>8331</v>
      </c>
      <c r="R2139" s="5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 s="5">
        <v>2138</v>
      </c>
      <c r="B2140" s="10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32"/>
        <v>13</v>
      </c>
      <c r="P2140" s="5">
        <f t="shared" si="133"/>
        <v>10.67</v>
      </c>
      <c r="Q2140" s="12" t="s">
        <v>8331</v>
      </c>
      <c r="R2140" s="5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 s="5">
        <v>2139</v>
      </c>
      <c r="B2141" s="10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32"/>
        <v>5</v>
      </c>
      <c r="P2141" s="5">
        <f t="shared" si="133"/>
        <v>29.04</v>
      </c>
      <c r="Q2141" s="12" t="s">
        <v>8331</v>
      </c>
      <c r="R2141" s="5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 s="5">
        <v>2140</v>
      </c>
      <c r="B2142" s="10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32"/>
        <v>0</v>
      </c>
      <c r="P2142" s="5">
        <f t="shared" si="133"/>
        <v>50.91</v>
      </c>
      <c r="Q2142" s="12" t="s">
        <v>8331</v>
      </c>
      <c r="R2142" s="5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 s="5">
        <v>2141</v>
      </c>
      <c r="B2143" s="10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32"/>
        <v>0</v>
      </c>
      <c r="P2143" s="5">
        <f t="shared" si="133"/>
        <v>0</v>
      </c>
      <c r="Q2143" s="12" t="s">
        <v>8331</v>
      </c>
      <c r="R2143" s="5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 s="5">
        <v>2142</v>
      </c>
      <c r="B2144" s="10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32"/>
        <v>6</v>
      </c>
      <c r="P2144" s="5">
        <f t="shared" si="133"/>
        <v>50.08</v>
      </c>
      <c r="Q2144" s="12" t="s">
        <v>8331</v>
      </c>
      <c r="R2144" s="5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 s="5">
        <v>2143</v>
      </c>
      <c r="B2145" s="10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32"/>
        <v>11</v>
      </c>
      <c r="P2145" s="5">
        <f t="shared" si="133"/>
        <v>45</v>
      </c>
      <c r="Q2145" s="12" t="s">
        <v>8331</v>
      </c>
      <c r="R2145" s="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 s="5">
        <v>2144</v>
      </c>
      <c r="B2146" s="10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32"/>
        <v>2</v>
      </c>
      <c r="P2146" s="5">
        <f t="shared" si="133"/>
        <v>25.29</v>
      </c>
      <c r="Q2146" s="12" t="s">
        <v>8331</v>
      </c>
      <c r="R2146" s="5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 s="5">
        <v>2145</v>
      </c>
      <c r="B2147" s="10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32"/>
        <v>30</v>
      </c>
      <c r="P2147" s="5">
        <f t="shared" si="133"/>
        <v>51.29</v>
      </c>
      <c r="Q2147" s="12" t="s">
        <v>8331</v>
      </c>
      <c r="R2147" s="5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 s="5">
        <v>2146</v>
      </c>
      <c r="B2148" s="10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32"/>
        <v>0</v>
      </c>
      <c r="P2148" s="5">
        <f t="shared" si="133"/>
        <v>1</v>
      </c>
      <c r="Q2148" s="12" t="s">
        <v>8331</v>
      </c>
      <c r="R2148" s="5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 s="5">
        <v>2147</v>
      </c>
      <c r="B2149" s="10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32"/>
        <v>1</v>
      </c>
      <c r="P2149" s="5">
        <f t="shared" si="133"/>
        <v>49.38</v>
      </c>
      <c r="Q2149" s="12" t="s">
        <v>8331</v>
      </c>
      <c r="R2149" s="5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 s="5">
        <v>2148</v>
      </c>
      <c r="B2150" s="10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32"/>
        <v>2</v>
      </c>
      <c r="P2150" s="5">
        <f t="shared" si="133"/>
        <v>1</v>
      </c>
      <c r="Q2150" s="12" t="s">
        <v>8331</v>
      </c>
      <c r="R2150" s="5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 s="5">
        <v>2149</v>
      </c>
      <c r="B2151" s="10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32"/>
        <v>0</v>
      </c>
      <c r="P2151" s="5">
        <f t="shared" si="133"/>
        <v>0</v>
      </c>
      <c r="Q2151" s="12" t="s">
        <v>8331</v>
      </c>
      <c r="R2151" s="5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 s="5">
        <v>2150</v>
      </c>
      <c r="B2152" s="10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32"/>
        <v>1</v>
      </c>
      <c r="P2152" s="5">
        <f t="shared" si="133"/>
        <v>101.25</v>
      </c>
      <c r="Q2152" s="12" t="s">
        <v>8331</v>
      </c>
      <c r="R2152" s="5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 s="5">
        <v>2151</v>
      </c>
      <c r="B2153" s="10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32"/>
        <v>0</v>
      </c>
      <c r="P2153" s="5">
        <f t="shared" si="133"/>
        <v>19.670000000000002</v>
      </c>
      <c r="Q2153" s="12" t="s">
        <v>8331</v>
      </c>
      <c r="R2153" s="5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 s="5">
        <v>2152</v>
      </c>
      <c r="B2154" s="10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32"/>
        <v>0</v>
      </c>
      <c r="P2154" s="5">
        <f t="shared" si="133"/>
        <v>12.5</v>
      </c>
      <c r="Q2154" s="12" t="s">
        <v>8331</v>
      </c>
      <c r="R2154" s="5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 s="5">
        <v>2153</v>
      </c>
      <c r="B2155" s="10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32"/>
        <v>0</v>
      </c>
      <c r="P2155" s="5">
        <f t="shared" si="133"/>
        <v>8.5</v>
      </c>
      <c r="Q2155" s="12" t="s">
        <v>8331</v>
      </c>
      <c r="R2155" s="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 s="5">
        <v>2154</v>
      </c>
      <c r="B2156" s="10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32"/>
        <v>1</v>
      </c>
      <c r="P2156" s="5">
        <f t="shared" si="133"/>
        <v>1</v>
      </c>
      <c r="Q2156" s="12" t="s">
        <v>8331</v>
      </c>
      <c r="R2156" s="5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 s="5">
        <v>2155</v>
      </c>
      <c r="B2157" s="10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32"/>
        <v>2</v>
      </c>
      <c r="P2157" s="5">
        <f t="shared" si="133"/>
        <v>23</v>
      </c>
      <c r="Q2157" s="12" t="s">
        <v>8331</v>
      </c>
      <c r="R2157" s="5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 s="5">
        <v>2156</v>
      </c>
      <c r="B2158" s="10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32"/>
        <v>3</v>
      </c>
      <c r="P2158" s="5">
        <f t="shared" si="133"/>
        <v>17.989999999999998</v>
      </c>
      <c r="Q2158" s="12" t="s">
        <v>8331</v>
      </c>
      <c r="R2158" s="5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 s="5">
        <v>2157</v>
      </c>
      <c r="B2159" s="10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32"/>
        <v>28</v>
      </c>
      <c r="P2159" s="5">
        <f t="shared" si="133"/>
        <v>370.95</v>
      </c>
      <c r="Q2159" s="12" t="s">
        <v>8331</v>
      </c>
      <c r="R2159" s="5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 s="5">
        <v>2158</v>
      </c>
      <c r="B2160" s="10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32"/>
        <v>7</v>
      </c>
      <c r="P2160" s="5">
        <f t="shared" si="133"/>
        <v>63.57</v>
      </c>
      <c r="Q2160" s="12" t="s">
        <v>8331</v>
      </c>
      <c r="R2160" s="5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 s="5">
        <v>2159</v>
      </c>
      <c r="B2161" s="10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32"/>
        <v>1</v>
      </c>
      <c r="P2161" s="5">
        <f t="shared" si="133"/>
        <v>13</v>
      </c>
      <c r="Q2161" s="12" t="s">
        <v>8331</v>
      </c>
      <c r="R2161" s="5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 s="5">
        <v>2160</v>
      </c>
      <c r="B2162" s="10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32"/>
        <v>1</v>
      </c>
      <c r="P2162" s="5">
        <f t="shared" si="133"/>
        <v>5.31</v>
      </c>
      <c r="Q2162" s="12" t="s">
        <v>8331</v>
      </c>
      <c r="R2162" s="5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 s="5">
        <v>2161</v>
      </c>
      <c r="B2163" s="10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32"/>
        <v>116</v>
      </c>
      <c r="P2163" s="5">
        <f t="shared" si="133"/>
        <v>35.619999999999997</v>
      </c>
      <c r="Q2163" s="12" t="s">
        <v>8323</v>
      </c>
      <c r="R2163" s="5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 s="5">
        <v>2162</v>
      </c>
      <c r="B2164" s="10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32"/>
        <v>112</v>
      </c>
      <c r="P2164" s="5">
        <f t="shared" si="133"/>
        <v>87.1</v>
      </c>
      <c r="Q2164" s="12" t="s">
        <v>8323</v>
      </c>
      <c r="R2164" s="5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 s="5">
        <v>2163</v>
      </c>
      <c r="B2165" s="10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32"/>
        <v>132</v>
      </c>
      <c r="P2165" s="5">
        <f t="shared" si="133"/>
        <v>75.11</v>
      </c>
      <c r="Q2165" s="12" t="s">
        <v>8323</v>
      </c>
      <c r="R2165" s="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 s="5">
        <v>2164</v>
      </c>
      <c r="B2166" s="10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32"/>
        <v>103</v>
      </c>
      <c r="P2166" s="5">
        <f t="shared" si="133"/>
        <v>68.010000000000005</v>
      </c>
      <c r="Q2166" s="12" t="s">
        <v>8323</v>
      </c>
      <c r="R2166" s="5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 s="5">
        <v>2165</v>
      </c>
      <c r="B2167" s="10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32"/>
        <v>139</v>
      </c>
      <c r="P2167" s="5">
        <f t="shared" si="133"/>
        <v>29.62</v>
      </c>
      <c r="Q2167" s="12" t="s">
        <v>8323</v>
      </c>
      <c r="R2167" s="5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 s="5">
        <v>2166</v>
      </c>
      <c r="B2168" s="10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32"/>
        <v>147</v>
      </c>
      <c r="P2168" s="5">
        <f t="shared" si="133"/>
        <v>91.63</v>
      </c>
      <c r="Q2168" s="12" t="s">
        <v>8323</v>
      </c>
      <c r="R2168" s="5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 s="5">
        <v>2167</v>
      </c>
      <c r="B2169" s="10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32"/>
        <v>120</v>
      </c>
      <c r="P2169" s="5">
        <f t="shared" si="133"/>
        <v>22.5</v>
      </c>
      <c r="Q2169" s="12" t="s">
        <v>8323</v>
      </c>
      <c r="R2169" s="5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 s="5">
        <v>2168</v>
      </c>
      <c r="B2170" s="10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32"/>
        <v>122</v>
      </c>
      <c r="P2170" s="5">
        <f t="shared" si="133"/>
        <v>64.37</v>
      </c>
      <c r="Q2170" s="12" t="s">
        <v>8323</v>
      </c>
      <c r="R2170" s="5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 s="5">
        <v>2169</v>
      </c>
      <c r="B2171" s="10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32"/>
        <v>100</v>
      </c>
      <c r="P2171" s="5">
        <f t="shared" si="133"/>
        <v>21.86</v>
      </c>
      <c r="Q2171" s="12" t="s">
        <v>8323</v>
      </c>
      <c r="R2171" s="5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 s="5">
        <v>2170</v>
      </c>
      <c r="B2172" s="10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32"/>
        <v>181</v>
      </c>
      <c r="P2172" s="5">
        <f t="shared" si="133"/>
        <v>33.32</v>
      </c>
      <c r="Q2172" s="12" t="s">
        <v>8323</v>
      </c>
      <c r="R2172" s="5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 s="5">
        <v>2171</v>
      </c>
      <c r="B2173" s="10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32"/>
        <v>106</v>
      </c>
      <c r="P2173" s="5">
        <f t="shared" si="133"/>
        <v>90.28</v>
      </c>
      <c r="Q2173" s="12" t="s">
        <v>8323</v>
      </c>
      <c r="R2173" s="5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 s="5">
        <v>2172</v>
      </c>
      <c r="B2174" s="10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32"/>
        <v>100</v>
      </c>
      <c r="P2174" s="5">
        <f t="shared" si="133"/>
        <v>76.92</v>
      </c>
      <c r="Q2174" s="12" t="s">
        <v>8323</v>
      </c>
      <c r="R2174" s="5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 s="5">
        <v>2173</v>
      </c>
      <c r="B2175" s="10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32"/>
        <v>127</v>
      </c>
      <c r="P2175" s="5">
        <f t="shared" si="133"/>
        <v>59.23</v>
      </c>
      <c r="Q2175" s="12" t="s">
        <v>8323</v>
      </c>
      <c r="R2175" s="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 s="5">
        <v>2174</v>
      </c>
      <c r="B2176" s="10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32"/>
        <v>103</v>
      </c>
      <c r="P2176" s="5">
        <f t="shared" si="133"/>
        <v>65.38</v>
      </c>
      <c r="Q2176" s="12" t="s">
        <v>8323</v>
      </c>
      <c r="R2176" s="5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 s="5">
        <v>2175</v>
      </c>
      <c r="B2177" s="10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32"/>
        <v>250</v>
      </c>
      <c r="P2177" s="5">
        <f t="shared" si="133"/>
        <v>67.31</v>
      </c>
      <c r="Q2177" s="12" t="s">
        <v>8323</v>
      </c>
      <c r="R2177" s="5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 s="5">
        <v>2176</v>
      </c>
      <c r="B2178" s="10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ref="O2178:O2241" si="136">ROUND(E2178/D2178*100,0)</f>
        <v>126</v>
      </c>
      <c r="P2178" s="5">
        <f t="shared" si="133"/>
        <v>88.75</v>
      </c>
      <c r="Q2178" s="12" t="s">
        <v>8323</v>
      </c>
      <c r="R2178" s="5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 s="5">
        <v>2177</v>
      </c>
      <c r="B2179" s="10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si="136"/>
        <v>100</v>
      </c>
      <c r="P2179" s="5">
        <f t="shared" ref="P2179:P2242" si="137">IFERROR(ROUND(E2179/L2179,2),0)</f>
        <v>65.87</v>
      </c>
      <c r="Q2179" s="12" t="s">
        <v>8323</v>
      </c>
      <c r="R2179" s="5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 s="5">
        <v>2178</v>
      </c>
      <c r="B2180" s="10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36"/>
        <v>139</v>
      </c>
      <c r="P2180" s="5">
        <f t="shared" si="137"/>
        <v>40.35</v>
      </c>
      <c r="Q2180" s="12" t="s">
        <v>8323</v>
      </c>
      <c r="R2180" s="5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 s="5">
        <v>2179</v>
      </c>
      <c r="B2181" s="10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36"/>
        <v>161</v>
      </c>
      <c r="P2181" s="5">
        <f t="shared" si="137"/>
        <v>76.86</v>
      </c>
      <c r="Q2181" s="12" t="s">
        <v>8323</v>
      </c>
      <c r="R2181" s="5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 s="5">
        <v>2180</v>
      </c>
      <c r="B2182" s="10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36"/>
        <v>107</v>
      </c>
      <c r="P2182" s="5">
        <f t="shared" si="137"/>
        <v>68.709999999999994</v>
      </c>
      <c r="Q2182" s="12" t="s">
        <v>8323</v>
      </c>
      <c r="R2182" s="5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 s="5">
        <v>2181</v>
      </c>
      <c r="B2183" s="10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36"/>
        <v>153</v>
      </c>
      <c r="P2183" s="5">
        <f t="shared" si="137"/>
        <v>57.77</v>
      </c>
      <c r="Q2183" s="12" t="s">
        <v>8331</v>
      </c>
      <c r="R2183" s="5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 s="5">
        <v>2182</v>
      </c>
      <c r="B2184" s="10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36"/>
        <v>524</v>
      </c>
      <c r="P2184" s="5">
        <f t="shared" si="137"/>
        <v>44.17</v>
      </c>
      <c r="Q2184" s="12" t="s">
        <v>8331</v>
      </c>
      <c r="R2184" s="5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 s="5">
        <v>2183</v>
      </c>
      <c r="B2185" s="10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36"/>
        <v>489</v>
      </c>
      <c r="P2185" s="5">
        <f t="shared" si="137"/>
        <v>31.57</v>
      </c>
      <c r="Q2185" s="12" t="s">
        <v>8331</v>
      </c>
      <c r="R2185" s="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 s="5">
        <v>2184</v>
      </c>
      <c r="B2186" s="10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36"/>
        <v>285</v>
      </c>
      <c r="P2186" s="5">
        <f t="shared" si="137"/>
        <v>107.05</v>
      </c>
      <c r="Q2186" s="12" t="s">
        <v>8331</v>
      </c>
      <c r="R2186" s="5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 s="5">
        <v>2185</v>
      </c>
      <c r="B2187" s="10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36"/>
        <v>1857</v>
      </c>
      <c r="P2187" s="5">
        <f t="shared" si="137"/>
        <v>149.03</v>
      </c>
      <c r="Q2187" s="12" t="s">
        <v>8331</v>
      </c>
      <c r="R2187" s="5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 s="5">
        <v>2186</v>
      </c>
      <c r="B2188" s="10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36"/>
        <v>110</v>
      </c>
      <c r="P2188" s="5">
        <f t="shared" si="137"/>
        <v>55.96</v>
      </c>
      <c r="Q2188" s="12" t="s">
        <v>8331</v>
      </c>
      <c r="R2188" s="5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 s="5">
        <v>2187</v>
      </c>
      <c r="B2189" s="10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36"/>
        <v>1015</v>
      </c>
      <c r="P2189" s="5">
        <f t="shared" si="137"/>
        <v>56.97</v>
      </c>
      <c r="Q2189" s="12" t="s">
        <v>8331</v>
      </c>
      <c r="R2189" s="5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 s="5">
        <v>2188</v>
      </c>
      <c r="B2190" s="10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36"/>
        <v>412</v>
      </c>
      <c r="P2190" s="5">
        <f t="shared" si="137"/>
        <v>44.06</v>
      </c>
      <c r="Q2190" s="12" t="s">
        <v>8331</v>
      </c>
      <c r="R2190" s="5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 s="5">
        <v>2189</v>
      </c>
      <c r="B2191" s="10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36"/>
        <v>503</v>
      </c>
      <c r="P2191" s="5">
        <f t="shared" si="137"/>
        <v>68.63</v>
      </c>
      <c r="Q2191" s="12" t="s">
        <v>8331</v>
      </c>
      <c r="R2191" s="5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 s="5">
        <v>2190</v>
      </c>
      <c r="B2192" s="10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36"/>
        <v>185</v>
      </c>
      <c r="P2192" s="5">
        <f t="shared" si="137"/>
        <v>65.319999999999993</v>
      </c>
      <c r="Q2192" s="12" t="s">
        <v>8331</v>
      </c>
      <c r="R2192" s="5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 s="5">
        <v>2191</v>
      </c>
      <c r="B2193" s="10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36"/>
        <v>120</v>
      </c>
      <c r="P2193" s="5">
        <f t="shared" si="137"/>
        <v>35.92</v>
      </c>
      <c r="Q2193" s="12" t="s">
        <v>8331</v>
      </c>
      <c r="R2193" s="5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 s="5">
        <v>2192</v>
      </c>
      <c r="B2194" s="10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36"/>
        <v>1081</v>
      </c>
      <c r="P2194" s="5">
        <f t="shared" si="137"/>
        <v>40.07</v>
      </c>
      <c r="Q2194" s="12" t="s">
        <v>8331</v>
      </c>
      <c r="R2194" s="5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 s="5">
        <v>2193</v>
      </c>
      <c r="B2195" s="10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36"/>
        <v>452</v>
      </c>
      <c r="P2195" s="5">
        <f t="shared" si="137"/>
        <v>75.650000000000006</v>
      </c>
      <c r="Q2195" s="12" t="s">
        <v>8331</v>
      </c>
      <c r="R2195" s="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 s="5">
        <v>2194</v>
      </c>
      <c r="B2196" s="10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36"/>
        <v>537</v>
      </c>
      <c r="P2196" s="5">
        <f t="shared" si="137"/>
        <v>61.2</v>
      </c>
      <c r="Q2196" s="12" t="s">
        <v>8331</v>
      </c>
      <c r="R2196" s="5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 s="5">
        <v>2195</v>
      </c>
      <c r="B2197" s="10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36"/>
        <v>120</v>
      </c>
      <c r="P2197" s="5">
        <f t="shared" si="137"/>
        <v>48.13</v>
      </c>
      <c r="Q2197" s="12" t="s">
        <v>8331</v>
      </c>
      <c r="R2197" s="5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 s="5">
        <v>2196</v>
      </c>
      <c r="B2198" s="10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36"/>
        <v>114</v>
      </c>
      <c r="P2198" s="5">
        <f t="shared" si="137"/>
        <v>68.11</v>
      </c>
      <c r="Q2198" s="12" t="s">
        <v>8331</v>
      </c>
      <c r="R2198" s="5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 s="5">
        <v>2197</v>
      </c>
      <c r="B2199" s="10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36"/>
        <v>951</v>
      </c>
      <c r="P2199" s="5">
        <f t="shared" si="137"/>
        <v>65.89</v>
      </c>
      <c r="Q2199" s="12" t="s">
        <v>8331</v>
      </c>
      <c r="R2199" s="5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 s="5">
        <v>2198</v>
      </c>
      <c r="B2200" s="10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36"/>
        <v>133</v>
      </c>
      <c r="P2200" s="5">
        <f t="shared" si="137"/>
        <v>81.650000000000006</v>
      </c>
      <c r="Q2200" s="12" t="s">
        <v>8331</v>
      </c>
      <c r="R2200" s="5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 s="5">
        <v>2199</v>
      </c>
      <c r="B2201" s="10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36"/>
        <v>147</v>
      </c>
      <c r="P2201" s="5">
        <f t="shared" si="137"/>
        <v>52.7</v>
      </c>
      <c r="Q2201" s="12" t="s">
        <v>8331</v>
      </c>
      <c r="R2201" s="5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 s="5">
        <v>2200</v>
      </c>
      <c r="B2202" s="10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36"/>
        <v>542</v>
      </c>
      <c r="P2202" s="5">
        <f t="shared" si="137"/>
        <v>41.23</v>
      </c>
      <c r="Q2202" s="12" t="s">
        <v>8331</v>
      </c>
      <c r="R2202" s="5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 s="5">
        <v>2201</v>
      </c>
      <c r="B2203" s="10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36"/>
        <v>383</v>
      </c>
      <c r="P2203" s="5">
        <f t="shared" si="137"/>
        <v>15.04</v>
      </c>
      <c r="Q2203" s="12" t="s">
        <v>8323</v>
      </c>
      <c r="R2203" s="5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 s="5">
        <v>2202</v>
      </c>
      <c r="B2204" s="10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36"/>
        <v>704</v>
      </c>
      <c r="P2204" s="5">
        <f t="shared" si="137"/>
        <v>39.07</v>
      </c>
      <c r="Q2204" s="12" t="s">
        <v>8323</v>
      </c>
      <c r="R2204" s="5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 s="5">
        <v>2203</v>
      </c>
      <c r="B2205" s="10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36"/>
        <v>110</v>
      </c>
      <c r="P2205" s="5">
        <f t="shared" si="137"/>
        <v>43.82</v>
      </c>
      <c r="Q2205" s="12" t="s">
        <v>8323</v>
      </c>
      <c r="R2205" s="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 s="5">
        <v>2204</v>
      </c>
      <c r="B2206" s="10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36"/>
        <v>133</v>
      </c>
      <c r="P2206" s="5">
        <f t="shared" si="137"/>
        <v>27.3</v>
      </c>
      <c r="Q2206" s="12" t="s">
        <v>8323</v>
      </c>
      <c r="R2206" s="5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 s="5">
        <v>2205</v>
      </c>
      <c r="B2207" s="10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36"/>
        <v>152</v>
      </c>
      <c r="P2207" s="5">
        <f t="shared" si="137"/>
        <v>42.22</v>
      </c>
      <c r="Q2207" s="12" t="s">
        <v>8323</v>
      </c>
      <c r="R2207" s="5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 s="5">
        <v>2206</v>
      </c>
      <c r="B2208" s="10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36"/>
        <v>103</v>
      </c>
      <c r="P2208" s="5">
        <f t="shared" si="137"/>
        <v>33.24</v>
      </c>
      <c r="Q2208" s="12" t="s">
        <v>8323</v>
      </c>
      <c r="R2208" s="5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 s="5">
        <v>2207</v>
      </c>
      <c r="B2209" s="10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36"/>
        <v>100</v>
      </c>
      <c r="P2209" s="5">
        <f t="shared" si="137"/>
        <v>285.70999999999998</v>
      </c>
      <c r="Q2209" s="12" t="s">
        <v>8323</v>
      </c>
      <c r="R2209" s="5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 s="5">
        <v>2208</v>
      </c>
      <c r="B2210" s="10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36"/>
        <v>102</v>
      </c>
      <c r="P2210" s="5">
        <f t="shared" si="137"/>
        <v>42.33</v>
      </c>
      <c r="Q2210" s="12" t="s">
        <v>8323</v>
      </c>
      <c r="R2210" s="5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 s="5">
        <v>2209</v>
      </c>
      <c r="B2211" s="10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36"/>
        <v>151</v>
      </c>
      <c r="P2211" s="5">
        <f t="shared" si="137"/>
        <v>50.27</v>
      </c>
      <c r="Q2211" s="12" t="s">
        <v>8323</v>
      </c>
      <c r="R2211" s="5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 s="5">
        <v>2210</v>
      </c>
      <c r="B2212" s="10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36"/>
        <v>111</v>
      </c>
      <c r="P2212" s="5">
        <f t="shared" si="137"/>
        <v>61.9</v>
      </c>
      <c r="Q2212" s="12" t="s">
        <v>8323</v>
      </c>
      <c r="R2212" s="5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 s="5">
        <v>2211</v>
      </c>
      <c r="B2213" s="10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36"/>
        <v>196</v>
      </c>
      <c r="P2213" s="5">
        <f t="shared" si="137"/>
        <v>40.75</v>
      </c>
      <c r="Q2213" s="12" t="s">
        <v>8323</v>
      </c>
      <c r="R2213" s="5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 s="5">
        <v>2212</v>
      </c>
      <c r="B2214" s="10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36"/>
        <v>114</v>
      </c>
      <c r="P2214" s="5">
        <f t="shared" si="137"/>
        <v>55.8</v>
      </c>
      <c r="Q2214" s="12" t="s">
        <v>8323</v>
      </c>
      <c r="R2214" s="5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 s="5">
        <v>2213</v>
      </c>
      <c r="B2215" s="10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36"/>
        <v>200</v>
      </c>
      <c r="P2215" s="5">
        <f t="shared" si="137"/>
        <v>10</v>
      </c>
      <c r="Q2215" s="12" t="s">
        <v>8323</v>
      </c>
      <c r="R2215" s="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 s="5">
        <v>2214</v>
      </c>
      <c r="B2216" s="10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36"/>
        <v>293</v>
      </c>
      <c r="P2216" s="5">
        <f t="shared" si="137"/>
        <v>73.13</v>
      </c>
      <c r="Q2216" s="12" t="s">
        <v>8323</v>
      </c>
      <c r="R2216" s="5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 s="5">
        <v>2215</v>
      </c>
      <c r="B2217" s="10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36"/>
        <v>156</v>
      </c>
      <c r="P2217" s="5">
        <f t="shared" si="137"/>
        <v>26.06</v>
      </c>
      <c r="Q2217" s="12" t="s">
        <v>8323</v>
      </c>
      <c r="R2217" s="5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 s="5">
        <v>2216</v>
      </c>
      <c r="B2218" s="10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36"/>
        <v>106</v>
      </c>
      <c r="P2218" s="5">
        <f t="shared" si="137"/>
        <v>22.64</v>
      </c>
      <c r="Q2218" s="12" t="s">
        <v>8323</v>
      </c>
      <c r="R2218" s="5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 s="5">
        <v>2217</v>
      </c>
      <c r="B2219" s="10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36"/>
        <v>101</v>
      </c>
      <c r="P2219" s="5">
        <f t="shared" si="137"/>
        <v>47.22</v>
      </c>
      <c r="Q2219" s="12" t="s">
        <v>8323</v>
      </c>
      <c r="R2219" s="5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 s="5">
        <v>2218</v>
      </c>
      <c r="B2220" s="10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36"/>
        <v>123</v>
      </c>
      <c r="P2220" s="5">
        <f t="shared" si="137"/>
        <v>32.32</v>
      </c>
      <c r="Q2220" s="12" t="s">
        <v>8323</v>
      </c>
      <c r="R2220" s="5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 s="5">
        <v>2219</v>
      </c>
      <c r="B2221" s="10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36"/>
        <v>102</v>
      </c>
      <c r="P2221" s="5">
        <f t="shared" si="137"/>
        <v>53.42</v>
      </c>
      <c r="Q2221" s="12" t="s">
        <v>8323</v>
      </c>
      <c r="R2221" s="5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 s="5">
        <v>2220</v>
      </c>
      <c r="B2222" s="10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36"/>
        <v>101</v>
      </c>
      <c r="P2222" s="5">
        <f t="shared" si="137"/>
        <v>51.3</v>
      </c>
      <c r="Q2222" s="12" t="s">
        <v>8323</v>
      </c>
      <c r="R2222" s="5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 s="5">
        <v>2221</v>
      </c>
      <c r="B2223" s="10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36"/>
        <v>108</v>
      </c>
      <c r="P2223" s="5">
        <f t="shared" si="137"/>
        <v>37.200000000000003</v>
      </c>
      <c r="Q2223" s="12" t="s">
        <v>8331</v>
      </c>
      <c r="R2223" s="5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 s="5">
        <v>2222</v>
      </c>
      <c r="B2224" s="10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36"/>
        <v>163</v>
      </c>
      <c r="P2224" s="5">
        <f t="shared" si="137"/>
        <v>27.1</v>
      </c>
      <c r="Q2224" s="12" t="s">
        <v>8331</v>
      </c>
      <c r="R2224" s="5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 s="5">
        <v>2223</v>
      </c>
      <c r="B2225" s="10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36"/>
        <v>106</v>
      </c>
      <c r="P2225" s="5">
        <f t="shared" si="137"/>
        <v>206.31</v>
      </c>
      <c r="Q2225" s="12" t="s">
        <v>8331</v>
      </c>
      <c r="R2225" s="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 s="5">
        <v>2224</v>
      </c>
      <c r="B2226" s="10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36"/>
        <v>243</v>
      </c>
      <c r="P2226" s="5">
        <f t="shared" si="137"/>
        <v>82.15</v>
      </c>
      <c r="Q2226" s="12" t="s">
        <v>8331</v>
      </c>
      <c r="R2226" s="5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 s="5">
        <v>2225</v>
      </c>
      <c r="B2227" s="10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36"/>
        <v>945</v>
      </c>
      <c r="P2227" s="5">
        <f t="shared" si="137"/>
        <v>164.8</v>
      </c>
      <c r="Q2227" s="12" t="s">
        <v>8331</v>
      </c>
      <c r="R2227" s="5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 s="5">
        <v>2226</v>
      </c>
      <c r="B2228" s="10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36"/>
        <v>108</v>
      </c>
      <c r="P2228" s="5">
        <f t="shared" si="137"/>
        <v>60.82</v>
      </c>
      <c r="Q2228" s="12" t="s">
        <v>8331</v>
      </c>
      <c r="R2228" s="5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 s="5">
        <v>2227</v>
      </c>
      <c r="B2229" s="10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36"/>
        <v>157</v>
      </c>
      <c r="P2229" s="5">
        <f t="shared" si="137"/>
        <v>67.97</v>
      </c>
      <c r="Q2229" s="12" t="s">
        <v>8331</v>
      </c>
      <c r="R2229" s="5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 s="5">
        <v>2228</v>
      </c>
      <c r="B2230" s="10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36"/>
        <v>1174</v>
      </c>
      <c r="P2230" s="5">
        <f t="shared" si="137"/>
        <v>81.56</v>
      </c>
      <c r="Q2230" s="12" t="s">
        <v>8331</v>
      </c>
      <c r="R2230" s="5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 s="5">
        <v>2229</v>
      </c>
      <c r="B2231" s="10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36"/>
        <v>171</v>
      </c>
      <c r="P2231" s="5">
        <f t="shared" si="137"/>
        <v>25.43</v>
      </c>
      <c r="Q2231" s="12" t="s">
        <v>8331</v>
      </c>
      <c r="R2231" s="5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 s="5">
        <v>2230</v>
      </c>
      <c r="B2232" s="10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36"/>
        <v>126</v>
      </c>
      <c r="P2232" s="5">
        <f t="shared" si="137"/>
        <v>21.5</v>
      </c>
      <c r="Q2232" s="12" t="s">
        <v>8331</v>
      </c>
      <c r="R2232" s="5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 s="5">
        <v>2231</v>
      </c>
      <c r="B2233" s="10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36"/>
        <v>1212</v>
      </c>
      <c r="P2233" s="5">
        <f t="shared" si="137"/>
        <v>27.23</v>
      </c>
      <c r="Q2233" s="12" t="s">
        <v>8331</v>
      </c>
      <c r="R2233" s="5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 s="5">
        <v>2232</v>
      </c>
      <c r="B2234" s="10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36"/>
        <v>496</v>
      </c>
      <c r="P2234" s="5">
        <f t="shared" si="137"/>
        <v>25.09</v>
      </c>
      <c r="Q2234" s="12" t="s">
        <v>8331</v>
      </c>
      <c r="R2234" s="5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 s="5">
        <v>2233</v>
      </c>
      <c r="B2235" s="10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36"/>
        <v>332</v>
      </c>
      <c r="P2235" s="5">
        <f t="shared" si="137"/>
        <v>21.23</v>
      </c>
      <c r="Q2235" s="12" t="s">
        <v>8331</v>
      </c>
      <c r="R2235" s="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 s="5">
        <v>2234</v>
      </c>
      <c r="B2236" s="10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36"/>
        <v>1165</v>
      </c>
      <c r="P2236" s="5">
        <f t="shared" si="137"/>
        <v>41.61</v>
      </c>
      <c r="Q2236" s="12" t="s">
        <v>8331</v>
      </c>
      <c r="R2236" s="5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 s="5">
        <v>2235</v>
      </c>
      <c r="B2237" s="10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36"/>
        <v>153</v>
      </c>
      <c r="P2237" s="5">
        <f t="shared" si="137"/>
        <v>135.59</v>
      </c>
      <c r="Q2237" s="12" t="s">
        <v>8331</v>
      </c>
      <c r="R2237" s="5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 s="5">
        <v>2236</v>
      </c>
      <c r="B2238" s="10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36"/>
        <v>537</v>
      </c>
      <c r="P2238" s="5">
        <f t="shared" si="137"/>
        <v>22.12</v>
      </c>
      <c r="Q2238" s="12" t="s">
        <v>8331</v>
      </c>
      <c r="R2238" s="5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 s="5">
        <v>2237</v>
      </c>
      <c r="B2239" s="10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36"/>
        <v>353</v>
      </c>
      <c r="P2239" s="5">
        <f t="shared" si="137"/>
        <v>64.63</v>
      </c>
      <c r="Q2239" s="12" t="s">
        <v>8331</v>
      </c>
      <c r="R2239" s="5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 s="5">
        <v>2238</v>
      </c>
      <c r="B2240" s="10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36"/>
        <v>137</v>
      </c>
      <c r="P2240" s="5">
        <f t="shared" si="137"/>
        <v>69.569999999999993</v>
      </c>
      <c r="Q2240" s="12" t="s">
        <v>8331</v>
      </c>
      <c r="R2240" s="5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 s="5">
        <v>2239</v>
      </c>
      <c r="B2241" s="10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36"/>
        <v>128</v>
      </c>
      <c r="P2241" s="5">
        <f t="shared" si="137"/>
        <v>75.13</v>
      </c>
      <c r="Q2241" s="12" t="s">
        <v>8331</v>
      </c>
      <c r="R2241" s="5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 s="5">
        <v>2240</v>
      </c>
      <c r="B2242" s="10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ref="O2242:O2305" si="140">ROUND(E2242/D2242*100,0)</f>
        <v>271</v>
      </c>
      <c r="P2242" s="5">
        <f t="shared" si="137"/>
        <v>140.97999999999999</v>
      </c>
      <c r="Q2242" s="12" t="s">
        <v>8331</v>
      </c>
      <c r="R2242" s="5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 s="5">
        <v>2241</v>
      </c>
      <c r="B2243" s="10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si="140"/>
        <v>806</v>
      </c>
      <c r="P2243" s="5">
        <f t="shared" ref="P2243:P2306" si="141">IFERROR(ROUND(E2243/L2243,2),0)</f>
        <v>49.47</v>
      </c>
      <c r="Q2243" s="12" t="s">
        <v>8331</v>
      </c>
      <c r="R2243" s="5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 s="5">
        <v>2242</v>
      </c>
      <c r="B2244" s="10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40"/>
        <v>1360</v>
      </c>
      <c r="P2244" s="5">
        <f t="shared" si="141"/>
        <v>53.87</v>
      </c>
      <c r="Q2244" s="12" t="s">
        <v>8331</v>
      </c>
      <c r="R2244" s="5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 s="5">
        <v>2243</v>
      </c>
      <c r="B2245" s="10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40"/>
        <v>930250</v>
      </c>
      <c r="P2245" s="5">
        <f t="shared" si="141"/>
        <v>4.57</v>
      </c>
      <c r="Q2245" s="12" t="s">
        <v>8331</v>
      </c>
      <c r="R2245" s="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 s="5">
        <v>2244</v>
      </c>
      <c r="B2246" s="10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40"/>
        <v>377</v>
      </c>
      <c r="P2246" s="5">
        <f t="shared" si="141"/>
        <v>65</v>
      </c>
      <c r="Q2246" s="12" t="s">
        <v>8331</v>
      </c>
      <c r="R2246" s="5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 s="5">
        <v>2245</v>
      </c>
      <c r="B2247" s="10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40"/>
        <v>2647</v>
      </c>
      <c r="P2247" s="5">
        <f t="shared" si="141"/>
        <v>53.48</v>
      </c>
      <c r="Q2247" s="12" t="s">
        <v>8331</v>
      </c>
      <c r="R2247" s="5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 s="5">
        <v>2246</v>
      </c>
      <c r="B2248" s="10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40"/>
        <v>100</v>
      </c>
      <c r="P2248" s="5">
        <f t="shared" si="141"/>
        <v>43.91</v>
      </c>
      <c r="Q2248" s="12" t="s">
        <v>8331</v>
      </c>
      <c r="R2248" s="5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 s="5">
        <v>2247</v>
      </c>
      <c r="B2249" s="10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40"/>
        <v>104</v>
      </c>
      <c r="P2249" s="5">
        <f t="shared" si="141"/>
        <v>50.85</v>
      </c>
      <c r="Q2249" s="12" t="s">
        <v>8331</v>
      </c>
      <c r="R2249" s="5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 s="5">
        <v>2248</v>
      </c>
      <c r="B2250" s="10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40"/>
        <v>107</v>
      </c>
      <c r="P2250" s="5">
        <f t="shared" si="141"/>
        <v>58.63</v>
      </c>
      <c r="Q2250" s="12" t="s">
        <v>8331</v>
      </c>
      <c r="R2250" s="5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 s="5">
        <v>2249</v>
      </c>
      <c r="B2251" s="10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40"/>
        <v>169</v>
      </c>
      <c r="P2251" s="5">
        <f t="shared" si="141"/>
        <v>32.82</v>
      </c>
      <c r="Q2251" s="12" t="s">
        <v>8331</v>
      </c>
      <c r="R2251" s="5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 s="5">
        <v>2250</v>
      </c>
      <c r="B2252" s="10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40"/>
        <v>975</v>
      </c>
      <c r="P2252" s="5">
        <f t="shared" si="141"/>
        <v>426.93</v>
      </c>
      <c r="Q2252" s="12" t="s">
        <v>8331</v>
      </c>
      <c r="R2252" s="5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 s="5">
        <v>2251</v>
      </c>
      <c r="B2253" s="10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40"/>
        <v>134</v>
      </c>
      <c r="P2253" s="5">
        <f t="shared" si="141"/>
        <v>23.81</v>
      </c>
      <c r="Q2253" s="12" t="s">
        <v>8331</v>
      </c>
      <c r="R2253" s="5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 s="5">
        <v>2252</v>
      </c>
      <c r="B2254" s="10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40"/>
        <v>272</v>
      </c>
      <c r="P2254" s="5">
        <f t="shared" si="141"/>
        <v>98.41</v>
      </c>
      <c r="Q2254" s="12" t="s">
        <v>8331</v>
      </c>
      <c r="R2254" s="5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 s="5">
        <v>2253</v>
      </c>
      <c r="B2255" s="10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40"/>
        <v>113</v>
      </c>
      <c r="P2255" s="5">
        <f t="shared" si="141"/>
        <v>107.32</v>
      </c>
      <c r="Q2255" s="12" t="s">
        <v>8331</v>
      </c>
      <c r="R2255" s="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 s="5">
        <v>2254</v>
      </c>
      <c r="B2256" s="10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40"/>
        <v>460</v>
      </c>
      <c r="P2256" s="5">
        <f t="shared" si="141"/>
        <v>11.67</v>
      </c>
      <c r="Q2256" s="12" t="s">
        <v>8331</v>
      </c>
      <c r="R2256" s="5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 s="5">
        <v>2255</v>
      </c>
      <c r="B2257" s="10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40"/>
        <v>287</v>
      </c>
      <c r="P2257" s="5">
        <f t="shared" si="141"/>
        <v>41.78</v>
      </c>
      <c r="Q2257" s="12" t="s">
        <v>8331</v>
      </c>
      <c r="R2257" s="5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 s="5">
        <v>2256</v>
      </c>
      <c r="B2258" s="10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40"/>
        <v>223</v>
      </c>
      <c r="P2258" s="5">
        <f t="shared" si="141"/>
        <v>21.38</v>
      </c>
      <c r="Q2258" s="12" t="s">
        <v>8331</v>
      </c>
      <c r="R2258" s="5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 s="5">
        <v>2257</v>
      </c>
      <c r="B2259" s="10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40"/>
        <v>636</v>
      </c>
      <c r="P2259" s="5">
        <f t="shared" si="141"/>
        <v>94.1</v>
      </c>
      <c r="Q2259" s="12" t="s">
        <v>8331</v>
      </c>
      <c r="R2259" s="5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 s="5">
        <v>2258</v>
      </c>
      <c r="B2260" s="10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40"/>
        <v>147</v>
      </c>
      <c r="P2260" s="5">
        <f t="shared" si="141"/>
        <v>15.72</v>
      </c>
      <c r="Q2260" s="12" t="s">
        <v>8331</v>
      </c>
      <c r="R2260" s="5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 s="5">
        <v>2259</v>
      </c>
      <c r="B2261" s="10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40"/>
        <v>1867</v>
      </c>
      <c r="P2261" s="5">
        <f t="shared" si="141"/>
        <v>90.64</v>
      </c>
      <c r="Q2261" s="12" t="s">
        <v>8331</v>
      </c>
      <c r="R2261" s="5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 s="5">
        <v>2260</v>
      </c>
      <c r="B2262" s="10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40"/>
        <v>327</v>
      </c>
      <c r="P2262" s="5">
        <f t="shared" si="141"/>
        <v>97.3</v>
      </c>
      <c r="Q2262" s="12" t="s">
        <v>8331</v>
      </c>
      <c r="R2262" s="5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 s="5">
        <v>2261</v>
      </c>
      <c r="B2263" s="10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40"/>
        <v>780</v>
      </c>
      <c r="P2263" s="5">
        <f t="shared" si="141"/>
        <v>37.119999999999997</v>
      </c>
      <c r="Q2263" s="12" t="s">
        <v>8331</v>
      </c>
      <c r="R2263" s="5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 s="5">
        <v>2262</v>
      </c>
      <c r="B2264" s="10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40"/>
        <v>154</v>
      </c>
      <c r="P2264" s="5">
        <f t="shared" si="141"/>
        <v>28.1</v>
      </c>
      <c r="Q2264" s="12" t="s">
        <v>8331</v>
      </c>
      <c r="R2264" s="5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 s="5">
        <v>2263</v>
      </c>
      <c r="B2265" s="10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40"/>
        <v>116</v>
      </c>
      <c r="P2265" s="5">
        <f t="shared" si="141"/>
        <v>144.43</v>
      </c>
      <c r="Q2265" s="12" t="s">
        <v>8331</v>
      </c>
      <c r="R2265" s="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 s="5">
        <v>2264</v>
      </c>
      <c r="B2266" s="10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40"/>
        <v>180</v>
      </c>
      <c r="P2266" s="5">
        <f t="shared" si="141"/>
        <v>24.27</v>
      </c>
      <c r="Q2266" s="12" t="s">
        <v>8331</v>
      </c>
      <c r="R2266" s="5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 s="5">
        <v>2265</v>
      </c>
      <c r="B2267" s="10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40"/>
        <v>299</v>
      </c>
      <c r="P2267" s="5">
        <f t="shared" si="141"/>
        <v>35.119999999999997</v>
      </c>
      <c r="Q2267" s="12" t="s">
        <v>8331</v>
      </c>
      <c r="R2267" s="5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 s="5">
        <v>2266</v>
      </c>
      <c r="B2268" s="10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40"/>
        <v>320</v>
      </c>
      <c r="P2268" s="5">
        <f t="shared" si="141"/>
        <v>24.76</v>
      </c>
      <c r="Q2268" s="12" t="s">
        <v>8331</v>
      </c>
      <c r="R2268" s="5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 s="5">
        <v>2267</v>
      </c>
      <c r="B2269" s="10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40"/>
        <v>381</v>
      </c>
      <c r="P2269" s="5">
        <f t="shared" si="141"/>
        <v>188.38</v>
      </c>
      <c r="Q2269" s="12" t="s">
        <v>8331</v>
      </c>
      <c r="R2269" s="5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 s="5">
        <v>2268</v>
      </c>
      <c r="B2270" s="10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40"/>
        <v>103</v>
      </c>
      <c r="P2270" s="5">
        <f t="shared" si="141"/>
        <v>148.08000000000001</v>
      </c>
      <c r="Q2270" s="12" t="s">
        <v>8331</v>
      </c>
      <c r="R2270" s="5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 s="5">
        <v>2269</v>
      </c>
      <c r="B2271" s="10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40"/>
        <v>1802</v>
      </c>
      <c r="P2271" s="5">
        <f t="shared" si="141"/>
        <v>49.93</v>
      </c>
      <c r="Q2271" s="12" t="s">
        <v>8331</v>
      </c>
      <c r="R2271" s="5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 s="5">
        <v>2270</v>
      </c>
      <c r="B2272" s="10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40"/>
        <v>720</v>
      </c>
      <c r="P2272" s="5">
        <f t="shared" si="141"/>
        <v>107.82</v>
      </c>
      <c r="Q2272" s="12" t="s">
        <v>8331</v>
      </c>
      <c r="R2272" s="5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 s="5">
        <v>2271</v>
      </c>
      <c r="B2273" s="10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40"/>
        <v>283</v>
      </c>
      <c r="P2273" s="5">
        <f t="shared" si="141"/>
        <v>42.63</v>
      </c>
      <c r="Q2273" s="12" t="s">
        <v>8331</v>
      </c>
      <c r="R2273" s="5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 s="5">
        <v>2272</v>
      </c>
      <c r="B2274" s="10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40"/>
        <v>1357</v>
      </c>
      <c r="P2274" s="5">
        <f t="shared" si="141"/>
        <v>14.37</v>
      </c>
      <c r="Q2274" s="12" t="s">
        <v>8331</v>
      </c>
      <c r="R2274" s="5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 s="5">
        <v>2273</v>
      </c>
      <c r="B2275" s="10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40"/>
        <v>220</v>
      </c>
      <c r="P2275" s="5">
        <f t="shared" si="141"/>
        <v>37.479999999999997</v>
      </c>
      <c r="Q2275" s="12" t="s">
        <v>8331</v>
      </c>
      <c r="R2275" s="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 s="5">
        <v>2274</v>
      </c>
      <c r="B2276" s="10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40"/>
        <v>120</v>
      </c>
      <c r="P2276" s="5">
        <f t="shared" si="141"/>
        <v>30.2</v>
      </c>
      <c r="Q2276" s="12" t="s">
        <v>8331</v>
      </c>
      <c r="R2276" s="5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 s="5">
        <v>2275</v>
      </c>
      <c r="B2277" s="10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40"/>
        <v>408</v>
      </c>
      <c r="P2277" s="5">
        <f t="shared" si="141"/>
        <v>33.549999999999997</v>
      </c>
      <c r="Q2277" s="12" t="s">
        <v>8331</v>
      </c>
      <c r="R2277" s="5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 s="5">
        <v>2276</v>
      </c>
      <c r="B2278" s="10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40"/>
        <v>106</v>
      </c>
      <c r="P2278" s="5">
        <f t="shared" si="141"/>
        <v>64.75</v>
      </c>
      <c r="Q2278" s="12" t="s">
        <v>8331</v>
      </c>
      <c r="R2278" s="5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 s="5">
        <v>2277</v>
      </c>
      <c r="B2279" s="10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40"/>
        <v>141</v>
      </c>
      <c r="P2279" s="5">
        <f t="shared" si="141"/>
        <v>57.93</v>
      </c>
      <c r="Q2279" s="12" t="s">
        <v>8331</v>
      </c>
      <c r="R2279" s="5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 s="5">
        <v>2278</v>
      </c>
      <c r="B2280" s="10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40"/>
        <v>271</v>
      </c>
      <c r="P2280" s="5">
        <f t="shared" si="141"/>
        <v>53.08</v>
      </c>
      <c r="Q2280" s="12" t="s">
        <v>8331</v>
      </c>
      <c r="R2280" s="5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 s="5">
        <v>2279</v>
      </c>
      <c r="B2281" s="10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40"/>
        <v>154</v>
      </c>
      <c r="P2281" s="5">
        <f t="shared" si="141"/>
        <v>48.06</v>
      </c>
      <c r="Q2281" s="12" t="s">
        <v>8331</v>
      </c>
      <c r="R2281" s="5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 s="5">
        <v>2280</v>
      </c>
      <c r="B2282" s="10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40"/>
        <v>404</v>
      </c>
      <c r="P2282" s="5">
        <f t="shared" si="141"/>
        <v>82.4</v>
      </c>
      <c r="Q2282" s="12" t="s">
        <v>8331</v>
      </c>
      <c r="R2282" s="5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 s="5">
        <v>2281</v>
      </c>
      <c r="B2283" s="10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40"/>
        <v>185</v>
      </c>
      <c r="P2283" s="5">
        <f t="shared" si="141"/>
        <v>50.45</v>
      </c>
      <c r="Q2283" s="12" t="s">
        <v>8323</v>
      </c>
      <c r="R2283" s="5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 s="5">
        <v>2282</v>
      </c>
      <c r="B2284" s="10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40"/>
        <v>185</v>
      </c>
      <c r="P2284" s="5">
        <f t="shared" si="141"/>
        <v>115.83</v>
      </c>
      <c r="Q2284" s="12" t="s">
        <v>8323</v>
      </c>
      <c r="R2284" s="5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 s="5">
        <v>2283</v>
      </c>
      <c r="B2285" s="10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40"/>
        <v>101</v>
      </c>
      <c r="P2285" s="5">
        <f t="shared" si="141"/>
        <v>63.03</v>
      </c>
      <c r="Q2285" s="12" t="s">
        <v>8323</v>
      </c>
      <c r="R2285" s="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 s="5">
        <v>2284</v>
      </c>
      <c r="B2286" s="10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40"/>
        <v>106</v>
      </c>
      <c r="P2286" s="5">
        <f t="shared" si="141"/>
        <v>108.02</v>
      </c>
      <c r="Q2286" s="12" t="s">
        <v>8323</v>
      </c>
      <c r="R2286" s="5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 s="5">
        <v>2285</v>
      </c>
      <c r="B2287" s="10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40"/>
        <v>121</v>
      </c>
      <c r="P2287" s="5">
        <f t="shared" si="141"/>
        <v>46.09</v>
      </c>
      <c r="Q2287" s="12" t="s">
        <v>8323</v>
      </c>
      <c r="R2287" s="5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 s="5">
        <v>2286</v>
      </c>
      <c r="B2288" s="10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40"/>
        <v>100</v>
      </c>
      <c r="P2288" s="5">
        <f t="shared" si="141"/>
        <v>107.21</v>
      </c>
      <c r="Q2288" s="12" t="s">
        <v>8323</v>
      </c>
      <c r="R2288" s="5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 s="5">
        <v>2287</v>
      </c>
      <c r="B2289" s="10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40"/>
        <v>120</v>
      </c>
      <c r="P2289" s="5">
        <f t="shared" si="141"/>
        <v>50.93</v>
      </c>
      <c r="Q2289" s="12" t="s">
        <v>8323</v>
      </c>
      <c r="R2289" s="5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 s="5">
        <v>2288</v>
      </c>
      <c r="B2290" s="10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40"/>
        <v>100</v>
      </c>
      <c r="P2290" s="5">
        <f t="shared" si="141"/>
        <v>40.04</v>
      </c>
      <c r="Q2290" s="12" t="s">
        <v>8323</v>
      </c>
      <c r="R2290" s="5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 s="5">
        <v>2289</v>
      </c>
      <c r="B2291" s="10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40"/>
        <v>107</v>
      </c>
      <c r="P2291" s="5">
        <f t="shared" si="141"/>
        <v>64.44</v>
      </c>
      <c r="Q2291" s="12" t="s">
        <v>8323</v>
      </c>
      <c r="R2291" s="5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 s="5">
        <v>2290</v>
      </c>
      <c r="B2292" s="10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40"/>
        <v>104</v>
      </c>
      <c r="P2292" s="5">
        <f t="shared" si="141"/>
        <v>53.83</v>
      </c>
      <c r="Q2292" s="12" t="s">
        <v>8323</v>
      </c>
      <c r="R2292" s="5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 s="5">
        <v>2291</v>
      </c>
      <c r="B2293" s="10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40"/>
        <v>173</v>
      </c>
      <c r="P2293" s="5">
        <f t="shared" si="141"/>
        <v>100.47</v>
      </c>
      <c r="Q2293" s="12" t="s">
        <v>8323</v>
      </c>
      <c r="R2293" s="5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 s="5">
        <v>2292</v>
      </c>
      <c r="B2294" s="10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40"/>
        <v>107</v>
      </c>
      <c r="P2294" s="5">
        <f t="shared" si="141"/>
        <v>46.63</v>
      </c>
      <c r="Q2294" s="12" t="s">
        <v>8323</v>
      </c>
      <c r="R2294" s="5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 s="5">
        <v>2293</v>
      </c>
      <c r="B2295" s="10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40"/>
        <v>108</v>
      </c>
      <c r="P2295" s="5">
        <f t="shared" si="141"/>
        <v>34.07</v>
      </c>
      <c r="Q2295" s="12" t="s">
        <v>8323</v>
      </c>
      <c r="R2295" s="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 s="5">
        <v>2294</v>
      </c>
      <c r="B2296" s="10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40"/>
        <v>146</v>
      </c>
      <c r="P2296" s="5">
        <f t="shared" si="141"/>
        <v>65.209999999999994</v>
      </c>
      <c r="Q2296" s="12" t="s">
        <v>8323</v>
      </c>
      <c r="R2296" s="5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 s="5">
        <v>2295</v>
      </c>
      <c r="B2297" s="10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40"/>
        <v>125</v>
      </c>
      <c r="P2297" s="5">
        <f t="shared" si="141"/>
        <v>44.21</v>
      </c>
      <c r="Q2297" s="12" t="s">
        <v>8323</v>
      </c>
      <c r="R2297" s="5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 s="5">
        <v>2296</v>
      </c>
      <c r="B2298" s="10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40"/>
        <v>149</v>
      </c>
      <c r="P2298" s="5">
        <f t="shared" si="141"/>
        <v>71.97</v>
      </c>
      <c r="Q2298" s="12" t="s">
        <v>8323</v>
      </c>
      <c r="R2298" s="5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 s="5">
        <v>2297</v>
      </c>
      <c r="B2299" s="10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40"/>
        <v>101</v>
      </c>
      <c r="P2299" s="5">
        <f t="shared" si="141"/>
        <v>52.95</v>
      </c>
      <c r="Q2299" s="12" t="s">
        <v>8323</v>
      </c>
      <c r="R2299" s="5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 s="5">
        <v>2298</v>
      </c>
      <c r="B2300" s="10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40"/>
        <v>105</v>
      </c>
      <c r="P2300" s="5">
        <f t="shared" si="141"/>
        <v>109.45</v>
      </c>
      <c r="Q2300" s="12" t="s">
        <v>8323</v>
      </c>
      <c r="R2300" s="5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 s="5">
        <v>2299</v>
      </c>
      <c r="B2301" s="10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40"/>
        <v>350</v>
      </c>
      <c r="P2301" s="5">
        <f t="shared" si="141"/>
        <v>75.040000000000006</v>
      </c>
      <c r="Q2301" s="12" t="s">
        <v>8323</v>
      </c>
      <c r="R2301" s="5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 s="5">
        <v>2300</v>
      </c>
      <c r="B2302" s="10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40"/>
        <v>101</v>
      </c>
      <c r="P2302" s="5">
        <f t="shared" si="141"/>
        <v>115.71</v>
      </c>
      <c r="Q2302" s="12" t="s">
        <v>8323</v>
      </c>
      <c r="R2302" s="5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 s="5">
        <v>2301</v>
      </c>
      <c r="B2303" s="10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40"/>
        <v>134</v>
      </c>
      <c r="P2303" s="5">
        <f t="shared" si="141"/>
        <v>31.66</v>
      </c>
      <c r="Q2303" s="12" t="s">
        <v>8323</v>
      </c>
      <c r="R2303" s="5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 s="5">
        <v>2302</v>
      </c>
      <c r="B2304" s="10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40"/>
        <v>171</v>
      </c>
      <c r="P2304" s="5">
        <f t="shared" si="141"/>
        <v>46.18</v>
      </c>
      <c r="Q2304" s="12" t="s">
        <v>8323</v>
      </c>
      <c r="R2304" s="5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 s="5">
        <v>2303</v>
      </c>
      <c r="B2305" s="10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40"/>
        <v>109</v>
      </c>
      <c r="P2305" s="5">
        <f t="shared" si="141"/>
        <v>68.48</v>
      </c>
      <c r="Q2305" s="12" t="s">
        <v>8323</v>
      </c>
      <c r="R2305" s="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 s="5">
        <v>2304</v>
      </c>
      <c r="B2306" s="10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ref="O2306:O2369" si="144">ROUND(E2306/D2306*100,0)</f>
        <v>101</v>
      </c>
      <c r="P2306" s="5">
        <f t="shared" si="141"/>
        <v>53.47</v>
      </c>
      <c r="Q2306" s="12" t="s">
        <v>8323</v>
      </c>
      <c r="R2306" s="5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 s="5">
        <v>2305</v>
      </c>
      <c r="B2307" s="10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si="144"/>
        <v>101</v>
      </c>
      <c r="P2307" s="5">
        <f t="shared" ref="P2307:P2370" si="145">IFERROR(ROUND(E2307/L2307,2),0)</f>
        <v>109.11</v>
      </c>
      <c r="Q2307" s="12" t="s">
        <v>8323</v>
      </c>
      <c r="R2307" s="5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 s="5">
        <v>2306</v>
      </c>
      <c r="B2308" s="10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44"/>
        <v>107</v>
      </c>
      <c r="P2308" s="5">
        <f t="shared" si="145"/>
        <v>51.19</v>
      </c>
      <c r="Q2308" s="12" t="s">
        <v>8323</v>
      </c>
      <c r="R2308" s="5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 s="5">
        <v>2307</v>
      </c>
      <c r="B2309" s="10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44"/>
        <v>107</v>
      </c>
      <c r="P2309" s="5">
        <f t="shared" si="145"/>
        <v>27.94</v>
      </c>
      <c r="Q2309" s="12" t="s">
        <v>8323</v>
      </c>
      <c r="R2309" s="5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 s="5">
        <v>2308</v>
      </c>
      <c r="B2310" s="10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44"/>
        <v>101</v>
      </c>
      <c r="P2310" s="5">
        <f t="shared" si="145"/>
        <v>82.5</v>
      </c>
      <c r="Q2310" s="12" t="s">
        <v>8323</v>
      </c>
      <c r="R2310" s="5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 s="5">
        <v>2309</v>
      </c>
      <c r="B2311" s="10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44"/>
        <v>107</v>
      </c>
      <c r="P2311" s="5">
        <f t="shared" si="145"/>
        <v>59.82</v>
      </c>
      <c r="Q2311" s="12" t="s">
        <v>8323</v>
      </c>
      <c r="R2311" s="5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 s="5">
        <v>2310</v>
      </c>
      <c r="B2312" s="10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44"/>
        <v>429</v>
      </c>
      <c r="P2312" s="5">
        <f t="shared" si="145"/>
        <v>64.819999999999993</v>
      </c>
      <c r="Q2312" s="12" t="s">
        <v>8323</v>
      </c>
      <c r="R2312" s="5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 s="5">
        <v>2311</v>
      </c>
      <c r="B2313" s="10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44"/>
        <v>104</v>
      </c>
      <c r="P2313" s="5">
        <f t="shared" si="145"/>
        <v>90.1</v>
      </c>
      <c r="Q2313" s="12" t="s">
        <v>8323</v>
      </c>
      <c r="R2313" s="5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 s="5">
        <v>2312</v>
      </c>
      <c r="B2314" s="10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44"/>
        <v>108</v>
      </c>
      <c r="P2314" s="5">
        <f t="shared" si="145"/>
        <v>40.96</v>
      </c>
      <c r="Q2314" s="12" t="s">
        <v>8323</v>
      </c>
      <c r="R2314" s="5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 s="5">
        <v>2313</v>
      </c>
      <c r="B2315" s="10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44"/>
        <v>176</v>
      </c>
      <c r="P2315" s="5">
        <f t="shared" si="145"/>
        <v>56</v>
      </c>
      <c r="Q2315" s="12" t="s">
        <v>8323</v>
      </c>
      <c r="R2315" s="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 s="5">
        <v>2314</v>
      </c>
      <c r="B2316" s="10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44"/>
        <v>157</v>
      </c>
      <c r="P2316" s="5">
        <f t="shared" si="145"/>
        <v>37.67</v>
      </c>
      <c r="Q2316" s="12" t="s">
        <v>8323</v>
      </c>
      <c r="R2316" s="5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 s="5">
        <v>2315</v>
      </c>
      <c r="B2317" s="10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44"/>
        <v>103</v>
      </c>
      <c r="P2317" s="5">
        <f t="shared" si="145"/>
        <v>40.08</v>
      </c>
      <c r="Q2317" s="12" t="s">
        <v>8323</v>
      </c>
      <c r="R2317" s="5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 s="5">
        <v>2316</v>
      </c>
      <c r="B2318" s="10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44"/>
        <v>104</v>
      </c>
      <c r="P2318" s="5">
        <f t="shared" si="145"/>
        <v>78.03</v>
      </c>
      <c r="Q2318" s="12" t="s">
        <v>8323</v>
      </c>
      <c r="R2318" s="5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 s="5">
        <v>2317</v>
      </c>
      <c r="B2319" s="10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44"/>
        <v>104</v>
      </c>
      <c r="P2319" s="5">
        <f t="shared" si="145"/>
        <v>18.91</v>
      </c>
      <c r="Q2319" s="12" t="s">
        <v>8323</v>
      </c>
      <c r="R2319" s="5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 s="5">
        <v>2318</v>
      </c>
      <c r="B2320" s="10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44"/>
        <v>121</v>
      </c>
      <c r="P2320" s="5">
        <f t="shared" si="145"/>
        <v>37.130000000000003</v>
      </c>
      <c r="Q2320" s="12" t="s">
        <v>8323</v>
      </c>
      <c r="R2320" s="5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 s="5">
        <v>2319</v>
      </c>
      <c r="B2321" s="10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44"/>
        <v>108</v>
      </c>
      <c r="P2321" s="5">
        <f t="shared" si="145"/>
        <v>41.96</v>
      </c>
      <c r="Q2321" s="12" t="s">
        <v>8323</v>
      </c>
      <c r="R2321" s="5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 s="5">
        <v>2320</v>
      </c>
      <c r="B2322" s="10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44"/>
        <v>109</v>
      </c>
      <c r="P2322" s="5">
        <f t="shared" si="145"/>
        <v>61.04</v>
      </c>
      <c r="Q2322" s="12" t="s">
        <v>8323</v>
      </c>
      <c r="R2322" s="5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 s="5">
        <v>2321</v>
      </c>
      <c r="B2323" s="10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44"/>
        <v>39</v>
      </c>
      <c r="P2323" s="5">
        <f t="shared" si="145"/>
        <v>64.53</v>
      </c>
      <c r="Q2323" s="12" t="s">
        <v>8334</v>
      </c>
      <c r="R2323" s="5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 s="5">
        <v>2322</v>
      </c>
      <c r="B2324" s="10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44"/>
        <v>3</v>
      </c>
      <c r="P2324" s="5">
        <f t="shared" si="145"/>
        <v>21.25</v>
      </c>
      <c r="Q2324" s="12" t="s">
        <v>8334</v>
      </c>
      <c r="R2324" s="5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 s="5">
        <v>2323</v>
      </c>
      <c r="B2325" s="10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44"/>
        <v>48</v>
      </c>
      <c r="P2325" s="5">
        <f t="shared" si="145"/>
        <v>30</v>
      </c>
      <c r="Q2325" s="12" t="s">
        <v>8334</v>
      </c>
      <c r="R2325" s="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 s="5">
        <v>2324</v>
      </c>
      <c r="B2326" s="10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44"/>
        <v>21</v>
      </c>
      <c r="P2326" s="5">
        <f t="shared" si="145"/>
        <v>25.49</v>
      </c>
      <c r="Q2326" s="12" t="s">
        <v>8334</v>
      </c>
      <c r="R2326" s="5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 s="5">
        <v>2325</v>
      </c>
      <c r="B2327" s="10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44"/>
        <v>8</v>
      </c>
      <c r="P2327" s="5">
        <f t="shared" si="145"/>
        <v>11.43</v>
      </c>
      <c r="Q2327" s="12" t="s">
        <v>8334</v>
      </c>
      <c r="R2327" s="5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 s="5">
        <v>2326</v>
      </c>
      <c r="B2328" s="10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44"/>
        <v>1</v>
      </c>
      <c r="P2328" s="5">
        <f t="shared" si="145"/>
        <v>108</v>
      </c>
      <c r="Q2328" s="12" t="s">
        <v>8334</v>
      </c>
      <c r="R2328" s="5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 s="5">
        <v>2327</v>
      </c>
      <c r="B2329" s="10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44"/>
        <v>526</v>
      </c>
      <c r="P2329" s="5">
        <f t="shared" si="145"/>
        <v>54.88</v>
      </c>
      <c r="Q2329" s="12" t="s">
        <v>8334</v>
      </c>
      <c r="R2329" s="5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 s="5">
        <v>2328</v>
      </c>
      <c r="B2330" s="10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44"/>
        <v>254</v>
      </c>
      <c r="P2330" s="5">
        <f t="shared" si="145"/>
        <v>47.38</v>
      </c>
      <c r="Q2330" s="12" t="s">
        <v>8334</v>
      </c>
      <c r="R2330" s="5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 s="5">
        <v>2329</v>
      </c>
      <c r="B2331" s="10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44"/>
        <v>106</v>
      </c>
      <c r="P2331" s="5">
        <f t="shared" si="145"/>
        <v>211.84</v>
      </c>
      <c r="Q2331" s="12" t="s">
        <v>8334</v>
      </c>
      <c r="R2331" s="5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 s="5">
        <v>2330</v>
      </c>
      <c r="B2332" s="10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44"/>
        <v>102</v>
      </c>
      <c r="P2332" s="5">
        <f t="shared" si="145"/>
        <v>219.93</v>
      </c>
      <c r="Q2332" s="12" t="s">
        <v>8334</v>
      </c>
      <c r="R2332" s="5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 s="5">
        <v>2331</v>
      </c>
      <c r="B2333" s="10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44"/>
        <v>144</v>
      </c>
      <c r="P2333" s="5">
        <f t="shared" si="145"/>
        <v>40.799999999999997</v>
      </c>
      <c r="Q2333" s="12" t="s">
        <v>8334</v>
      </c>
      <c r="R2333" s="5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 s="5">
        <v>2332</v>
      </c>
      <c r="B2334" s="10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44"/>
        <v>106</v>
      </c>
      <c r="P2334" s="5">
        <f t="shared" si="145"/>
        <v>75.5</v>
      </c>
      <c r="Q2334" s="12" t="s">
        <v>8334</v>
      </c>
      <c r="R2334" s="5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 s="5">
        <v>2333</v>
      </c>
      <c r="B2335" s="10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44"/>
        <v>212</v>
      </c>
      <c r="P2335" s="5">
        <f t="shared" si="145"/>
        <v>13.54</v>
      </c>
      <c r="Q2335" s="12" t="s">
        <v>8334</v>
      </c>
      <c r="R2335" s="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 s="5">
        <v>2334</v>
      </c>
      <c r="B2336" s="10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44"/>
        <v>102</v>
      </c>
      <c r="P2336" s="5">
        <f t="shared" si="145"/>
        <v>60.87</v>
      </c>
      <c r="Q2336" s="12" t="s">
        <v>8334</v>
      </c>
      <c r="R2336" s="5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 s="5">
        <v>2335</v>
      </c>
      <c r="B2337" s="10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44"/>
        <v>102</v>
      </c>
      <c r="P2337" s="5">
        <f t="shared" si="145"/>
        <v>115.69</v>
      </c>
      <c r="Q2337" s="12" t="s">
        <v>8334</v>
      </c>
      <c r="R2337" s="5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 s="5">
        <v>2336</v>
      </c>
      <c r="B2338" s="10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44"/>
        <v>521</v>
      </c>
      <c r="P2338" s="5">
        <f t="shared" si="145"/>
        <v>48.1</v>
      </c>
      <c r="Q2338" s="12" t="s">
        <v>8334</v>
      </c>
      <c r="R2338" s="5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 s="5">
        <v>2337</v>
      </c>
      <c r="B2339" s="10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44"/>
        <v>111</v>
      </c>
      <c r="P2339" s="5">
        <f t="shared" si="145"/>
        <v>74.180000000000007</v>
      </c>
      <c r="Q2339" s="12" t="s">
        <v>8334</v>
      </c>
      <c r="R2339" s="5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 s="5">
        <v>2338</v>
      </c>
      <c r="B2340" s="10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44"/>
        <v>101</v>
      </c>
      <c r="P2340" s="5">
        <f t="shared" si="145"/>
        <v>123.35</v>
      </c>
      <c r="Q2340" s="12" t="s">
        <v>8334</v>
      </c>
      <c r="R2340" s="5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 s="5">
        <v>2339</v>
      </c>
      <c r="B2341" s="10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44"/>
        <v>294</v>
      </c>
      <c r="P2341" s="5">
        <f t="shared" si="145"/>
        <v>66.62</v>
      </c>
      <c r="Q2341" s="12" t="s">
        <v>8334</v>
      </c>
      <c r="R2341" s="5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 s="5">
        <v>2340</v>
      </c>
      <c r="B2342" s="10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44"/>
        <v>106</v>
      </c>
      <c r="P2342" s="5">
        <f t="shared" si="145"/>
        <v>104.99</v>
      </c>
      <c r="Q2342" s="12" t="s">
        <v>8334</v>
      </c>
      <c r="R2342" s="5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 s="5">
        <v>2341</v>
      </c>
      <c r="B2343" s="10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44"/>
        <v>0</v>
      </c>
      <c r="P2343" s="5">
        <f t="shared" si="145"/>
        <v>0</v>
      </c>
      <c r="Q2343" s="12" t="s">
        <v>8317</v>
      </c>
      <c r="R2343" s="5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 s="5">
        <v>2342</v>
      </c>
      <c r="B2344" s="10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44"/>
        <v>0</v>
      </c>
      <c r="P2344" s="5">
        <f t="shared" si="145"/>
        <v>0</v>
      </c>
      <c r="Q2344" s="12" t="s">
        <v>8317</v>
      </c>
      <c r="R2344" s="5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 s="5">
        <v>2343</v>
      </c>
      <c r="B2345" s="10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44"/>
        <v>3</v>
      </c>
      <c r="P2345" s="5">
        <f t="shared" si="145"/>
        <v>300</v>
      </c>
      <c r="Q2345" s="12" t="s">
        <v>8317</v>
      </c>
      <c r="R2345" s="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 s="5">
        <v>2344</v>
      </c>
      <c r="B2346" s="10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44"/>
        <v>0</v>
      </c>
      <c r="P2346" s="5">
        <f t="shared" si="145"/>
        <v>1</v>
      </c>
      <c r="Q2346" s="12" t="s">
        <v>8317</v>
      </c>
      <c r="R2346" s="5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 s="5">
        <v>2345</v>
      </c>
      <c r="B2347" s="10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44"/>
        <v>0</v>
      </c>
      <c r="P2347" s="5">
        <f t="shared" si="145"/>
        <v>0</v>
      </c>
      <c r="Q2347" s="12" t="s">
        <v>8317</v>
      </c>
      <c r="R2347" s="5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 s="5">
        <v>2346</v>
      </c>
      <c r="B2348" s="10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44"/>
        <v>0</v>
      </c>
      <c r="P2348" s="5">
        <f t="shared" si="145"/>
        <v>13</v>
      </c>
      <c r="Q2348" s="12" t="s">
        <v>8317</v>
      </c>
      <c r="R2348" s="5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 s="5">
        <v>2347</v>
      </c>
      <c r="B2349" s="10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44"/>
        <v>2</v>
      </c>
      <c r="P2349" s="5">
        <f t="shared" si="145"/>
        <v>15</v>
      </c>
      <c r="Q2349" s="12" t="s">
        <v>8317</v>
      </c>
      <c r="R2349" s="5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 s="5">
        <v>2348</v>
      </c>
      <c r="B2350" s="10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44"/>
        <v>0</v>
      </c>
      <c r="P2350" s="5">
        <f t="shared" si="145"/>
        <v>54</v>
      </c>
      <c r="Q2350" s="12" t="s">
        <v>8317</v>
      </c>
      <c r="R2350" s="5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 s="5">
        <v>2349</v>
      </c>
      <c r="B2351" s="10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44"/>
        <v>0</v>
      </c>
      <c r="P2351" s="5">
        <f t="shared" si="145"/>
        <v>0</v>
      </c>
      <c r="Q2351" s="12" t="s">
        <v>8317</v>
      </c>
      <c r="R2351" s="5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 s="5">
        <v>2350</v>
      </c>
      <c r="B2352" s="10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44"/>
        <v>0</v>
      </c>
      <c r="P2352" s="5">
        <f t="shared" si="145"/>
        <v>0</v>
      </c>
      <c r="Q2352" s="12" t="s">
        <v>8317</v>
      </c>
      <c r="R2352" s="5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 s="5">
        <v>2351</v>
      </c>
      <c r="B2353" s="10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44"/>
        <v>1</v>
      </c>
      <c r="P2353" s="5">
        <f t="shared" si="145"/>
        <v>15.43</v>
      </c>
      <c r="Q2353" s="12" t="s">
        <v>8317</v>
      </c>
      <c r="R2353" s="5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 s="5">
        <v>2352</v>
      </c>
      <c r="B2354" s="10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44"/>
        <v>0</v>
      </c>
      <c r="P2354" s="5">
        <f t="shared" si="145"/>
        <v>0</v>
      </c>
      <c r="Q2354" s="12" t="s">
        <v>8317</v>
      </c>
      <c r="R2354" s="5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 s="5">
        <v>2353</v>
      </c>
      <c r="B2355" s="10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44"/>
        <v>0</v>
      </c>
      <c r="P2355" s="5">
        <f t="shared" si="145"/>
        <v>0</v>
      </c>
      <c r="Q2355" s="12" t="s">
        <v>8317</v>
      </c>
      <c r="R2355" s="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 s="5">
        <v>2354</v>
      </c>
      <c r="B2356" s="10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44"/>
        <v>0</v>
      </c>
      <c r="P2356" s="5">
        <f t="shared" si="145"/>
        <v>25</v>
      </c>
      <c r="Q2356" s="12" t="s">
        <v>8317</v>
      </c>
      <c r="R2356" s="5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 s="5">
        <v>2355</v>
      </c>
      <c r="B2357" s="10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44"/>
        <v>1</v>
      </c>
      <c r="P2357" s="5">
        <f t="shared" si="145"/>
        <v>27.5</v>
      </c>
      <c r="Q2357" s="12" t="s">
        <v>8317</v>
      </c>
      <c r="R2357" s="5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 s="5">
        <v>2356</v>
      </c>
      <c r="B2358" s="10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44"/>
        <v>0</v>
      </c>
      <c r="P2358" s="5">
        <f t="shared" si="145"/>
        <v>0</v>
      </c>
      <c r="Q2358" s="12" t="s">
        <v>8317</v>
      </c>
      <c r="R2358" s="5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 s="5">
        <v>2357</v>
      </c>
      <c r="B2359" s="10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44"/>
        <v>0</v>
      </c>
      <c r="P2359" s="5">
        <f t="shared" si="145"/>
        <v>0</v>
      </c>
      <c r="Q2359" s="12" t="s">
        <v>8317</v>
      </c>
      <c r="R2359" s="5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 s="5">
        <v>2358</v>
      </c>
      <c r="B2360" s="10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44"/>
        <v>0</v>
      </c>
      <c r="P2360" s="5">
        <f t="shared" si="145"/>
        <v>0</v>
      </c>
      <c r="Q2360" s="12" t="s">
        <v>8317</v>
      </c>
      <c r="R2360" s="5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 s="5">
        <v>2359</v>
      </c>
      <c r="B2361" s="10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44"/>
        <v>15</v>
      </c>
      <c r="P2361" s="5">
        <f t="shared" si="145"/>
        <v>367</v>
      </c>
      <c r="Q2361" s="12" t="s">
        <v>8317</v>
      </c>
      <c r="R2361" s="5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 s="5">
        <v>2360</v>
      </c>
      <c r="B2362" s="10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44"/>
        <v>0</v>
      </c>
      <c r="P2362" s="5">
        <f t="shared" si="145"/>
        <v>2</v>
      </c>
      <c r="Q2362" s="12" t="s">
        <v>8317</v>
      </c>
      <c r="R2362" s="5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 s="5">
        <v>2361</v>
      </c>
      <c r="B2363" s="10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44"/>
        <v>0</v>
      </c>
      <c r="P2363" s="5">
        <f t="shared" si="145"/>
        <v>0</v>
      </c>
      <c r="Q2363" s="12" t="s">
        <v>8317</v>
      </c>
      <c r="R2363" s="5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 s="5">
        <v>2362</v>
      </c>
      <c r="B2364" s="10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44"/>
        <v>29</v>
      </c>
      <c r="P2364" s="5">
        <f t="shared" si="145"/>
        <v>60</v>
      </c>
      <c r="Q2364" s="12" t="s">
        <v>8317</v>
      </c>
      <c r="R2364" s="5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 s="5">
        <v>2363</v>
      </c>
      <c r="B2365" s="10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44"/>
        <v>0</v>
      </c>
      <c r="P2365" s="5">
        <f t="shared" si="145"/>
        <v>0</v>
      </c>
      <c r="Q2365" s="12" t="s">
        <v>8317</v>
      </c>
      <c r="R2365" s="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 s="5">
        <v>2364</v>
      </c>
      <c r="B2366" s="10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44"/>
        <v>0</v>
      </c>
      <c r="P2366" s="5">
        <f t="shared" si="145"/>
        <v>0</v>
      </c>
      <c r="Q2366" s="12" t="s">
        <v>8317</v>
      </c>
      <c r="R2366" s="5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 s="5">
        <v>2365</v>
      </c>
      <c r="B2367" s="10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44"/>
        <v>0</v>
      </c>
      <c r="P2367" s="5">
        <f t="shared" si="145"/>
        <v>0</v>
      </c>
      <c r="Q2367" s="12" t="s">
        <v>8317</v>
      </c>
      <c r="R2367" s="5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 s="5">
        <v>2366</v>
      </c>
      <c r="B2368" s="10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44"/>
        <v>11</v>
      </c>
      <c r="P2368" s="5">
        <f t="shared" si="145"/>
        <v>97.41</v>
      </c>
      <c r="Q2368" s="12" t="s">
        <v>8317</v>
      </c>
      <c r="R2368" s="5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 s="5">
        <v>2367</v>
      </c>
      <c r="B2369" s="10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44"/>
        <v>1</v>
      </c>
      <c r="P2369" s="5">
        <f t="shared" si="145"/>
        <v>47.86</v>
      </c>
      <c r="Q2369" s="12" t="s">
        <v>8317</v>
      </c>
      <c r="R2369" s="5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 s="5">
        <v>2368</v>
      </c>
      <c r="B2370" s="10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ref="O2370:O2433" si="148">ROUND(E2370/D2370*100,0)</f>
        <v>0</v>
      </c>
      <c r="P2370" s="5">
        <f t="shared" si="145"/>
        <v>50</v>
      </c>
      <c r="Q2370" s="12" t="s">
        <v>8317</v>
      </c>
      <c r="R2370" s="5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 s="5">
        <v>2369</v>
      </c>
      <c r="B2371" s="10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si="148"/>
        <v>0</v>
      </c>
      <c r="P2371" s="5">
        <f t="shared" ref="P2371:P2434" si="149">IFERROR(ROUND(E2371/L2371,2),0)</f>
        <v>0</v>
      </c>
      <c r="Q2371" s="12" t="s">
        <v>8317</v>
      </c>
      <c r="R2371" s="5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 s="5">
        <v>2370</v>
      </c>
      <c r="B2372" s="10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48"/>
        <v>0</v>
      </c>
      <c r="P2372" s="5">
        <f t="shared" si="149"/>
        <v>20.5</v>
      </c>
      <c r="Q2372" s="12" t="s">
        <v>8317</v>
      </c>
      <c r="R2372" s="5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 s="5">
        <v>2371</v>
      </c>
      <c r="B2373" s="10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48"/>
        <v>0</v>
      </c>
      <c r="P2373" s="5">
        <f t="shared" si="149"/>
        <v>0</v>
      </c>
      <c r="Q2373" s="12" t="s">
        <v>8317</v>
      </c>
      <c r="R2373" s="5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 s="5">
        <v>2372</v>
      </c>
      <c r="B2374" s="10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48"/>
        <v>3</v>
      </c>
      <c r="P2374" s="5">
        <f t="shared" si="149"/>
        <v>30</v>
      </c>
      <c r="Q2374" s="12" t="s">
        <v>8317</v>
      </c>
      <c r="R2374" s="5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 s="5">
        <v>2373</v>
      </c>
      <c r="B2375" s="10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48"/>
        <v>0</v>
      </c>
      <c r="P2375" s="5">
        <f t="shared" si="149"/>
        <v>50</v>
      </c>
      <c r="Q2375" s="12" t="s">
        <v>8317</v>
      </c>
      <c r="R2375" s="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 s="5">
        <v>2374</v>
      </c>
      <c r="B2376" s="10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48"/>
        <v>0</v>
      </c>
      <c r="P2376" s="5">
        <f t="shared" si="149"/>
        <v>10</v>
      </c>
      <c r="Q2376" s="12" t="s">
        <v>8317</v>
      </c>
      <c r="R2376" s="5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 s="5">
        <v>2375</v>
      </c>
      <c r="B2377" s="10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48"/>
        <v>0</v>
      </c>
      <c r="P2377" s="5">
        <f t="shared" si="149"/>
        <v>0</v>
      </c>
      <c r="Q2377" s="12" t="s">
        <v>8317</v>
      </c>
      <c r="R2377" s="5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 s="5">
        <v>2376</v>
      </c>
      <c r="B2378" s="10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48"/>
        <v>11</v>
      </c>
      <c r="P2378" s="5">
        <f t="shared" si="149"/>
        <v>81.58</v>
      </c>
      <c r="Q2378" s="12" t="s">
        <v>8317</v>
      </c>
      <c r="R2378" s="5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 s="5">
        <v>2377</v>
      </c>
      <c r="B2379" s="10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48"/>
        <v>0</v>
      </c>
      <c r="P2379" s="5">
        <f t="shared" si="149"/>
        <v>0</v>
      </c>
      <c r="Q2379" s="12" t="s">
        <v>8317</v>
      </c>
      <c r="R2379" s="5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 s="5">
        <v>2378</v>
      </c>
      <c r="B2380" s="10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48"/>
        <v>0</v>
      </c>
      <c r="P2380" s="5">
        <f t="shared" si="149"/>
        <v>0</v>
      </c>
      <c r="Q2380" s="12" t="s">
        <v>8317</v>
      </c>
      <c r="R2380" s="5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 s="5">
        <v>2379</v>
      </c>
      <c r="B2381" s="10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48"/>
        <v>0</v>
      </c>
      <c r="P2381" s="5">
        <f t="shared" si="149"/>
        <v>0</v>
      </c>
      <c r="Q2381" s="12" t="s">
        <v>8317</v>
      </c>
      <c r="R2381" s="5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 s="5">
        <v>2380</v>
      </c>
      <c r="B2382" s="10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48"/>
        <v>0</v>
      </c>
      <c r="P2382" s="5">
        <f t="shared" si="149"/>
        <v>18.329999999999998</v>
      </c>
      <c r="Q2382" s="12" t="s">
        <v>8317</v>
      </c>
      <c r="R2382" s="5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 s="5">
        <v>2381</v>
      </c>
      <c r="B2383" s="10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48"/>
        <v>2</v>
      </c>
      <c r="P2383" s="5">
        <f t="shared" si="149"/>
        <v>224.43</v>
      </c>
      <c r="Q2383" s="12" t="s">
        <v>8317</v>
      </c>
      <c r="R2383" s="5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 s="5">
        <v>2382</v>
      </c>
      <c r="B2384" s="10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48"/>
        <v>3</v>
      </c>
      <c r="P2384" s="5">
        <f t="shared" si="149"/>
        <v>37.5</v>
      </c>
      <c r="Q2384" s="12" t="s">
        <v>8317</v>
      </c>
      <c r="R2384" s="5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 s="5">
        <v>2383</v>
      </c>
      <c r="B2385" s="10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48"/>
        <v>4</v>
      </c>
      <c r="P2385" s="5">
        <f t="shared" si="149"/>
        <v>145</v>
      </c>
      <c r="Q2385" s="12" t="s">
        <v>8317</v>
      </c>
      <c r="R2385" s="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 s="5">
        <v>2384</v>
      </c>
      <c r="B2386" s="10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48"/>
        <v>1</v>
      </c>
      <c r="P2386" s="5">
        <f t="shared" si="149"/>
        <v>1</v>
      </c>
      <c r="Q2386" s="12" t="s">
        <v>8317</v>
      </c>
      <c r="R2386" s="5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 s="5">
        <v>2385</v>
      </c>
      <c r="B2387" s="10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48"/>
        <v>1</v>
      </c>
      <c r="P2387" s="5">
        <f t="shared" si="149"/>
        <v>112.57</v>
      </c>
      <c r="Q2387" s="12" t="s">
        <v>8317</v>
      </c>
      <c r="R2387" s="5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 s="5">
        <v>2386</v>
      </c>
      <c r="B2388" s="10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48"/>
        <v>0</v>
      </c>
      <c r="P2388" s="5">
        <f t="shared" si="149"/>
        <v>0</v>
      </c>
      <c r="Q2388" s="12" t="s">
        <v>8317</v>
      </c>
      <c r="R2388" s="5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 s="5">
        <v>2387</v>
      </c>
      <c r="B2389" s="10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48"/>
        <v>1</v>
      </c>
      <c r="P2389" s="5">
        <f t="shared" si="149"/>
        <v>342</v>
      </c>
      <c r="Q2389" s="12" t="s">
        <v>8317</v>
      </c>
      <c r="R2389" s="5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 s="5">
        <v>2388</v>
      </c>
      <c r="B2390" s="10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48"/>
        <v>1</v>
      </c>
      <c r="P2390" s="5">
        <f t="shared" si="149"/>
        <v>57.88</v>
      </c>
      <c r="Q2390" s="12" t="s">
        <v>8317</v>
      </c>
      <c r="R2390" s="5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 s="5">
        <v>2389</v>
      </c>
      <c r="B2391" s="10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48"/>
        <v>0</v>
      </c>
      <c r="P2391" s="5">
        <f t="shared" si="149"/>
        <v>30</v>
      </c>
      <c r="Q2391" s="12" t="s">
        <v>8317</v>
      </c>
      <c r="R2391" s="5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 s="5">
        <v>2390</v>
      </c>
      <c r="B2392" s="10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48"/>
        <v>0</v>
      </c>
      <c r="P2392" s="5">
        <f t="shared" si="149"/>
        <v>0</v>
      </c>
      <c r="Q2392" s="12" t="s">
        <v>8317</v>
      </c>
      <c r="R2392" s="5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 s="5">
        <v>2391</v>
      </c>
      <c r="B2393" s="10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48"/>
        <v>0</v>
      </c>
      <c r="P2393" s="5">
        <f t="shared" si="149"/>
        <v>25</v>
      </c>
      <c r="Q2393" s="12" t="s">
        <v>8317</v>
      </c>
      <c r="R2393" s="5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 s="5">
        <v>2392</v>
      </c>
      <c r="B2394" s="10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48"/>
        <v>0</v>
      </c>
      <c r="P2394" s="5">
        <f t="shared" si="149"/>
        <v>0</v>
      </c>
      <c r="Q2394" s="12" t="s">
        <v>8317</v>
      </c>
      <c r="R2394" s="5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 s="5">
        <v>2393</v>
      </c>
      <c r="B2395" s="10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48"/>
        <v>0</v>
      </c>
      <c r="P2395" s="5">
        <f t="shared" si="149"/>
        <v>50</v>
      </c>
      <c r="Q2395" s="12" t="s">
        <v>8317</v>
      </c>
      <c r="R2395" s="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 s="5">
        <v>2394</v>
      </c>
      <c r="B2396" s="10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48"/>
        <v>0</v>
      </c>
      <c r="P2396" s="5">
        <f t="shared" si="149"/>
        <v>1.5</v>
      </c>
      <c r="Q2396" s="12" t="s">
        <v>8317</v>
      </c>
      <c r="R2396" s="5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 s="5">
        <v>2395</v>
      </c>
      <c r="B2397" s="10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48"/>
        <v>0</v>
      </c>
      <c r="P2397" s="5">
        <f t="shared" si="149"/>
        <v>0</v>
      </c>
      <c r="Q2397" s="12" t="s">
        <v>8317</v>
      </c>
      <c r="R2397" s="5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 s="5">
        <v>2396</v>
      </c>
      <c r="B2398" s="10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48"/>
        <v>0</v>
      </c>
      <c r="P2398" s="5">
        <f t="shared" si="149"/>
        <v>10</v>
      </c>
      <c r="Q2398" s="12" t="s">
        <v>8317</v>
      </c>
      <c r="R2398" s="5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 s="5">
        <v>2397</v>
      </c>
      <c r="B2399" s="10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48"/>
        <v>0</v>
      </c>
      <c r="P2399" s="5">
        <f t="shared" si="149"/>
        <v>0</v>
      </c>
      <c r="Q2399" s="12" t="s">
        <v>8317</v>
      </c>
      <c r="R2399" s="5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 s="5">
        <v>2398</v>
      </c>
      <c r="B2400" s="10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48"/>
        <v>0</v>
      </c>
      <c r="P2400" s="5">
        <f t="shared" si="149"/>
        <v>0</v>
      </c>
      <c r="Q2400" s="12" t="s">
        <v>8317</v>
      </c>
      <c r="R2400" s="5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 s="5">
        <v>2399</v>
      </c>
      <c r="B2401" s="10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48"/>
        <v>0</v>
      </c>
      <c r="P2401" s="5">
        <f t="shared" si="149"/>
        <v>0</v>
      </c>
      <c r="Q2401" s="12" t="s">
        <v>8317</v>
      </c>
      <c r="R2401" s="5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 s="5">
        <v>2400</v>
      </c>
      <c r="B2402" s="10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48"/>
        <v>0</v>
      </c>
      <c r="P2402" s="5">
        <f t="shared" si="149"/>
        <v>0</v>
      </c>
      <c r="Q2402" s="12" t="s">
        <v>8317</v>
      </c>
      <c r="R2402" s="5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 s="5">
        <v>2401</v>
      </c>
      <c r="B2403" s="10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48"/>
        <v>1</v>
      </c>
      <c r="P2403" s="5">
        <f t="shared" si="149"/>
        <v>22.33</v>
      </c>
      <c r="Q2403" s="12" t="s">
        <v>8334</v>
      </c>
      <c r="R2403" s="5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 s="5">
        <v>2402</v>
      </c>
      <c r="B2404" s="10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48"/>
        <v>0</v>
      </c>
      <c r="P2404" s="5">
        <f t="shared" si="149"/>
        <v>52</v>
      </c>
      <c r="Q2404" s="12" t="s">
        <v>8334</v>
      </c>
      <c r="R2404" s="5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 s="5">
        <v>2403</v>
      </c>
      <c r="B2405" s="10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48"/>
        <v>17</v>
      </c>
      <c r="P2405" s="5">
        <f t="shared" si="149"/>
        <v>16.829999999999998</v>
      </c>
      <c r="Q2405" s="12" t="s">
        <v>8334</v>
      </c>
      <c r="R2405" s="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 s="5">
        <v>2404</v>
      </c>
      <c r="B2406" s="10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48"/>
        <v>0</v>
      </c>
      <c r="P2406" s="5">
        <f t="shared" si="149"/>
        <v>0</v>
      </c>
      <c r="Q2406" s="12" t="s">
        <v>8334</v>
      </c>
      <c r="R2406" s="5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 s="5">
        <v>2405</v>
      </c>
      <c r="B2407" s="10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48"/>
        <v>23</v>
      </c>
      <c r="P2407" s="5">
        <f t="shared" si="149"/>
        <v>56.3</v>
      </c>
      <c r="Q2407" s="12" t="s">
        <v>8334</v>
      </c>
      <c r="R2407" s="5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 s="5">
        <v>2406</v>
      </c>
      <c r="B2408" s="10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48"/>
        <v>41</v>
      </c>
      <c r="P2408" s="5">
        <f t="shared" si="149"/>
        <v>84.06</v>
      </c>
      <c r="Q2408" s="12" t="s">
        <v>8334</v>
      </c>
      <c r="R2408" s="5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 s="5">
        <v>2407</v>
      </c>
      <c r="B2409" s="10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48"/>
        <v>25</v>
      </c>
      <c r="P2409" s="5">
        <f t="shared" si="149"/>
        <v>168.39</v>
      </c>
      <c r="Q2409" s="12" t="s">
        <v>8334</v>
      </c>
      <c r="R2409" s="5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 s="5">
        <v>2408</v>
      </c>
      <c r="B2410" s="10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48"/>
        <v>0</v>
      </c>
      <c r="P2410" s="5">
        <f t="shared" si="149"/>
        <v>15</v>
      </c>
      <c r="Q2410" s="12" t="s">
        <v>8334</v>
      </c>
      <c r="R2410" s="5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 s="5">
        <v>2409</v>
      </c>
      <c r="B2411" s="10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48"/>
        <v>2</v>
      </c>
      <c r="P2411" s="5">
        <f t="shared" si="149"/>
        <v>76.67</v>
      </c>
      <c r="Q2411" s="12" t="s">
        <v>8334</v>
      </c>
      <c r="R2411" s="5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 s="5">
        <v>2410</v>
      </c>
      <c r="B2412" s="10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48"/>
        <v>0</v>
      </c>
      <c r="P2412" s="5">
        <f t="shared" si="149"/>
        <v>0</v>
      </c>
      <c r="Q2412" s="12" t="s">
        <v>8334</v>
      </c>
      <c r="R2412" s="5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 s="5">
        <v>2411</v>
      </c>
      <c r="B2413" s="10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48"/>
        <v>1</v>
      </c>
      <c r="P2413" s="5">
        <f t="shared" si="149"/>
        <v>50.33</v>
      </c>
      <c r="Q2413" s="12" t="s">
        <v>8334</v>
      </c>
      <c r="R2413" s="5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 s="5">
        <v>2412</v>
      </c>
      <c r="B2414" s="10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48"/>
        <v>0</v>
      </c>
      <c r="P2414" s="5">
        <f t="shared" si="149"/>
        <v>0</v>
      </c>
      <c r="Q2414" s="12" t="s">
        <v>8334</v>
      </c>
      <c r="R2414" s="5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 s="5">
        <v>2413</v>
      </c>
      <c r="B2415" s="10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48"/>
        <v>1</v>
      </c>
      <c r="P2415" s="5">
        <f t="shared" si="149"/>
        <v>8.33</v>
      </c>
      <c r="Q2415" s="12" t="s">
        <v>8334</v>
      </c>
      <c r="R2415" s="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 s="5">
        <v>2414</v>
      </c>
      <c r="B2416" s="10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48"/>
        <v>3</v>
      </c>
      <c r="P2416" s="5">
        <f t="shared" si="149"/>
        <v>35.380000000000003</v>
      </c>
      <c r="Q2416" s="12" t="s">
        <v>8334</v>
      </c>
      <c r="R2416" s="5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 s="5">
        <v>2415</v>
      </c>
      <c r="B2417" s="10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48"/>
        <v>1</v>
      </c>
      <c r="P2417" s="5">
        <f t="shared" si="149"/>
        <v>55.83</v>
      </c>
      <c r="Q2417" s="12" t="s">
        <v>8334</v>
      </c>
      <c r="R2417" s="5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 s="5">
        <v>2416</v>
      </c>
      <c r="B2418" s="10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48"/>
        <v>0</v>
      </c>
      <c r="P2418" s="5">
        <f t="shared" si="149"/>
        <v>5</v>
      </c>
      <c r="Q2418" s="12" t="s">
        <v>8334</v>
      </c>
      <c r="R2418" s="5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 s="5">
        <v>2417</v>
      </c>
      <c r="B2419" s="10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48"/>
        <v>0</v>
      </c>
      <c r="P2419" s="5">
        <f t="shared" si="149"/>
        <v>0</v>
      </c>
      <c r="Q2419" s="12" t="s">
        <v>8334</v>
      </c>
      <c r="R2419" s="5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 s="5">
        <v>2418</v>
      </c>
      <c r="B2420" s="10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48"/>
        <v>0</v>
      </c>
      <c r="P2420" s="5">
        <f t="shared" si="149"/>
        <v>1</v>
      </c>
      <c r="Q2420" s="12" t="s">
        <v>8334</v>
      </c>
      <c r="R2420" s="5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 s="5">
        <v>2419</v>
      </c>
      <c r="B2421" s="10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48"/>
        <v>0</v>
      </c>
      <c r="P2421" s="5">
        <f t="shared" si="149"/>
        <v>0</v>
      </c>
      <c r="Q2421" s="12" t="s">
        <v>8334</v>
      </c>
      <c r="R2421" s="5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 s="5">
        <v>2420</v>
      </c>
      <c r="B2422" s="10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48"/>
        <v>15</v>
      </c>
      <c r="P2422" s="5">
        <f t="shared" si="149"/>
        <v>69.47</v>
      </c>
      <c r="Q2422" s="12" t="s">
        <v>8334</v>
      </c>
      <c r="R2422" s="5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 s="5">
        <v>2421</v>
      </c>
      <c r="B2423" s="10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48"/>
        <v>0</v>
      </c>
      <c r="P2423" s="5">
        <f t="shared" si="149"/>
        <v>1</v>
      </c>
      <c r="Q2423" s="12" t="s">
        <v>8334</v>
      </c>
      <c r="R2423" s="5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 s="5">
        <v>2422</v>
      </c>
      <c r="B2424" s="10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48"/>
        <v>0</v>
      </c>
      <c r="P2424" s="5">
        <f t="shared" si="149"/>
        <v>1</v>
      </c>
      <c r="Q2424" s="12" t="s">
        <v>8334</v>
      </c>
      <c r="R2424" s="5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 s="5">
        <v>2423</v>
      </c>
      <c r="B2425" s="10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48"/>
        <v>0</v>
      </c>
      <c r="P2425" s="5">
        <f t="shared" si="149"/>
        <v>8</v>
      </c>
      <c r="Q2425" s="12" t="s">
        <v>8334</v>
      </c>
      <c r="R2425" s="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 s="5">
        <v>2424</v>
      </c>
      <c r="B2426" s="10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48"/>
        <v>1</v>
      </c>
      <c r="P2426" s="5">
        <f t="shared" si="149"/>
        <v>34.44</v>
      </c>
      <c r="Q2426" s="12" t="s">
        <v>8334</v>
      </c>
      <c r="R2426" s="5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 s="5">
        <v>2425</v>
      </c>
      <c r="B2427" s="10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48"/>
        <v>0</v>
      </c>
      <c r="P2427" s="5">
        <f t="shared" si="149"/>
        <v>1</v>
      </c>
      <c r="Q2427" s="12" t="s">
        <v>8334</v>
      </c>
      <c r="R2427" s="5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 s="5">
        <v>2426</v>
      </c>
      <c r="B2428" s="10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48"/>
        <v>0</v>
      </c>
      <c r="P2428" s="5">
        <f t="shared" si="149"/>
        <v>0</v>
      </c>
      <c r="Q2428" s="12" t="s">
        <v>8334</v>
      </c>
      <c r="R2428" s="5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 s="5">
        <v>2427</v>
      </c>
      <c r="B2429" s="10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48"/>
        <v>0</v>
      </c>
      <c r="P2429" s="5">
        <f t="shared" si="149"/>
        <v>1</v>
      </c>
      <c r="Q2429" s="12" t="s">
        <v>8334</v>
      </c>
      <c r="R2429" s="5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 s="5">
        <v>2428</v>
      </c>
      <c r="B2430" s="10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48"/>
        <v>0</v>
      </c>
      <c r="P2430" s="5">
        <f t="shared" si="149"/>
        <v>1</v>
      </c>
      <c r="Q2430" s="12" t="s">
        <v>8334</v>
      </c>
      <c r="R2430" s="5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 s="5">
        <v>2429</v>
      </c>
      <c r="B2431" s="10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48"/>
        <v>1</v>
      </c>
      <c r="P2431" s="5">
        <f t="shared" si="149"/>
        <v>501.25</v>
      </c>
      <c r="Q2431" s="12" t="s">
        <v>8334</v>
      </c>
      <c r="R2431" s="5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 s="5">
        <v>2430</v>
      </c>
      <c r="B2432" s="10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48"/>
        <v>1</v>
      </c>
      <c r="P2432" s="5">
        <f t="shared" si="149"/>
        <v>10.5</v>
      </c>
      <c r="Q2432" s="12" t="s">
        <v>8334</v>
      </c>
      <c r="R2432" s="5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 s="5">
        <v>2431</v>
      </c>
      <c r="B2433" s="10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48"/>
        <v>0</v>
      </c>
      <c r="P2433" s="5">
        <f t="shared" si="149"/>
        <v>1</v>
      </c>
      <c r="Q2433" s="12" t="s">
        <v>8334</v>
      </c>
      <c r="R2433" s="5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 s="5">
        <v>2432</v>
      </c>
      <c r="B2434" s="10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ref="O2434:O2497" si="152">ROUND(E2434/D2434*100,0)</f>
        <v>0</v>
      </c>
      <c r="P2434" s="5">
        <f t="shared" si="149"/>
        <v>1</v>
      </c>
      <c r="Q2434" s="12" t="s">
        <v>8334</v>
      </c>
      <c r="R2434" s="5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 s="5">
        <v>2433</v>
      </c>
      <c r="B2435" s="10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si="152"/>
        <v>0</v>
      </c>
      <c r="P2435" s="5">
        <f t="shared" ref="P2435:P2498" si="153">IFERROR(ROUND(E2435/L2435,2),0)</f>
        <v>0</v>
      </c>
      <c r="Q2435" s="12" t="s">
        <v>8334</v>
      </c>
      <c r="R2435" s="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 s="5">
        <v>2434</v>
      </c>
      <c r="B2436" s="10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52"/>
        <v>0</v>
      </c>
      <c r="P2436" s="5">
        <f t="shared" si="153"/>
        <v>13</v>
      </c>
      <c r="Q2436" s="12" t="s">
        <v>8334</v>
      </c>
      <c r="R2436" s="5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 s="5">
        <v>2435</v>
      </c>
      <c r="B2437" s="10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52"/>
        <v>0</v>
      </c>
      <c r="P2437" s="5">
        <f t="shared" si="153"/>
        <v>306</v>
      </c>
      <c r="Q2437" s="12" t="s">
        <v>8334</v>
      </c>
      <c r="R2437" s="5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 s="5">
        <v>2436</v>
      </c>
      <c r="B2438" s="10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52"/>
        <v>0</v>
      </c>
      <c r="P2438" s="5">
        <f t="shared" si="153"/>
        <v>22.5</v>
      </c>
      <c r="Q2438" s="12" t="s">
        <v>8334</v>
      </c>
      <c r="R2438" s="5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 s="5">
        <v>2437</v>
      </c>
      <c r="B2439" s="10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52"/>
        <v>0</v>
      </c>
      <c r="P2439" s="5">
        <f t="shared" si="153"/>
        <v>0</v>
      </c>
      <c r="Q2439" s="12" t="s">
        <v>8334</v>
      </c>
      <c r="R2439" s="5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 s="5">
        <v>2438</v>
      </c>
      <c r="B2440" s="10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52"/>
        <v>0</v>
      </c>
      <c r="P2440" s="5">
        <f t="shared" si="153"/>
        <v>50</v>
      </c>
      <c r="Q2440" s="12" t="s">
        <v>8334</v>
      </c>
      <c r="R2440" s="5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 s="5">
        <v>2439</v>
      </c>
      <c r="B2441" s="10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52"/>
        <v>0</v>
      </c>
      <c r="P2441" s="5">
        <f t="shared" si="153"/>
        <v>0</v>
      </c>
      <c r="Q2441" s="12" t="s">
        <v>8334</v>
      </c>
      <c r="R2441" s="5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 s="5">
        <v>2440</v>
      </c>
      <c r="B2442" s="10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52"/>
        <v>0</v>
      </c>
      <c r="P2442" s="5">
        <f t="shared" si="153"/>
        <v>5</v>
      </c>
      <c r="Q2442" s="12" t="s">
        <v>8334</v>
      </c>
      <c r="R2442" s="5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 s="5">
        <v>2441</v>
      </c>
      <c r="B2443" s="10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52"/>
        <v>108</v>
      </c>
      <c r="P2443" s="5">
        <f t="shared" si="153"/>
        <v>74.23</v>
      </c>
      <c r="Q2443" s="12" t="s">
        <v>8334</v>
      </c>
      <c r="R2443" s="5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 s="5">
        <v>2442</v>
      </c>
      <c r="B2444" s="10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52"/>
        <v>126</v>
      </c>
      <c r="P2444" s="5">
        <f t="shared" si="153"/>
        <v>81.25</v>
      </c>
      <c r="Q2444" s="12" t="s">
        <v>8334</v>
      </c>
      <c r="R2444" s="5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 s="5">
        <v>2443</v>
      </c>
      <c r="B2445" s="10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52"/>
        <v>203</v>
      </c>
      <c r="P2445" s="5">
        <f t="shared" si="153"/>
        <v>130.22999999999999</v>
      </c>
      <c r="Q2445" s="12" t="s">
        <v>8334</v>
      </c>
      <c r="R2445" s="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 s="5">
        <v>2444</v>
      </c>
      <c r="B2446" s="10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52"/>
        <v>109</v>
      </c>
      <c r="P2446" s="5">
        <f t="shared" si="153"/>
        <v>53.41</v>
      </c>
      <c r="Q2446" s="12" t="s">
        <v>8334</v>
      </c>
      <c r="R2446" s="5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 s="5">
        <v>2445</v>
      </c>
      <c r="B2447" s="10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52"/>
        <v>173</v>
      </c>
      <c r="P2447" s="5">
        <f t="shared" si="153"/>
        <v>75.13</v>
      </c>
      <c r="Q2447" s="12" t="s">
        <v>8334</v>
      </c>
      <c r="R2447" s="5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 s="5">
        <v>2446</v>
      </c>
      <c r="B2448" s="10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52"/>
        <v>168</v>
      </c>
      <c r="P2448" s="5">
        <f t="shared" si="153"/>
        <v>75.67</v>
      </c>
      <c r="Q2448" s="12" t="s">
        <v>8334</v>
      </c>
      <c r="R2448" s="5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 s="5">
        <v>2447</v>
      </c>
      <c r="B2449" s="10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52"/>
        <v>427</v>
      </c>
      <c r="P2449" s="5">
        <f t="shared" si="153"/>
        <v>31.69</v>
      </c>
      <c r="Q2449" s="12" t="s">
        <v>8334</v>
      </c>
      <c r="R2449" s="5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 s="5">
        <v>2448</v>
      </c>
      <c r="B2450" s="10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52"/>
        <v>108</v>
      </c>
      <c r="P2450" s="5">
        <f t="shared" si="153"/>
        <v>47.78</v>
      </c>
      <c r="Q2450" s="12" t="s">
        <v>8334</v>
      </c>
      <c r="R2450" s="5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 s="5">
        <v>2449</v>
      </c>
      <c r="B2451" s="10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52"/>
        <v>108</v>
      </c>
      <c r="P2451" s="5">
        <f t="shared" si="153"/>
        <v>90</v>
      </c>
      <c r="Q2451" s="12" t="s">
        <v>8334</v>
      </c>
      <c r="R2451" s="5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 s="5">
        <v>2450</v>
      </c>
      <c r="B2452" s="10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52"/>
        <v>102</v>
      </c>
      <c r="P2452" s="5">
        <f t="shared" si="153"/>
        <v>149.31</v>
      </c>
      <c r="Q2452" s="12" t="s">
        <v>8334</v>
      </c>
      <c r="R2452" s="5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 s="5">
        <v>2451</v>
      </c>
      <c r="B2453" s="10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52"/>
        <v>115</v>
      </c>
      <c r="P2453" s="5">
        <f t="shared" si="153"/>
        <v>62.07</v>
      </c>
      <c r="Q2453" s="12" t="s">
        <v>8334</v>
      </c>
      <c r="R2453" s="5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 s="5">
        <v>2452</v>
      </c>
      <c r="B2454" s="10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52"/>
        <v>134</v>
      </c>
      <c r="P2454" s="5">
        <f t="shared" si="153"/>
        <v>53.4</v>
      </c>
      <c r="Q2454" s="12" t="s">
        <v>8334</v>
      </c>
      <c r="R2454" s="5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 s="5">
        <v>2453</v>
      </c>
      <c r="B2455" s="10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52"/>
        <v>155</v>
      </c>
      <c r="P2455" s="5">
        <f t="shared" si="153"/>
        <v>69.27</v>
      </c>
      <c r="Q2455" s="12" t="s">
        <v>8334</v>
      </c>
      <c r="R2455" s="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 s="5">
        <v>2454</v>
      </c>
      <c r="B2456" s="10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52"/>
        <v>101</v>
      </c>
      <c r="P2456" s="5">
        <f t="shared" si="153"/>
        <v>271.51</v>
      </c>
      <c r="Q2456" s="12" t="s">
        <v>8334</v>
      </c>
      <c r="R2456" s="5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 s="5">
        <v>2455</v>
      </c>
      <c r="B2457" s="10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52"/>
        <v>182</v>
      </c>
      <c r="P2457" s="5">
        <f t="shared" si="153"/>
        <v>34.130000000000003</v>
      </c>
      <c r="Q2457" s="12" t="s">
        <v>8334</v>
      </c>
      <c r="R2457" s="5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 s="5">
        <v>2456</v>
      </c>
      <c r="B2458" s="10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52"/>
        <v>181</v>
      </c>
      <c r="P2458" s="5">
        <f t="shared" si="153"/>
        <v>40.49</v>
      </c>
      <c r="Q2458" s="12" t="s">
        <v>8334</v>
      </c>
      <c r="R2458" s="5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 s="5">
        <v>2457</v>
      </c>
      <c r="B2459" s="10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52"/>
        <v>102</v>
      </c>
      <c r="P2459" s="5">
        <f t="shared" si="153"/>
        <v>189.76</v>
      </c>
      <c r="Q2459" s="12" t="s">
        <v>8334</v>
      </c>
      <c r="R2459" s="5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 s="5">
        <v>2458</v>
      </c>
      <c r="B2460" s="10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52"/>
        <v>110</v>
      </c>
      <c r="P2460" s="5">
        <f t="shared" si="153"/>
        <v>68.86</v>
      </c>
      <c r="Q2460" s="12" t="s">
        <v>8334</v>
      </c>
      <c r="R2460" s="5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 s="5">
        <v>2459</v>
      </c>
      <c r="B2461" s="10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52"/>
        <v>102</v>
      </c>
      <c r="P2461" s="5">
        <f t="shared" si="153"/>
        <v>108.78</v>
      </c>
      <c r="Q2461" s="12" t="s">
        <v>8334</v>
      </c>
      <c r="R2461" s="5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 s="5">
        <v>2460</v>
      </c>
      <c r="B2462" s="10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52"/>
        <v>101</v>
      </c>
      <c r="P2462" s="5">
        <f t="shared" si="153"/>
        <v>125.99</v>
      </c>
      <c r="Q2462" s="12" t="s">
        <v>8334</v>
      </c>
      <c r="R2462" s="5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 s="5">
        <v>2461</v>
      </c>
      <c r="B2463" s="10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52"/>
        <v>104</v>
      </c>
      <c r="P2463" s="5">
        <f t="shared" si="153"/>
        <v>90.52</v>
      </c>
      <c r="Q2463" s="12" t="s">
        <v>8323</v>
      </c>
      <c r="R2463" s="5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 s="5">
        <v>2462</v>
      </c>
      <c r="B2464" s="10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52"/>
        <v>111</v>
      </c>
      <c r="P2464" s="5">
        <f t="shared" si="153"/>
        <v>28.88</v>
      </c>
      <c r="Q2464" s="12" t="s">
        <v>8323</v>
      </c>
      <c r="R2464" s="5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 s="5">
        <v>2463</v>
      </c>
      <c r="B2465" s="10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52"/>
        <v>116</v>
      </c>
      <c r="P2465" s="5">
        <f t="shared" si="153"/>
        <v>31</v>
      </c>
      <c r="Q2465" s="12" t="s">
        <v>8323</v>
      </c>
      <c r="R2465" s="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 s="5">
        <v>2464</v>
      </c>
      <c r="B2466" s="10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52"/>
        <v>111</v>
      </c>
      <c r="P2466" s="5">
        <f t="shared" si="153"/>
        <v>51.67</v>
      </c>
      <c r="Q2466" s="12" t="s">
        <v>8323</v>
      </c>
      <c r="R2466" s="5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 s="5">
        <v>2465</v>
      </c>
      <c r="B2467" s="10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52"/>
        <v>180</v>
      </c>
      <c r="P2467" s="5">
        <f t="shared" si="153"/>
        <v>26.27</v>
      </c>
      <c r="Q2467" s="12" t="s">
        <v>8323</v>
      </c>
      <c r="R2467" s="5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 s="5">
        <v>2466</v>
      </c>
      <c r="B2468" s="10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52"/>
        <v>100</v>
      </c>
      <c r="P2468" s="5">
        <f t="shared" si="153"/>
        <v>48.08</v>
      </c>
      <c r="Q2468" s="12" t="s">
        <v>8323</v>
      </c>
      <c r="R2468" s="5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 s="5">
        <v>2467</v>
      </c>
      <c r="B2469" s="10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52"/>
        <v>119</v>
      </c>
      <c r="P2469" s="5">
        <f t="shared" si="153"/>
        <v>27.56</v>
      </c>
      <c r="Q2469" s="12" t="s">
        <v>8323</v>
      </c>
      <c r="R2469" s="5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 s="5">
        <v>2468</v>
      </c>
      <c r="B2470" s="10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52"/>
        <v>107</v>
      </c>
      <c r="P2470" s="5">
        <f t="shared" si="153"/>
        <v>36.97</v>
      </c>
      <c r="Q2470" s="12" t="s">
        <v>8323</v>
      </c>
      <c r="R2470" s="5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 s="5">
        <v>2469</v>
      </c>
      <c r="B2471" s="10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52"/>
        <v>114</v>
      </c>
      <c r="P2471" s="5">
        <f t="shared" si="153"/>
        <v>29.02</v>
      </c>
      <c r="Q2471" s="12" t="s">
        <v>8323</v>
      </c>
      <c r="R2471" s="5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 s="5">
        <v>2470</v>
      </c>
      <c r="B2472" s="10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52"/>
        <v>103</v>
      </c>
      <c r="P2472" s="5">
        <f t="shared" si="153"/>
        <v>28.66</v>
      </c>
      <c r="Q2472" s="12" t="s">
        <v>8323</v>
      </c>
      <c r="R2472" s="5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 s="5">
        <v>2471</v>
      </c>
      <c r="B2473" s="10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52"/>
        <v>128</v>
      </c>
      <c r="P2473" s="5">
        <f t="shared" si="153"/>
        <v>37.65</v>
      </c>
      <c r="Q2473" s="12" t="s">
        <v>8323</v>
      </c>
      <c r="R2473" s="5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 s="5">
        <v>2472</v>
      </c>
      <c r="B2474" s="10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52"/>
        <v>136</v>
      </c>
      <c r="P2474" s="5">
        <f t="shared" si="153"/>
        <v>97.9</v>
      </c>
      <c r="Q2474" s="12" t="s">
        <v>8323</v>
      </c>
      <c r="R2474" s="5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 s="5">
        <v>2473</v>
      </c>
      <c r="B2475" s="10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52"/>
        <v>100</v>
      </c>
      <c r="P2475" s="5">
        <f t="shared" si="153"/>
        <v>42.55</v>
      </c>
      <c r="Q2475" s="12" t="s">
        <v>8323</v>
      </c>
      <c r="R2475" s="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 s="5">
        <v>2474</v>
      </c>
      <c r="B2476" s="10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52"/>
        <v>100</v>
      </c>
      <c r="P2476" s="5">
        <f t="shared" si="153"/>
        <v>131.58000000000001</v>
      </c>
      <c r="Q2476" s="12" t="s">
        <v>8323</v>
      </c>
      <c r="R2476" s="5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 s="5">
        <v>2475</v>
      </c>
      <c r="B2477" s="10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52"/>
        <v>105</v>
      </c>
      <c r="P2477" s="5">
        <f t="shared" si="153"/>
        <v>32.32</v>
      </c>
      <c r="Q2477" s="12" t="s">
        <v>8323</v>
      </c>
      <c r="R2477" s="5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 s="5">
        <v>2476</v>
      </c>
      <c r="B2478" s="10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52"/>
        <v>105</v>
      </c>
      <c r="P2478" s="5">
        <f t="shared" si="153"/>
        <v>61.1</v>
      </c>
      <c r="Q2478" s="12" t="s">
        <v>8323</v>
      </c>
      <c r="R2478" s="5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 s="5">
        <v>2477</v>
      </c>
      <c r="B2479" s="10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52"/>
        <v>171</v>
      </c>
      <c r="P2479" s="5">
        <f t="shared" si="153"/>
        <v>31.34</v>
      </c>
      <c r="Q2479" s="12" t="s">
        <v>8323</v>
      </c>
      <c r="R2479" s="5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 s="5">
        <v>2478</v>
      </c>
      <c r="B2480" s="10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52"/>
        <v>128</v>
      </c>
      <c r="P2480" s="5">
        <f t="shared" si="153"/>
        <v>129.11000000000001</v>
      </c>
      <c r="Q2480" s="12" t="s">
        <v>8323</v>
      </c>
      <c r="R2480" s="5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 s="5">
        <v>2479</v>
      </c>
      <c r="B2481" s="10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52"/>
        <v>133</v>
      </c>
      <c r="P2481" s="5">
        <f t="shared" si="153"/>
        <v>25.02</v>
      </c>
      <c r="Q2481" s="12" t="s">
        <v>8323</v>
      </c>
      <c r="R2481" s="5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 s="5">
        <v>2480</v>
      </c>
      <c r="B2482" s="10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52"/>
        <v>100</v>
      </c>
      <c r="P2482" s="5">
        <f t="shared" si="153"/>
        <v>250</v>
      </c>
      <c r="Q2482" s="12" t="s">
        <v>8323</v>
      </c>
      <c r="R2482" s="5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 s="5">
        <v>2481</v>
      </c>
      <c r="B2483" s="10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52"/>
        <v>113</v>
      </c>
      <c r="P2483" s="5">
        <f t="shared" si="153"/>
        <v>47.54</v>
      </c>
      <c r="Q2483" s="12" t="s">
        <v>8323</v>
      </c>
      <c r="R2483" s="5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 s="5">
        <v>2482</v>
      </c>
      <c r="B2484" s="10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52"/>
        <v>100</v>
      </c>
      <c r="P2484" s="5">
        <f t="shared" si="153"/>
        <v>40.04</v>
      </c>
      <c r="Q2484" s="12" t="s">
        <v>8323</v>
      </c>
      <c r="R2484" s="5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 s="5">
        <v>2483</v>
      </c>
      <c r="B2485" s="10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52"/>
        <v>114</v>
      </c>
      <c r="P2485" s="5">
        <f t="shared" si="153"/>
        <v>65.84</v>
      </c>
      <c r="Q2485" s="12" t="s">
        <v>8323</v>
      </c>
      <c r="R2485" s="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 s="5">
        <v>2484</v>
      </c>
      <c r="B2486" s="10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52"/>
        <v>119</v>
      </c>
      <c r="P2486" s="5">
        <f t="shared" si="153"/>
        <v>46.4</v>
      </c>
      <c r="Q2486" s="12" t="s">
        <v>8323</v>
      </c>
      <c r="R2486" s="5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 s="5">
        <v>2485</v>
      </c>
      <c r="B2487" s="10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52"/>
        <v>103</v>
      </c>
      <c r="P2487" s="5">
        <f t="shared" si="153"/>
        <v>50.37</v>
      </c>
      <c r="Q2487" s="12" t="s">
        <v>8323</v>
      </c>
      <c r="R2487" s="5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 s="5">
        <v>2486</v>
      </c>
      <c r="B2488" s="10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52"/>
        <v>266</v>
      </c>
      <c r="P2488" s="5">
        <f t="shared" si="153"/>
        <v>26.57</v>
      </c>
      <c r="Q2488" s="12" t="s">
        <v>8323</v>
      </c>
      <c r="R2488" s="5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 s="5">
        <v>2487</v>
      </c>
      <c r="B2489" s="10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52"/>
        <v>100</v>
      </c>
      <c r="P2489" s="5">
        <f t="shared" si="153"/>
        <v>39.49</v>
      </c>
      <c r="Q2489" s="12" t="s">
        <v>8323</v>
      </c>
      <c r="R2489" s="5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 s="5">
        <v>2488</v>
      </c>
      <c r="B2490" s="10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52"/>
        <v>107</v>
      </c>
      <c r="P2490" s="5">
        <f t="shared" si="153"/>
        <v>49.25</v>
      </c>
      <c r="Q2490" s="12" t="s">
        <v>8323</v>
      </c>
      <c r="R2490" s="5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 s="5">
        <v>2489</v>
      </c>
      <c r="B2491" s="10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52"/>
        <v>134</v>
      </c>
      <c r="P2491" s="5">
        <f t="shared" si="153"/>
        <v>62.38</v>
      </c>
      <c r="Q2491" s="12" t="s">
        <v>8323</v>
      </c>
      <c r="R2491" s="5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 s="5">
        <v>2490</v>
      </c>
      <c r="B2492" s="10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52"/>
        <v>121</v>
      </c>
      <c r="P2492" s="5">
        <f t="shared" si="153"/>
        <v>37.94</v>
      </c>
      <c r="Q2492" s="12" t="s">
        <v>8323</v>
      </c>
      <c r="R2492" s="5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 s="5">
        <v>2491</v>
      </c>
      <c r="B2493" s="10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52"/>
        <v>103</v>
      </c>
      <c r="P2493" s="5">
        <f t="shared" si="153"/>
        <v>51.6</v>
      </c>
      <c r="Q2493" s="12" t="s">
        <v>8323</v>
      </c>
      <c r="R2493" s="5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 s="5">
        <v>2492</v>
      </c>
      <c r="B2494" s="10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52"/>
        <v>125</v>
      </c>
      <c r="P2494" s="5">
        <f t="shared" si="153"/>
        <v>27.78</v>
      </c>
      <c r="Q2494" s="12" t="s">
        <v>8323</v>
      </c>
      <c r="R2494" s="5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 s="5">
        <v>2493</v>
      </c>
      <c r="B2495" s="10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52"/>
        <v>129</v>
      </c>
      <c r="P2495" s="5">
        <f t="shared" si="153"/>
        <v>99.38</v>
      </c>
      <c r="Q2495" s="12" t="s">
        <v>8323</v>
      </c>
      <c r="R2495" s="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 s="5">
        <v>2494</v>
      </c>
      <c r="B2496" s="10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52"/>
        <v>101</v>
      </c>
      <c r="P2496" s="5">
        <f t="shared" si="153"/>
        <v>38.85</v>
      </c>
      <c r="Q2496" s="12" t="s">
        <v>8323</v>
      </c>
      <c r="R2496" s="5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 s="5">
        <v>2495</v>
      </c>
      <c r="B2497" s="10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52"/>
        <v>128</v>
      </c>
      <c r="P2497" s="5">
        <f t="shared" si="153"/>
        <v>45.55</v>
      </c>
      <c r="Q2497" s="12" t="s">
        <v>8323</v>
      </c>
      <c r="R2497" s="5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 s="5">
        <v>2496</v>
      </c>
      <c r="B2498" s="10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ref="O2498:O2561" si="156">ROUND(E2498/D2498*100,0)</f>
        <v>100</v>
      </c>
      <c r="P2498" s="5">
        <f t="shared" si="153"/>
        <v>600</v>
      </c>
      <c r="Q2498" s="12" t="s">
        <v>8323</v>
      </c>
      <c r="R2498" s="5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 s="5">
        <v>2497</v>
      </c>
      <c r="B2499" s="10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si="156"/>
        <v>113</v>
      </c>
      <c r="P2499" s="5">
        <f t="shared" ref="P2499:P2562" si="157">IFERROR(ROUND(E2499/L2499,2),0)</f>
        <v>80.55</v>
      </c>
      <c r="Q2499" s="12" t="s">
        <v>8323</v>
      </c>
      <c r="R2499" s="5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 s="5">
        <v>2498</v>
      </c>
      <c r="B2500" s="10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56"/>
        <v>106</v>
      </c>
      <c r="P2500" s="5">
        <f t="shared" si="157"/>
        <v>52.8</v>
      </c>
      <c r="Q2500" s="12" t="s">
        <v>8323</v>
      </c>
      <c r="R2500" s="5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 s="5">
        <v>2499</v>
      </c>
      <c r="B2501" s="10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56"/>
        <v>203</v>
      </c>
      <c r="P2501" s="5">
        <f t="shared" si="157"/>
        <v>47.68</v>
      </c>
      <c r="Q2501" s="12" t="s">
        <v>8323</v>
      </c>
      <c r="R2501" s="5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 s="5">
        <v>2500</v>
      </c>
      <c r="B2502" s="10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56"/>
        <v>113</v>
      </c>
      <c r="P2502" s="5">
        <f t="shared" si="157"/>
        <v>23.45</v>
      </c>
      <c r="Q2502" s="12" t="s">
        <v>8323</v>
      </c>
      <c r="R2502" s="5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 s="5">
        <v>2501</v>
      </c>
      <c r="B2503" s="10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56"/>
        <v>3</v>
      </c>
      <c r="P2503" s="5">
        <f t="shared" si="157"/>
        <v>40.14</v>
      </c>
      <c r="Q2503" s="12" t="s">
        <v>8334</v>
      </c>
      <c r="R2503" s="5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 s="5">
        <v>2502</v>
      </c>
      <c r="B2504" s="10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56"/>
        <v>0</v>
      </c>
      <c r="P2504" s="5">
        <f t="shared" si="157"/>
        <v>17.2</v>
      </c>
      <c r="Q2504" s="12" t="s">
        <v>8334</v>
      </c>
      <c r="R2504" s="5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 s="5">
        <v>2503</v>
      </c>
      <c r="B2505" s="10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56"/>
        <v>0</v>
      </c>
      <c r="P2505" s="5">
        <f t="shared" si="157"/>
        <v>0</v>
      </c>
      <c r="Q2505" s="12" t="s">
        <v>8334</v>
      </c>
      <c r="R2505" s="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 s="5">
        <v>2504</v>
      </c>
      <c r="B2506" s="10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56"/>
        <v>0</v>
      </c>
      <c r="P2506" s="5">
        <f t="shared" si="157"/>
        <v>0</v>
      </c>
      <c r="Q2506" s="12" t="s">
        <v>8334</v>
      </c>
      <c r="R2506" s="5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 s="5">
        <v>2505</v>
      </c>
      <c r="B2507" s="10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56"/>
        <v>0</v>
      </c>
      <c r="P2507" s="5">
        <f t="shared" si="157"/>
        <v>0</v>
      </c>
      <c r="Q2507" s="12" t="s">
        <v>8334</v>
      </c>
      <c r="R2507" s="5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 s="5">
        <v>2506</v>
      </c>
      <c r="B2508" s="10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56"/>
        <v>1</v>
      </c>
      <c r="P2508" s="5">
        <f t="shared" si="157"/>
        <v>15</v>
      </c>
      <c r="Q2508" s="12" t="s">
        <v>8334</v>
      </c>
      <c r="R2508" s="5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 s="5">
        <v>2507</v>
      </c>
      <c r="B2509" s="10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56"/>
        <v>0</v>
      </c>
      <c r="P2509" s="5">
        <f t="shared" si="157"/>
        <v>0</v>
      </c>
      <c r="Q2509" s="12" t="s">
        <v>8334</v>
      </c>
      <c r="R2509" s="5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 s="5">
        <v>2508</v>
      </c>
      <c r="B2510" s="10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56"/>
        <v>0</v>
      </c>
      <c r="P2510" s="5">
        <f t="shared" si="157"/>
        <v>0</v>
      </c>
      <c r="Q2510" s="12" t="s">
        <v>8334</v>
      </c>
      <c r="R2510" s="5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 s="5">
        <v>2509</v>
      </c>
      <c r="B2511" s="10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56"/>
        <v>1</v>
      </c>
      <c r="P2511" s="5">
        <f t="shared" si="157"/>
        <v>35.71</v>
      </c>
      <c r="Q2511" s="12" t="s">
        <v>8334</v>
      </c>
      <c r="R2511" s="5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 s="5">
        <v>2510</v>
      </c>
      <c r="B2512" s="10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56"/>
        <v>0</v>
      </c>
      <c r="P2512" s="5">
        <f t="shared" si="157"/>
        <v>37.5</v>
      </c>
      <c r="Q2512" s="12" t="s">
        <v>8334</v>
      </c>
      <c r="R2512" s="5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 s="5">
        <v>2511</v>
      </c>
      <c r="B2513" s="10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56"/>
        <v>0</v>
      </c>
      <c r="P2513" s="5">
        <f t="shared" si="157"/>
        <v>0</v>
      </c>
      <c r="Q2513" s="12" t="s">
        <v>8334</v>
      </c>
      <c r="R2513" s="5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 s="5">
        <v>2512</v>
      </c>
      <c r="B2514" s="10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56"/>
        <v>0</v>
      </c>
      <c r="P2514" s="5">
        <f t="shared" si="157"/>
        <v>0</v>
      </c>
      <c r="Q2514" s="12" t="s">
        <v>8334</v>
      </c>
      <c r="R2514" s="5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 s="5">
        <v>2513</v>
      </c>
      <c r="B2515" s="10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56"/>
        <v>0</v>
      </c>
      <c r="P2515" s="5">
        <f t="shared" si="157"/>
        <v>0</v>
      </c>
      <c r="Q2515" s="12" t="s">
        <v>8334</v>
      </c>
      <c r="R2515" s="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 s="5">
        <v>2514</v>
      </c>
      <c r="B2516" s="10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56"/>
        <v>2</v>
      </c>
      <c r="P2516" s="5">
        <f t="shared" si="157"/>
        <v>52.5</v>
      </c>
      <c r="Q2516" s="12" t="s">
        <v>8334</v>
      </c>
      <c r="R2516" s="5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 s="5">
        <v>2515</v>
      </c>
      <c r="B2517" s="10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56"/>
        <v>19</v>
      </c>
      <c r="P2517" s="5">
        <f t="shared" si="157"/>
        <v>77.5</v>
      </c>
      <c r="Q2517" s="12" t="s">
        <v>8334</v>
      </c>
      <c r="R2517" s="5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 s="5">
        <v>2516</v>
      </c>
      <c r="B2518" s="10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56"/>
        <v>0</v>
      </c>
      <c r="P2518" s="5">
        <f t="shared" si="157"/>
        <v>0</v>
      </c>
      <c r="Q2518" s="12" t="s">
        <v>8334</v>
      </c>
      <c r="R2518" s="5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 s="5">
        <v>2517</v>
      </c>
      <c r="B2519" s="10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56"/>
        <v>10</v>
      </c>
      <c r="P2519" s="5">
        <f t="shared" si="157"/>
        <v>53.55</v>
      </c>
      <c r="Q2519" s="12" t="s">
        <v>8334</v>
      </c>
      <c r="R2519" s="5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 s="5">
        <v>2518</v>
      </c>
      <c r="B2520" s="10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56"/>
        <v>0</v>
      </c>
      <c r="P2520" s="5">
        <f t="shared" si="157"/>
        <v>0</v>
      </c>
      <c r="Q2520" s="12" t="s">
        <v>8334</v>
      </c>
      <c r="R2520" s="5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 s="5">
        <v>2519</v>
      </c>
      <c r="B2521" s="10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56"/>
        <v>0</v>
      </c>
      <c r="P2521" s="5">
        <f t="shared" si="157"/>
        <v>16.25</v>
      </c>
      <c r="Q2521" s="12" t="s">
        <v>8334</v>
      </c>
      <c r="R2521" s="5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 s="5">
        <v>2520</v>
      </c>
      <c r="B2522" s="10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56"/>
        <v>0</v>
      </c>
      <c r="P2522" s="5">
        <f t="shared" si="157"/>
        <v>0</v>
      </c>
      <c r="Q2522" s="12" t="s">
        <v>8334</v>
      </c>
      <c r="R2522" s="5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 s="5">
        <v>2521</v>
      </c>
      <c r="B2523" s="10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56"/>
        <v>109</v>
      </c>
      <c r="P2523" s="5">
        <f t="shared" si="157"/>
        <v>103.68</v>
      </c>
      <c r="Q2523" s="12" t="s">
        <v>8323</v>
      </c>
      <c r="R2523" s="5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 s="5">
        <v>2522</v>
      </c>
      <c r="B2524" s="10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56"/>
        <v>100</v>
      </c>
      <c r="P2524" s="5">
        <f t="shared" si="157"/>
        <v>185.19</v>
      </c>
      <c r="Q2524" s="12" t="s">
        <v>8323</v>
      </c>
      <c r="R2524" s="5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 s="5">
        <v>2523</v>
      </c>
      <c r="B2525" s="10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56"/>
        <v>156</v>
      </c>
      <c r="P2525" s="5">
        <f t="shared" si="157"/>
        <v>54.15</v>
      </c>
      <c r="Q2525" s="12" t="s">
        <v>8323</v>
      </c>
      <c r="R2525" s="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 s="5">
        <v>2524</v>
      </c>
      <c r="B2526" s="10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56"/>
        <v>102</v>
      </c>
      <c r="P2526" s="5">
        <f t="shared" si="157"/>
        <v>177.21</v>
      </c>
      <c r="Q2526" s="12" t="s">
        <v>8323</v>
      </c>
      <c r="R2526" s="5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 s="5">
        <v>2525</v>
      </c>
      <c r="B2527" s="10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56"/>
        <v>100</v>
      </c>
      <c r="P2527" s="5">
        <f t="shared" si="157"/>
        <v>100.33</v>
      </c>
      <c r="Q2527" s="12" t="s">
        <v>8323</v>
      </c>
      <c r="R2527" s="5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 s="5">
        <v>2526</v>
      </c>
      <c r="B2528" s="10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56"/>
        <v>113</v>
      </c>
      <c r="P2528" s="5">
        <f t="shared" si="157"/>
        <v>136.91</v>
      </c>
      <c r="Q2528" s="12" t="s">
        <v>8323</v>
      </c>
      <c r="R2528" s="5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 s="5">
        <v>2527</v>
      </c>
      <c r="B2529" s="10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56"/>
        <v>102</v>
      </c>
      <c r="P2529" s="5">
        <f t="shared" si="157"/>
        <v>57.54</v>
      </c>
      <c r="Q2529" s="12" t="s">
        <v>8323</v>
      </c>
      <c r="R2529" s="5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 s="5">
        <v>2528</v>
      </c>
      <c r="B2530" s="10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56"/>
        <v>107</v>
      </c>
      <c r="P2530" s="5">
        <f t="shared" si="157"/>
        <v>52.96</v>
      </c>
      <c r="Q2530" s="12" t="s">
        <v>8323</v>
      </c>
      <c r="R2530" s="5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 s="5">
        <v>2529</v>
      </c>
      <c r="B2531" s="10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56"/>
        <v>104</v>
      </c>
      <c r="P2531" s="5">
        <f t="shared" si="157"/>
        <v>82.33</v>
      </c>
      <c r="Q2531" s="12" t="s">
        <v>8323</v>
      </c>
      <c r="R2531" s="5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 s="5">
        <v>2530</v>
      </c>
      <c r="B2532" s="10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56"/>
        <v>100</v>
      </c>
      <c r="P2532" s="5">
        <f t="shared" si="157"/>
        <v>135.41999999999999</v>
      </c>
      <c r="Q2532" s="12" t="s">
        <v>8323</v>
      </c>
      <c r="R2532" s="5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 s="5">
        <v>2531</v>
      </c>
      <c r="B2533" s="10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56"/>
        <v>100</v>
      </c>
      <c r="P2533" s="5">
        <f t="shared" si="157"/>
        <v>74.069999999999993</v>
      </c>
      <c r="Q2533" s="12" t="s">
        <v>8323</v>
      </c>
      <c r="R2533" s="5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 s="5">
        <v>2532</v>
      </c>
      <c r="B2534" s="10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56"/>
        <v>126</v>
      </c>
      <c r="P2534" s="5">
        <f t="shared" si="157"/>
        <v>84.08</v>
      </c>
      <c r="Q2534" s="12" t="s">
        <v>8323</v>
      </c>
      <c r="R2534" s="5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 s="5">
        <v>2533</v>
      </c>
      <c r="B2535" s="10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56"/>
        <v>111</v>
      </c>
      <c r="P2535" s="5">
        <f t="shared" si="157"/>
        <v>61.03</v>
      </c>
      <c r="Q2535" s="12" t="s">
        <v>8323</v>
      </c>
      <c r="R2535" s="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 s="5">
        <v>2534</v>
      </c>
      <c r="B2536" s="10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56"/>
        <v>105</v>
      </c>
      <c r="P2536" s="5">
        <f t="shared" si="157"/>
        <v>150</v>
      </c>
      <c r="Q2536" s="12" t="s">
        <v>8323</v>
      </c>
      <c r="R2536" s="5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 s="5">
        <v>2535</v>
      </c>
      <c r="B2537" s="10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56"/>
        <v>104</v>
      </c>
      <c r="P2537" s="5">
        <f t="shared" si="157"/>
        <v>266.08999999999997</v>
      </c>
      <c r="Q2537" s="12" t="s">
        <v>8323</v>
      </c>
      <c r="R2537" s="5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 s="5">
        <v>2536</v>
      </c>
      <c r="B2538" s="10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56"/>
        <v>116</v>
      </c>
      <c r="P2538" s="5">
        <f t="shared" si="157"/>
        <v>7.25</v>
      </c>
      <c r="Q2538" s="12" t="s">
        <v>8323</v>
      </c>
      <c r="R2538" s="5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 s="5">
        <v>2537</v>
      </c>
      <c r="B2539" s="10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56"/>
        <v>110</v>
      </c>
      <c r="P2539" s="5">
        <f t="shared" si="157"/>
        <v>100</v>
      </c>
      <c r="Q2539" s="12" t="s">
        <v>8323</v>
      </c>
      <c r="R2539" s="5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 s="5">
        <v>2538</v>
      </c>
      <c r="B2540" s="10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56"/>
        <v>113</v>
      </c>
      <c r="P2540" s="5">
        <f t="shared" si="157"/>
        <v>109.96</v>
      </c>
      <c r="Q2540" s="12" t="s">
        <v>8323</v>
      </c>
      <c r="R2540" s="5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 s="5">
        <v>2539</v>
      </c>
      <c r="B2541" s="10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56"/>
        <v>100</v>
      </c>
      <c r="P2541" s="5">
        <f t="shared" si="157"/>
        <v>169.92</v>
      </c>
      <c r="Q2541" s="12" t="s">
        <v>8323</v>
      </c>
      <c r="R2541" s="5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 s="5">
        <v>2540</v>
      </c>
      <c r="B2542" s="10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56"/>
        <v>103</v>
      </c>
      <c r="P2542" s="5">
        <f t="shared" si="157"/>
        <v>95.74</v>
      </c>
      <c r="Q2542" s="12" t="s">
        <v>8323</v>
      </c>
      <c r="R2542" s="5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 s="5">
        <v>2541</v>
      </c>
      <c r="B2543" s="10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56"/>
        <v>107</v>
      </c>
      <c r="P2543" s="5">
        <f t="shared" si="157"/>
        <v>59.46</v>
      </c>
      <c r="Q2543" s="12" t="s">
        <v>8323</v>
      </c>
      <c r="R2543" s="5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 s="5">
        <v>2542</v>
      </c>
      <c r="B2544" s="10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56"/>
        <v>104</v>
      </c>
      <c r="P2544" s="5">
        <f t="shared" si="157"/>
        <v>55.77</v>
      </c>
      <c r="Q2544" s="12" t="s">
        <v>8323</v>
      </c>
      <c r="R2544" s="5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 s="5">
        <v>2543</v>
      </c>
      <c r="B2545" s="10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56"/>
        <v>156</v>
      </c>
      <c r="P2545" s="5">
        <f t="shared" si="157"/>
        <v>30.08</v>
      </c>
      <c r="Q2545" s="12" t="s">
        <v>8323</v>
      </c>
      <c r="R2545" s="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 s="5">
        <v>2544</v>
      </c>
      <c r="B2546" s="10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56"/>
        <v>101</v>
      </c>
      <c r="P2546" s="5">
        <f t="shared" si="157"/>
        <v>88.44</v>
      </c>
      <c r="Q2546" s="12" t="s">
        <v>8323</v>
      </c>
      <c r="R2546" s="5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 s="5">
        <v>2545</v>
      </c>
      <c r="B2547" s="10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56"/>
        <v>195</v>
      </c>
      <c r="P2547" s="5">
        <f t="shared" si="157"/>
        <v>64.03</v>
      </c>
      <c r="Q2547" s="12" t="s">
        <v>8323</v>
      </c>
      <c r="R2547" s="5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 s="5">
        <v>2546</v>
      </c>
      <c r="B2548" s="10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56"/>
        <v>112</v>
      </c>
      <c r="P2548" s="5">
        <f t="shared" si="157"/>
        <v>60.15</v>
      </c>
      <c r="Q2548" s="12" t="s">
        <v>8323</v>
      </c>
      <c r="R2548" s="5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 s="5">
        <v>2547</v>
      </c>
      <c r="B2549" s="10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56"/>
        <v>120</v>
      </c>
      <c r="P2549" s="5">
        <f t="shared" si="157"/>
        <v>49.19</v>
      </c>
      <c r="Q2549" s="12" t="s">
        <v>8323</v>
      </c>
      <c r="R2549" s="5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 s="5">
        <v>2548</v>
      </c>
      <c r="B2550" s="10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56"/>
        <v>102</v>
      </c>
      <c r="P2550" s="5">
        <f t="shared" si="157"/>
        <v>165.16</v>
      </c>
      <c r="Q2550" s="12" t="s">
        <v>8323</v>
      </c>
      <c r="R2550" s="5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 s="5">
        <v>2549</v>
      </c>
      <c r="B2551" s="10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56"/>
        <v>103</v>
      </c>
      <c r="P2551" s="5">
        <f t="shared" si="157"/>
        <v>43.62</v>
      </c>
      <c r="Q2551" s="12" t="s">
        <v>8323</v>
      </c>
      <c r="R2551" s="5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 s="5">
        <v>2550</v>
      </c>
      <c r="B2552" s="10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56"/>
        <v>101</v>
      </c>
      <c r="P2552" s="5">
        <f t="shared" si="157"/>
        <v>43.7</v>
      </c>
      <c r="Q2552" s="12" t="s">
        <v>8323</v>
      </c>
      <c r="R2552" s="5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 s="5">
        <v>2551</v>
      </c>
      <c r="B2553" s="10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56"/>
        <v>103</v>
      </c>
      <c r="P2553" s="5">
        <f t="shared" si="157"/>
        <v>67.42</v>
      </c>
      <c r="Q2553" s="12" t="s">
        <v>8323</v>
      </c>
      <c r="R2553" s="5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 s="5">
        <v>2552</v>
      </c>
      <c r="B2554" s="10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56"/>
        <v>107</v>
      </c>
      <c r="P2554" s="5">
        <f t="shared" si="157"/>
        <v>177.5</v>
      </c>
      <c r="Q2554" s="12" t="s">
        <v>8323</v>
      </c>
      <c r="R2554" s="5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 s="5">
        <v>2553</v>
      </c>
      <c r="B2555" s="10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56"/>
        <v>156</v>
      </c>
      <c r="P2555" s="5">
        <f t="shared" si="157"/>
        <v>38.880000000000003</v>
      </c>
      <c r="Q2555" s="12" t="s">
        <v>8323</v>
      </c>
      <c r="R2555" s="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 s="5">
        <v>2554</v>
      </c>
      <c r="B2556" s="10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56"/>
        <v>123</v>
      </c>
      <c r="P2556" s="5">
        <f t="shared" si="157"/>
        <v>54.99</v>
      </c>
      <c r="Q2556" s="12" t="s">
        <v>8323</v>
      </c>
      <c r="R2556" s="5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 s="5">
        <v>2555</v>
      </c>
      <c r="B2557" s="10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56"/>
        <v>107</v>
      </c>
      <c r="P2557" s="5">
        <f t="shared" si="157"/>
        <v>61.34</v>
      </c>
      <c r="Q2557" s="12" t="s">
        <v>8323</v>
      </c>
      <c r="R2557" s="5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 s="5">
        <v>2556</v>
      </c>
      <c r="B2558" s="10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56"/>
        <v>106</v>
      </c>
      <c r="P2558" s="5">
        <f t="shared" si="157"/>
        <v>23.12</v>
      </c>
      <c r="Q2558" s="12" t="s">
        <v>8323</v>
      </c>
      <c r="R2558" s="5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 s="5">
        <v>2557</v>
      </c>
      <c r="B2559" s="10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56"/>
        <v>118</v>
      </c>
      <c r="P2559" s="5">
        <f t="shared" si="157"/>
        <v>29.61</v>
      </c>
      <c r="Q2559" s="12" t="s">
        <v>8323</v>
      </c>
      <c r="R2559" s="5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 s="5">
        <v>2558</v>
      </c>
      <c r="B2560" s="10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56"/>
        <v>109</v>
      </c>
      <c r="P2560" s="5">
        <f t="shared" si="157"/>
        <v>75.61</v>
      </c>
      <c r="Q2560" s="12" t="s">
        <v>8323</v>
      </c>
      <c r="R2560" s="5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 s="5">
        <v>2559</v>
      </c>
      <c r="B2561" s="10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56"/>
        <v>111</v>
      </c>
      <c r="P2561" s="5">
        <f t="shared" si="157"/>
        <v>35.6</v>
      </c>
      <c r="Q2561" s="12" t="s">
        <v>8323</v>
      </c>
      <c r="R2561" s="5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 s="5">
        <v>2560</v>
      </c>
      <c r="B2562" s="10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ref="O2562:O2625" si="160">ROUND(E2562/D2562*100,0)</f>
        <v>100</v>
      </c>
      <c r="P2562" s="5">
        <f t="shared" si="157"/>
        <v>143</v>
      </c>
      <c r="Q2562" s="12" t="s">
        <v>8323</v>
      </c>
      <c r="R2562" s="5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 s="5">
        <v>2561</v>
      </c>
      <c r="B2563" s="10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si="160"/>
        <v>0</v>
      </c>
      <c r="P2563" s="5">
        <f t="shared" ref="P2563:P2626" si="161">IFERROR(ROUND(E2563/L2563,2),0)</f>
        <v>0</v>
      </c>
      <c r="Q2563" s="12" t="s">
        <v>8334</v>
      </c>
      <c r="R2563" s="5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 s="5">
        <v>2562</v>
      </c>
      <c r="B2564" s="10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160"/>
        <v>1</v>
      </c>
      <c r="P2564" s="5">
        <f t="shared" si="161"/>
        <v>25</v>
      </c>
      <c r="Q2564" s="12" t="s">
        <v>8334</v>
      </c>
      <c r="R2564" s="5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 s="5">
        <v>2563</v>
      </c>
      <c r="B2565" s="10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160"/>
        <v>0</v>
      </c>
      <c r="P2565" s="5">
        <f t="shared" si="161"/>
        <v>0</v>
      </c>
      <c r="Q2565" s="12" t="s">
        <v>8334</v>
      </c>
      <c r="R2565" s="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 s="5">
        <v>2564</v>
      </c>
      <c r="B2566" s="10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160"/>
        <v>0</v>
      </c>
      <c r="P2566" s="5">
        <f t="shared" si="161"/>
        <v>0</v>
      </c>
      <c r="Q2566" s="12" t="s">
        <v>8334</v>
      </c>
      <c r="R2566" s="5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 s="5">
        <v>2565</v>
      </c>
      <c r="B2567" s="10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160"/>
        <v>1</v>
      </c>
      <c r="P2567" s="5">
        <f t="shared" si="161"/>
        <v>100</v>
      </c>
      <c r="Q2567" s="12" t="s">
        <v>8334</v>
      </c>
      <c r="R2567" s="5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 s="5">
        <v>2566</v>
      </c>
      <c r="B2568" s="10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160"/>
        <v>0</v>
      </c>
      <c r="P2568" s="5">
        <f t="shared" si="161"/>
        <v>0</v>
      </c>
      <c r="Q2568" s="12" t="s">
        <v>8334</v>
      </c>
      <c r="R2568" s="5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 s="5">
        <v>2567</v>
      </c>
      <c r="B2569" s="10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160"/>
        <v>0</v>
      </c>
      <c r="P2569" s="5">
        <f t="shared" si="161"/>
        <v>60</v>
      </c>
      <c r="Q2569" s="12" t="s">
        <v>8334</v>
      </c>
      <c r="R2569" s="5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 s="5">
        <v>2568</v>
      </c>
      <c r="B2570" s="10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160"/>
        <v>1</v>
      </c>
      <c r="P2570" s="5">
        <f t="shared" si="161"/>
        <v>50</v>
      </c>
      <c r="Q2570" s="12" t="s">
        <v>8334</v>
      </c>
      <c r="R2570" s="5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 s="5">
        <v>2569</v>
      </c>
      <c r="B2571" s="10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160"/>
        <v>2</v>
      </c>
      <c r="P2571" s="5">
        <f t="shared" si="161"/>
        <v>72.5</v>
      </c>
      <c r="Q2571" s="12" t="s">
        <v>8334</v>
      </c>
      <c r="R2571" s="5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 s="5">
        <v>2570</v>
      </c>
      <c r="B2572" s="10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160"/>
        <v>1</v>
      </c>
      <c r="P2572" s="5">
        <f t="shared" si="161"/>
        <v>29.5</v>
      </c>
      <c r="Q2572" s="12" t="s">
        <v>8334</v>
      </c>
      <c r="R2572" s="5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 s="5">
        <v>2571</v>
      </c>
      <c r="B2573" s="10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160"/>
        <v>0</v>
      </c>
      <c r="P2573" s="5">
        <f t="shared" si="161"/>
        <v>62.5</v>
      </c>
      <c r="Q2573" s="12" t="s">
        <v>8334</v>
      </c>
      <c r="R2573" s="5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 s="5">
        <v>2572</v>
      </c>
      <c r="B2574" s="10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160"/>
        <v>0</v>
      </c>
      <c r="P2574" s="5">
        <f t="shared" si="161"/>
        <v>0</v>
      </c>
      <c r="Q2574" s="12" t="s">
        <v>8334</v>
      </c>
      <c r="R2574" s="5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 s="5">
        <v>2573</v>
      </c>
      <c r="B2575" s="10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160"/>
        <v>0</v>
      </c>
      <c r="P2575" s="5">
        <f t="shared" si="161"/>
        <v>0</v>
      </c>
      <c r="Q2575" s="12" t="s">
        <v>8334</v>
      </c>
      <c r="R2575" s="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 s="5">
        <v>2574</v>
      </c>
      <c r="B2576" s="10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160"/>
        <v>0</v>
      </c>
      <c r="P2576" s="5">
        <f t="shared" si="161"/>
        <v>0</v>
      </c>
      <c r="Q2576" s="12" t="s">
        <v>8334</v>
      </c>
      <c r="R2576" s="5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 s="5">
        <v>2575</v>
      </c>
      <c r="B2577" s="10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160"/>
        <v>0</v>
      </c>
      <c r="P2577" s="5">
        <f t="shared" si="161"/>
        <v>0</v>
      </c>
      <c r="Q2577" s="12" t="s">
        <v>8334</v>
      </c>
      <c r="R2577" s="5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 s="5">
        <v>2576</v>
      </c>
      <c r="B2578" s="10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160"/>
        <v>0</v>
      </c>
      <c r="P2578" s="5">
        <f t="shared" si="161"/>
        <v>0</v>
      </c>
      <c r="Q2578" s="12" t="s">
        <v>8334</v>
      </c>
      <c r="R2578" s="5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 s="5">
        <v>2577</v>
      </c>
      <c r="B2579" s="10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160"/>
        <v>0</v>
      </c>
      <c r="P2579" s="5">
        <f t="shared" si="161"/>
        <v>0</v>
      </c>
      <c r="Q2579" s="12" t="s">
        <v>8334</v>
      </c>
      <c r="R2579" s="5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 s="5">
        <v>2578</v>
      </c>
      <c r="B2580" s="10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160"/>
        <v>0</v>
      </c>
      <c r="P2580" s="5">
        <f t="shared" si="161"/>
        <v>0</v>
      </c>
      <c r="Q2580" s="12" t="s">
        <v>8334</v>
      </c>
      <c r="R2580" s="5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 s="5">
        <v>2579</v>
      </c>
      <c r="B2581" s="10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160"/>
        <v>0</v>
      </c>
      <c r="P2581" s="5">
        <f t="shared" si="161"/>
        <v>23.08</v>
      </c>
      <c r="Q2581" s="12" t="s">
        <v>8334</v>
      </c>
      <c r="R2581" s="5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 s="5">
        <v>2580</v>
      </c>
      <c r="B2582" s="10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160"/>
        <v>1</v>
      </c>
      <c r="P2582" s="5">
        <f t="shared" si="161"/>
        <v>25.5</v>
      </c>
      <c r="Q2582" s="12" t="s">
        <v>8334</v>
      </c>
      <c r="R2582" s="5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 s="5">
        <v>2581</v>
      </c>
      <c r="B2583" s="10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160"/>
        <v>11</v>
      </c>
      <c r="P2583" s="5">
        <f t="shared" si="161"/>
        <v>48.18</v>
      </c>
      <c r="Q2583" s="12" t="s">
        <v>8334</v>
      </c>
      <c r="R2583" s="5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 s="5">
        <v>2582</v>
      </c>
      <c r="B2584" s="10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160"/>
        <v>0</v>
      </c>
      <c r="P2584" s="5">
        <f t="shared" si="161"/>
        <v>1</v>
      </c>
      <c r="Q2584" s="12" t="s">
        <v>8334</v>
      </c>
      <c r="R2584" s="5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 s="5">
        <v>2583</v>
      </c>
      <c r="B2585" s="10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160"/>
        <v>1</v>
      </c>
      <c r="P2585" s="5">
        <f t="shared" si="161"/>
        <v>1</v>
      </c>
      <c r="Q2585" s="12" t="s">
        <v>8334</v>
      </c>
      <c r="R2585" s="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 s="5">
        <v>2584</v>
      </c>
      <c r="B2586" s="10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160"/>
        <v>0</v>
      </c>
      <c r="P2586" s="5">
        <f t="shared" si="161"/>
        <v>0</v>
      </c>
      <c r="Q2586" s="12" t="s">
        <v>8334</v>
      </c>
      <c r="R2586" s="5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 s="5">
        <v>2585</v>
      </c>
      <c r="B2587" s="10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160"/>
        <v>0</v>
      </c>
      <c r="P2587" s="5">
        <f t="shared" si="161"/>
        <v>50</v>
      </c>
      <c r="Q2587" s="12" t="s">
        <v>8334</v>
      </c>
      <c r="R2587" s="5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 s="5">
        <v>2586</v>
      </c>
      <c r="B2588" s="10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160"/>
        <v>0</v>
      </c>
      <c r="P2588" s="5">
        <f t="shared" si="161"/>
        <v>5</v>
      </c>
      <c r="Q2588" s="12" t="s">
        <v>8334</v>
      </c>
      <c r="R2588" s="5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 s="5">
        <v>2587</v>
      </c>
      <c r="B2589" s="10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160"/>
        <v>2</v>
      </c>
      <c r="P2589" s="5">
        <f t="shared" si="161"/>
        <v>202.83</v>
      </c>
      <c r="Q2589" s="12" t="s">
        <v>8334</v>
      </c>
      <c r="R2589" s="5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 s="5">
        <v>2588</v>
      </c>
      <c r="B2590" s="10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160"/>
        <v>4</v>
      </c>
      <c r="P2590" s="5">
        <f t="shared" si="161"/>
        <v>29.13</v>
      </c>
      <c r="Q2590" s="12" t="s">
        <v>8334</v>
      </c>
      <c r="R2590" s="5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 s="5">
        <v>2589</v>
      </c>
      <c r="B2591" s="10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160"/>
        <v>0</v>
      </c>
      <c r="P2591" s="5">
        <f t="shared" si="161"/>
        <v>5</v>
      </c>
      <c r="Q2591" s="12" t="s">
        <v>8334</v>
      </c>
      <c r="R2591" s="5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 s="5">
        <v>2590</v>
      </c>
      <c r="B2592" s="10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160"/>
        <v>0</v>
      </c>
      <c r="P2592" s="5">
        <f t="shared" si="161"/>
        <v>0</v>
      </c>
      <c r="Q2592" s="12" t="s">
        <v>8334</v>
      </c>
      <c r="R2592" s="5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 s="5">
        <v>2591</v>
      </c>
      <c r="B2593" s="10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160"/>
        <v>2</v>
      </c>
      <c r="P2593" s="5">
        <f t="shared" si="161"/>
        <v>13</v>
      </c>
      <c r="Q2593" s="12" t="s">
        <v>8334</v>
      </c>
      <c r="R2593" s="5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 s="5">
        <v>2592</v>
      </c>
      <c r="B2594" s="10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160"/>
        <v>0</v>
      </c>
      <c r="P2594" s="5">
        <f t="shared" si="161"/>
        <v>50</v>
      </c>
      <c r="Q2594" s="12" t="s">
        <v>8334</v>
      </c>
      <c r="R2594" s="5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 s="5">
        <v>2593</v>
      </c>
      <c r="B2595" s="10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160"/>
        <v>0</v>
      </c>
      <c r="P2595" s="5">
        <f t="shared" si="161"/>
        <v>0</v>
      </c>
      <c r="Q2595" s="12" t="s">
        <v>8334</v>
      </c>
      <c r="R2595" s="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 s="5">
        <v>2594</v>
      </c>
      <c r="B2596" s="10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160"/>
        <v>0</v>
      </c>
      <c r="P2596" s="5">
        <f t="shared" si="161"/>
        <v>1</v>
      </c>
      <c r="Q2596" s="12" t="s">
        <v>8334</v>
      </c>
      <c r="R2596" s="5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 s="5">
        <v>2595</v>
      </c>
      <c r="B2597" s="10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160"/>
        <v>12</v>
      </c>
      <c r="P2597" s="5">
        <f t="shared" si="161"/>
        <v>96.05</v>
      </c>
      <c r="Q2597" s="12" t="s">
        <v>8334</v>
      </c>
      <c r="R2597" s="5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 s="5">
        <v>2596</v>
      </c>
      <c r="B2598" s="10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160"/>
        <v>24</v>
      </c>
      <c r="P2598" s="5">
        <f t="shared" si="161"/>
        <v>305.77999999999997</v>
      </c>
      <c r="Q2598" s="12" t="s">
        <v>8334</v>
      </c>
      <c r="R2598" s="5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 s="5">
        <v>2597</v>
      </c>
      <c r="B2599" s="10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160"/>
        <v>6</v>
      </c>
      <c r="P2599" s="5">
        <f t="shared" si="161"/>
        <v>12.14</v>
      </c>
      <c r="Q2599" s="12" t="s">
        <v>8334</v>
      </c>
      <c r="R2599" s="5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 s="5">
        <v>2598</v>
      </c>
      <c r="B2600" s="10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160"/>
        <v>39</v>
      </c>
      <c r="P2600" s="5">
        <f t="shared" si="161"/>
        <v>83.57</v>
      </c>
      <c r="Q2600" s="12" t="s">
        <v>8334</v>
      </c>
      <c r="R2600" s="5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 s="5">
        <v>2599</v>
      </c>
      <c r="B2601" s="10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160"/>
        <v>1</v>
      </c>
      <c r="P2601" s="5">
        <f t="shared" si="161"/>
        <v>18</v>
      </c>
      <c r="Q2601" s="12" t="s">
        <v>8334</v>
      </c>
      <c r="R2601" s="5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 s="5">
        <v>2600</v>
      </c>
      <c r="B2602" s="10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160"/>
        <v>7</v>
      </c>
      <c r="P2602" s="5">
        <f t="shared" si="161"/>
        <v>115.53</v>
      </c>
      <c r="Q2602" s="12" t="s">
        <v>8334</v>
      </c>
      <c r="R2602" s="5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 s="5">
        <v>2601</v>
      </c>
      <c r="B2603" s="10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160"/>
        <v>661</v>
      </c>
      <c r="P2603" s="5">
        <f t="shared" si="161"/>
        <v>21.9</v>
      </c>
      <c r="Q2603" s="12" t="s">
        <v>8317</v>
      </c>
      <c r="R2603" s="5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 s="5">
        <v>2602</v>
      </c>
      <c r="B2604" s="10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160"/>
        <v>326</v>
      </c>
      <c r="P2604" s="5">
        <f t="shared" si="161"/>
        <v>80.02</v>
      </c>
      <c r="Q2604" s="12" t="s">
        <v>8317</v>
      </c>
      <c r="R2604" s="5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 s="5">
        <v>2603</v>
      </c>
      <c r="B2605" s="10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160"/>
        <v>101</v>
      </c>
      <c r="P2605" s="5">
        <f t="shared" si="161"/>
        <v>35.520000000000003</v>
      </c>
      <c r="Q2605" s="12" t="s">
        <v>8317</v>
      </c>
      <c r="R2605" s="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 s="5">
        <v>2604</v>
      </c>
      <c r="B2606" s="10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160"/>
        <v>104</v>
      </c>
      <c r="P2606" s="5">
        <f t="shared" si="161"/>
        <v>64.930000000000007</v>
      </c>
      <c r="Q2606" s="12" t="s">
        <v>8317</v>
      </c>
      <c r="R2606" s="5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 s="5">
        <v>2605</v>
      </c>
      <c r="B2607" s="10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160"/>
        <v>107</v>
      </c>
      <c r="P2607" s="5">
        <f t="shared" si="161"/>
        <v>60.97</v>
      </c>
      <c r="Q2607" s="12" t="s">
        <v>8317</v>
      </c>
      <c r="R2607" s="5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 s="5">
        <v>2606</v>
      </c>
      <c r="B2608" s="10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160"/>
        <v>110</v>
      </c>
      <c r="P2608" s="5">
        <f t="shared" si="161"/>
        <v>31.44</v>
      </c>
      <c r="Q2608" s="12" t="s">
        <v>8317</v>
      </c>
      <c r="R2608" s="5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 s="5">
        <v>2607</v>
      </c>
      <c r="B2609" s="10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160"/>
        <v>408</v>
      </c>
      <c r="P2609" s="5">
        <f t="shared" si="161"/>
        <v>81.95</v>
      </c>
      <c r="Q2609" s="12" t="s">
        <v>8317</v>
      </c>
      <c r="R2609" s="5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 s="5">
        <v>2608</v>
      </c>
      <c r="B2610" s="10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160"/>
        <v>224</v>
      </c>
      <c r="P2610" s="5">
        <f t="shared" si="161"/>
        <v>58.93</v>
      </c>
      <c r="Q2610" s="12" t="s">
        <v>8317</v>
      </c>
      <c r="R2610" s="5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 s="5">
        <v>2609</v>
      </c>
      <c r="B2611" s="10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160"/>
        <v>304</v>
      </c>
      <c r="P2611" s="5">
        <f t="shared" si="161"/>
        <v>157.29</v>
      </c>
      <c r="Q2611" s="12" t="s">
        <v>8317</v>
      </c>
      <c r="R2611" s="5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 s="5">
        <v>2610</v>
      </c>
      <c r="B2612" s="10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160"/>
        <v>141</v>
      </c>
      <c r="P2612" s="5">
        <f t="shared" si="161"/>
        <v>55.76</v>
      </c>
      <c r="Q2612" s="12" t="s">
        <v>8317</v>
      </c>
      <c r="R2612" s="5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 s="5">
        <v>2611</v>
      </c>
      <c r="B2613" s="10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160"/>
        <v>2791</v>
      </c>
      <c r="P2613" s="5">
        <f t="shared" si="161"/>
        <v>83.8</v>
      </c>
      <c r="Q2613" s="12" t="s">
        <v>8317</v>
      </c>
      <c r="R2613" s="5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 s="5">
        <v>2612</v>
      </c>
      <c r="B2614" s="10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160"/>
        <v>172</v>
      </c>
      <c r="P2614" s="5">
        <f t="shared" si="161"/>
        <v>58.42</v>
      </c>
      <c r="Q2614" s="12" t="s">
        <v>8317</v>
      </c>
      <c r="R2614" s="5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 s="5">
        <v>2613</v>
      </c>
      <c r="B2615" s="10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160"/>
        <v>101</v>
      </c>
      <c r="P2615" s="5">
        <f t="shared" si="161"/>
        <v>270.57</v>
      </c>
      <c r="Q2615" s="12" t="s">
        <v>8317</v>
      </c>
      <c r="R2615" s="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 s="5">
        <v>2614</v>
      </c>
      <c r="B2616" s="10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160"/>
        <v>102</v>
      </c>
      <c r="P2616" s="5">
        <f t="shared" si="161"/>
        <v>107.1</v>
      </c>
      <c r="Q2616" s="12" t="s">
        <v>8317</v>
      </c>
      <c r="R2616" s="5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 s="5">
        <v>2615</v>
      </c>
      <c r="B2617" s="10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160"/>
        <v>170</v>
      </c>
      <c r="P2617" s="5">
        <f t="shared" si="161"/>
        <v>47.18</v>
      </c>
      <c r="Q2617" s="12" t="s">
        <v>8317</v>
      </c>
      <c r="R2617" s="5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 s="5">
        <v>2616</v>
      </c>
      <c r="B2618" s="10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160"/>
        <v>115</v>
      </c>
      <c r="P2618" s="5">
        <f t="shared" si="161"/>
        <v>120.31</v>
      </c>
      <c r="Q2618" s="12" t="s">
        <v>8317</v>
      </c>
      <c r="R2618" s="5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 s="5">
        <v>2617</v>
      </c>
      <c r="B2619" s="10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160"/>
        <v>878</v>
      </c>
      <c r="P2619" s="5">
        <f t="shared" si="161"/>
        <v>27.6</v>
      </c>
      <c r="Q2619" s="12" t="s">
        <v>8317</v>
      </c>
      <c r="R2619" s="5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 s="5">
        <v>2618</v>
      </c>
      <c r="B2620" s="10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160"/>
        <v>105</v>
      </c>
      <c r="P2620" s="5">
        <f t="shared" si="161"/>
        <v>205.3</v>
      </c>
      <c r="Q2620" s="12" t="s">
        <v>8317</v>
      </c>
      <c r="R2620" s="5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 s="5">
        <v>2619</v>
      </c>
      <c r="B2621" s="10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160"/>
        <v>188</v>
      </c>
      <c r="P2621" s="5">
        <f t="shared" si="161"/>
        <v>35.549999999999997</v>
      </c>
      <c r="Q2621" s="12" t="s">
        <v>8317</v>
      </c>
      <c r="R2621" s="5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 s="5">
        <v>2620</v>
      </c>
      <c r="B2622" s="10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160"/>
        <v>144</v>
      </c>
      <c r="P2622" s="5">
        <f t="shared" si="161"/>
        <v>74.64</v>
      </c>
      <c r="Q2622" s="12" t="s">
        <v>8317</v>
      </c>
      <c r="R2622" s="5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 s="5">
        <v>2621</v>
      </c>
      <c r="B2623" s="10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160"/>
        <v>146</v>
      </c>
      <c r="P2623" s="5">
        <f t="shared" si="161"/>
        <v>47.06</v>
      </c>
      <c r="Q2623" s="12" t="s">
        <v>8317</v>
      </c>
      <c r="R2623" s="5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 s="5">
        <v>2622</v>
      </c>
      <c r="B2624" s="10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160"/>
        <v>131</v>
      </c>
      <c r="P2624" s="5">
        <f t="shared" si="161"/>
        <v>26.59</v>
      </c>
      <c r="Q2624" s="12" t="s">
        <v>8317</v>
      </c>
      <c r="R2624" s="5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 s="5">
        <v>2623</v>
      </c>
      <c r="B2625" s="10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160"/>
        <v>114</v>
      </c>
      <c r="P2625" s="5">
        <f t="shared" si="161"/>
        <v>36.770000000000003</v>
      </c>
      <c r="Q2625" s="12" t="s">
        <v>8317</v>
      </c>
      <c r="R2625" s="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 s="5">
        <v>2624</v>
      </c>
      <c r="B2626" s="10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ref="O2626:O2689" si="164">ROUND(E2626/D2626*100,0)</f>
        <v>1379</v>
      </c>
      <c r="P2626" s="5">
        <f t="shared" si="161"/>
        <v>31.82</v>
      </c>
      <c r="Q2626" s="12" t="s">
        <v>8317</v>
      </c>
      <c r="R2626" s="5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 s="5">
        <v>2625</v>
      </c>
      <c r="B2627" s="10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si="164"/>
        <v>956</v>
      </c>
      <c r="P2627" s="5">
        <f t="shared" ref="P2627:P2690" si="165">IFERROR(ROUND(E2627/L2627,2),0)</f>
        <v>27.58</v>
      </c>
      <c r="Q2627" s="12" t="s">
        <v>8317</v>
      </c>
      <c r="R2627" s="5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 s="5">
        <v>2626</v>
      </c>
      <c r="B2628" s="10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164"/>
        <v>112</v>
      </c>
      <c r="P2628" s="5">
        <f t="shared" si="165"/>
        <v>56</v>
      </c>
      <c r="Q2628" s="12" t="s">
        <v>8317</v>
      </c>
      <c r="R2628" s="5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 s="5">
        <v>2627</v>
      </c>
      <c r="B2629" s="10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164"/>
        <v>647</v>
      </c>
      <c r="P2629" s="5">
        <f t="shared" si="165"/>
        <v>21.56</v>
      </c>
      <c r="Q2629" s="12" t="s">
        <v>8317</v>
      </c>
      <c r="R2629" s="5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 s="5">
        <v>2628</v>
      </c>
      <c r="B2630" s="10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164"/>
        <v>110</v>
      </c>
      <c r="P2630" s="5">
        <f t="shared" si="165"/>
        <v>44.1</v>
      </c>
      <c r="Q2630" s="12" t="s">
        <v>8317</v>
      </c>
      <c r="R2630" s="5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 s="5">
        <v>2629</v>
      </c>
      <c r="B2631" s="10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164"/>
        <v>128</v>
      </c>
      <c r="P2631" s="5">
        <f t="shared" si="165"/>
        <v>63.87</v>
      </c>
      <c r="Q2631" s="12" t="s">
        <v>8317</v>
      </c>
      <c r="R2631" s="5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 s="5">
        <v>2630</v>
      </c>
      <c r="B2632" s="10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164"/>
        <v>158</v>
      </c>
      <c r="P2632" s="5">
        <f t="shared" si="165"/>
        <v>38.99</v>
      </c>
      <c r="Q2632" s="12" t="s">
        <v>8317</v>
      </c>
      <c r="R2632" s="5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 s="5">
        <v>2631</v>
      </c>
      <c r="B2633" s="10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164"/>
        <v>115</v>
      </c>
      <c r="P2633" s="5">
        <f t="shared" si="165"/>
        <v>80.19</v>
      </c>
      <c r="Q2633" s="12" t="s">
        <v>8317</v>
      </c>
      <c r="R2633" s="5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 s="5">
        <v>2632</v>
      </c>
      <c r="B2634" s="10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164"/>
        <v>137</v>
      </c>
      <c r="P2634" s="5">
        <f t="shared" si="165"/>
        <v>34.9</v>
      </c>
      <c r="Q2634" s="12" t="s">
        <v>8317</v>
      </c>
      <c r="R2634" s="5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 s="5">
        <v>2633</v>
      </c>
      <c r="B2635" s="10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164"/>
        <v>355</v>
      </c>
      <c r="P2635" s="5">
        <f t="shared" si="165"/>
        <v>89.1</v>
      </c>
      <c r="Q2635" s="12" t="s">
        <v>8317</v>
      </c>
      <c r="R2635" s="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 s="5">
        <v>2634</v>
      </c>
      <c r="B2636" s="10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164"/>
        <v>106</v>
      </c>
      <c r="P2636" s="5">
        <f t="shared" si="165"/>
        <v>39.44</v>
      </c>
      <c r="Q2636" s="12" t="s">
        <v>8317</v>
      </c>
      <c r="R2636" s="5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 s="5">
        <v>2635</v>
      </c>
      <c r="B2637" s="10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164"/>
        <v>100</v>
      </c>
      <c r="P2637" s="5">
        <f t="shared" si="165"/>
        <v>136.9</v>
      </c>
      <c r="Q2637" s="12" t="s">
        <v>8317</v>
      </c>
      <c r="R2637" s="5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 s="5">
        <v>2636</v>
      </c>
      <c r="B2638" s="10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164"/>
        <v>187</v>
      </c>
      <c r="P2638" s="5">
        <f t="shared" si="165"/>
        <v>37.46</v>
      </c>
      <c r="Q2638" s="12" t="s">
        <v>8317</v>
      </c>
      <c r="R2638" s="5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 s="5">
        <v>2637</v>
      </c>
      <c r="B2639" s="10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164"/>
        <v>166</v>
      </c>
      <c r="P2639" s="5">
        <f t="shared" si="165"/>
        <v>31.96</v>
      </c>
      <c r="Q2639" s="12" t="s">
        <v>8317</v>
      </c>
      <c r="R2639" s="5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 s="5">
        <v>2638</v>
      </c>
      <c r="B2640" s="10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164"/>
        <v>102</v>
      </c>
      <c r="P2640" s="5">
        <f t="shared" si="165"/>
        <v>25.21</v>
      </c>
      <c r="Q2640" s="12" t="s">
        <v>8317</v>
      </c>
      <c r="R2640" s="5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 s="5">
        <v>2639</v>
      </c>
      <c r="B2641" s="10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164"/>
        <v>164</v>
      </c>
      <c r="P2641" s="5">
        <f t="shared" si="165"/>
        <v>10.039999999999999</v>
      </c>
      <c r="Q2641" s="12" t="s">
        <v>8317</v>
      </c>
      <c r="R2641" s="5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 s="5">
        <v>2640</v>
      </c>
      <c r="B2642" s="10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164"/>
        <v>106</v>
      </c>
      <c r="P2642" s="5">
        <f t="shared" si="165"/>
        <v>45.94</v>
      </c>
      <c r="Q2642" s="12" t="s">
        <v>8317</v>
      </c>
      <c r="R2642" s="5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 s="5">
        <v>2641</v>
      </c>
      <c r="B2643" s="10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164"/>
        <v>1</v>
      </c>
      <c r="P2643" s="5">
        <f t="shared" si="165"/>
        <v>15</v>
      </c>
      <c r="Q2643" s="12" t="s">
        <v>8317</v>
      </c>
      <c r="R2643" s="5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 s="5">
        <v>2642</v>
      </c>
      <c r="B2644" s="10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164"/>
        <v>0</v>
      </c>
      <c r="P2644" s="5">
        <f t="shared" si="165"/>
        <v>0</v>
      </c>
      <c r="Q2644" s="12" t="s">
        <v>8317</v>
      </c>
      <c r="R2644" s="5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 s="5">
        <v>2643</v>
      </c>
      <c r="B2645" s="10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164"/>
        <v>34</v>
      </c>
      <c r="P2645" s="5">
        <f t="shared" si="165"/>
        <v>223.58</v>
      </c>
      <c r="Q2645" s="12" t="s">
        <v>8317</v>
      </c>
      <c r="R2645" s="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 s="5">
        <v>2644</v>
      </c>
      <c r="B2646" s="10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164"/>
        <v>2</v>
      </c>
      <c r="P2646" s="5">
        <f t="shared" si="165"/>
        <v>39.479999999999997</v>
      </c>
      <c r="Q2646" s="12" t="s">
        <v>8317</v>
      </c>
      <c r="R2646" s="5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 s="5">
        <v>2645</v>
      </c>
      <c r="B2647" s="10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164"/>
        <v>11</v>
      </c>
      <c r="P2647" s="5">
        <f t="shared" si="165"/>
        <v>91.3</v>
      </c>
      <c r="Q2647" s="12" t="s">
        <v>8317</v>
      </c>
      <c r="R2647" s="5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 s="5">
        <v>2646</v>
      </c>
      <c r="B2648" s="10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164"/>
        <v>8</v>
      </c>
      <c r="P2648" s="5">
        <f t="shared" si="165"/>
        <v>78.67</v>
      </c>
      <c r="Q2648" s="12" t="s">
        <v>8317</v>
      </c>
      <c r="R2648" s="5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 s="5">
        <v>2647</v>
      </c>
      <c r="B2649" s="10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164"/>
        <v>1</v>
      </c>
      <c r="P2649" s="5">
        <f t="shared" si="165"/>
        <v>12</v>
      </c>
      <c r="Q2649" s="12" t="s">
        <v>8317</v>
      </c>
      <c r="R2649" s="5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 s="5">
        <v>2648</v>
      </c>
      <c r="B2650" s="10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164"/>
        <v>1</v>
      </c>
      <c r="P2650" s="5">
        <f t="shared" si="165"/>
        <v>17.670000000000002</v>
      </c>
      <c r="Q2650" s="12" t="s">
        <v>8317</v>
      </c>
      <c r="R2650" s="5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 s="5">
        <v>2649</v>
      </c>
      <c r="B2651" s="10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164"/>
        <v>0</v>
      </c>
      <c r="P2651" s="5">
        <f t="shared" si="165"/>
        <v>41.33</v>
      </c>
      <c r="Q2651" s="12" t="s">
        <v>8317</v>
      </c>
      <c r="R2651" s="5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 s="5">
        <v>2650</v>
      </c>
      <c r="B2652" s="10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164"/>
        <v>1</v>
      </c>
      <c r="P2652" s="5">
        <f t="shared" si="165"/>
        <v>71.599999999999994</v>
      </c>
      <c r="Q2652" s="12" t="s">
        <v>8317</v>
      </c>
      <c r="R2652" s="5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 s="5">
        <v>2651</v>
      </c>
      <c r="B2653" s="10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164"/>
        <v>2</v>
      </c>
      <c r="P2653" s="5">
        <f t="shared" si="165"/>
        <v>307.82</v>
      </c>
      <c r="Q2653" s="12" t="s">
        <v>8317</v>
      </c>
      <c r="R2653" s="5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 s="5">
        <v>2652</v>
      </c>
      <c r="B2654" s="10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164"/>
        <v>1</v>
      </c>
      <c r="P2654" s="5">
        <f t="shared" si="165"/>
        <v>80.45</v>
      </c>
      <c r="Q2654" s="12" t="s">
        <v>8317</v>
      </c>
      <c r="R2654" s="5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 s="5">
        <v>2653</v>
      </c>
      <c r="B2655" s="10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164"/>
        <v>12</v>
      </c>
      <c r="P2655" s="5">
        <f t="shared" si="165"/>
        <v>83.94</v>
      </c>
      <c r="Q2655" s="12" t="s">
        <v>8317</v>
      </c>
      <c r="R2655" s="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 s="5">
        <v>2654</v>
      </c>
      <c r="B2656" s="10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164"/>
        <v>0</v>
      </c>
      <c r="P2656" s="5">
        <f t="shared" si="165"/>
        <v>8.5</v>
      </c>
      <c r="Q2656" s="12" t="s">
        <v>8317</v>
      </c>
      <c r="R2656" s="5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 s="5">
        <v>2655</v>
      </c>
      <c r="B2657" s="10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164"/>
        <v>21</v>
      </c>
      <c r="P2657" s="5">
        <f t="shared" si="165"/>
        <v>73.37</v>
      </c>
      <c r="Q2657" s="12" t="s">
        <v>8317</v>
      </c>
      <c r="R2657" s="5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 s="5">
        <v>2656</v>
      </c>
      <c r="B2658" s="10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164"/>
        <v>11</v>
      </c>
      <c r="P2658" s="5">
        <f t="shared" si="165"/>
        <v>112.86</v>
      </c>
      <c r="Q2658" s="12" t="s">
        <v>8317</v>
      </c>
      <c r="R2658" s="5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 s="5">
        <v>2657</v>
      </c>
      <c r="B2659" s="10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164"/>
        <v>19</v>
      </c>
      <c r="P2659" s="5">
        <f t="shared" si="165"/>
        <v>95.28</v>
      </c>
      <c r="Q2659" s="12" t="s">
        <v>8317</v>
      </c>
      <c r="R2659" s="5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 s="5">
        <v>2658</v>
      </c>
      <c r="B2660" s="10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164"/>
        <v>0</v>
      </c>
      <c r="P2660" s="5">
        <f t="shared" si="165"/>
        <v>22.75</v>
      </c>
      <c r="Q2660" s="12" t="s">
        <v>8317</v>
      </c>
      <c r="R2660" s="5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 s="5">
        <v>2659</v>
      </c>
      <c r="B2661" s="10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164"/>
        <v>3</v>
      </c>
      <c r="P2661" s="5">
        <f t="shared" si="165"/>
        <v>133.30000000000001</v>
      </c>
      <c r="Q2661" s="12" t="s">
        <v>8317</v>
      </c>
      <c r="R2661" s="5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 s="5">
        <v>2660</v>
      </c>
      <c r="B2662" s="10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164"/>
        <v>0</v>
      </c>
      <c r="P2662" s="5">
        <f t="shared" si="165"/>
        <v>3.8</v>
      </c>
      <c r="Q2662" s="12" t="s">
        <v>8317</v>
      </c>
      <c r="R2662" s="5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 s="5">
        <v>2661</v>
      </c>
      <c r="B2663" s="10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164"/>
        <v>103</v>
      </c>
      <c r="P2663" s="5">
        <f t="shared" si="165"/>
        <v>85.75</v>
      </c>
      <c r="Q2663" s="12" t="s">
        <v>8317</v>
      </c>
      <c r="R2663" s="5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 s="5">
        <v>2662</v>
      </c>
      <c r="B2664" s="10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164"/>
        <v>107</v>
      </c>
      <c r="P2664" s="5">
        <f t="shared" si="165"/>
        <v>267</v>
      </c>
      <c r="Q2664" s="12" t="s">
        <v>8317</v>
      </c>
      <c r="R2664" s="5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 s="5">
        <v>2663</v>
      </c>
      <c r="B2665" s="10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164"/>
        <v>105</v>
      </c>
      <c r="P2665" s="5">
        <f t="shared" si="165"/>
        <v>373.56</v>
      </c>
      <c r="Q2665" s="12" t="s">
        <v>8317</v>
      </c>
      <c r="R2665" s="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 s="5">
        <v>2664</v>
      </c>
      <c r="B2666" s="10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164"/>
        <v>103</v>
      </c>
      <c r="P2666" s="5">
        <f t="shared" si="165"/>
        <v>174.04</v>
      </c>
      <c r="Q2666" s="12" t="s">
        <v>8317</v>
      </c>
      <c r="R2666" s="5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 s="5">
        <v>2665</v>
      </c>
      <c r="B2667" s="10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164"/>
        <v>123</v>
      </c>
      <c r="P2667" s="5">
        <f t="shared" si="165"/>
        <v>93.7</v>
      </c>
      <c r="Q2667" s="12" t="s">
        <v>8317</v>
      </c>
      <c r="R2667" s="5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 s="5">
        <v>2666</v>
      </c>
      <c r="B2668" s="10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164"/>
        <v>159</v>
      </c>
      <c r="P2668" s="5">
        <f t="shared" si="165"/>
        <v>77.33</v>
      </c>
      <c r="Q2668" s="12" t="s">
        <v>8317</v>
      </c>
      <c r="R2668" s="5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 s="5">
        <v>2667</v>
      </c>
      <c r="B2669" s="10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164"/>
        <v>111</v>
      </c>
      <c r="P2669" s="5">
        <f t="shared" si="165"/>
        <v>92.22</v>
      </c>
      <c r="Q2669" s="12" t="s">
        <v>8317</v>
      </c>
      <c r="R2669" s="5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 s="5">
        <v>2668</v>
      </c>
      <c r="B2670" s="10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164"/>
        <v>171</v>
      </c>
      <c r="P2670" s="5">
        <f t="shared" si="165"/>
        <v>60.96</v>
      </c>
      <c r="Q2670" s="12" t="s">
        <v>8317</v>
      </c>
      <c r="R2670" s="5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 s="5">
        <v>2669</v>
      </c>
      <c r="B2671" s="10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164"/>
        <v>125</v>
      </c>
      <c r="P2671" s="5">
        <f t="shared" si="165"/>
        <v>91</v>
      </c>
      <c r="Q2671" s="12" t="s">
        <v>8317</v>
      </c>
      <c r="R2671" s="5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 s="5">
        <v>2670</v>
      </c>
      <c r="B2672" s="10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164"/>
        <v>6</v>
      </c>
      <c r="P2672" s="5">
        <f t="shared" si="165"/>
        <v>41.58</v>
      </c>
      <c r="Q2672" s="12" t="s">
        <v>8317</v>
      </c>
      <c r="R2672" s="5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 s="5">
        <v>2671</v>
      </c>
      <c r="B2673" s="10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164"/>
        <v>11</v>
      </c>
      <c r="P2673" s="5">
        <f t="shared" si="165"/>
        <v>33.76</v>
      </c>
      <c r="Q2673" s="12" t="s">
        <v>8317</v>
      </c>
      <c r="R2673" s="5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 s="5">
        <v>2672</v>
      </c>
      <c r="B2674" s="10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164"/>
        <v>33</v>
      </c>
      <c r="P2674" s="5">
        <f t="shared" si="165"/>
        <v>70.62</v>
      </c>
      <c r="Q2674" s="12" t="s">
        <v>8317</v>
      </c>
      <c r="R2674" s="5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 s="5">
        <v>2673</v>
      </c>
      <c r="B2675" s="10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164"/>
        <v>28</v>
      </c>
      <c r="P2675" s="5">
        <f t="shared" si="165"/>
        <v>167.15</v>
      </c>
      <c r="Q2675" s="12" t="s">
        <v>8317</v>
      </c>
      <c r="R2675" s="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 s="5">
        <v>2674</v>
      </c>
      <c r="B2676" s="10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164"/>
        <v>63</v>
      </c>
      <c r="P2676" s="5">
        <f t="shared" si="165"/>
        <v>128.62</v>
      </c>
      <c r="Q2676" s="12" t="s">
        <v>8317</v>
      </c>
      <c r="R2676" s="5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 s="5">
        <v>2675</v>
      </c>
      <c r="B2677" s="10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164"/>
        <v>8</v>
      </c>
      <c r="P2677" s="5">
        <f t="shared" si="165"/>
        <v>65.41</v>
      </c>
      <c r="Q2677" s="12" t="s">
        <v>8317</v>
      </c>
      <c r="R2677" s="5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 s="5">
        <v>2676</v>
      </c>
      <c r="B2678" s="10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164"/>
        <v>50</v>
      </c>
      <c r="P2678" s="5">
        <f t="shared" si="165"/>
        <v>117.56</v>
      </c>
      <c r="Q2678" s="12" t="s">
        <v>8317</v>
      </c>
      <c r="R2678" s="5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 s="5">
        <v>2677</v>
      </c>
      <c r="B2679" s="10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164"/>
        <v>18</v>
      </c>
      <c r="P2679" s="5">
        <f t="shared" si="165"/>
        <v>126.48</v>
      </c>
      <c r="Q2679" s="12" t="s">
        <v>8317</v>
      </c>
      <c r="R2679" s="5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 s="5">
        <v>2678</v>
      </c>
      <c r="B2680" s="10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164"/>
        <v>0</v>
      </c>
      <c r="P2680" s="5">
        <f t="shared" si="165"/>
        <v>550</v>
      </c>
      <c r="Q2680" s="12" t="s">
        <v>8317</v>
      </c>
      <c r="R2680" s="5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 s="5">
        <v>2679</v>
      </c>
      <c r="B2681" s="10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164"/>
        <v>0</v>
      </c>
      <c r="P2681" s="5">
        <f t="shared" si="165"/>
        <v>44</v>
      </c>
      <c r="Q2681" s="12" t="s">
        <v>8317</v>
      </c>
      <c r="R2681" s="5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 s="5">
        <v>2680</v>
      </c>
      <c r="B2682" s="10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164"/>
        <v>1</v>
      </c>
      <c r="P2682" s="5">
        <f t="shared" si="165"/>
        <v>69</v>
      </c>
      <c r="Q2682" s="12" t="s">
        <v>8317</v>
      </c>
      <c r="R2682" s="5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 s="5">
        <v>2681</v>
      </c>
      <c r="B2683" s="10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164"/>
        <v>1</v>
      </c>
      <c r="P2683" s="5">
        <f t="shared" si="165"/>
        <v>27.5</v>
      </c>
      <c r="Q2683" s="12" t="s">
        <v>8334</v>
      </c>
      <c r="R2683" s="5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 s="5">
        <v>2682</v>
      </c>
      <c r="B2684" s="10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164"/>
        <v>28</v>
      </c>
      <c r="P2684" s="5">
        <f t="shared" si="165"/>
        <v>84.9</v>
      </c>
      <c r="Q2684" s="12" t="s">
        <v>8334</v>
      </c>
      <c r="R2684" s="5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 s="5">
        <v>2683</v>
      </c>
      <c r="B2685" s="10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164"/>
        <v>0</v>
      </c>
      <c r="P2685" s="5">
        <f t="shared" si="165"/>
        <v>12</v>
      </c>
      <c r="Q2685" s="12" t="s">
        <v>8334</v>
      </c>
      <c r="R2685" s="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 s="5">
        <v>2684</v>
      </c>
      <c r="B2686" s="10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164"/>
        <v>1</v>
      </c>
      <c r="P2686" s="5">
        <f t="shared" si="165"/>
        <v>200</v>
      </c>
      <c r="Q2686" s="12" t="s">
        <v>8334</v>
      </c>
      <c r="R2686" s="5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 s="5">
        <v>2685</v>
      </c>
      <c r="B2687" s="10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164"/>
        <v>0</v>
      </c>
      <c r="P2687" s="5">
        <f t="shared" si="165"/>
        <v>10</v>
      </c>
      <c r="Q2687" s="12" t="s">
        <v>8334</v>
      </c>
      <c r="R2687" s="5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 s="5">
        <v>2686</v>
      </c>
      <c r="B2688" s="10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164"/>
        <v>0</v>
      </c>
      <c r="P2688" s="5">
        <f t="shared" si="165"/>
        <v>0</v>
      </c>
      <c r="Q2688" s="12" t="s">
        <v>8334</v>
      </c>
      <c r="R2688" s="5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 s="5">
        <v>2687</v>
      </c>
      <c r="B2689" s="10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164"/>
        <v>0</v>
      </c>
      <c r="P2689" s="5">
        <f t="shared" si="165"/>
        <v>0</v>
      </c>
      <c r="Q2689" s="12" t="s">
        <v>8334</v>
      </c>
      <c r="R2689" s="5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 s="5">
        <v>2688</v>
      </c>
      <c r="B2690" s="10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ref="O2690:O2753" si="168">ROUND(E2690/D2690*100,0)</f>
        <v>0</v>
      </c>
      <c r="P2690" s="5">
        <f t="shared" si="165"/>
        <v>5.29</v>
      </c>
      <c r="Q2690" s="12" t="s">
        <v>8334</v>
      </c>
      <c r="R2690" s="5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 s="5">
        <v>2689</v>
      </c>
      <c r="B2691" s="10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si="168"/>
        <v>0</v>
      </c>
      <c r="P2691" s="5">
        <f t="shared" ref="P2691:P2754" si="169">IFERROR(ROUND(E2691/L2691,2),0)</f>
        <v>1</v>
      </c>
      <c r="Q2691" s="12" t="s">
        <v>8334</v>
      </c>
      <c r="R2691" s="5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 s="5">
        <v>2690</v>
      </c>
      <c r="B2692" s="10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168"/>
        <v>11</v>
      </c>
      <c r="P2692" s="5">
        <f t="shared" si="169"/>
        <v>72.760000000000005</v>
      </c>
      <c r="Q2692" s="12" t="s">
        <v>8334</v>
      </c>
      <c r="R2692" s="5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 s="5">
        <v>2691</v>
      </c>
      <c r="B2693" s="10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168"/>
        <v>0</v>
      </c>
      <c r="P2693" s="5">
        <f t="shared" si="169"/>
        <v>17.5</v>
      </c>
      <c r="Q2693" s="12" t="s">
        <v>8334</v>
      </c>
      <c r="R2693" s="5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 s="5">
        <v>2692</v>
      </c>
      <c r="B2694" s="10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168"/>
        <v>1</v>
      </c>
      <c r="P2694" s="5">
        <f t="shared" si="169"/>
        <v>25</v>
      </c>
      <c r="Q2694" s="12" t="s">
        <v>8334</v>
      </c>
      <c r="R2694" s="5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 s="5">
        <v>2693</v>
      </c>
      <c r="B2695" s="10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168"/>
        <v>1</v>
      </c>
      <c r="P2695" s="5">
        <f t="shared" si="169"/>
        <v>13.33</v>
      </c>
      <c r="Q2695" s="12" t="s">
        <v>8334</v>
      </c>
      <c r="R2695" s="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 s="5">
        <v>2694</v>
      </c>
      <c r="B2696" s="10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168"/>
        <v>0</v>
      </c>
      <c r="P2696" s="5">
        <f t="shared" si="169"/>
        <v>1</v>
      </c>
      <c r="Q2696" s="12" t="s">
        <v>8334</v>
      </c>
      <c r="R2696" s="5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 s="5">
        <v>2695</v>
      </c>
      <c r="B2697" s="10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168"/>
        <v>0</v>
      </c>
      <c r="P2697" s="5">
        <f t="shared" si="169"/>
        <v>23.67</v>
      </c>
      <c r="Q2697" s="12" t="s">
        <v>8334</v>
      </c>
      <c r="R2697" s="5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 s="5">
        <v>2696</v>
      </c>
      <c r="B2698" s="10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168"/>
        <v>6</v>
      </c>
      <c r="P2698" s="5">
        <f t="shared" si="169"/>
        <v>89.21</v>
      </c>
      <c r="Q2698" s="12" t="s">
        <v>8334</v>
      </c>
      <c r="R2698" s="5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 s="5">
        <v>2697</v>
      </c>
      <c r="B2699" s="10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168"/>
        <v>26</v>
      </c>
      <c r="P2699" s="5">
        <f t="shared" si="169"/>
        <v>116.56</v>
      </c>
      <c r="Q2699" s="12" t="s">
        <v>8334</v>
      </c>
      <c r="R2699" s="5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 s="5">
        <v>2698</v>
      </c>
      <c r="B2700" s="10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168"/>
        <v>0</v>
      </c>
      <c r="P2700" s="5">
        <f t="shared" si="169"/>
        <v>13.01</v>
      </c>
      <c r="Q2700" s="12" t="s">
        <v>8334</v>
      </c>
      <c r="R2700" s="5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 s="5">
        <v>2699</v>
      </c>
      <c r="B2701" s="10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168"/>
        <v>0</v>
      </c>
      <c r="P2701" s="5">
        <f t="shared" si="169"/>
        <v>0</v>
      </c>
      <c r="Q2701" s="12" t="s">
        <v>8334</v>
      </c>
      <c r="R2701" s="5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 s="5">
        <v>2700</v>
      </c>
      <c r="B2702" s="10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168"/>
        <v>1</v>
      </c>
      <c r="P2702" s="5">
        <f t="shared" si="169"/>
        <v>17.5</v>
      </c>
      <c r="Q2702" s="12" t="s">
        <v>8334</v>
      </c>
      <c r="R2702" s="5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 s="5">
        <v>2701</v>
      </c>
      <c r="B2703" s="10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168"/>
        <v>46</v>
      </c>
      <c r="P2703" s="5">
        <f t="shared" si="169"/>
        <v>34.130000000000003</v>
      </c>
      <c r="Q2703" s="12" t="s">
        <v>8315</v>
      </c>
      <c r="R2703" s="5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 s="5">
        <v>2702</v>
      </c>
      <c r="B2704" s="10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168"/>
        <v>34</v>
      </c>
      <c r="P2704" s="5">
        <f t="shared" si="169"/>
        <v>132.35</v>
      </c>
      <c r="Q2704" s="12" t="s">
        <v>8315</v>
      </c>
      <c r="R2704" s="5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 s="5">
        <v>2703</v>
      </c>
      <c r="B2705" s="10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168"/>
        <v>104</v>
      </c>
      <c r="P2705" s="5">
        <f t="shared" si="169"/>
        <v>922.22</v>
      </c>
      <c r="Q2705" s="12" t="s">
        <v>8315</v>
      </c>
      <c r="R2705" s="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 s="5">
        <v>2704</v>
      </c>
      <c r="B2706" s="10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168"/>
        <v>6</v>
      </c>
      <c r="P2706" s="5">
        <f t="shared" si="169"/>
        <v>163.57</v>
      </c>
      <c r="Q2706" s="12" t="s">
        <v>8315</v>
      </c>
      <c r="R2706" s="5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 s="5">
        <v>2705</v>
      </c>
      <c r="B2707" s="10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168"/>
        <v>11</v>
      </c>
      <c r="P2707" s="5">
        <f t="shared" si="169"/>
        <v>217.38</v>
      </c>
      <c r="Q2707" s="12" t="s">
        <v>8315</v>
      </c>
      <c r="R2707" s="5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 s="5">
        <v>2706</v>
      </c>
      <c r="B2708" s="10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168"/>
        <v>112</v>
      </c>
      <c r="P2708" s="5">
        <f t="shared" si="169"/>
        <v>149.44</v>
      </c>
      <c r="Q2708" s="12" t="s">
        <v>8315</v>
      </c>
      <c r="R2708" s="5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 s="5">
        <v>2707</v>
      </c>
      <c r="B2709" s="10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168"/>
        <v>351</v>
      </c>
      <c r="P2709" s="5">
        <f t="shared" si="169"/>
        <v>71.239999999999995</v>
      </c>
      <c r="Q2709" s="12" t="s">
        <v>8315</v>
      </c>
      <c r="R2709" s="5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 s="5">
        <v>2708</v>
      </c>
      <c r="B2710" s="10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168"/>
        <v>233</v>
      </c>
      <c r="P2710" s="5">
        <f t="shared" si="169"/>
        <v>44.46</v>
      </c>
      <c r="Q2710" s="12" t="s">
        <v>8315</v>
      </c>
      <c r="R2710" s="5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 s="5">
        <v>2709</v>
      </c>
      <c r="B2711" s="10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168"/>
        <v>102</v>
      </c>
      <c r="P2711" s="5">
        <f t="shared" si="169"/>
        <v>164.94</v>
      </c>
      <c r="Q2711" s="12" t="s">
        <v>8315</v>
      </c>
      <c r="R2711" s="5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 s="5">
        <v>2710</v>
      </c>
      <c r="B2712" s="10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168"/>
        <v>154</v>
      </c>
      <c r="P2712" s="5">
        <f t="shared" si="169"/>
        <v>84.87</v>
      </c>
      <c r="Q2712" s="12" t="s">
        <v>8315</v>
      </c>
      <c r="R2712" s="5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 s="5">
        <v>2711</v>
      </c>
      <c r="B2713" s="10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168"/>
        <v>101</v>
      </c>
      <c r="P2713" s="5">
        <f t="shared" si="169"/>
        <v>53.95</v>
      </c>
      <c r="Q2713" s="12" t="s">
        <v>8315</v>
      </c>
      <c r="R2713" s="5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 s="5">
        <v>2712</v>
      </c>
      <c r="B2714" s="10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168"/>
        <v>131</v>
      </c>
      <c r="P2714" s="5">
        <f t="shared" si="169"/>
        <v>50.53</v>
      </c>
      <c r="Q2714" s="12" t="s">
        <v>8315</v>
      </c>
      <c r="R2714" s="5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 s="5">
        <v>2713</v>
      </c>
      <c r="B2715" s="10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168"/>
        <v>102</v>
      </c>
      <c r="P2715" s="5">
        <f t="shared" si="169"/>
        <v>108</v>
      </c>
      <c r="Q2715" s="12" t="s">
        <v>8315</v>
      </c>
      <c r="R2715" s="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 s="5">
        <v>2714</v>
      </c>
      <c r="B2716" s="10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168"/>
        <v>116</v>
      </c>
      <c r="P2716" s="5">
        <f t="shared" si="169"/>
        <v>95.37</v>
      </c>
      <c r="Q2716" s="12" t="s">
        <v>8315</v>
      </c>
      <c r="R2716" s="5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 s="5">
        <v>2715</v>
      </c>
      <c r="B2717" s="10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168"/>
        <v>265</v>
      </c>
      <c r="P2717" s="5">
        <f t="shared" si="169"/>
        <v>57.63</v>
      </c>
      <c r="Q2717" s="12" t="s">
        <v>8315</v>
      </c>
      <c r="R2717" s="5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 s="5">
        <v>2716</v>
      </c>
      <c r="B2718" s="10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168"/>
        <v>120</v>
      </c>
      <c r="P2718" s="5">
        <f t="shared" si="169"/>
        <v>64.16</v>
      </c>
      <c r="Q2718" s="12" t="s">
        <v>8315</v>
      </c>
      <c r="R2718" s="5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 s="5">
        <v>2717</v>
      </c>
      <c r="B2719" s="10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168"/>
        <v>120</v>
      </c>
      <c r="P2719" s="5">
        <f t="shared" si="169"/>
        <v>92.39</v>
      </c>
      <c r="Q2719" s="12" t="s">
        <v>8315</v>
      </c>
      <c r="R2719" s="5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 s="5">
        <v>2718</v>
      </c>
      <c r="B2720" s="10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168"/>
        <v>104</v>
      </c>
      <c r="P2720" s="5">
        <f t="shared" si="169"/>
        <v>125.98</v>
      </c>
      <c r="Q2720" s="12" t="s">
        <v>8315</v>
      </c>
      <c r="R2720" s="5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 s="5">
        <v>2719</v>
      </c>
      <c r="B2721" s="10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168"/>
        <v>109</v>
      </c>
      <c r="P2721" s="5">
        <f t="shared" si="169"/>
        <v>94.64</v>
      </c>
      <c r="Q2721" s="12" t="s">
        <v>8315</v>
      </c>
      <c r="R2721" s="5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 s="5">
        <v>2720</v>
      </c>
      <c r="B2722" s="10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168"/>
        <v>118</v>
      </c>
      <c r="P2722" s="5">
        <f t="shared" si="169"/>
        <v>170.7</v>
      </c>
      <c r="Q2722" s="12" t="s">
        <v>8315</v>
      </c>
      <c r="R2722" s="5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 s="5">
        <v>2721</v>
      </c>
      <c r="B2723" s="10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168"/>
        <v>1462</v>
      </c>
      <c r="P2723" s="5">
        <f t="shared" si="169"/>
        <v>40.76</v>
      </c>
      <c r="Q2723" s="12" t="s">
        <v>8317</v>
      </c>
      <c r="R2723" s="5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 s="5">
        <v>2722</v>
      </c>
      <c r="B2724" s="10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168"/>
        <v>253</v>
      </c>
      <c r="P2724" s="5">
        <f t="shared" si="169"/>
        <v>68.25</v>
      </c>
      <c r="Q2724" s="12" t="s">
        <v>8317</v>
      </c>
      <c r="R2724" s="5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 s="5">
        <v>2723</v>
      </c>
      <c r="B2725" s="10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168"/>
        <v>140</v>
      </c>
      <c r="P2725" s="5">
        <f t="shared" si="169"/>
        <v>95.49</v>
      </c>
      <c r="Q2725" s="12" t="s">
        <v>8317</v>
      </c>
      <c r="R2725" s="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 s="5">
        <v>2724</v>
      </c>
      <c r="B2726" s="10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168"/>
        <v>297</v>
      </c>
      <c r="P2726" s="5">
        <f t="shared" si="169"/>
        <v>7.19</v>
      </c>
      <c r="Q2726" s="12" t="s">
        <v>8317</v>
      </c>
      <c r="R2726" s="5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 s="5">
        <v>2725</v>
      </c>
      <c r="B2727" s="10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168"/>
        <v>145</v>
      </c>
      <c r="P2727" s="5">
        <f t="shared" si="169"/>
        <v>511.65</v>
      </c>
      <c r="Q2727" s="12" t="s">
        <v>8317</v>
      </c>
      <c r="R2727" s="5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 s="5">
        <v>2726</v>
      </c>
      <c r="B2728" s="10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168"/>
        <v>106</v>
      </c>
      <c r="P2728" s="5">
        <f t="shared" si="169"/>
        <v>261.75</v>
      </c>
      <c r="Q2728" s="12" t="s">
        <v>8317</v>
      </c>
      <c r="R2728" s="5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 s="5">
        <v>2727</v>
      </c>
      <c r="B2729" s="10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168"/>
        <v>493</v>
      </c>
      <c r="P2729" s="5">
        <f t="shared" si="169"/>
        <v>69.760000000000005</v>
      </c>
      <c r="Q2729" s="12" t="s">
        <v>8317</v>
      </c>
      <c r="R2729" s="5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 s="5">
        <v>2728</v>
      </c>
      <c r="B2730" s="10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168"/>
        <v>202</v>
      </c>
      <c r="P2730" s="5">
        <f t="shared" si="169"/>
        <v>77.23</v>
      </c>
      <c r="Q2730" s="12" t="s">
        <v>8317</v>
      </c>
      <c r="R2730" s="5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 s="5">
        <v>2729</v>
      </c>
      <c r="B2731" s="10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168"/>
        <v>104</v>
      </c>
      <c r="P2731" s="5">
        <f t="shared" si="169"/>
        <v>340.57</v>
      </c>
      <c r="Q2731" s="12" t="s">
        <v>8317</v>
      </c>
      <c r="R2731" s="5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 s="5">
        <v>2730</v>
      </c>
      <c r="B2732" s="10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168"/>
        <v>170</v>
      </c>
      <c r="P2732" s="5">
        <f t="shared" si="169"/>
        <v>67.42</v>
      </c>
      <c r="Q2732" s="12" t="s">
        <v>8317</v>
      </c>
      <c r="R2732" s="5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 s="5">
        <v>2731</v>
      </c>
      <c r="B2733" s="10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168"/>
        <v>104</v>
      </c>
      <c r="P2733" s="5">
        <f t="shared" si="169"/>
        <v>845.7</v>
      </c>
      <c r="Q2733" s="12" t="s">
        <v>8317</v>
      </c>
      <c r="R2733" s="5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 s="5">
        <v>2732</v>
      </c>
      <c r="B2734" s="10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168"/>
        <v>118</v>
      </c>
      <c r="P2734" s="5">
        <f t="shared" si="169"/>
        <v>97.19</v>
      </c>
      <c r="Q2734" s="12" t="s">
        <v>8317</v>
      </c>
      <c r="R2734" s="5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 s="5">
        <v>2733</v>
      </c>
      <c r="B2735" s="10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168"/>
        <v>108</v>
      </c>
      <c r="P2735" s="5">
        <f t="shared" si="169"/>
        <v>451.84</v>
      </c>
      <c r="Q2735" s="12" t="s">
        <v>8317</v>
      </c>
      <c r="R2735" s="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 s="5">
        <v>2734</v>
      </c>
      <c r="B2736" s="10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168"/>
        <v>2260300</v>
      </c>
      <c r="P2736" s="5">
        <f t="shared" si="169"/>
        <v>138.66999999999999</v>
      </c>
      <c r="Q2736" s="12" t="s">
        <v>8317</v>
      </c>
      <c r="R2736" s="5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 s="5">
        <v>2735</v>
      </c>
      <c r="B2737" s="10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168"/>
        <v>978</v>
      </c>
      <c r="P2737" s="5">
        <f t="shared" si="169"/>
        <v>21.64</v>
      </c>
      <c r="Q2737" s="12" t="s">
        <v>8317</v>
      </c>
      <c r="R2737" s="5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 s="5">
        <v>2736</v>
      </c>
      <c r="B2738" s="10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168"/>
        <v>123</v>
      </c>
      <c r="P2738" s="5">
        <f t="shared" si="169"/>
        <v>169.52</v>
      </c>
      <c r="Q2738" s="12" t="s">
        <v>8317</v>
      </c>
      <c r="R2738" s="5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 s="5">
        <v>2737</v>
      </c>
      <c r="B2739" s="10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168"/>
        <v>246</v>
      </c>
      <c r="P2739" s="5">
        <f t="shared" si="169"/>
        <v>161.88</v>
      </c>
      <c r="Q2739" s="12" t="s">
        <v>8317</v>
      </c>
      <c r="R2739" s="5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 s="5">
        <v>2738</v>
      </c>
      <c r="B2740" s="10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168"/>
        <v>148</v>
      </c>
      <c r="P2740" s="5">
        <f t="shared" si="169"/>
        <v>493.13</v>
      </c>
      <c r="Q2740" s="12" t="s">
        <v>8317</v>
      </c>
      <c r="R2740" s="5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 s="5">
        <v>2739</v>
      </c>
      <c r="B2741" s="10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168"/>
        <v>384</v>
      </c>
      <c r="P2741" s="5">
        <f t="shared" si="169"/>
        <v>22.12</v>
      </c>
      <c r="Q2741" s="12" t="s">
        <v>8317</v>
      </c>
      <c r="R2741" s="5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 s="5">
        <v>2740</v>
      </c>
      <c r="B2742" s="10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168"/>
        <v>103</v>
      </c>
      <c r="P2742" s="5">
        <f t="shared" si="169"/>
        <v>18.239999999999998</v>
      </c>
      <c r="Q2742" s="12" t="s">
        <v>8317</v>
      </c>
      <c r="R2742" s="5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 s="5">
        <v>2741</v>
      </c>
      <c r="B2743" s="10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168"/>
        <v>0</v>
      </c>
      <c r="P2743" s="5">
        <f t="shared" si="169"/>
        <v>8.75</v>
      </c>
      <c r="Q2743" s="12" t="s">
        <v>8320</v>
      </c>
      <c r="R2743" s="5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 s="5">
        <v>2742</v>
      </c>
      <c r="B2744" s="10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168"/>
        <v>29</v>
      </c>
      <c r="P2744" s="5">
        <f t="shared" si="169"/>
        <v>40.61</v>
      </c>
      <c r="Q2744" s="12" t="s">
        <v>8320</v>
      </c>
      <c r="R2744" s="5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 s="5">
        <v>2743</v>
      </c>
      <c r="B2745" s="10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168"/>
        <v>0</v>
      </c>
      <c r="P2745" s="5">
        <f t="shared" si="169"/>
        <v>0</v>
      </c>
      <c r="Q2745" s="12" t="s">
        <v>8320</v>
      </c>
      <c r="R2745" s="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 s="5">
        <v>2744</v>
      </c>
      <c r="B2746" s="10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168"/>
        <v>5</v>
      </c>
      <c r="P2746" s="5">
        <f t="shared" si="169"/>
        <v>37.950000000000003</v>
      </c>
      <c r="Q2746" s="12" t="s">
        <v>8320</v>
      </c>
      <c r="R2746" s="5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 s="5">
        <v>2745</v>
      </c>
      <c r="B2747" s="10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168"/>
        <v>22</v>
      </c>
      <c r="P2747" s="5">
        <f t="shared" si="169"/>
        <v>35.729999999999997</v>
      </c>
      <c r="Q2747" s="12" t="s">
        <v>8320</v>
      </c>
      <c r="R2747" s="5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 s="5">
        <v>2746</v>
      </c>
      <c r="B2748" s="10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168"/>
        <v>27</v>
      </c>
      <c r="P2748" s="5">
        <f t="shared" si="169"/>
        <v>42.16</v>
      </c>
      <c r="Q2748" s="12" t="s">
        <v>8320</v>
      </c>
      <c r="R2748" s="5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 s="5">
        <v>2747</v>
      </c>
      <c r="B2749" s="10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168"/>
        <v>28</v>
      </c>
      <c r="P2749" s="5">
        <f t="shared" si="169"/>
        <v>35</v>
      </c>
      <c r="Q2749" s="12" t="s">
        <v>8320</v>
      </c>
      <c r="R2749" s="5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 s="5">
        <v>2748</v>
      </c>
      <c r="B2750" s="10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168"/>
        <v>1</v>
      </c>
      <c r="P2750" s="5">
        <f t="shared" si="169"/>
        <v>13.25</v>
      </c>
      <c r="Q2750" s="12" t="s">
        <v>8320</v>
      </c>
      <c r="R2750" s="5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 s="5">
        <v>2749</v>
      </c>
      <c r="B2751" s="10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168"/>
        <v>1</v>
      </c>
      <c r="P2751" s="5">
        <f t="shared" si="169"/>
        <v>55</v>
      </c>
      <c r="Q2751" s="12" t="s">
        <v>8320</v>
      </c>
      <c r="R2751" s="5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 s="5">
        <v>2750</v>
      </c>
      <c r="B2752" s="10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168"/>
        <v>0</v>
      </c>
      <c r="P2752" s="5">
        <f t="shared" si="169"/>
        <v>0</v>
      </c>
      <c r="Q2752" s="12" t="s">
        <v>8320</v>
      </c>
      <c r="R2752" s="5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 s="5">
        <v>2751</v>
      </c>
      <c r="B2753" s="10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168"/>
        <v>0</v>
      </c>
      <c r="P2753" s="5">
        <f t="shared" si="169"/>
        <v>0</v>
      </c>
      <c r="Q2753" s="12" t="s">
        <v>8320</v>
      </c>
      <c r="R2753" s="5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 s="5">
        <v>2752</v>
      </c>
      <c r="B2754" s="10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ref="O2754:O2817" si="172">ROUND(E2754/D2754*100,0)</f>
        <v>11</v>
      </c>
      <c r="P2754" s="5">
        <f t="shared" si="169"/>
        <v>39.29</v>
      </c>
      <c r="Q2754" s="12" t="s">
        <v>8320</v>
      </c>
      <c r="R2754" s="5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 s="5">
        <v>2753</v>
      </c>
      <c r="B2755" s="10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si="172"/>
        <v>19</v>
      </c>
      <c r="P2755" s="5">
        <f t="shared" ref="P2755:P2818" si="173">IFERROR(ROUND(E2755/L2755,2),0)</f>
        <v>47.5</v>
      </c>
      <c r="Q2755" s="12" t="s">
        <v>8320</v>
      </c>
      <c r="R2755" s="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 s="5">
        <v>2754</v>
      </c>
      <c r="B2756" s="10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172"/>
        <v>0</v>
      </c>
      <c r="P2756" s="5">
        <f t="shared" si="173"/>
        <v>0</v>
      </c>
      <c r="Q2756" s="12" t="s">
        <v>8320</v>
      </c>
      <c r="R2756" s="5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 s="5">
        <v>2755</v>
      </c>
      <c r="B2757" s="10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172"/>
        <v>52</v>
      </c>
      <c r="P2757" s="5">
        <f t="shared" si="173"/>
        <v>17.329999999999998</v>
      </c>
      <c r="Q2757" s="12" t="s">
        <v>8320</v>
      </c>
      <c r="R2757" s="5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 s="5">
        <v>2756</v>
      </c>
      <c r="B2758" s="10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172"/>
        <v>10</v>
      </c>
      <c r="P2758" s="5">
        <f t="shared" si="173"/>
        <v>31.76</v>
      </c>
      <c r="Q2758" s="12" t="s">
        <v>8320</v>
      </c>
      <c r="R2758" s="5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 s="5">
        <v>2757</v>
      </c>
      <c r="B2759" s="10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172"/>
        <v>1</v>
      </c>
      <c r="P2759" s="5">
        <f t="shared" si="173"/>
        <v>5</v>
      </c>
      <c r="Q2759" s="12" t="s">
        <v>8320</v>
      </c>
      <c r="R2759" s="5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 s="5">
        <v>2758</v>
      </c>
      <c r="B2760" s="10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172"/>
        <v>12</v>
      </c>
      <c r="P2760" s="5">
        <f t="shared" si="173"/>
        <v>39</v>
      </c>
      <c r="Q2760" s="12" t="s">
        <v>8320</v>
      </c>
      <c r="R2760" s="5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 s="5">
        <v>2759</v>
      </c>
      <c r="B2761" s="10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172"/>
        <v>11</v>
      </c>
      <c r="P2761" s="5">
        <f t="shared" si="173"/>
        <v>52.5</v>
      </c>
      <c r="Q2761" s="12" t="s">
        <v>8320</v>
      </c>
      <c r="R2761" s="5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 s="5">
        <v>2760</v>
      </c>
      <c r="B2762" s="10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172"/>
        <v>0</v>
      </c>
      <c r="P2762" s="5">
        <f t="shared" si="173"/>
        <v>0</v>
      </c>
      <c r="Q2762" s="12" t="s">
        <v>8320</v>
      </c>
      <c r="R2762" s="5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 s="5">
        <v>2761</v>
      </c>
      <c r="B2763" s="10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172"/>
        <v>1</v>
      </c>
      <c r="P2763" s="5">
        <f t="shared" si="173"/>
        <v>9</v>
      </c>
      <c r="Q2763" s="12" t="s">
        <v>8320</v>
      </c>
      <c r="R2763" s="5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 s="5">
        <v>2762</v>
      </c>
      <c r="B2764" s="10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172"/>
        <v>1</v>
      </c>
      <c r="P2764" s="5">
        <f t="shared" si="173"/>
        <v>25</v>
      </c>
      <c r="Q2764" s="12" t="s">
        <v>8320</v>
      </c>
      <c r="R2764" s="5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 s="5">
        <v>2763</v>
      </c>
      <c r="B2765" s="10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172"/>
        <v>0</v>
      </c>
      <c r="P2765" s="5">
        <f t="shared" si="173"/>
        <v>30</v>
      </c>
      <c r="Q2765" s="12" t="s">
        <v>8320</v>
      </c>
      <c r="R2765" s="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 s="5">
        <v>2764</v>
      </c>
      <c r="B2766" s="10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172"/>
        <v>1</v>
      </c>
      <c r="P2766" s="5">
        <f t="shared" si="173"/>
        <v>11.25</v>
      </c>
      <c r="Q2766" s="12" t="s">
        <v>8320</v>
      </c>
      <c r="R2766" s="5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 s="5">
        <v>2765</v>
      </c>
      <c r="B2767" s="10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172"/>
        <v>0</v>
      </c>
      <c r="P2767" s="5">
        <f t="shared" si="173"/>
        <v>0</v>
      </c>
      <c r="Q2767" s="12" t="s">
        <v>8320</v>
      </c>
      <c r="R2767" s="5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 s="5">
        <v>2766</v>
      </c>
      <c r="B2768" s="10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172"/>
        <v>2</v>
      </c>
      <c r="P2768" s="5">
        <f t="shared" si="173"/>
        <v>25</v>
      </c>
      <c r="Q2768" s="12" t="s">
        <v>8320</v>
      </c>
      <c r="R2768" s="5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 s="5">
        <v>2767</v>
      </c>
      <c r="B2769" s="10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172"/>
        <v>1</v>
      </c>
      <c r="P2769" s="5">
        <f t="shared" si="173"/>
        <v>11.33</v>
      </c>
      <c r="Q2769" s="12" t="s">
        <v>8320</v>
      </c>
      <c r="R2769" s="5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 s="5">
        <v>2768</v>
      </c>
      <c r="B2770" s="10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172"/>
        <v>14</v>
      </c>
      <c r="P2770" s="5">
        <f t="shared" si="173"/>
        <v>29.47</v>
      </c>
      <c r="Q2770" s="12" t="s">
        <v>8320</v>
      </c>
      <c r="R2770" s="5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 s="5">
        <v>2769</v>
      </c>
      <c r="B2771" s="10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172"/>
        <v>0</v>
      </c>
      <c r="P2771" s="5">
        <f t="shared" si="173"/>
        <v>1</v>
      </c>
      <c r="Q2771" s="12" t="s">
        <v>8320</v>
      </c>
      <c r="R2771" s="5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 s="5">
        <v>2770</v>
      </c>
      <c r="B2772" s="10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172"/>
        <v>10</v>
      </c>
      <c r="P2772" s="5">
        <f t="shared" si="173"/>
        <v>63.1</v>
      </c>
      <c r="Q2772" s="12" t="s">
        <v>8320</v>
      </c>
      <c r="R2772" s="5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 s="5">
        <v>2771</v>
      </c>
      <c r="B2773" s="10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172"/>
        <v>0</v>
      </c>
      <c r="P2773" s="5">
        <f t="shared" si="173"/>
        <v>0</v>
      </c>
      <c r="Q2773" s="12" t="s">
        <v>8320</v>
      </c>
      <c r="R2773" s="5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 s="5">
        <v>2772</v>
      </c>
      <c r="B2774" s="10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172"/>
        <v>0</v>
      </c>
      <c r="P2774" s="5">
        <f t="shared" si="173"/>
        <v>0</v>
      </c>
      <c r="Q2774" s="12" t="s">
        <v>8320</v>
      </c>
      <c r="R2774" s="5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 s="5">
        <v>2773</v>
      </c>
      <c r="B2775" s="10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172"/>
        <v>0</v>
      </c>
      <c r="P2775" s="5">
        <f t="shared" si="173"/>
        <v>1</v>
      </c>
      <c r="Q2775" s="12" t="s">
        <v>8320</v>
      </c>
      <c r="R2775" s="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 s="5">
        <v>2774</v>
      </c>
      <c r="B2776" s="10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172"/>
        <v>14</v>
      </c>
      <c r="P2776" s="5">
        <f t="shared" si="173"/>
        <v>43.85</v>
      </c>
      <c r="Q2776" s="12" t="s">
        <v>8320</v>
      </c>
      <c r="R2776" s="5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 s="5">
        <v>2775</v>
      </c>
      <c r="B2777" s="10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172"/>
        <v>3</v>
      </c>
      <c r="P2777" s="5">
        <f t="shared" si="173"/>
        <v>75</v>
      </c>
      <c r="Q2777" s="12" t="s">
        <v>8320</v>
      </c>
      <c r="R2777" s="5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 s="5">
        <v>2776</v>
      </c>
      <c r="B2778" s="10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172"/>
        <v>8</v>
      </c>
      <c r="P2778" s="5">
        <f t="shared" si="173"/>
        <v>45.97</v>
      </c>
      <c r="Q2778" s="12" t="s">
        <v>8320</v>
      </c>
      <c r="R2778" s="5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 s="5">
        <v>2777</v>
      </c>
      <c r="B2779" s="10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172"/>
        <v>0</v>
      </c>
      <c r="P2779" s="5">
        <f t="shared" si="173"/>
        <v>10</v>
      </c>
      <c r="Q2779" s="12" t="s">
        <v>8320</v>
      </c>
      <c r="R2779" s="5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 s="5">
        <v>2778</v>
      </c>
      <c r="B2780" s="10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172"/>
        <v>26</v>
      </c>
      <c r="P2780" s="5">
        <f t="shared" si="173"/>
        <v>93.67</v>
      </c>
      <c r="Q2780" s="12" t="s">
        <v>8320</v>
      </c>
      <c r="R2780" s="5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 s="5">
        <v>2779</v>
      </c>
      <c r="B2781" s="10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172"/>
        <v>2</v>
      </c>
      <c r="P2781" s="5">
        <f t="shared" si="173"/>
        <v>53</v>
      </c>
      <c r="Q2781" s="12" t="s">
        <v>8320</v>
      </c>
      <c r="R2781" s="5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 s="5">
        <v>2780</v>
      </c>
      <c r="B2782" s="10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172"/>
        <v>0</v>
      </c>
      <c r="P2782" s="5">
        <f t="shared" si="173"/>
        <v>0</v>
      </c>
      <c r="Q2782" s="12" t="s">
        <v>8320</v>
      </c>
      <c r="R2782" s="5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 s="5">
        <v>2781</v>
      </c>
      <c r="B2783" s="10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172"/>
        <v>105</v>
      </c>
      <c r="P2783" s="5">
        <f t="shared" si="173"/>
        <v>47</v>
      </c>
      <c r="Q2783" s="12" t="s">
        <v>8315</v>
      </c>
      <c r="R2783" s="5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 s="5">
        <v>2782</v>
      </c>
      <c r="B2784" s="10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172"/>
        <v>120</v>
      </c>
      <c r="P2784" s="5">
        <f t="shared" si="173"/>
        <v>66.67</v>
      </c>
      <c r="Q2784" s="12" t="s">
        <v>8315</v>
      </c>
      <c r="R2784" s="5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 s="5">
        <v>2783</v>
      </c>
      <c r="B2785" s="10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172"/>
        <v>115</v>
      </c>
      <c r="P2785" s="5">
        <f t="shared" si="173"/>
        <v>18.77</v>
      </c>
      <c r="Q2785" s="12" t="s">
        <v>8315</v>
      </c>
      <c r="R2785" s="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 s="5">
        <v>2784</v>
      </c>
      <c r="B2786" s="10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172"/>
        <v>119</v>
      </c>
      <c r="P2786" s="5">
        <f t="shared" si="173"/>
        <v>66.11</v>
      </c>
      <c r="Q2786" s="12" t="s">
        <v>8315</v>
      </c>
      <c r="R2786" s="5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 s="5">
        <v>2785</v>
      </c>
      <c r="B2787" s="10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172"/>
        <v>105</v>
      </c>
      <c r="P2787" s="5">
        <f t="shared" si="173"/>
        <v>36.86</v>
      </c>
      <c r="Q2787" s="12" t="s">
        <v>8315</v>
      </c>
      <c r="R2787" s="5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 s="5">
        <v>2786</v>
      </c>
      <c r="B2788" s="10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172"/>
        <v>118</v>
      </c>
      <c r="P2788" s="5">
        <f t="shared" si="173"/>
        <v>39.81</v>
      </c>
      <c r="Q2788" s="12" t="s">
        <v>8315</v>
      </c>
      <c r="R2788" s="5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 s="5">
        <v>2787</v>
      </c>
      <c r="B2789" s="10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172"/>
        <v>120</v>
      </c>
      <c r="P2789" s="5">
        <f t="shared" si="173"/>
        <v>31.5</v>
      </c>
      <c r="Q2789" s="12" t="s">
        <v>8315</v>
      </c>
      <c r="R2789" s="5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 s="5">
        <v>2788</v>
      </c>
      <c r="B2790" s="10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172"/>
        <v>103</v>
      </c>
      <c r="P2790" s="5">
        <f t="shared" si="173"/>
        <v>102.5</v>
      </c>
      <c r="Q2790" s="12" t="s">
        <v>8315</v>
      </c>
      <c r="R2790" s="5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 s="5">
        <v>2789</v>
      </c>
      <c r="B2791" s="10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172"/>
        <v>101</v>
      </c>
      <c r="P2791" s="5">
        <f t="shared" si="173"/>
        <v>126.46</v>
      </c>
      <c r="Q2791" s="12" t="s">
        <v>8315</v>
      </c>
      <c r="R2791" s="5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 s="5">
        <v>2790</v>
      </c>
      <c r="B2792" s="10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172"/>
        <v>105</v>
      </c>
      <c r="P2792" s="5">
        <f t="shared" si="173"/>
        <v>47.88</v>
      </c>
      <c r="Q2792" s="12" t="s">
        <v>8315</v>
      </c>
      <c r="R2792" s="5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 s="5">
        <v>2791</v>
      </c>
      <c r="B2793" s="10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172"/>
        <v>103</v>
      </c>
      <c r="P2793" s="5">
        <f t="shared" si="173"/>
        <v>73.209999999999994</v>
      </c>
      <c r="Q2793" s="12" t="s">
        <v>8315</v>
      </c>
      <c r="R2793" s="5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 s="5">
        <v>2792</v>
      </c>
      <c r="B2794" s="10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172"/>
        <v>108</v>
      </c>
      <c r="P2794" s="5">
        <f t="shared" si="173"/>
        <v>89.67</v>
      </c>
      <c r="Q2794" s="12" t="s">
        <v>8315</v>
      </c>
      <c r="R2794" s="5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 s="5">
        <v>2793</v>
      </c>
      <c r="B2795" s="10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172"/>
        <v>111</v>
      </c>
      <c r="P2795" s="5">
        <f t="shared" si="173"/>
        <v>151.46</v>
      </c>
      <c r="Q2795" s="12" t="s">
        <v>8315</v>
      </c>
      <c r="R2795" s="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 s="5">
        <v>2794</v>
      </c>
      <c r="B2796" s="10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172"/>
        <v>150</v>
      </c>
      <c r="P2796" s="5">
        <f t="shared" si="173"/>
        <v>25</v>
      </c>
      <c r="Q2796" s="12" t="s">
        <v>8315</v>
      </c>
      <c r="R2796" s="5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 s="5">
        <v>2795</v>
      </c>
      <c r="B2797" s="10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172"/>
        <v>104</v>
      </c>
      <c r="P2797" s="5">
        <f t="shared" si="173"/>
        <v>36.5</v>
      </c>
      <c r="Q2797" s="12" t="s">
        <v>8315</v>
      </c>
      <c r="R2797" s="5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 s="5">
        <v>2796</v>
      </c>
      <c r="B2798" s="10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172"/>
        <v>116</v>
      </c>
      <c r="P2798" s="5">
        <f t="shared" si="173"/>
        <v>44</v>
      </c>
      <c r="Q2798" s="12" t="s">
        <v>8315</v>
      </c>
      <c r="R2798" s="5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 s="5">
        <v>2797</v>
      </c>
      <c r="B2799" s="10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172"/>
        <v>103</v>
      </c>
      <c r="P2799" s="5">
        <f t="shared" si="173"/>
        <v>87.36</v>
      </c>
      <c r="Q2799" s="12" t="s">
        <v>8315</v>
      </c>
      <c r="R2799" s="5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 s="5">
        <v>2798</v>
      </c>
      <c r="B2800" s="10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172"/>
        <v>101</v>
      </c>
      <c r="P2800" s="5">
        <f t="shared" si="173"/>
        <v>36.47</v>
      </c>
      <c r="Q2800" s="12" t="s">
        <v>8315</v>
      </c>
      <c r="R2800" s="5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 s="5">
        <v>2799</v>
      </c>
      <c r="B2801" s="10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172"/>
        <v>117</v>
      </c>
      <c r="P2801" s="5">
        <f t="shared" si="173"/>
        <v>44.86</v>
      </c>
      <c r="Q2801" s="12" t="s">
        <v>8315</v>
      </c>
      <c r="R2801" s="5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 s="5">
        <v>2800</v>
      </c>
      <c r="B2802" s="10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172"/>
        <v>133</v>
      </c>
      <c r="P2802" s="5">
        <f t="shared" si="173"/>
        <v>42.9</v>
      </c>
      <c r="Q2802" s="12" t="s">
        <v>8315</v>
      </c>
      <c r="R2802" s="5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 s="5">
        <v>2801</v>
      </c>
      <c r="B2803" s="10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172"/>
        <v>133</v>
      </c>
      <c r="P2803" s="5">
        <f t="shared" si="173"/>
        <v>51.23</v>
      </c>
      <c r="Q2803" s="12" t="s">
        <v>8315</v>
      </c>
      <c r="R2803" s="5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 s="5">
        <v>2802</v>
      </c>
      <c r="B2804" s="10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172"/>
        <v>102</v>
      </c>
      <c r="P2804" s="5">
        <f t="shared" si="173"/>
        <v>33.94</v>
      </c>
      <c r="Q2804" s="12" t="s">
        <v>8315</v>
      </c>
      <c r="R2804" s="5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 s="5">
        <v>2803</v>
      </c>
      <c r="B2805" s="10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172"/>
        <v>128</v>
      </c>
      <c r="P2805" s="5">
        <f t="shared" si="173"/>
        <v>90.74</v>
      </c>
      <c r="Q2805" s="12" t="s">
        <v>8315</v>
      </c>
      <c r="R2805" s="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 s="5">
        <v>2804</v>
      </c>
      <c r="B2806" s="10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172"/>
        <v>115</v>
      </c>
      <c r="P2806" s="5">
        <f t="shared" si="173"/>
        <v>50</v>
      </c>
      <c r="Q2806" s="12" t="s">
        <v>8315</v>
      </c>
      <c r="R2806" s="5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 s="5">
        <v>2805</v>
      </c>
      <c r="B2807" s="10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172"/>
        <v>110</v>
      </c>
      <c r="P2807" s="5">
        <f t="shared" si="173"/>
        <v>24.44</v>
      </c>
      <c r="Q2807" s="12" t="s">
        <v>8315</v>
      </c>
      <c r="R2807" s="5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 s="5">
        <v>2806</v>
      </c>
      <c r="B2808" s="10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172"/>
        <v>112</v>
      </c>
      <c r="P2808" s="5">
        <f t="shared" si="173"/>
        <v>44.25</v>
      </c>
      <c r="Q2808" s="12" t="s">
        <v>8315</v>
      </c>
      <c r="R2808" s="5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 s="5">
        <v>2807</v>
      </c>
      <c r="B2809" s="10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172"/>
        <v>126</v>
      </c>
      <c r="P2809" s="5">
        <f t="shared" si="173"/>
        <v>67.739999999999995</v>
      </c>
      <c r="Q2809" s="12" t="s">
        <v>8315</v>
      </c>
      <c r="R2809" s="5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 s="5">
        <v>2808</v>
      </c>
      <c r="B2810" s="10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172"/>
        <v>100</v>
      </c>
      <c r="P2810" s="5">
        <f t="shared" si="173"/>
        <v>65.38</v>
      </c>
      <c r="Q2810" s="12" t="s">
        <v>8315</v>
      </c>
      <c r="R2810" s="5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 s="5">
        <v>2809</v>
      </c>
      <c r="B2811" s="10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172"/>
        <v>102</v>
      </c>
      <c r="P2811" s="5">
        <f t="shared" si="173"/>
        <v>121.9</v>
      </c>
      <c r="Q2811" s="12" t="s">
        <v>8315</v>
      </c>
      <c r="R2811" s="5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 s="5">
        <v>2810</v>
      </c>
      <c r="B2812" s="10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172"/>
        <v>108</v>
      </c>
      <c r="P2812" s="5">
        <f t="shared" si="173"/>
        <v>47.46</v>
      </c>
      <c r="Q2812" s="12" t="s">
        <v>8315</v>
      </c>
      <c r="R2812" s="5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 s="5">
        <v>2811</v>
      </c>
      <c r="B2813" s="10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172"/>
        <v>100</v>
      </c>
      <c r="P2813" s="5">
        <f t="shared" si="173"/>
        <v>92.84</v>
      </c>
      <c r="Q2813" s="12" t="s">
        <v>8315</v>
      </c>
      <c r="R2813" s="5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 s="5">
        <v>2812</v>
      </c>
      <c r="B2814" s="10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172"/>
        <v>113</v>
      </c>
      <c r="P2814" s="5">
        <f t="shared" si="173"/>
        <v>68.25</v>
      </c>
      <c r="Q2814" s="12" t="s">
        <v>8315</v>
      </c>
      <c r="R2814" s="5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 s="5">
        <v>2813</v>
      </c>
      <c r="B2815" s="10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172"/>
        <v>128</v>
      </c>
      <c r="P2815" s="5">
        <f t="shared" si="173"/>
        <v>37.21</v>
      </c>
      <c r="Q2815" s="12" t="s">
        <v>8315</v>
      </c>
      <c r="R2815" s="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 s="5">
        <v>2814</v>
      </c>
      <c r="B2816" s="10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172"/>
        <v>108</v>
      </c>
      <c r="P2816" s="5">
        <f t="shared" si="173"/>
        <v>25.25</v>
      </c>
      <c r="Q2816" s="12" t="s">
        <v>8315</v>
      </c>
      <c r="R2816" s="5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 s="5">
        <v>2815</v>
      </c>
      <c r="B2817" s="10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172"/>
        <v>242</v>
      </c>
      <c r="P2817" s="5">
        <f t="shared" si="173"/>
        <v>43.21</v>
      </c>
      <c r="Q2817" s="12" t="s">
        <v>8315</v>
      </c>
      <c r="R2817" s="5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 s="5">
        <v>2816</v>
      </c>
      <c r="B2818" s="10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ref="O2818:O2881" si="176">ROUND(E2818/D2818*100,0)</f>
        <v>142</v>
      </c>
      <c r="P2818" s="5">
        <f t="shared" si="173"/>
        <v>25.13</v>
      </c>
      <c r="Q2818" s="12" t="s">
        <v>8315</v>
      </c>
      <c r="R2818" s="5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 s="5">
        <v>2817</v>
      </c>
      <c r="B2819" s="10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si="176"/>
        <v>130</v>
      </c>
      <c r="P2819" s="5">
        <f t="shared" ref="P2819:P2882" si="177">IFERROR(ROUND(E2819/L2819,2),0)</f>
        <v>23.64</v>
      </c>
      <c r="Q2819" s="12" t="s">
        <v>8315</v>
      </c>
      <c r="R2819" s="5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 s="5">
        <v>2818</v>
      </c>
      <c r="B2820" s="10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176"/>
        <v>106</v>
      </c>
      <c r="P2820" s="5">
        <f t="shared" si="177"/>
        <v>103.95</v>
      </c>
      <c r="Q2820" s="12" t="s">
        <v>8315</v>
      </c>
      <c r="R2820" s="5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 s="5">
        <v>2819</v>
      </c>
      <c r="B2821" s="10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176"/>
        <v>105</v>
      </c>
      <c r="P2821" s="5">
        <f t="shared" si="177"/>
        <v>50.38</v>
      </c>
      <c r="Q2821" s="12" t="s">
        <v>8315</v>
      </c>
      <c r="R2821" s="5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 s="5">
        <v>2820</v>
      </c>
      <c r="B2822" s="10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176"/>
        <v>136</v>
      </c>
      <c r="P2822" s="5">
        <f t="shared" si="177"/>
        <v>13.6</v>
      </c>
      <c r="Q2822" s="12" t="s">
        <v>8315</v>
      </c>
      <c r="R2822" s="5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 s="5">
        <v>2821</v>
      </c>
      <c r="B2823" s="10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176"/>
        <v>100</v>
      </c>
      <c r="P2823" s="5">
        <f t="shared" si="177"/>
        <v>28.57</v>
      </c>
      <c r="Q2823" s="12" t="s">
        <v>8315</v>
      </c>
      <c r="R2823" s="5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 s="5">
        <v>2822</v>
      </c>
      <c r="B2824" s="10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176"/>
        <v>100</v>
      </c>
      <c r="P2824" s="5">
        <f t="shared" si="177"/>
        <v>63.83</v>
      </c>
      <c r="Q2824" s="12" t="s">
        <v>8315</v>
      </c>
      <c r="R2824" s="5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 s="5">
        <v>2823</v>
      </c>
      <c r="B2825" s="10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176"/>
        <v>124</v>
      </c>
      <c r="P2825" s="5">
        <f t="shared" si="177"/>
        <v>8.86</v>
      </c>
      <c r="Q2825" s="12" t="s">
        <v>8315</v>
      </c>
      <c r="R2825" s="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 s="5">
        <v>2824</v>
      </c>
      <c r="B2826" s="10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176"/>
        <v>117</v>
      </c>
      <c r="P2826" s="5">
        <f t="shared" si="177"/>
        <v>50.67</v>
      </c>
      <c r="Q2826" s="12" t="s">
        <v>8315</v>
      </c>
      <c r="R2826" s="5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 s="5">
        <v>2825</v>
      </c>
      <c r="B2827" s="10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176"/>
        <v>103</v>
      </c>
      <c r="P2827" s="5">
        <f t="shared" si="177"/>
        <v>60.78</v>
      </c>
      <c r="Q2827" s="12" t="s">
        <v>8315</v>
      </c>
      <c r="R2827" s="5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 s="5">
        <v>2826</v>
      </c>
      <c r="B2828" s="10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176"/>
        <v>108</v>
      </c>
      <c r="P2828" s="5">
        <f t="shared" si="177"/>
        <v>113.42</v>
      </c>
      <c r="Q2828" s="12" t="s">
        <v>8315</v>
      </c>
      <c r="R2828" s="5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 s="5">
        <v>2827</v>
      </c>
      <c r="B2829" s="10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176"/>
        <v>120</v>
      </c>
      <c r="P2829" s="5">
        <f t="shared" si="177"/>
        <v>104.57</v>
      </c>
      <c r="Q2829" s="12" t="s">
        <v>8315</v>
      </c>
      <c r="R2829" s="5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 s="5">
        <v>2828</v>
      </c>
      <c r="B2830" s="10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176"/>
        <v>100</v>
      </c>
      <c r="P2830" s="5">
        <f t="shared" si="177"/>
        <v>98.31</v>
      </c>
      <c r="Q2830" s="12" t="s">
        <v>8315</v>
      </c>
      <c r="R2830" s="5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 s="5">
        <v>2829</v>
      </c>
      <c r="B2831" s="10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176"/>
        <v>107</v>
      </c>
      <c r="P2831" s="5">
        <f t="shared" si="177"/>
        <v>35.04</v>
      </c>
      <c r="Q2831" s="12" t="s">
        <v>8315</v>
      </c>
      <c r="R2831" s="5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 s="5">
        <v>2830</v>
      </c>
      <c r="B2832" s="10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176"/>
        <v>100</v>
      </c>
      <c r="P2832" s="5">
        <f t="shared" si="177"/>
        <v>272.73</v>
      </c>
      <c r="Q2832" s="12" t="s">
        <v>8315</v>
      </c>
      <c r="R2832" s="5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 s="5">
        <v>2831</v>
      </c>
      <c r="B2833" s="10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176"/>
        <v>111</v>
      </c>
      <c r="P2833" s="5">
        <f t="shared" si="177"/>
        <v>63.85</v>
      </c>
      <c r="Q2833" s="12" t="s">
        <v>8315</v>
      </c>
      <c r="R2833" s="5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 s="5">
        <v>2832</v>
      </c>
      <c r="B2834" s="10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176"/>
        <v>115</v>
      </c>
      <c r="P2834" s="5">
        <f t="shared" si="177"/>
        <v>30.19</v>
      </c>
      <c r="Q2834" s="12" t="s">
        <v>8315</v>
      </c>
      <c r="R2834" s="5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 s="5">
        <v>2833</v>
      </c>
      <c r="B2835" s="10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176"/>
        <v>108</v>
      </c>
      <c r="P2835" s="5">
        <f t="shared" si="177"/>
        <v>83.51</v>
      </c>
      <c r="Q2835" s="12" t="s">
        <v>8315</v>
      </c>
      <c r="R2835" s="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 s="5">
        <v>2834</v>
      </c>
      <c r="B2836" s="10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176"/>
        <v>170</v>
      </c>
      <c r="P2836" s="5">
        <f t="shared" si="177"/>
        <v>64.760000000000005</v>
      </c>
      <c r="Q2836" s="12" t="s">
        <v>8315</v>
      </c>
      <c r="R2836" s="5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 s="5">
        <v>2835</v>
      </c>
      <c r="B2837" s="10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176"/>
        <v>187</v>
      </c>
      <c r="P2837" s="5">
        <f t="shared" si="177"/>
        <v>20.12</v>
      </c>
      <c r="Q2837" s="12" t="s">
        <v>8315</v>
      </c>
      <c r="R2837" s="5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 s="5">
        <v>2836</v>
      </c>
      <c r="B2838" s="10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176"/>
        <v>108</v>
      </c>
      <c r="P2838" s="5">
        <f t="shared" si="177"/>
        <v>44.09</v>
      </c>
      <c r="Q2838" s="12" t="s">
        <v>8315</v>
      </c>
      <c r="R2838" s="5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 s="5">
        <v>2837</v>
      </c>
      <c r="B2839" s="10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176"/>
        <v>100</v>
      </c>
      <c r="P2839" s="5">
        <f t="shared" si="177"/>
        <v>40.479999999999997</v>
      </c>
      <c r="Q2839" s="12" t="s">
        <v>8315</v>
      </c>
      <c r="R2839" s="5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 s="5">
        <v>2838</v>
      </c>
      <c r="B2840" s="10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176"/>
        <v>120</v>
      </c>
      <c r="P2840" s="5">
        <f t="shared" si="177"/>
        <v>44.54</v>
      </c>
      <c r="Q2840" s="12" t="s">
        <v>8315</v>
      </c>
      <c r="R2840" s="5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 s="5">
        <v>2839</v>
      </c>
      <c r="B2841" s="10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176"/>
        <v>111</v>
      </c>
      <c r="P2841" s="5">
        <f t="shared" si="177"/>
        <v>125.81</v>
      </c>
      <c r="Q2841" s="12" t="s">
        <v>8315</v>
      </c>
      <c r="R2841" s="5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 s="5">
        <v>2840</v>
      </c>
      <c r="B2842" s="10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176"/>
        <v>104</v>
      </c>
      <c r="P2842" s="5">
        <f t="shared" si="177"/>
        <v>19.7</v>
      </c>
      <c r="Q2842" s="12" t="s">
        <v>8315</v>
      </c>
      <c r="R2842" s="5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 s="5">
        <v>2841</v>
      </c>
      <c r="B2843" s="10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176"/>
        <v>1</v>
      </c>
      <c r="P2843" s="5">
        <f t="shared" si="177"/>
        <v>10</v>
      </c>
      <c r="Q2843" s="12" t="s">
        <v>8315</v>
      </c>
      <c r="R2843" s="5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 s="5">
        <v>2842</v>
      </c>
      <c r="B2844" s="10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176"/>
        <v>0</v>
      </c>
      <c r="P2844" s="5">
        <f t="shared" si="177"/>
        <v>0</v>
      </c>
      <c r="Q2844" s="12" t="s">
        <v>8315</v>
      </c>
      <c r="R2844" s="5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 s="5">
        <v>2843</v>
      </c>
      <c r="B2845" s="10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176"/>
        <v>0</v>
      </c>
      <c r="P2845" s="5">
        <f t="shared" si="177"/>
        <v>0</v>
      </c>
      <c r="Q2845" s="12" t="s">
        <v>8315</v>
      </c>
      <c r="R2845" s="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 s="5">
        <v>2844</v>
      </c>
      <c r="B2846" s="10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176"/>
        <v>5</v>
      </c>
      <c r="P2846" s="5">
        <f t="shared" si="177"/>
        <v>30</v>
      </c>
      <c r="Q2846" s="12" t="s">
        <v>8315</v>
      </c>
      <c r="R2846" s="5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 s="5">
        <v>2845</v>
      </c>
      <c r="B2847" s="10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176"/>
        <v>32</v>
      </c>
      <c r="P2847" s="5">
        <f t="shared" si="177"/>
        <v>60.67</v>
      </c>
      <c r="Q2847" s="12" t="s">
        <v>8315</v>
      </c>
      <c r="R2847" s="5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 s="5">
        <v>2846</v>
      </c>
      <c r="B2848" s="10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176"/>
        <v>0</v>
      </c>
      <c r="P2848" s="5">
        <f t="shared" si="177"/>
        <v>0</v>
      </c>
      <c r="Q2848" s="12" t="s">
        <v>8315</v>
      </c>
      <c r="R2848" s="5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 s="5">
        <v>2847</v>
      </c>
      <c r="B2849" s="10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176"/>
        <v>0</v>
      </c>
      <c r="P2849" s="5">
        <f t="shared" si="177"/>
        <v>0</v>
      </c>
      <c r="Q2849" s="12" t="s">
        <v>8315</v>
      </c>
      <c r="R2849" s="5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 s="5">
        <v>2848</v>
      </c>
      <c r="B2850" s="10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176"/>
        <v>0</v>
      </c>
      <c r="P2850" s="5">
        <f t="shared" si="177"/>
        <v>23.33</v>
      </c>
      <c r="Q2850" s="12" t="s">
        <v>8315</v>
      </c>
      <c r="R2850" s="5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 s="5">
        <v>2849</v>
      </c>
      <c r="B2851" s="10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176"/>
        <v>1</v>
      </c>
      <c r="P2851" s="5">
        <f t="shared" si="177"/>
        <v>5</v>
      </c>
      <c r="Q2851" s="12" t="s">
        <v>8315</v>
      </c>
      <c r="R2851" s="5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 s="5">
        <v>2850</v>
      </c>
      <c r="B2852" s="10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176"/>
        <v>4</v>
      </c>
      <c r="P2852" s="5">
        <f t="shared" si="177"/>
        <v>23.92</v>
      </c>
      <c r="Q2852" s="12" t="s">
        <v>8315</v>
      </c>
      <c r="R2852" s="5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 s="5">
        <v>2851</v>
      </c>
      <c r="B2853" s="10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176"/>
        <v>0</v>
      </c>
      <c r="P2853" s="5">
        <f t="shared" si="177"/>
        <v>0</v>
      </c>
      <c r="Q2853" s="12" t="s">
        <v>8315</v>
      </c>
      <c r="R2853" s="5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 s="5">
        <v>2852</v>
      </c>
      <c r="B2854" s="10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176"/>
        <v>2</v>
      </c>
      <c r="P2854" s="5">
        <f t="shared" si="177"/>
        <v>15.83</v>
      </c>
      <c r="Q2854" s="12" t="s">
        <v>8315</v>
      </c>
      <c r="R2854" s="5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 s="5">
        <v>2853</v>
      </c>
      <c r="B2855" s="10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176"/>
        <v>0</v>
      </c>
      <c r="P2855" s="5">
        <f t="shared" si="177"/>
        <v>0</v>
      </c>
      <c r="Q2855" s="12" t="s">
        <v>8315</v>
      </c>
      <c r="R2855" s="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 s="5">
        <v>2854</v>
      </c>
      <c r="B2856" s="10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176"/>
        <v>42</v>
      </c>
      <c r="P2856" s="5">
        <f t="shared" si="177"/>
        <v>29.79</v>
      </c>
      <c r="Q2856" s="12" t="s">
        <v>8315</v>
      </c>
      <c r="R2856" s="5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 s="5">
        <v>2855</v>
      </c>
      <c r="B2857" s="10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176"/>
        <v>50</v>
      </c>
      <c r="P2857" s="5">
        <f t="shared" si="177"/>
        <v>60</v>
      </c>
      <c r="Q2857" s="12" t="s">
        <v>8315</v>
      </c>
      <c r="R2857" s="5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 s="5">
        <v>2856</v>
      </c>
      <c r="B2858" s="10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176"/>
        <v>5</v>
      </c>
      <c r="P2858" s="5">
        <f t="shared" si="177"/>
        <v>24.33</v>
      </c>
      <c r="Q2858" s="12" t="s">
        <v>8315</v>
      </c>
      <c r="R2858" s="5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 s="5">
        <v>2857</v>
      </c>
      <c r="B2859" s="10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176"/>
        <v>20</v>
      </c>
      <c r="P2859" s="5">
        <f t="shared" si="177"/>
        <v>500</v>
      </c>
      <c r="Q2859" s="12" t="s">
        <v>8315</v>
      </c>
      <c r="R2859" s="5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 s="5">
        <v>2858</v>
      </c>
      <c r="B2860" s="10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176"/>
        <v>0</v>
      </c>
      <c r="P2860" s="5">
        <f t="shared" si="177"/>
        <v>0</v>
      </c>
      <c r="Q2860" s="12" t="s">
        <v>8315</v>
      </c>
      <c r="R2860" s="5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 s="5">
        <v>2859</v>
      </c>
      <c r="B2861" s="10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176"/>
        <v>2</v>
      </c>
      <c r="P2861" s="5">
        <f t="shared" si="177"/>
        <v>35</v>
      </c>
      <c r="Q2861" s="12" t="s">
        <v>8315</v>
      </c>
      <c r="R2861" s="5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 s="5">
        <v>2860</v>
      </c>
      <c r="B2862" s="10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176"/>
        <v>7</v>
      </c>
      <c r="P2862" s="5">
        <f t="shared" si="177"/>
        <v>29.56</v>
      </c>
      <c r="Q2862" s="12" t="s">
        <v>8315</v>
      </c>
      <c r="R2862" s="5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 s="5">
        <v>2861</v>
      </c>
      <c r="B2863" s="10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176"/>
        <v>32</v>
      </c>
      <c r="P2863" s="5">
        <f t="shared" si="177"/>
        <v>26.67</v>
      </c>
      <c r="Q2863" s="12" t="s">
        <v>8315</v>
      </c>
      <c r="R2863" s="5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 s="5">
        <v>2862</v>
      </c>
      <c r="B2864" s="10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176"/>
        <v>0</v>
      </c>
      <c r="P2864" s="5">
        <f t="shared" si="177"/>
        <v>18.329999999999998</v>
      </c>
      <c r="Q2864" s="12" t="s">
        <v>8315</v>
      </c>
      <c r="R2864" s="5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 s="5">
        <v>2863</v>
      </c>
      <c r="B2865" s="10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176"/>
        <v>0</v>
      </c>
      <c r="P2865" s="5">
        <f t="shared" si="177"/>
        <v>20</v>
      </c>
      <c r="Q2865" s="12" t="s">
        <v>8315</v>
      </c>
      <c r="R2865" s="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 s="5">
        <v>2864</v>
      </c>
      <c r="B2866" s="10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176"/>
        <v>2</v>
      </c>
      <c r="P2866" s="5">
        <f t="shared" si="177"/>
        <v>13.33</v>
      </c>
      <c r="Q2866" s="12" t="s">
        <v>8315</v>
      </c>
      <c r="R2866" s="5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 s="5">
        <v>2865</v>
      </c>
      <c r="B2867" s="10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176"/>
        <v>0</v>
      </c>
      <c r="P2867" s="5">
        <f t="shared" si="177"/>
        <v>0</v>
      </c>
      <c r="Q2867" s="12" t="s">
        <v>8315</v>
      </c>
      <c r="R2867" s="5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 s="5">
        <v>2866</v>
      </c>
      <c r="B2868" s="10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176"/>
        <v>1</v>
      </c>
      <c r="P2868" s="5">
        <f t="shared" si="177"/>
        <v>22.5</v>
      </c>
      <c r="Q2868" s="12" t="s">
        <v>8315</v>
      </c>
      <c r="R2868" s="5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 s="5">
        <v>2867</v>
      </c>
      <c r="B2869" s="10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176"/>
        <v>20</v>
      </c>
      <c r="P2869" s="5">
        <f t="shared" si="177"/>
        <v>50.4</v>
      </c>
      <c r="Q2869" s="12" t="s">
        <v>8315</v>
      </c>
      <c r="R2869" s="5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 s="5">
        <v>2868</v>
      </c>
      <c r="B2870" s="10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176"/>
        <v>42</v>
      </c>
      <c r="P2870" s="5">
        <f t="shared" si="177"/>
        <v>105.03</v>
      </c>
      <c r="Q2870" s="12" t="s">
        <v>8315</v>
      </c>
      <c r="R2870" s="5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 s="5">
        <v>2869</v>
      </c>
      <c r="B2871" s="10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176"/>
        <v>1</v>
      </c>
      <c r="P2871" s="5">
        <f t="shared" si="177"/>
        <v>35.4</v>
      </c>
      <c r="Q2871" s="12" t="s">
        <v>8315</v>
      </c>
      <c r="R2871" s="5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 s="5">
        <v>2870</v>
      </c>
      <c r="B2872" s="10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176"/>
        <v>15</v>
      </c>
      <c r="P2872" s="5">
        <f t="shared" si="177"/>
        <v>83.33</v>
      </c>
      <c r="Q2872" s="12" t="s">
        <v>8315</v>
      </c>
      <c r="R2872" s="5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 s="5">
        <v>2871</v>
      </c>
      <c r="B2873" s="10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176"/>
        <v>5</v>
      </c>
      <c r="P2873" s="5">
        <f t="shared" si="177"/>
        <v>35.92</v>
      </c>
      <c r="Q2873" s="12" t="s">
        <v>8315</v>
      </c>
      <c r="R2873" s="5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 s="5">
        <v>2872</v>
      </c>
      <c r="B2874" s="10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176"/>
        <v>0</v>
      </c>
      <c r="P2874" s="5">
        <f t="shared" si="177"/>
        <v>0</v>
      </c>
      <c r="Q2874" s="12" t="s">
        <v>8315</v>
      </c>
      <c r="R2874" s="5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 s="5">
        <v>2873</v>
      </c>
      <c r="B2875" s="10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176"/>
        <v>38</v>
      </c>
      <c r="P2875" s="5">
        <f t="shared" si="177"/>
        <v>119.13</v>
      </c>
      <c r="Q2875" s="12" t="s">
        <v>8315</v>
      </c>
      <c r="R2875" s="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 s="5">
        <v>2874</v>
      </c>
      <c r="B2876" s="10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176"/>
        <v>5</v>
      </c>
      <c r="P2876" s="5">
        <f t="shared" si="177"/>
        <v>90.33</v>
      </c>
      <c r="Q2876" s="12" t="s">
        <v>8315</v>
      </c>
      <c r="R2876" s="5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 s="5">
        <v>2875</v>
      </c>
      <c r="B2877" s="10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176"/>
        <v>0</v>
      </c>
      <c r="P2877" s="5">
        <f t="shared" si="177"/>
        <v>2.33</v>
      </c>
      <c r="Q2877" s="12" t="s">
        <v>8315</v>
      </c>
      <c r="R2877" s="5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 s="5">
        <v>2876</v>
      </c>
      <c r="B2878" s="10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176"/>
        <v>0</v>
      </c>
      <c r="P2878" s="5">
        <f t="shared" si="177"/>
        <v>0</v>
      </c>
      <c r="Q2878" s="12" t="s">
        <v>8315</v>
      </c>
      <c r="R2878" s="5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 s="5">
        <v>2877</v>
      </c>
      <c r="B2879" s="10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176"/>
        <v>11</v>
      </c>
      <c r="P2879" s="5">
        <f t="shared" si="177"/>
        <v>108.33</v>
      </c>
      <c r="Q2879" s="12" t="s">
        <v>8315</v>
      </c>
      <c r="R2879" s="5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 s="5">
        <v>2878</v>
      </c>
      <c r="B2880" s="10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176"/>
        <v>2</v>
      </c>
      <c r="P2880" s="5">
        <f t="shared" si="177"/>
        <v>15.75</v>
      </c>
      <c r="Q2880" s="12" t="s">
        <v>8315</v>
      </c>
      <c r="R2880" s="5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 s="5">
        <v>2879</v>
      </c>
      <c r="B2881" s="10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176"/>
        <v>0</v>
      </c>
      <c r="P2881" s="5">
        <f t="shared" si="177"/>
        <v>29</v>
      </c>
      <c r="Q2881" s="12" t="s">
        <v>8315</v>
      </c>
      <c r="R2881" s="5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 s="5">
        <v>2880</v>
      </c>
      <c r="B2882" s="10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ref="O2882:O2945" si="180">ROUND(E2882/D2882*100,0)</f>
        <v>23</v>
      </c>
      <c r="P2882" s="5">
        <f t="shared" si="177"/>
        <v>96.55</v>
      </c>
      <c r="Q2882" s="12" t="s">
        <v>8315</v>
      </c>
      <c r="R2882" s="5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 s="5">
        <v>2881</v>
      </c>
      <c r="B2883" s="10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si="180"/>
        <v>0</v>
      </c>
      <c r="P2883" s="5">
        <f t="shared" ref="P2883:P2946" si="181">IFERROR(ROUND(E2883/L2883,2),0)</f>
        <v>0</v>
      </c>
      <c r="Q2883" s="12" t="s">
        <v>8315</v>
      </c>
      <c r="R2883" s="5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 s="5">
        <v>2882</v>
      </c>
      <c r="B2884" s="10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180"/>
        <v>34</v>
      </c>
      <c r="P2884" s="5">
        <f t="shared" si="181"/>
        <v>63</v>
      </c>
      <c r="Q2884" s="12" t="s">
        <v>8315</v>
      </c>
      <c r="R2884" s="5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 s="5">
        <v>2883</v>
      </c>
      <c r="B2885" s="10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180"/>
        <v>19</v>
      </c>
      <c r="P2885" s="5">
        <f t="shared" si="181"/>
        <v>381.6</v>
      </c>
      <c r="Q2885" s="12" t="s">
        <v>8315</v>
      </c>
      <c r="R2885" s="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 s="5">
        <v>2884</v>
      </c>
      <c r="B2886" s="10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180"/>
        <v>0</v>
      </c>
      <c r="P2886" s="5">
        <f t="shared" si="181"/>
        <v>46.25</v>
      </c>
      <c r="Q2886" s="12" t="s">
        <v>8315</v>
      </c>
      <c r="R2886" s="5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 s="5">
        <v>2885</v>
      </c>
      <c r="B2887" s="10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180"/>
        <v>33</v>
      </c>
      <c r="P2887" s="5">
        <f t="shared" si="181"/>
        <v>26</v>
      </c>
      <c r="Q2887" s="12" t="s">
        <v>8315</v>
      </c>
      <c r="R2887" s="5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 s="5">
        <v>2886</v>
      </c>
      <c r="B2888" s="10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180"/>
        <v>5</v>
      </c>
      <c r="P2888" s="5">
        <f t="shared" si="181"/>
        <v>10</v>
      </c>
      <c r="Q2888" s="12" t="s">
        <v>8315</v>
      </c>
      <c r="R2888" s="5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 s="5">
        <v>2887</v>
      </c>
      <c r="B2889" s="10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180"/>
        <v>0</v>
      </c>
      <c r="P2889" s="5">
        <f t="shared" si="181"/>
        <v>5</v>
      </c>
      <c r="Q2889" s="12" t="s">
        <v>8315</v>
      </c>
      <c r="R2889" s="5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 s="5">
        <v>2888</v>
      </c>
      <c r="B2890" s="10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180"/>
        <v>0</v>
      </c>
      <c r="P2890" s="5">
        <f t="shared" si="181"/>
        <v>0</v>
      </c>
      <c r="Q2890" s="12" t="s">
        <v>8315</v>
      </c>
      <c r="R2890" s="5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 s="5">
        <v>2889</v>
      </c>
      <c r="B2891" s="10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180"/>
        <v>38</v>
      </c>
      <c r="P2891" s="5">
        <f t="shared" si="181"/>
        <v>81.569999999999993</v>
      </c>
      <c r="Q2891" s="12" t="s">
        <v>8315</v>
      </c>
      <c r="R2891" s="5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 s="5">
        <v>2890</v>
      </c>
      <c r="B2892" s="10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180"/>
        <v>1</v>
      </c>
      <c r="P2892" s="5">
        <f t="shared" si="181"/>
        <v>7</v>
      </c>
      <c r="Q2892" s="12" t="s">
        <v>8315</v>
      </c>
      <c r="R2892" s="5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 s="5">
        <v>2891</v>
      </c>
      <c r="B2893" s="10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180"/>
        <v>3</v>
      </c>
      <c r="P2893" s="5">
        <f t="shared" si="181"/>
        <v>27.3</v>
      </c>
      <c r="Q2893" s="12" t="s">
        <v>8315</v>
      </c>
      <c r="R2893" s="5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 s="5">
        <v>2892</v>
      </c>
      <c r="B2894" s="10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180"/>
        <v>9</v>
      </c>
      <c r="P2894" s="5">
        <f t="shared" si="181"/>
        <v>29.41</v>
      </c>
      <c r="Q2894" s="12" t="s">
        <v>8315</v>
      </c>
      <c r="R2894" s="5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 s="5">
        <v>2893</v>
      </c>
      <c r="B2895" s="10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180"/>
        <v>1</v>
      </c>
      <c r="P2895" s="5">
        <f t="shared" si="181"/>
        <v>12.5</v>
      </c>
      <c r="Q2895" s="12" t="s">
        <v>8315</v>
      </c>
      <c r="R2895" s="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 s="5">
        <v>2894</v>
      </c>
      <c r="B2896" s="10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180"/>
        <v>0</v>
      </c>
      <c r="P2896" s="5">
        <f t="shared" si="181"/>
        <v>0</v>
      </c>
      <c r="Q2896" s="12" t="s">
        <v>8315</v>
      </c>
      <c r="R2896" s="5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 s="5">
        <v>2895</v>
      </c>
      <c r="B2897" s="10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180"/>
        <v>5</v>
      </c>
      <c r="P2897" s="5">
        <f t="shared" si="181"/>
        <v>5.75</v>
      </c>
      <c r="Q2897" s="12" t="s">
        <v>8315</v>
      </c>
      <c r="R2897" s="5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 s="5">
        <v>2896</v>
      </c>
      <c r="B2898" s="10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180"/>
        <v>21</v>
      </c>
      <c r="P2898" s="5">
        <f t="shared" si="181"/>
        <v>52.08</v>
      </c>
      <c r="Q2898" s="12" t="s">
        <v>8315</v>
      </c>
      <c r="R2898" s="5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 s="5">
        <v>2897</v>
      </c>
      <c r="B2899" s="10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180"/>
        <v>5</v>
      </c>
      <c r="P2899" s="5">
        <f t="shared" si="181"/>
        <v>183.33</v>
      </c>
      <c r="Q2899" s="12" t="s">
        <v>8315</v>
      </c>
      <c r="R2899" s="5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 s="5">
        <v>2898</v>
      </c>
      <c r="B2900" s="10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180"/>
        <v>4</v>
      </c>
      <c r="P2900" s="5">
        <f t="shared" si="181"/>
        <v>26.33</v>
      </c>
      <c r="Q2900" s="12" t="s">
        <v>8315</v>
      </c>
      <c r="R2900" s="5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 s="5">
        <v>2899</v>
      </c>
      <c r="B2901" s="10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180"/>
        <v>0</v>
      </c>
      <c r="P2901" s="5">
        <f t="shared" si="181"/>
        <v>0</v>
      </c>
      <c r="Q2901" s="12" t="s">
        <v>8315</v>
      </c>
      <c r="R2901" s="5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 s="5">
        <v>2900</v>
      </c>
      <c r="B2902" s="10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180"/>
        <v>62</v>
      </c>
      <c r="P2902" s="5">
        <f t="shared" si="181"/>
        <v>486.43</v>
      </c>
      <c r="Q2902" s="12" t="s">
        <v>8315</v>
      </c>
      <c r="R2902" s="5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 s="5">
        <v>2901</v>
      </c>
      <c r="B2903" s="10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180"/>
        <v>1</v>
      </c>
      <c r="P2903" s="5">
        <f t="shared" si="181"/>
        <v>3</v>
      </c>
      <c r="Q2903" s="12" t="s">
        <v>8315</v>
      </c>
      <c r="R2903" s="5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 s="5">
        <v>2902</v>
      </c>
      <c r="B2904" s="10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180"/>
        <v>0</v>
      </c>
      <c r="P2904" s="5">
        <f t="shared" si="181"/>
        <v>25</v>
      </c>
      <c r="Q2904" s="12" t="s">
        <v>8315</v>
      </c>
      <c r="R2904" s="5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 s="5">
        <v>2903</v>
      </c>
      <c r="B2905" s="10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180"/>
        <v>1</v>
      </c>
      <c r="P2905" s="5">
        <f t="shared" si="181"/>
        <v>9.75</v>
      </c>
      <c r="Q2905" s="12" t="s">
        <v>8315</v>
      </c>
      <c r="R2905" s="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 s="5">
        <v>2904</v>
      </c>
      <c r="B2906" s="10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180"/>
        <v>5</v>
      </c>
      <c r="P2906" s="5">
        <f t="shared" si="181"/>
        <v>18.75</v>
      </c>
      <c r="Q2906" s="12" t="s">
        <v>8315</v>
      </c>
      <c r="R2906" s="5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 s="5">
        <v>2905</v>
      </c>
      <c r="B2907" s="10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180"/>
        <v>18</v>
      </c>
      <c r="P2907" s="5">
        <f t="shared" si="181"/>
        <v>36.590000000000003</v>
      </c>
      <c r="Q2907" s="12" t="s">
        <v>8315</v>
      </c>
      <c r="R2907" s="5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 s="5">
        <v>2906</v>
      </c>
      <c r="B2908" s="10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180"/>
        <v>9</v>
      </c>
      <c r="P2908" s="5">
        <f t="shared" si="181"/>
        <v>80.709999999999994</v>
      </c>
      <c r="Q2908" s="12" t="s">
        <v>8315</v>
      </c>
      <c r="R2908" s="5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 s="5">
        <v>2907</v>
      </c>
      <c r="B2909" s="10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180"/>
        <v>0</v>
      </c>
      <c r="P2909" s="5">
        <f t="shared" si="181"/>
        <v>1</v>
      </c>
      <c r="Q2909" s="12" t="s">
        <v>8315</v>
      </c>
      <c r="R2909" s="5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 s="5">
        <v>2908</v>
      </c>
      <c r="B2910" s="10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180"/>
        <v>3</v>
      </c>
      <c r="P2910" s="5">
        <f t="shared" si="181"/>
        <v>52.8</v>
      </c>
      <c r="Q2910" s="12" t="s">
        <v>8315</v>
      </c>
      <c r="R2910" s="5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 s="5">
        <v>2909</v>
      </c>
      <c r="B2911" s="10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180"/>
        <v>0</v>
      </c>
      <c r="P2911" s="5">
        <f t="shared" si="181"/>
        <v>20</v>
      </c>
      <c r="Q2911" s="12" t="s">
        <v>8315</v>
      </c>
      <c r="R2911" s="5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 s="5">
        <v>2910</v>
      </c>
      <c r="B2912" s="10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180"/>
        <v>0</v>
      </c>
      <c r="P2912" s="5">
        <f t="shared" si="181"/>
        <v>1</v>
      </c>
      <c r="Q2912" s="12" t="s">
        <v>8315</v>
      </c>
      <c r="R2912" s="5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 s="5">
        <v>2911</v>
      </c>
      <c r="B2913" s="10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180"/>
        <v>37</v>
      </c>
      <c r="P2913" s="5">
        <f t="shared" si="181"/>
        <v>46.93</v>
      </c>
      <c r="Q2913" s="12" t="s">
        <v>8315</v>
      </c>
      <c r="R2913" s="5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 s="5">
        <v>2912</v>
      </c>
      <c r="B2914" s="10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180"/>
        <v>14</v>
      </c>
      <c r="P2914" s="5">
        <f t="shared" si="181"/>
        <v>78.08</v>
      </c>
      <c r="Q2914" s="12" t="s">
        <v>8315</v>
      </c>
      <c r="R2914" s="5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 s="5">
        <v>2913</v>
      </c>
      <c r="B2915" s="10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180"/>
        <v>0</v>
      </c>
      <c r="P2915" s="5">
        <f t="shared" si="181"/>
        <v>1</v>
      </c>
      <c r="Q2915" s="12" t="s">
        <v>8315</v>
      </c>
      <c r="R2915" s="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 s="5">
        <v>2914</v>
      </c>
      <c r="B2916" s="10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180"/>
        <v>0</v>
      </c>
      <c r="P2916" s="5">
        <f t="shared" si="181"/>
        <v>1</v>
      </c>
      <c r="Q2916" s="12" t="s">
        <v>8315</v>
      </c>
      <c r="R2916" s="5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 s="5">
        <v>2915</v>
      </c>
      <c r="B2917" s="10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180"/>
        <v>61</v>
      </c>
      <c r="P2917" s="5">
        <f t="shared" si="181"/>
        <v>203.67</v>
      </c>
      <c r="Q2917" s="12" t="s">
        <v>8315</v>
      </c>
      <c r="R2917" s="5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 s="5">
        <v>2916</v>
      </c>
      <c r="B2918" s="10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180"/>
        <v>8</v>
      </c>
      <c r="P2918" s="5">
        <f t="shared" si="181"/>
        <v>20.71</v>
      </c>
      <c r="Q2918" s="12" t="s">
        <v>8315</v>
      </c>
      <c r="R2918" s="5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 s="5">
        <v>2917</v>
      </c>
      <c r="B2919" s="10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180"/>
        <v>22</v>
      </c>
      <c r="P2919" s="5">
        <f t="shared" si="181"/>
        <v>48.56</v>
      </c>
      <c r="Q2919" s="12" t="s">
        <v>8315</v>
      </c>
      <c r="R2919" s="5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 s="5">
        <v>2918</v>
      </c>
      <c r="B2920" s="10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180"/>
        <v>27</v>
      </c>
      <c r="P2920" s="5">
        <f t="shared" si="181"/>
        <v>68.099999999999994</v>
      </c>
      <c r="Q2920" s="12" t="s">
        <v>8315</v>
      </c>
      <c r="R2920" s="5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 s="5">
        <v>2919</v>
      </c>
      <c r="B2921" s="10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180"/>
        <v>9</v>
      </c>
      <c r="P2921" s="5">
        <f t="shared" si="181"/>
        <v>8.5</v>
      </c>
      <c r="Q2921" s="12" t="s">
        <v>8315</v>
      </c>
      <c r="R2921" s="5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 s="5">
        <v>2920</v>
      </c>
      <c r="B2922" s="10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180"/>
        <v>27</v>
      </c>
      <c r="P2922" s="5">
        <f t="shared" si="181"/>
        <v>51.62</v>
      </c>
      <c r="Q2922" s="12" t="s">
        <v>8315</v>
      </c>
      <c r="R2922" s="5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 s="5">
        <v>2921</v>
      </c>
      <c r="B2923" s="10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180"/>
        <v>129</v>
      </c>
      <c r="P2923" s="5">
        <f t="shared" si="181"/>
        <v>43</v>
      </c>
      <c r="Q2923" s="12" t="s">
        <v>8315</v>
      </c>
      <c r="R2923" s="5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 s="5">
        <v>2922</v>
      </c>
      <c r="B2924" s="10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180"/>
        <v>100</v>
      </c>
      <c r="P2924" s="5">
        <f t="shared" si="181"/>
        <v>83.33</v>
      </c>
      <c r="Q2924" s="12" t="s">
        <v>8315</v>
      </c>
      <c r="R2924" s="5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 s="5">
        <v>2923</v>
      </c>
      <c r="B2925" s="10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180"/>
        <v>100</v>
      </c>
      <c r="P2925" s="5">
        <f t="shared" si="181"/>
        <v>30</v>
      </c>
      <c r="Q2925" s="12" t="s">
        <v>8315</v>
      </c>
      <c r="R2925" s="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 s="5">
        <v>2924</v>
      </c>
      <c r="B2926" s="10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180"/>
        <v>103</v>
      </c>
      <c r="P2926" s="5">
        <f t="shared" si="181"/>
        <v>175.51</v>
      </c>
      <c r="Q2926" s="12" t="s">
        <v>8315</v>
      </c>
      <c r="R2926" s="5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 s="5">
        <v>2925</v>
      </c>
      <c r="B2927" s="10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180"/>
        <v>102</v>
      </c>
      <c r="P2927" s="5">
        <f t="shared" si="181"/>
        <v>231.66</v>
      </c>
      <c r="Q2927" s="12" t="s">
        <v>8315</v>
      </c>
      <c r="R2927" s="5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 s="5">
        <v>2926</v>
      </c>
      <c r="B2928" s="10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180"/>
        <v>125</v>
      </c>
      <c r="P2928" s="5">
        <f t="shared" si="181"/>
        <v>75</v>
      </c>
      <c r="Q2928" s="12" t="s">
        <v>8315</v>
      </c>
      <c r="R2928" s="5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 s="5">
        <v>2927</v>
      </c>
      <c r="B2929" s="10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180"/>
        <v>131</v>
      </c>
      <c r="P2929" s="5">
        <f t="shared" si="181"/>
        <v>112.14</v>
      </c>
      <c r="Q2929" s="12" t="s">
        <v>8315</v>
      </c>
      <c r="R2929" s="5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 s="5">
        <v>2928</v>
      </c>
      <c r="B2930" s="10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180"/>
        <v>100</v>
      </c>
      <c r="P2930" s="5">
        <f t="shared" si="181"/>
        <v>41.67</v>
      </c>
      <c r="Q2930" s="12" t="s">
        <v>8315</v>
      </c>
      <c r="R2930" s="5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 s="5">
        <v>2929</v>
      </c>
      <c r="B2931" s="10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180"/>
        <v>102</v>
      </c>
      <c r="P2931" s="5">
        <f t="shared" si="181"/>
        <v>255.17</v>
      </c>
      <c r="Q2931" s="12" t="s">
        <v>8315</v>
      </c>
      <c r="R2931" s="5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 s="5">
        <v>2930</v>
      </c>
      <c r="B2932" s="10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180"/>
        <v>101</v>
      </c>
      <c r="P2932" s="5">
        <f t="shared" si="181"/>
        <v>162.77000000000001</v>
      </c>
      <c r="Q2932" s="12" t="s">
        <v>8315</v>
      </c>
      <c r="R2932" s="5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 s="5">
        <v>2931</v>
      </c>
      <c r="B2933" s="10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180"/>
        <v>106</v>
      </c>
      <c r="P2933" s="5">
        <f t="shared" si="181"/>
        <v>88.33</v>
      </c>
      <c r="Q2933" s="12" t="s">
        <v>8315</v>
      </c>
      <c r="R2933" s="5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 s="5">
        <v>2932</v>
      </c>
      <c r="B2934" s="10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180"/>
        <v>105</v>
      </c>
      <c r="P2934" s="5">
        <f t="shared" si="181"/>
        <v>85.74</v>
      </c>
      <c r="Q2934" s="12" t="s">
        <v>8315</v>
      </c>
      <c r="R2934" s="5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 s="5">
        <v>2933</v>
      </c>
      <c r="B2935" s="10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180"/>
        <v>103</v>
      </c>
      <c r="P2935" s="5">
        <f t="shared" si="181"/>
        <v>47.57</v>
      </c>
      <c r="Q2935" s="12" t="s">
        <v>8315</v>
      </c>
      <c r="R2935" s="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 s="5">
        <v>2934</v>
      </c>
      <c r="B2936" s="10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180"/>
        <v>108</v>
      </c>
      <c r="P2936" s="5">
        <f t="shared" si="181"/>
        <v>72.97</v>
      </c>
      <c r="Q2936" s="12" t="s">
        <v>8315</v>
      </c>
      <c r="R2936" s="5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 s="5">
        <v>2935</v>
      </c>
      <c r="B2937" s="10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180"/>
        <v>101</v>
      </c>
      <c r="P2937" s="5">
        <f t="shared" si="181"/>
        <v>90.54</v>
      </c>
      <c r="Q2937" s="12" t="s">
        <v>8315</v>
      </c>
      <c r="R2937" s="5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 s="5">
        <v>2936</v>
      </c>
      <c r="B2938" s="10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180"/>
        <v>128</v>
      </c>
      <c r="P2938" s="5">
        <f t="shared" si="181"/>
        <v>37.65</v>
      </c>
      <c r="Q2938" s="12" t="s">
        <v>8315</v>
      </c>
      <c r="R2938" s="5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 s="5">
        <v>2937</v>
      </c>
      <c r="B2939" s="10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180"/>
        <v>133</v>
      </c>
      <c r="P2939" s="5">
        <f t="shared" si="181"/>
        <v>36.36</v>
      </c>
      <c r="Q2939" s="12" t="s">
        <v>8315</v>
      </c>
      <c r="R2939" s="5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 s="5">
        <v>2938</v>
      </c>
      <c r="B2940" s="10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180"/>
        <v>101</v>
      </c>
      <c r="P2940" s="5">
        <f t="shared" si="181"/>
        <v>126.72</v>
      </c>
      <c r="Q2940" s="12" t="s">
        <v>8315</v>
      </c>
      <c r="R2940" s="5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 s="5">
        <v>2939</v>
      </c>
      <c r="B2941" s="10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180"/>
        <v>103</v>
      </c>
      <c r="P2941" s="5">
        <f t="shared" si="181"/>
        <v>329.2</v>
      </c>
      <c r="Q2941" s="12" t="s">
        <v>8315</v>
      </c>
      <c r="R2941" s="5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 s="5">
        <v>2940</v>
      </c>
      <c r="B2942" s="10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180"/>
        <v>107</v>
      </c>
      <c r="P2942" s="5">
        <f t="shared" si="181"/>
        <v>81.239999999999995</v>
      </c>
      <c r="Q2942" s="12" t="s">
        <v>8315</v>
      </c>
      <c r="R2942" s="5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 s="5">
        <v>2941</v>
      </c>
      <c r="B2943" s="10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180"/>
        <v>0</v>
      </c>
      <c r="P2943" s="5">
        <f t="shared" si="181"/>
        <v>1</v>
      </c>
      <c r="Q2943" s="12" t="s">
        <v>8315</v>
      </c>
      <c r="R2943" s="5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 s="5">
        <v>2942</v>
      </c>
      <c r="B2944" s="10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180"/>
        <v>20</v>
      </c>
      <c r="P2944" s="5">
        <f t="shared" si="181"/>
        <v>202.23</v>
      </c>
      <c r="Q2944" s="12" t="s">
        <v>8315</v>
      </c>
      <c r="R2944" s="5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 s="5">
        <v>2943</v>
      </c>
      <c r="B2945" s="10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180"/>
        <v>0</v>
      </c>
      <c r="P2945" s="5">
        <f t="shared" si="181"/>
        <v>0</v>
      </c>
      <c r="Q2945" s="12" t="s">
        <v>8315</v>
      </c>
      <c r="R2945" s="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 s="5">
        <v>2944</v>
      </c>
      <c r="B2946" s="10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ref="O2946:O3009" si="184">ROUND(E2946/D2946*100,0)</f>
        <v>1</v>
      </c>
      <c r="P2946" s="5">
        <f t="shared" si="181"/>
        <v>100</v>
      </c>
      <c r="Q2946" s="12" t="s">
        <v>8315</v>
      </c>
      <c r="R2946" s="5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 s="5">
        <v>2945</v>
      </c>
      <c r="B2947" s="10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si="184"/>
        <v>0</v>
      </c>
      <c r="P2947" s="5">
        <f t="shared" ref="P2947:P3010" si="185">IFERROR(ROUND(E2947/L2947,2),0)</f>
        <v>0</v>
      </c>
      <c r="Q2947" s="12" t="s">
        <v>8315</v>
      </c>
      <c r="R2947" s="5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 s="5">
        <v>2946</v>
      </c>
      <c r="B2948" s="10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184"/>
        <v>0</v>
      </c>
      <c r="P2948" s="5">
        <f t="shared" si="185"/>
        <v>1</v>
      </c>
      <c r="Q2948" s="12" t="s">
        <v>8315</v>
      </c>
      <c r="R2948" s="5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 s="5">
        <v>2947</v>
      </c>
      <c r="B2949" s="10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184"/>
        <v>4</v>
      </c>
      <c r="P2949" s="5">
        <f t="shared" si="185"/>
        <v>82.46</v>
      </c>
      <c r="Q2949" s="12" t="s">
        <v>8315</v>
      </c>
      <c r="R2949" s="5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 s="5">
        <v>2948</v>
      </c>
      <c r="B2950" s="10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184"/>
        <v>0</v>
      </c>
      <c r="P2950" s="5">
        <f t="shared" si="185"/>
        <v>2.67</v>
      </c>
      <c r="Q2950" s="12" t="s">
        <v>8315</v>
      </c>
      <c r="R2950" s="5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 s="5">
        <v>2949</v>
      </c>
      <c r="B2951" s="10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184"/>
        <v>3</v>
      </c>
      <c r="P2951" s="5">
        <f t="shared" si="185"/>
        <v>12.5</v>
      </c>
      <c r="Q2951" s="12" t="s">
        <v>8315</v>
      </c>
      <c r="R2951" s="5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 s="5">
        <v>2950</v>
      </c>
      <c r="B2952" s="10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184"/>
        <v>0</v>
      </c>
      <c r="P2952" s="5">
        <f t="shared" si="185"/>
        <v>0</v>
      </c>
      <c r="Q2952" s="12" t="s">
        <v>8315</v>
      </c>
      <c r="R2952" s="5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 s="5">
        <v>2951</v>
      </c>
      <c r="B2953" s="10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184"/>
        <v>2</v>
      </c>
      <c r="P2953" s="5">
        <f t="shared" si="185"/>
        <v>18.899999999999999</v>
      </c>
      <c r="Q2953" s="12" t="s">
        <v>8315</v>
      </c>
      <c r="R2953" s="5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 s="5">
        <v>2952</v>
      </c>
      <c r="B2954" s="10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184"/>
        <v>8</v>
      </c>
      <c r="P2954" s="5">
        <f t="shared" si="185"/>
        <v>200.63</v>
      </c>
      <c r="Q2954" s="12" t="s">
        <v>8315</v>
      </c>
      <c r="R2954" s="5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 s="5">
        <v>2953</v>
      </c>
      <c r="B2955" s="10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184"/>
        <v>0</v>
      </c>
      <c r="P2955" s="5">
        <f t="shared" si="185"/>
        <v>201.67</v>
      </c>
      <c r="Q2955" s="12" t="s">
        <v>8315</v>
      </c>
      <c r="R2955" s="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 s="5">
        <v>2954</v>
      </c>
      <c r="B2956" s="10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184"/>
        <v>0</v>
      </c>
      <c r="P2956" s="5">
        <f t="shared" si="185"/>
        <v>0</v>
      </c>
      <c r="Q2956" s="12" t="s">
        <v>8315</v>
      </c>
      <c r="R2956" s="5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 s="5">
        <v>2955</v>
      </c>
      <c r="B2957" s="10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184"/>
        <v>60</v>
      </c>
      <c r="P2957" s="5">
        <f t="shared" si="185"/>
        <v>65</v>
      </c>
      <c r="Q2957" s="12" t="s">
        <v>8315</v>
      </c>
      <c r="R2957" s="5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 s="5">
        <v>2956</v>
      </c>
      <c r="B2958" s="10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184"/>
        <v>17</v>
      </c>
      <c r="P2958" s="5">
        <f t="shared" si="185"/>
        <v>66.099999999999994</v>
      </c>
      <c r="Q2958" s="12" t="s">
        <v>8315</v>
      </c>
      <c r="R2958" s="5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 s="5">
        <v>2957</v>
      </c>
      <c r="B2959" s="10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184"/>
        <v>2</v>
      </c>
      <c r="P2959" s="5">
        <f t="shared" si="185"/>
        <v>93.33</v>
      </c>
      <c r="Q2959" s="12" t="s">
        <v>8315</v>
      </c>
      <c r="R2959" s="5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 s="5">
        <v>2958</v>
      </c>
      <c r="B2960" s="10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184"/>
        <v>0</v>
      </c>
      <c r="P2960" s="5">
        <f t="shared" si="185"/>
        <v>0</v>
      </c>
      <c r="Q2960" s="12" t="s">
        <v>8315</v>
      </c>
      <c r="R2960" s="5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 s="5">
        <v>2959</v>
      </c>
      <c r="B2961" s="10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184"/>
        <v>0</v>
      </c>
      <c r="P2961" s="5">
        <f t="shared" si="185"/>
        <v>0</v>
      </c>
      <c r="Q2961" s="12" t="s">
        <v>8315</v>
      </c>
      <c r="R2961" s="5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 s="5">
        <v>2960</v>
      </c>
      <c r="B2962" s="10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184"/>
        <v>0</v>
      </c>
      <c r="P2962" s="5">
        <f t="shared" si="185"/>
        <v>0</v>
      </c>
      <c r="Q2962" s="12" t="s">
        <v>8315</v>
      </c>
      <c r="R2962" s="5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 s="5">
        <v>2961</v>
      </c>
      <c r="B2963" s="10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184"/>
        <v>110</v>
      </c>
      <c r="P2963" s="5">
        <f t="shared" si="185"/>
        <v>50.75</v>
      </c>
      <c r="Q2963" s="12" t="s">
        <v>8315</v>
      </c>
      <c r="R2963" s="5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 s="5">
        <v>2962</v>
      </c>
      <c r="B2964" s="10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184"/>
        <v>122</v>
      </c>
      <c r="P2964" s="5">
        <f t="shared" si="185"/>
        <v>60.9</v>
      </c>
      <c r="Q2964" s="12" t="s">
        <v>8315</v>
      </c>
      <c r="R2964" s="5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 s="5">
        <v>2963</v>
      </c>
      <c r="B2965" s="10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184"/>
        <v>107</v>
      </c>
      <c r="P2965" s="5">
        <f t="shared" si="185"/>
        <v>109.03</v>
      </c>
      <c r="Q2965" s="12" t="s">
        <v>8315</v>
      </c>
      <c r="R2965" s="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 s="5">
        <v>2964</v>
      </c>
      <c r="B2966" s="10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184"/>
        <v>101</v>
      </c>
      <c r="P2966" s="5">
        <f t="shared" si="185"/>
        <v>25.69</v>
      </c>
      <c r="Q2966" s="12" t="s">
        <v>8315</v>
      </c>
      <c r="R2966" s="5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 s="5">
        <v>2965</v>
      </c>
      <c r="B2967" s="10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184"/>
        <v>109</v>
      </c>
      <c r="P2967" s="5">
        <f t="shared" si="185"/>
        <v>41.92</v>
      </c>
      <c r="Q2967" s="12" t="s">
        <v>8315</v>
      </c>
      <c r="R2967" s="5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 s="5">
        <v>2966</v>
      </c>
      <c r="B2968" s="10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184"/>
        <v>114</v>
      </c>
      <c r="P2968" s="5">
        <f t="shared" si="185"/>
        <v>88.77</v>
      </c>
      <c r="Q2968" s="12" t="s">
        <v>8315</v>
      </c>
      <c r="R2968" s="5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 s="5">
        <v>2967</v>
      </c>
      <c r="B2969" s="10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184"/>
        <v>114</v>
      </c>
      <c r="P2969" s="5">
        <f t="shared" si="185"/>
        <v>80.23</v>
      </c>
      <c r="Q2969" s="12" t="s">
        <v>8315</v>
      </c>
      <c r="R2969" s="5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 s="5">
        <v>2968</v>
      </c>
      <c r="B2970" s="10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184"/>
        <v>106</v>
      </c>
      <c r="P2970" s="5">
        <f t="shared" si="185"/>
        <v>78.94</v>
      </c>
      <c r="Q2970" s="12" t="s">
        <v>8315</v>
      </c>
      <c r="R2970" s="5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 s="5">
        <v>2969</v>
      </c>
      <c r="B2971" s="10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184"/>
        <v>163</v>
      </c>
      <c r="P2971" s="5">
        <f t="shared" si="185"/>
        <v>95.59</v>
      </c>
      <c r="Q2971" s="12" t="s">
        <v>8315</v>
      </c>
      <c r="R2971" s="5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 s="5">
        <v>2970</v>
      </c>
      <c r="B2972" s="10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184"/>
        <v>106</v>
      </c>
      <c r="P2972" s="5">
        <f t="shared" si="185"/>
        <v>69.89</v>
      </c>
      <c r="Q2972" s="12" t="s">
        <v>8315</v>
      </c>
      <c r="R2972" s="5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 s="5">
        <v>2971</v>
      </c>
      <c r="B2973" s="10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184"/>
        <v>100</v>
      </c>
      <c r="P2973" s="5">
        <f t="shared" si="185"/>
        <v>74.53</v>
      </c>
      <c r="Q2973" s="12" t="s">
        <v>8315</v>
      </c>
      <c r="R2973" s="5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 s="5">
        <v>2972</v>
      </c>
      <c r="B2974" s="10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184"/>
        <v>105</v>
      </c>
      <c r="P2974" s="5">
        <f t="shared" si="185"/>
        <v>123.94</v>
      </c>
      <c r="Q2974" s="12" t="s">
        <v>8315</v>
      </c>
      <c r="R2974" s="5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 s="5">
        <v>2973</v>
      </c>
      <c r="B2975" s="10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184"/>
        <v>175</v>
      </c>
      <c r="P2975" s="5">
        <f t="shared" si="185"/>
        <v>264.85000000000002</v>
      </c>
      <c r="Q2975" s="12" t="s">
        <v>8315</v>
      </c>
      <c r="R2975" s="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 s="5">
        <v>2974</v>
      </c>
      <c r="B2976" s="10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184"/>
        <v>102</v>
      </c>
      <c r="P2976" s="5">
        <f t="shared" si="185"/>
        <v>58.62</v>
      </c>
      <c r="Q2976" s="12" t="s">
        <v>8315</v>
      </c>
      <c r="R2976" s="5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 s="5">
        <v>2975</v>
      </c>
      <c r="B2977" s="10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184"/>
        <v>100</v>
      </c>
      <c r="P2977" s="5">
        <f t="shared" si="185"/>
        <v>70.88</v>
      </c>
      <c r="Q2977" s="12" t="s">
        <v>8315</v>
      </c>
      <c r="R2977" s="5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 s="5">
        <v>2976</v>
      </c>
      <c r="B2978" s="10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184"/>
        <v>171</v>
      </c>
      <c r="P2978" s="5">
        <f t="shared" si="185"/>
        <v>8.57</v>
      </c>
      <c r="Q2978" s="12" t="s">
        <v>8315</v>
      </c>
      <c r="R2978" s="5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 s="5">
        <v>2977</v>
      </c>
      <c r="B2979" s="10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184"/>
        <v>114</v>
      </c>
      <c r="P2979" s="5">
        <f t="shared" si="185"/>
        <v>113.57</v>
      </c>
      <c r="Q2979" s="12" t="s">
        <v>8315</v>
      </c>
      <c r="R2979" s="5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 s="5">
        <v>2978</v>
      </c>
      <c r="B2980" s="10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184"/>
        <v>129</v>
      </c>
      <c r="P2980" s="5">
        <f t="shared" si="185"/>
        <v>60.69</v>
      </c>
      <c r="Q2980" s="12" t="s">
        <v>8315</v>
      </c>
      <c r="R2980" s="5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 s="5">
        <v>2979</v>
      </c>
      <c r="B2981" s="10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184"/>
        <v>101</v>
      </c>
      <c r="P2981" s="5">
        <f t="shared" si="185"/>
        <v>110.22</v>
      </c>
      <c r="Q2981" s="12" t="s">
        <v>8315</v>
      </c>
      <c r="R2981" s="5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 s="5">
        <v>2980</v>
      </c>
      <c r="B2982" s="10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184"/>
        <v>109</v>
      </c>
      <c r="P2982" s="5">
        <f t="shared" si="185"/>
        <v>136.46</v>
      </c>
      <c r="Q2982" s="12" t="s">
        <v>8315</v>
      </c>
      <c r="R2982" s="5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 s="5">
        <v>2981</v>
      </c>
      <c r="B2983" s="10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184"/>
        <v>129</v>
      </c>
      <c r="P2983" s="5">
        <f t="shared" si="185"/>
        <v>53.16</v>
      </c>
      <c r="Q2983" s="12" t="s">
        <v>8315</v>
      </c>
      <c r="R2983" s="5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 s="5">
        <v>2982</v>
      </c>
      <c r="B2984" s="10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184"/>
        <v>102</v>
      </c>
      <c r="P2984" s="5">
        <f t="shared" si="185"/>
        <v>86.49</v>
      </c>
      <c r="Q2984" s="12" t="s">
        <v>8315</v>
      </c>
      <c r="R2984" s="5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 s="5">
        <v>2983</v>
      </c>
      <c r="B2985" s="10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184"/>
        <v>147</v>
      </c>
      <c r="P2985" s="5">
        <f t="shared" si="185"/>
        <v>155.24</v>
      </c>
      <c r="Q2985" s="12" t="s">
        <v>8315</v>
      </c>
      <c r="R2985" s="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 s="5">
        <v>2984</v>
      </c>
      <c r="B2986" s="10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184"/>
        <v>100</v>
      </c>
      <c r="P2986" s="5">
        <f t="shared" si="185"/>
        <v>115.08</v>
      </c>
      <c r="Q2986" s="12" t="s">
        <v>8315</v>
      </c>
      <c r="R2986" s="5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 s="5">
        <v>2985</v>
      </c>
      <c r="B2987" s="10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184"/>
        <v>122</v>
      </c>
      <c r="P2987" s="5">
        <f t="shared" si="185"/>
        <v>109.59</v>
      </c>
      <c r="Q2987" s="12" t="s">
        <v>8315</v>
      </c>
      <c r="R2987" s="5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 s="5">
        <v>2986</v>
      </c>
      <c r="B2988" s="10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184"/>
        <v>106</v>
      </c>
      <c r="P2988" s="5">
        <f t="shared" si="185"/>
        <v>45.21</v>
      </c>
      <c r="Q2988" s="12" t="s">
        <v>8315</v>
      </c>
      <c r="R2988" s="5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 s="5">
        <v>2987</v>
      </c>
      <c r="B2989" s="10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184"/>
        <v>110</v>
      </c>
      <c r="P2989" s="5">
        <f t="shared" si="185"/>
        <v>104.15</v>
      </c>
      <c r="Q2989" s="12" t="s">
        <v>8315</v>
      </c>
      <c r="R2989" s="5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 s="5">
        <v>2988</v>
      </c>
      <c r="B2990" s="10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184"/>
        <v>100</v>
      </c>
      <c r="P2990" s="5">
        <f t="shared" si="185"/>
        <v>35.71</v>
      </c>
      <c r="Q2990" s="12" t="s">
        <v>8315</v>
      </c>
      <c r="R2990" s="5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 s="5">
        <v>2989</v>
      </c>
      <c r="B2991" s="10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184"/>
        <v>177</v>
      </c>
      <c r="P2991" s="5">
        <f t="shared" si="185"/>
        <v>97</v>
      </c>
      <c r="Q2991" s="12" t="s">
        <v>8315</v>
      </c>
      <c r="R2991" s="5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 s="5">
        <v>2990</v>
      </c>
      <c r="B2992" s="10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184"/>
        <v>100</v>
      </c>
      <c r="P2992" s="5">
        <f t="shared" si="185"/>
        <v>370.37</v>
      </c>
      <c r="Q2992" s="12" t="s">
        <v>8315</v>
      </c>
      <c r="R2992" s="5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 s="5">
        <v>2991</v>
      </c>
      <c r="B2993" s="10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184"/>
        <v>103</v>
      </c>
      <c r="P2993" s="5">
        <f t="shared" si="185"/>
        <v>94.41</v>
      </c>
      <c r="Q2993" s="12" t="s">
        <v>8315</v>
      </c>
      <c r="R2993" s="5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 s="5">
        <v>2992</v>
      </c>
      <c r="B2994" s="10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184"/>
        <v>105</v>
      </c>
      <c r="P2994" s="5">
        <f t="shared" si="185"/>
        <v>48.98</v>
      </c>
      <c r="Q2994" s="12" t="s">
        <v>8315</v>
      </c>
      <c r="R2994" s="5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 s="5">
        <v>2993</v>
      </c>
      <c r="B2995" s="10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184"/>
        <v>100</v>
      </c>
      <c r="P2995" s="5">
        <f t="shared" si="185"/>
        <v>45.59</v>
      </c>
      <c r="Q2995" s="12" t="s">
        <v>8315</v>
      </c>
      <c r="R2995" s="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 s="5">
        <v>2994</v>
      </c>
      <c r="B2996" s="10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184"/>
        <v>458</v>
      </c>
      <c r="P2996" s="5">
        <f t="shared" si="185"/>
        <v>23.28</v>
      </c>
      <c r="Q2996" s="12" t="s">
        <v>8315</v>
      </c>
      <c r="R2996" s="5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 s="5">
        <v>2995</v>
      </c>
      <c r="B2997" s="10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184"/>
        <v>105</v>
      </c>
      <c r="P2997" s="5">
        <f t="shared" si="185"/>
        <v>63.23</v>
      </c>
      <c r="Q2997" s="12" t="s">
        <v>8315</v>
      </c>
      <c r="R2997" s="5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 s="5">
        <v>2996</v>
      </c>
      <c r="B2998" s="10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184"/>
        <v>172</v>
      </c>
      <c r="P2998" s="5">
        <f t="shared" si="185"/>
        <v>153.52000000000001</v>
      </c>
      <c r="Q2998" s="12" t="s">
        <v>8315</v>
      </c>
      <c r="R2998" s="5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 s="5">
        <v>2997</v>
      </c>
      <c r="B2999" s="10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184"/>
        <v>104</v>
      </c>
      <c r="P2999" s="5">
        <f t="shared" si="185"/>
        <v>90.2</v>
      </c>
      <c r="Q2999" s="12" t="s">
        <v>8315</v>
      </c>
      <c r="R2999" s="5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 s="5">
        <v>2998</v>
      </c>
      <c r="B3000" s="10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184"/>
        <v>103</v>
      </c>
      <c r="P3000" s="5">
        <f t="shared" si="185"/>
        <v>118.97</v>
      </c>
      <c r="Q3000" s="12" t="s">
        <v>8315</v>
      </c>
      <c r="R3000" s="5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 s="5">
        <v>2999</v>
      </c>
      <c r="B3001" s="10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184"/>
        <v>119</v>
      </c>
      <c r="P3001" s="5">
        <f t="shared" si="185"/>
        <v>80.25</v>
      </c>
      <c r="Q3001" s="12" t="s">
        <v>8315</v>
      </c>
      <c r="R3001" s="5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 s="5">
        <v>3000</v>
      </c>
      <c r="B3002" s="10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184"/>
        <v>100</v>
      </c>
      <c r="P3002" s="5">
        <f t="shared" si="185"/>
        <v>62.5</v>
      </c>
      <c r="Q3002" s="12" t="s">
        <v>8315</v>
      </c>
      <c r="R3002" s="5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 s="5">
        <v>3001</v>
      </c>
      <c r="B3003" s="10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184"/>
        <v>319</v>
      </c>
      <c r="P3003" s="5">
        <f t="shared" si="185"/>
        <v>131.38</v>
      </c>
      <c r="Q3003" s="12" t="s">
        <v>8315</v>
      </c>
      <c r="R3003" s="5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 s="5">
        <v>3002</v>
      </c>
      <c r="B3004" s="10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184"/>
        <v>109</v>
      </c>
      <c r="P3004" s="5">
        <f t="shared" si="185"/>
        <v>73.03</v>
      </c>
      <c r="Q3004" s="12" t="s">
        <v>8315</v>
      </c>
      <c r="R3004" s="5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 s="5">
        <v>3003</v>
      </c>
      <c r="B3005" s="10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184"/>
        <v>101</v>
      </c>
      <c r="P3005" s="5">
        <f t="shared" si="185"/>
        <v>178.53</v>
      </c>
      <c r="Q3005" s="12" t="s">
        <v>8315</v>
      </c>
      <c r="R3005" s="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 s="5">
        <v>3004</v>
      </c>
      <c r="B3006" s="10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184"/>
        <v>113</v>
      </c>
      <c r="P3006" s="5">
        <f t="shared" si="185"/>
        <v>162.91</v>
      </c>
      <c r="Q3006" s="12" t="s">
        <v>8315</v>
      </c>
      <c r="R3006" s="5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 s="5">
        <v>3005</v>
      </c>
      <c r="B3007" s="10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184"/>
        <v>120</v>
      </c>
      <c r="P3007" s="5">
        <f t="shared" si="185"/>
        <v>108.24</v>
      </c>
      <c r="Q3007" s="12" t="s">
        <v>8315</v>
      </c>
      <c r="R3007" s="5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 s="5">
        <v>3006</v>
      </c>
      <c r="B3008" s="10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184"/>
        <v>108</v>
      </c>
      <c r="P3008" s="5">
        <f t="shared" si="185"/>
        <v>88.87</v>
      </c>
      <c r="Q3008" s="12" t="s">
        <v>8315</v>
      </c>
      <c r="R3008" s="5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 s="5">
        <v>3007</v>
      </c>
      <c r="B3009" s="10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184"/>
        <v>180</v>
      </c>
      <c r="P3009" s="5">
        <f t="shared" si="185"/>
        <v>54</v>
      </c>
      <c r="Q3009" s="12" t="s">
        <v>8315</v>
      </c>
      <c r="R3009" s="5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 s="5">
        <v>3008</v>
      </c>
      <c r="B3010" s="10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ref="O3010:O3073" si="188">ROUND(E3010/D3010*100,0)</f>
        <v>101</v>
      </c>
      <c r="P3010" s="5">
        <f t="shared" si="185"/>
        <v>116.73</v>
      </c>
      <c r="Q3010" s="12" t="s">
        <v>8315</v>
      </c>
      <c r="R3010" s="5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 s="5">
        <v>3009</v>
      </c>
      <c r="B3011" s="10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si="188"/>
        <v>120</v>
      </c>
      <c r="P3011" s="5">
        <f t="shared" ref="P3011:P3074" si="189">IFERROR(ROUND(E3011/L3011,2),0)</f>
        <v>233.9</v>
      </c>
      <c r="Q3011" s="12" t="s">
        <v>8315</v>
      </c>
      <c r="R3011" s="5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 s="5">
        <v>3010</v>
      </c>
      <c r="B3012" s="10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188"/>
        <v>158</v>
      </c>
      <c r="P3012" s="5">
        <f t="shared" si="189"/>
        <v>158</v>
      </c>
      <c r="Q3012" s="12" t="s">
        <v>8315</v>
      </c>
      <c r="R3012" s="5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 s="5">
        <v>3011</v>
      </c>
      <c r="B3013" s="10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188"/>
        <v>124</v>
      </c>
      <c r="P3013" s="5">
        <f t="shared" si="189"/>
        <v>14.84</v>
      </c>
      <c r="Q3013" s="12" t="s">
        <v>8315</v>
      </c>
      <c r="R3013" s="5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 s="5">
        <v>3012</v>
      </c>
      <c r="B3014" s="10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188"/>
        <v>117</v>
      </c>
      <c r="P3014" s="5">
        <f t="shared" si="189"/>
        <v>85.18</v>
      </c>
      <c r="Q3014" s="12" t="s">
        <v>8315</v>
      </c>
      <c r="R3014" s="5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 s="5">
        <v>3013</v>
      </c>
      <c r="B3015" s="10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188"/>
        <v>157</v>
      </c>
      <c r="P3015" s="5">
        <f t="shared" si="189"/>
        <v>146.69</v>
      </c>
      <c r="Q3015" s="12" t="s">
        <v>8315</v>
      </c>
      <c r="R3015" s="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 s="5">
        <v>3014</v>
      </c>
      <c r="B3016" s="10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188"/>
        <v>113</v>
      </c>
      <c r="P3016" s="5">
        <f t="shared" si="189"/>
        <v>50.76</v>
      </c>
      <c r="Q3016" s="12" t="s">
        <v>8315</v>
      </c>
      <c r="R3016" s="5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 s="5">
        <v>3015</v>
      </c>
      <c r="B3017" s="10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188"/>
        <v>103</v>
      </c>
      <c r="P3017" s="5">
        <f t="shared" si="189"/>
        <v>87.7</v>
      </c>
      <c r="Q3017" s="12" t="s">
        <v>8315</v>
      </c>
      <c r="R3017" s="5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 s="5">
        <v>3016</v>
      </c>
      <c r="B3018" s="10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188"/>
        <v>103</v>
      </c>
      <c r="P3018" s="5">
        <f t="shared" si="189"/>
        <v>242.28</v>
      </c>
      <c r="Q3018" s="12" t="s">
        <v>8315</v>
      </c>
      <c r="R3018" s="5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 s="5">
        <v>3017</v>
      </c>
      <c r="B3019" s="10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188"/>
        <v>106</v>
      </c>
      <c r="P3019" s="5">
        <f t="shared" si="189"/>
        <v>146.44999999999999</v>
      </c>
      <c r="Q3019" s="12" t="s">
        <v>8315</v>
      </c>
      <c r="R3019" s="5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 s="5">
        <v>3018</v>
      </c>
      <c r="B3020" s="10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188"/>
        <v>101</v>
      </c>
      <c r="P3020" s="5">
        <f t="shared" si="189"/>
        <v>103.17</v>
      </c>
      <c r="Q3020" s="12" t="s">
        <v>8315</v>
      </c>
      <c r="R3020" s="5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 s="5">
        <v>3019</v>
      </c>
      <c r="B3021" s="10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188"/>
        <v>121</v>
      </c>
      <c r="P3021" s="5">
        <f t="shared" si="189"/>
        <v>80.459999999999994</v>
      </c>
      <c r="Q3021" s="12" t="s">
        <v>8315</v>
      </c>
      <c r="R3021" s="5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 s="5">
        <v>3020</v>
      </c>
      <c r="B3022" s="10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188"/>
        <v>101</v>
      </c>
      <c r="P3022" s="5">
        <f t="shared" si="189"/>
        <v>234.67</v>
      </c>
      <c r="Q3022" s="12" t="s">
        <v>8315</v>
      </c>
      <c r="R3022" s="5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 s="5">
        <v>3021</v>
      </c>
      <c r="B3023" s="10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188"/>
        <v>116</v>
      </c>
      <c r="P3023" s="5">
        <f t="shared" si="189"/>
        <v>50.69</v>
      </c>
      <c r="Q3023" s="12" t="s">
        <v>8315</v>
      </c>
      <c r="R3023" s="5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 s="5">
        <v>3022</v>
      </c>
      <c r="B3024" s="10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188"/>
        <v>101</v>
      </c>
      <c r="P3024" s="5">
        <f t="shared" si="189"/>
        <v>162.71</v>
      </c>
      <c r="Q3024" s="12" t="s">
        <v>8315</v>
      </c>
      <c r="R3024" s="5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 s="5">
        <v>3023</v>
      </c>
      <c r="B3025" s="10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188"/>
        <v>103</v>
      </c>
      <c r="P3025" s="5">
        <f t="shared" si="189"/>
        <v>120.17</v>
      </c>
      <c r="Q3025" s="12" t="s">
        <v>8315</v>
      </c>
      <c r="R3025" s="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 s="5">
        <v>3024</v>
      </c>
      <c r="B3026" s="10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188"/>
        <v>246</v>
      </c>
      <c r="P3026" s="5">
        <f t="shared" si="189"/>
        <v>67.7</v>
      </c>
      <c r="Q3026" s="12" t="s">
        <v>8315</v>
      </c>
      <c r="R3026" s="5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 s="5">
        <v>3025</v>
      </c>
      <c r="B3027" s="10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188"/>
        <v>302</v>
      </c>
      <c r="P3027" s="5">
        <f t="shared" si="189"/>
        <v>52.1</v>
      </c>
      <c r="Q3027" s="12" t="s">
        <v>8315</v>
      </c>
      <c r="R3027" s="5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 s="5">
        <v>3026</v>
      </c>
      <c r="B3028" s="10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188"/>
        <v>143</v>
      </c>
      <c r="P3028" s="5">
        <f t="shared" si="189"/>
        <v>51.6</v>
      </c>
      <c r="Q3028" s="12" t="s">
        <v>8315</v>
      </c>
      <c r="R3028" s="5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 s="5">
        <v>3027</v>
      </c>
      <c r="B3029" s="10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188"/>
        <v>131</v>
      </c>
      <c r="P3029" s="5">
        <f t="shared" si="189"/>
        <v>164.3</v>
      </c>
      <c r="Q3029" s="12" t="s">
        <v>8315</v>
      </c>
      <c r="R3029" s="5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 s="5">
        <v>3028</v>
      </c>
      <c r="B3030" s="10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188"/>
        <v>168</v>
      </c>
      <c r="P3030" s="5">
        <f t="shared" si="189"/>
        <v>84.86</v>
      </c>
      <c r="Q3030" s="12" t="s">
        <v>8315</v>
      </c>
      <c r="R3030" s="5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 s="5">
        <v>3029</v>
      </c>
      <c r="B3031" s="10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188"/>
        <v>110</v>
      </c>
      <c r="P3031" s="5">
        <f t="shared" si="189"/>
        <v>94.55</v>
      </c>
      <c r="Q3031" s="12" t="s">
        <v>8315</v>
      </c>
      <c r="R3031" s="5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 s="5">
        <v>3030</v>
      </c>
      <c r="B3032" s="10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188"/>
        <v>107</v>
      </c>
      <c r="P3032" s="5">
        <f t="shared" si="189"/>
        <v>45.54</v>
      </c>
      <c r="Q3032" s="12" t="s">
        <v>8315</v>
      </c>
      <c r="R3032" s="5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 s="5">
        <v>3031</v>
      </c>
      <c r="B3033" s="10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188"/>
        <v>100</v>
      </c>
      <c r="P3033" s="5">
        <f t="shared" si="189"/>
        <v>51.72</v>
      </c>
      <c r="Q3033" s="12" t="s">
        <v>8315</v>
      </c>
      <c r="R3033" s="5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 s="5">
        <v>3032</v>
      </c>
      <c r="B3034" s="10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188"/>
        <v>127</v>
      </c>
      <c r="P3034" s="5">
        <f t="shared" si="189"/>
        <v>50.88</v>
      </c>
      <c r="Q3034" s="12" t="s">
        <v>8315</v>
      </c>
      <c r="R3034" s="5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 s="5">
        <v>3033</v>
      </c>
      <c r="B3035" s="10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188"/>
        <v>147</v>
      </c>
      <c r="P3035" s="5">
        <f t="shared" si="189"/>
        <v>191.13</v>
      </c>
      <c r="Q3035" s="12" t="s">
        <v>8315</v>
      </c>
      <c r="R3035" s="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 s="5">
        <v>3034</v>
      </c>
      <c r="B3036" s="10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188"/>
        <v>113</v>
      </c>
      <c r="P3036" s="5">
        <f t="shared" si="189"/>
        <v>89.31</v>
      </c>
      <c r="Q3036" s="12" t="s">
        <v>8315</v>
      </c>
      <c r="R3036" s="5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 s="5">
        <v>3035</v>
      </c>
      <c r="B3037" s="10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188"/>
        <v>109</v>
      </c>
      <c r="P3037" s="5">
        <f t="shared" si="189"/>
        <v>88.59</v>
      </c>
      <c r="Q3037" s="12" t="s">
        <v>8315</v>
      </c>
      <c r="R3037" s="5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 s="5">
        <v>3036</v>
      </c>
      <c r="B3038" s="10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188"/>
        <v>127</v>
      </c>
      <c r="P3038" s="5">
        <f t="shared" si="189"/>
        <v>96.3</v>
      </c>
      <c r="Q3038" s="12" t="s">
        <v>8315</v>
      </c>
      <c r="R3038" s="5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 s="5">
        <v>3037</v>
      </c>
      <c r="B3039" s="10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188"/>
        <v>213</v>
      </c>
      <c r="P3039" s="5">
        <f t="shared" si="189"/>
        <v>33.31</v>
      </c>
      <c r="Q3039" s="12" t="s">
        <v>8315</v>
      </c>
      <c r="R3039" s="5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 s="5">
        <v>3038</v>
      </c>
      <c r="B3040" s="10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188"/>
        <v>101</v>
      </c>
      <c r="P3040" s="5">
        <f t="shared" si="189"/>
        <v>37.22</v>
      </c>
      <c r="Q3040" s="12" t="s">
        <v>8315</v>
      </c>
      <c r="R3040" s="5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 s="5">
        <v>3039</v>
      </c>
      <c r="B3041" s="10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188"/>
        <v>109</v>
      </c>
      <c r="P3041" s="5">
        <f t="shared" si="189"/>
        <v>92.13</v>
      </c>
      <c r="Q3041" s="12" t="s">
        <v>8315</v>
      </c>
      <c r="R3041" s="5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 s="5">
        <v>3040</v>
      </c>
      <c r="B3042" s="10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188"/>
        <v>108</v>
      </c>
      <c r="P3042" s="5">
        <f t="shared" si="189"/>
        <v>76.790000000000006</v>
      </c>
      <c r="Q3042" s="12" t="s">
        <v>8315</v>
      </c>
      <c r="R3042" s="5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 s="5">
        <v>3041</v>
      </c>
      <c r="B3043" s="10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188"/>
        <v>110</v>
      </c>
      <c r="P3043" s="5">
        <f t="shared" si="189"/>
        <v>96.53</v>
      </c>
      <c r="Q3043" s="12" t="s">
        <v>8315</v>
      </c>
      <c r="R3043" s="5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 s="5">
        <v>3042</v>
      </c>
      <c r="B3044" s="10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188"/>
        <v>128</v>
      </c>
      <c r="P3044" s="5">
        <f t="shared" si="189"/>
        <v>51.89</v>
      </c>
      <c r="Q3044" s="12" t="s">
        <v>8315</v>
      </c>
      <c r="R3044" s="5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 s="5">
        <v>3043</v>
      </c>
      <c r="B3045" s="10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188"/>
        <v>110</v>
      </c>
      <c r="P3045" s="5">
        <f t="shared" si="189"/>
        <v>128.91</v>
      </c>
      <c r="Q3045" s="12" t="s">
        <v>8315</v>
      </c>
      <c r="R3045" s="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 s="5">
        <v>3044</v>
      </c>
      <c r="B3046" s="10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188"/>
        <v>109</v>
      </c>
      <c r="P3046" s="5">
        <f t="shared" si="189"/>
        <v>84.11</v>
      </c>
      <c r="Q3046" s="12" t="s">
        <v>8315</v>
      </c>
      <c r="R3046" s="5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 s="5">
        <v>3045</v>
      </c>
      <c r="B3047" s="10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188"/>
        <v>133</v>
      </c>
      <c r="P3047" s="5">
        <f t="shared" si="189"/>
        <v>82.94</v>
      </c>
      <c r="Q3047" s="12" t="s">
        <v>8315</v>
      </c>
      <c r="R3047" s="5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 s="5">
        <v>3046</v>
      </c>
      <c r="B3048" s="10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188"/>
        <v>191</v>
      </c>
      <c r="P3048" s="5">
        <f t="shared" si="189"/>
        <v>259.95</v>
      </c>
      <c r="Q3048" s="12" t="s">
        <v>8315</v>
      </c>
      <c r="R3048" s="5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 s="5">
        <v>3047</v>
      </c>
      <c r="B3049" s="10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188"/>
        <v>149</v>
      </c>
      <c r="P3049" s="5">
        <f t="shared" si="189"/>
        <v>37.25</v>
      </c>
      <c r="Q3049" s="12" t="s">
        <v>8315</v>
      </c>
      <c r="R3049" s="5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 s="5">
        <v>3048</v>
      </c>
      <c r="B3050" s="10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188"/>
        <v>166</v>
      </c>
      <c r="P3050" s="5">
        <f t="shared" si="189"/>
        <v>177.02</v>
      </c>
      <c r="Q3050" s="12" t="s">
        <v>8315</v>
      </c>
      <c r="R3050" s="5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 s="5">
        <v>3049</v>
      </c>
      <c r="B3051" s="10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188"/>
        <v>107</v>
      </c>
      <c r="P3051" s="5">
        <f t="shared" si="189"/>
        <v>74.069999999999993</v>
      </c>
      <c r="Q3051" s="12" t="s">
        <v>8315</v>
      </c>
      <c r="R3051" s="5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 s="5">
        <v>3050</v>
      </c>
      <c r="B3052" s="10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188"/>
        <v>106</v>
      </c>
      <c r="P3052" s="5">
        <f t="shared" si="189"/>
        <v>70.67</v>
      </c>
      <c r="Q3052" s="12" t="s">
        <v>8315</v>
      </c>
      <c r="R3052" s="5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 s="5">
        <v>3051</v>
      </c>
      <c r="B3053" s="10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188"/>
        <v>24</v>
      </c>
      <c r="P3053" s="5">
        <f t="shared" si="189"/>
        <v>23.63</v>
      </c>
      <c r="Q3053" s="12" t="s">
        <v>8315</v>
      </c>
      <c r="R3053" s="5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 s="5">
        <v>3052</v>
      </c>
      <c r="B3054" s="10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188"/>
        <v>0</v>
      </c>
      <c r="P3054" s="5">
        <f t="shared" si="189"/>
        <v>37.5</v>
      </c>
      <c r="Q3054" s="12" t="s">
        <v>8315</v>
      </c>
      <c r="R3054" s="5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 s="5">
        <v>3053</v>
      </c>
      <c r="B3055" s="10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188"/>
        <v>0</v>
      </c>
      <c r="P3055" s="5">
        <f t="shared" si="189"/>
        <v>13.33</v>
      </c>
      <c r="Q3055" s="12" t="s">
        <v>8315</v>
      </c>
      <c r="R3055" s="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 s="5">
        <v>3054</v>
      </c>
      <c r="B3056" s="10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188"/>
        <v>0</v>
      </c>
      <c r="P3056" s="5">
        <f t="shared" si="189"/>
        <v>0</v>
      </c>
      <c r="Q3056" s="12" t="s">
        <v>8315</v>
      </c>
      <c r="R3056" s="5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 s="5">
        <v>3055</v>
      </c>
      <c r="B3057" s="10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188"/>
        <v>0</v>
      </c>
      <c r="P3057" s="5">
        <f t="shared" si="189"/>
        <v>1</v>
      </c>
      <c r="Q3057" s="12" t="s">
        <v>8315</v>
      </c>
      <c r="R3057" s="5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 s="5">
        <v>3056</v>
      </c>
      <c r="B3058" s="10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188"/>
        <v>0</v>
      </c>
      <c r="P3058" s="5">
        <f t="shared" si="189"/>
        <v>0</v>
      </c>
      <c r="Q3058" s="12" t="s">
        <v>8315</v>
      </c>
      <c r="R3058" s="5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 s="5">
        <v>3057</v>
      </c>
      <c r="B3059" s="10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188"/>
        <v>0</v>
      </c>
      <c r="P3059" s="5">
        <f t="shared" si="189"/>
        <v>0</v>
      </c>
      <c r="Q3059" s="12" t="s">
        <v>8315</v>
      </c>
      <c r="R3059" s="5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 s="5">
        <v>3058</v>
      </c>
      <c r="B3060" s="10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188"/>
        <v>0</v>
      </c>
      <c r="P3060" s="5">
        <f t="shared" si="189"/>
        <v>1</v>
      </c>
      <c r="Q3060" s="12" t="s">
        <v>8315</v>
      </c>
      <c r="R3060" s="5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 s="5">
        <v>3059</v>
      </c>
      <c r="B3061" s="10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188"/>
        <v>3</v>
      </c>
      <c r="P3061" s="5">
        <f t="shared" si="189"/>
        <v>41</v>
      </c>
      <c r="Q3061" s="12" t="s">
        <v>8315</v>
      </c>
      <c r="R3061" s="5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 s="5">
        <v>3060</v>
      </c>
      <c r="B3062" s="10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188"/>
        <v>0</v>
      </c>
      <c r="P3062" s="5">
        <f t="shared" si="189"/>
        <v>55.83</v>
      </c>
      <c r="Q3062" s="12" t="s">
        <v>8315</v>
      </c>
      <c r="R3062" s="5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 s="5">
        <v>3061</v>
      </c>
      <c r="B3063" s="10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188"/>
        <v>0</v>
      </c>
      <c r="P3063" s="5">
        <f t="shared" si="189"/>
        <v>0</v>
      </c>
      <c r="Q3063" s="12" t="s">
        <v>8315</v>
      </c>
      <c r="R3063" s="5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 s="5">
        <v>3062</v>
      </c>
      <c r="B3064" s="10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188"/>
        <v>67</v>
      </c>
      <c r="P3064" s="5">
        <f t="shared" si="189"/>
        <v>99.76</v>
      </c>
      <c r="Q3064" s="12" t="s">
        <v>8315</v>
      </c>
      <c r="R3064" s="5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 s="5">
        <v>3063</v>
      </c>
      <c r="B3065" s="10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188"/>
        <v>20</v>
      </c>
      <c r="P3065" s="5">
        <f t="shared" si="189"/>
        <v>25.52</v>
      </c>
      <c r="Q3065" s="12" t="s">
        <v>8315</v>
      </c>
      <c r="R3065" s="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 s="5">
        <v>3064</v>
      </c>
      <c r="B3066" s="10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188"/>
        <v>11</v>
      </c>
      <c r="P3066" s="5">
        <f t="shared" si="189"/>
        <v>117.65</v>
      </c>
      <c r="Q3066" s="12" t="s">
        <v>8315</v>
      </c>
      <c r="R3066" s="5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 s="5">
        <v>3065</v>
      </c>
      <c r="B3067" s="10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188"/>
        <v>0</v>
      </c>
      <c r="P3067" s="5">
        <f t="shared" si="189"/>
        <v>5</v>
      </c>
      <c r="Q3067" s="12" t="s">
        <v>8315</v>
      </c>
      <c r="R3067" s="5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 s="5">
        <v>3066</v>
      </c>
      <c r="B3068" s="10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188"/>
        <v>12</v>
      </c>
      <c r="P3068" s="5">
        <f t="shared" si="189"/>
        <v>2796.67</v>
      </c>
      <c r="Q3068" s="12" t="s">
        <v>8315</v>
      </c>
      <c r="R3068" s="5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 s="5">
        <v>3067</v>
      </c>
      <c r="B3069" s="10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188"/>
        <v>3</v>
      </c>
      <c r="P3069" s="5">
        <f t="shared" si="189"/>
        <v>200</v>
      </c>
      <c r="Q3069" s="12" t="s">
        <v>8315</v>
      </c>
      <c r="R3069" s="5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 s="5">
        <v>3068</v>
      </c>
      <c r="B3070" s="10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188"/>
        <v>0</v>
      </c>
      <c r="P3070" s="5">
        <f t="shared" si="189"/>
        <v>87.5</v>
      </c>
      <c r="Q3070" s="12" t="s">
        <v>8315</v>
      </c>
      <c r="R3070" s="5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 s="5">
        <v>3069</v>
      </c>
      <c r="B3071" s="10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188"/>
        <v>14</v>
      </c>
      <c r="P3071" s="5">
        <f t="shared" si="189"/>
        <v>20.14</v>
      </c>
      <c r="Q3071" s="12" t="s">
        <v>8315</v>
      </c>
      <c r="R3071" s="5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 s="5">
        <v>3070</v>
      </c>
      <c r="B3072" s="10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188"/>
        <v>3</v>
      </c>
      <c r="P3072" s="5">
        <f t="shared" si="189"/>
        <v>20.88</v>
      </c>
      <c r="Q3072" s="12" t="s">
        <v>8315</v>
      </c>
      <c r="R3072" s="5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 s="5">
        <v>3071</v>
      </c>
      <c r="B3073" s="10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188"/>
        <v>60</v>
      </c>
      <c r="P3073" s="5">
        <f t="shared" si="189"/>
        <v>61.31</v>
      </c>
      <c r="Q3073" s="12" t="s">
        <v>8315</v>
      </c>
      <c r="R3073" s="5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 s="5">
        <v>3072</v>
      </c>
      <c r="B3074" s="10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ref="O3074:O3137" si="192">ROUND(E3074/D3074*100,0)</f>
        <v>0</v>
      </c>
      <c r="P3074" s="5">
        <f t="shared" si="189"/>
        <v>1</v>
      </c>
      <c r="Q3074" s="12" t="s">
        <v>8315</v>
      </c>
      <c r="R3074" s="5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 s="5">
        <v>3073</v>
      </c>
      <c r="B3075" s="10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si="192"/>
        <v>0</v>
      </c>
      <c r="P3075" s="5">
        <f t="shared" ref="P3075:P3138" si="193">IFERROR(ROUND(E3075/L3075,2),0)</f>
        <v>92.14</v>
      </c>
      <c r="Q3075" s="12" t="s">
        <v>8315</v>
      </c>
      <c r="R3075" s="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 s="5">
        <v>3074</v>
      </c>
      <c r="B3076" s="10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192"/>
        <v>0</v>
      </c>
      <c r="P3076" s="5">
        <f t="shared" si="193"/>
        <v>7.33</v>
      </c>
      <c r="Q3076" s="12" t="s">
        <v>8315</v>
      </c>
      <c r="R3076" s="5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 s="5">
        <v>3075</v>
      </c>
      <c r="B3077" s="10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192"/>
        <v>9</v>
      </c>
      <c r="P3077" s="5">
        <f t="shared" si="193"/>
        <v>64.8</v>
      </c>
      <c r="Q3077" s="12" t="s">
        <v>8315</v>
      </c>
      <c r="R3077" s="5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 s="5">
        <v>3076</v>
      </c>
      <c r="B3078" s="10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192"/>
        <v>15</v>
      </c>
      <c r="P3078" s="5">
        <f t="shared" si="193"/>
        <v>30.12</v>
      </c>
      <c r="Q3078" s="12" t="s">
        <v>8315</v>
      </c>
      <c r="R3078" s="5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 s="5">
        <v>3077</v>
      </c>
      <c r="B3079" s="10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192"/>
        <v>0</v>
      </c>
      <c r="P3079" s="5">
        <f t="shared" si="193"/>
        <v>52.5</v>
      </c>
      <c r="Q3079" s="12" t="s">
        <v>8315</v>
      </c>
      <c r="R3079" s="5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 s="5">
        <v>3078</v>
      </c>
      <c r="B3080" s="10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192"/>
        <v>0</v>
      </c>
      <c r="P3080" s="5">
        <f t="shared" si="193"/>
        <v>23.67</v>
      </c>
      <c r="Q3080" s="12" t="s">
        <v>8315</v>
      </c>
      <c r="R3080" s="5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 s="5">
        <v>3079</v>
      </c>
      <c r="B3081" s="10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192"/>
        <v>1</v>
      </c>
      <c r="P3081" s="5">
        <f t="shared" si="193"/>
        <v>415.78</v>
      </c>
      <c r="Q3081" s="12" t="s">
        <v>8315</v>
      </c>
      <c r="R3081" s="5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 s="5">
        <v>3080</v>
      </c>
      <c r="B3082" s="10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192"/>
        <v>0</v>
      </c>
      <c r="P3082" s="5">
        <f t="shared" si="193"/>
        <v>53.71</v>
      </c>
      <c r="Q3082" s="12" t="s">
        <v>8315</v>
      </c>
      <c r="R3082" s="5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 s="5">
        <v>3081</v>
      </c>
      <c r="B3083" s="10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192"/>
        <v>0</v>
      </c>
      <c r="P3083" s="5">
        <f t="shared" si="193"/>
        <v>420.6</v>
      </c>
      <c r="Q3083" s="12" t="s">
        <v>8315</v>
      </c>
      <c r="R3083" s="5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 s="5">
        <v>3082</v>
      </c>
      <c r="B3084" s="10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192"/>
        <v>0</v>
      </c>
      <c r="P3084" s="5">
        <f t="shared" si="193"/>
        <v>0</v>
      </c>
      <c r="Q3084" s="12" t="s">
        <v>8315</v>
      </c>
      <c r="R3084" s="5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 s="5">
        <v>3083</v>
      </c>
      <c r="B3085" s="10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192"/>
        <v>0</v>
      </c>
      <c r="P3085" s="5">
        <f t="shared" si="193"/>
        <v>18.670000000000002</v>
      </c>
      <c r="Q3085" s="12" t="s">
        <v>8315</v>
      </c>
      <c r="R3085" s="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 s="5">
        <v>3084</v>
      </c>
      <c r="B3086" s="10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192"/>
        <v>12</v>
      </c>
      <c r="P3086" s="5">
        <f t="shared" si="193"/>
        <v>78.33</v>
      </c>
      <c r="Q3086" s="12" t="s">
        <v>8315</v>
      </c>
      <c r="R3086" s="5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 s="5">
        <v>3085</v>
      </c>
      <c r="B3087" s="10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192"/>
        <v>2</v>
      </c>
      <c r="P3087" s="5">
        <f t="shared" si="193"/>
        <v>67.78</v>
      </c>
      <c r="Q3087" s="12" t="s">
        <v>8315</v>
      </c>
      <c r="R3087" s="5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 s="5">
        <v>3086</v>
      </c>
      <c r="B3088" s="10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192"/>
        <v>0</v>
      </c>
      <c r="P3088" s="5">
        <f t="shared" si="193"/>
        <v>16.670000000000002</v>
      </c>
      <c r="Q3088" s="12" t="s">
        <v>8315</v>
      </c>
      <c r="R3088" s="5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 s="5">
        <v>3087</v>
      </c>
      <c r="B3089" s="10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192"/>
        <v>1</v>
      </c>
      <c r="P3089" s="5">
        <f t="shared" si="193"/>
        <v>62.5</v>
      </c>
      <c r="Q3089" s="12" t="s">
        <v>8315</v>
      </c>
      <c r="R3089" s="5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 s="5">
        <v>3088</v>
      </c>
      <c r="B3090" s="10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192"/>
        <v>0</v>
      </c>
      <c r="P3090" s="5">
        <f t="shared" si="193"/>
        <v>42</v>
      </c>
      <c r="Q3090" s="12" t="s">
        <v>8315</v>
      </c>
      <c r="R3090" s="5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 s="5">
        <v>3089</v>
      </c>
      <c r="B3091" s="10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192"/>
        <v>23</v>
      </c>
      <c r="P3091" s="5">
        <f t="shared" si="193"/>
        <v>130.09</v>
      </c>
      <c r="Q3091" s="12" t="s">
        <v>8315</v>
      </c>
      <c r="R3091" s="5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 s="5">
        <v>3090</v>
      </c>
      <c r="B3092" s="10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192"/>
        <v>5</v>
      </c>
      <c r="P3092" s="5">
        <f t="shared" si="193"/>
        <v>1270.22</v>
      </c>
      <c r="Q3092" s="12" t="s">
        <v>8315</v>
      </c>
      <c r="R3092" s="5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 s="5">
        <v>3091</v>
      </c>
      <c r="B3093" s="10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192"/>
        <v>16</v>
      </c>
      <c r="P3093" s="5">
        <f t="shared" si="193"/>
        <v>88.44</v>
      </c>
      <c r="Q3093" s="12" t="s">
        <v>8315</v>
      </c>
      <c r="R3093" s="5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 s="5">
        <v>3092</v>
      </c>
      <c r="B3094" s="10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192"/>
        <v>1</v>
      </c>
      <c r="P3094" s="5">
        <f t="shared" si="193"/>
        <v>56.34</v>
      </c>
      <c r="Q3094" s="12" t="s">
        <v>8315</v>
      </c>
      <c r="R3094" s="5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 s="5">
        <v>3093</v>
      </c>
      <c r="B3095" s="10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192"/>
        <v>23</v>
      </c>
      <c r="P3095" s="5">
        <f t="shared" si="193"/>
        <v>53.53</v>
      </c>
      <c r="Q3095" s="12" t="s">
        <v>8315</v>
      </c>
      <c r="R3095" s="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 s="5">
        <v>3094</v>
      </c>
      <c r="B3096" s="10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192"/>
        <v>0</v>
      </c>
      <c r="P3096" s="5">
        <f t="shared" si="193"/>
        <v>25</v>
      </c>
      <c r="Q3096" s="12" t="s">
        <v>8315</v>
      </c>
      <c r="R3096" s="5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 s="5">
        <v>3095</v>
      </c>
      <c r="B3097" s="10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192"/>
        <v>0</v>
      </c>
      <c r="P3097" s="5">
        <f t="shared" si="193"/>
        <v>50</v>
      </c>
      <c r="Q3097" s="12" t="s">
        <v>8315</v>
      </c>
      <c r="R3097" s="5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 s="5">
        <v>3096</v>
      </c>
      <c r="B3098" s="10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192"/>
        <v>4</v>
      </c>
      <c r="P3098" s="5">
        <f t="shared" si="193"/>
        <v>56.79</v>
      </c>
      <c r="Q3098" s="12" t="s">
        <v>8315</v>
      </c>
      <c r="R3098" s="5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 s="5">
        <v>3097</v>
      </c>
      <c r="B3099" s="10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192"/>
        <v>17</v>
      </c>
      <c r="P3099" s="5">
        <f t="shared" si="193"/>
        <v>40.83</v>
      </c>
      <c r="Q3099" s="12" t="s">
        <v>8315</v>
      </c>
      <c r="R3099" s="5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 s="5">
        <v>3098</v>
      </c>
      <c r="B3100" s="10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192"/>
        <v>4</v>
      </c>
      <c r="P3100" s="5">
        <f t="shared" si="193"/>
        <v>65.11</v>
      </c>
      <c r="Q3100" s="12" t="s">
        <v>8315</v>
      </c>
      <c r="R3100" s="5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 s="5">
        <v>3099</v>
      </c>
      <c r="B3101" s="10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192"/>
        <v>14</v>
      </c>
      <c r="P3101" s="5">
        <f t="shared" si="193"/>
        <v>55.6</v>
      </c>
      <c r="Q3101" s="12" t="s">
        <v>8315</v>
      </c>
      <c r="R3101" s="5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 s="5">
        <v>3100</v>
      </c>
      <c r="B3102" s="10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192"/>
        <v>15</v>
      </c>
      <c r="P3102" s="5">
        <f t="shared" si="193"/>
        <v>140.54</v>
      </c>
      <c r="Q3102" s="12" t="s">
        <v>8315</v>
      </c>
      <c r="R3102" s="5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 s="5">
        <v>3101</v>
      </c>
      <c r="B3103" s="10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192"/>
        <v>12</v>
      </c>
      <c r="P3103" s="5">
        <f t="shared" si="193"/>
        <v>25</v>
      </c>
      <c r="Q3103" s="12" t="s">
        <v>8315</v>
      </c>
      <c r="R3103" s="5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 s="5">
        <v>3102</v>
      </c>
      <c r="B3104" s="10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192"/>
        <v>39</v>
      </c>
      <c r="P3104" s="5">
        <f t="shared" si="193"/>
        <v>69.53</v>
      </c>
      <c r="Q3104" s="12" t="s">
        <v>8315</v>
      </c>
      <c r="R3104" s="5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 s="5">
        <v>3103</v>
      </c>
      <c r="B3105" s="10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192"/>
        <v>0</v>
      </c>
      <c r="P3105" s="5">
        <f t="shared" si="193"/>
        <v>5.5</v>
      </c>
      <c r="Q3105" s="12" t="s">
        <v>8315</v>
      </c>
      <c r="R3105" s="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 s="5">
        <v>3104</v>
      </c>
      <c r="B3106" s="10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192"/>
        <v>30</v>
      </c>
      <c r="P3106" s="5">
        <f t="shared" si="193"/>
        <v>237</v>
      </c>
      <c r="Q3106" s="12" t="s">
        <v>8315</v>
      </c>
      <c r="R3106" s="5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 s="5">
        <v>3105</v>
      </c>
      <c r="B3107" s="10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192"/>
        <v>42</v>
      </c>
      <c r="P3107" s="5">
        <f t="shared" si="193"/>
        <v>79.87</v>
      </c>
      <c r="Q3107" s="12" t="s">
        <v>8315</v>
      </c>
      <c r="R3107" s="5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 s="5">
        <v>3106</v>
      </c>
      <c r="B3108" s="10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192"/>
        <v>4</v>
      </c>
      <c r="P3108" s="5">
        <f t="shared" si="193"/>
        <v>10.25</v>
      </c>
      <c r="Q3108" s="12" t="s">
        <v>8315</v>
      </c>
      <c r="R3108" s="5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 s="5">
        <v>3107</v>
      </c>
      <c r="B3109" s="10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192"/>
        <v>20</v>
      </c>
      <c r="P3109" s="5">
        <f t="shared" si="193"/>
        <v>272.58999999999997</v>
      </c>
      <c r="Q3109" s="12" t="s">
        <v>8315</v>
      </c>
      <c r="R3109" s="5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 s="5">
        <v>3108</v>
      </c>
      <c r="B3110" s="10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192"/>
        <v>0</v>
      </c>
      <c r="P3110" s="5">
        <f t="shared" si="193"/>
        <v>13</v>
      </c>
      <c r="Q3110" s="12" t="s">
        <v>8315</v>
      </c>
      <c r="R3110" s="5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 s="5">
        <v>3109</v>
      </c>
      <c r="B3111" s="10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192"/>
        <v>25</v>
      </c>
      <c r="P3111" s="5">
        <f t="shared" si="193"/>
        <v>58.18</v>
      </c>
      <c r="Q3111" s="12" t="s">
        <v>8315</v>
      </c>
      <c r="R3111" s="5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 s="5">
        <v>3110</v>
      </c>
      <c r="B3112" s="10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192"/>
        <v>0</v>
      </c>
      <c r="P3112" s="5">
        <f t="shared" si="193"/>
        <v>10</v>
      </c>
      <c r="Q3112" s="12" t="s">
        <v>8315</v>
      </c>
      <c r="R3112" s="5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 s="5">
        <v>3111</v>
      </c>
      <c r="B3113" s="10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192"/>
        <v>27</v>
      </c>
      <c r="P3113" s="5">
        <f t="shared" si="193"/>
        <v>70.11</v>
      </c>
      <c r="Q3113" s="12" t="s">
        <v>8315</v>
      </c>
      <c r="R3113" s="5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 s="5">
        <v>3112</v>
      </c>
      <c r="B3114" s="10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192"/>
        <v>5</v>
      </c>
      <c r="P3114" s="5">
        <f t="shared" si="193"/>
        <v>57.89</v>
      </c>
      <c r="Q3114" s="12" t="s">
        <v>8315</v>
      </c>
      <c r="R3114" s="5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 s="5">
        <v>3113</v>
      </c>
      <c r="B3115" s="10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192"/>
        <v>4</v>
      </c>
      <c r="P3115" s="5">
        <f t="shared" si="193"/>
        <v>125.27</v>
      </c>
      <c r="Q3115" s="12" t="s">
        <v>8315</v>
      </c>
      <c r="R3115" s="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 s="5">
        <v>3114</v>
      </c>
      <c r="B3116" s="10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192"/>
        <v>0</v>
      </c>
      <c r="P3116" s="5">
        <f t="shared" si="193"/>
        <v>0</v>
      </c>
      <c r="Q3116" s="12" t="s">
        <v>8315</v>
      </c>
      <c r="R3116" s="5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 s="5">
        <v>3115</v>
      </c>
      <c r="B3117" s="10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192"/>
        <v>3</v>
      </c>
      <c r="P3117" s="5">
        <f t="shared" si="193"/>
        <v>300</v>
      </c>
      <c r="Q3117" s="12" t="s">
        <v>8315</v>
      </c>
      <c r="R3117" s="5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 s="5">
        <v>3116</v>
      </c>
      <c r="B3118" s="10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192"/>
        <v>57</v>
      </c>
      <c r="P3118" s="5">
        <f t="shared" si="193"/>
        <v>43</v>
      </c>
      <c r="Q3118" s="12" t="s">
        <v>8315</v>
      </c>
      <c r="R3118" s="5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 s="5">
        <v>3117</v>
      </c>
      <c r="B3119" s="10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192"/>
        <v>0</v>
      </c>
      <c r="P3119" s="5">
        <f t="shared" si="193"/>
        <v>1</v>
      </c>
      <c r="Q3119" s="12" t="s">
        <v>8315</v>
      </c>
      <c r="R3119" s="5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 s="5">
        <v>3118</v>
      </c>
      <c r="B3120" s="10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192"/>
        <v>0</v>
      </c>
      <c r="P3120" s="5">
        <f t="shared" si="193"/>
        <v>775</v>
      </c>
      <c r="Q3120" s="12" t="s">
        <v>8315</v>
      </c>
      <c r="R3120" s="5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 s="5">
        <v>3119</v>
      </c>
      <c r="B3121" s="10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192"/>
        <v>0</v>
      </c>
      <c r="P3121" s="5">
        <f t="shared" si="193"/>
        <v>5</v>
      </c>
      <c r="Q3121" s="12" t="s">
        <v>8315</v>
      </c>
      <c r="R3121" s="5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 s="5">
        <v>3120</v>
      </c>
      <c r="B3122" s="10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192"/>
        <v>0</v>
      </c>
      <c r="P3122" s="5">
        <f t="shared" si="193"/>
        <v>12.8</v>
      </c>
      <c r="Q3122" s="12" t="s">
        <v>8315</v>
      </c>
      <c r="R3122" s="5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 s="5">
        <v>3121</v>
      </c>
      <c r="B3123" s="10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192"/>
        <v>1</v>
      </c>
      <c r="P3123" s="5">
        <f t="shared" si="193"/>
        <v>10</v>
      </c>
      <c r="Q3123" s="12" t="s">
        <v>8315</v>
      </c>
      <c r="R3123" s="5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 s="5">
        <v>3122</v>
      </c>
      <c r="B3124" s="10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192"/>
        <v>58</v>
      </c>
      <c r="P3124" s="5">
        <f t="shared" si="193"/>
        <v>58</v>
      </c>
      <c r="Q3124" s="12" t="s">
        <v>8315</v>
      </c>
      <c r="R3124" s="5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 s="5">
        <v>3123</v>
      </c>
      <c r="B3125" s="10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192"/>
        <v>68</v>
      </c>
      <c r="P3125" s="5">
        <f t="shared" si="193"/>
        <v>244.8</v>
      </c>
      <c r="Q3125" s="12" t="s">
        <v>8315</v>
      </c>
      <c r="R3125" s="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 s="5">
        <v>3124</v>
      </c>
      <c r="B3126" s="10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192"/>
        <v>0</v>
      </c>
      <c r="P3126" s="5">
        <f t="shared" si="193"/>
        <v>6.5</v>
      </c>
      <c r="Q3126" s="12" t="s">
        <v>8315</v>
      </c>
      <c r="R3126" s="5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 s="5">
        <v>3125</v>
      </c>
      <c r="B3127" s="10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192"/>
        <v>0</v>
      </c>
      <c r="P3127" s="5">
        <f t="shared" si="193"/>
        <v>0</v>
      </c>
      <c r="Q3127" s="12" t="s">
        <v>8315</v>
      </c>
      <c r="R3127" s="5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 s="5">
        <v>3126</v>
      </c>
      <c r="B3128" s="10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192"/>
        <v>4</v>
      </c>
      <c r="P3128" s="5">
        <f t="shared" si="193"/>
        <v>61.18</v>
      </c>
      <c r="Q3128" s="12" t="s">
        <v>8315</v>
      </c>
      <c r="R3128" s="5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 s="5">
        <v>3127</v>
      </c>
      <c r="B3129" s="10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192"/>
        <v>0</v>
      </c>
      <c r="P3129" s="5">
        <f t="shared" si="193"/>
        <v>0</v>
      </c>
      <c r="Q3129" s="12" t="s">
        <v>8315</v>
      </c>
      <c r="R3129" s="5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 s="5">
        <v>3128</v>
      </c>
      <c r="B3130" s="10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192"/>
        <v>109</v>
      </c>
      <c r="P3130" s="5">
        <f t="shared" si="193"/>
        <v>139.24</v>
      </c>
      <c r="Q3130" s="12" t="s">
        <v>8315</v>
      </c>
      <c r="R3130" s="5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 s="5">
        <v>3129</v>
      </c>
      <c r="B3131" s="10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192"/>
        <v>1</v>
      </c>
      <c r="P3131" s="5">
        <f t="shared" si="193"/>
        <v>10</v>
      </c>
      <c r="Q3131" s="12" t="s">
        <v>8315</v>
      </c>
      <c r="R3131" s="5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 s="5">
        <v>3130</v>
      </c>
      <c r="B3132" s="10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192"/>
        <v>4</v>
      </c>
      <c r="P3132" s="5">
        <f t="shared" si="193"/>
        <v>93.75</v>
      </c>
      <c r="Q3132" s="12" t="s">
        <v>8315</v>
      </c>
      <c r="R3132" s="5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 s="5">
        <v>3131</v>
      </c>
      <c r="B3133" s="10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192"/>
        <v>16</v>
      </c>
      <c r="P3133" s="5">
        <f t="shared" si="193"/>
        <v>53.75</v>
      </c>
      <c r="Q3133" s="12" t="s">
        <v>8315</v>
      </c>
      <c r="R3133" s="5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 s="5">
        <v>3132</v>
      </c>
      <c r="B3134" s="10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192"/>
        <v>0</v>
      </c>
      <c r="P3134" s="5">
        <f t="shared" si="193"/>
        <v>10</v>
      </c>
      <c r="Q3134" s="12" t="s">
        <v>8315</v>
      </c>
      <c r="R3134" s="5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 s="5">
        <v>3133</v>
      </c>
      <c r="B3135" s="10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192"/>
        <v>108</v>
      </c>
      <c r="P3135" s="5">
        <f t="shared" si="193"/>
        <v>33.75</v>
      </c>
      <c r="Q3135" s="12" t="s">
        <v>8315</v>
      </c>
      <c r="R3135" s="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 s="5">
        <v>3134</v>
      </c>
      <c r="B3136" s="10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192"/>
        <v>23</v>
      </c>
      <c r="P3136" s="5">
        <f t="shared" si="193"/>
        <v>18.75</v>
      </c>
      <c r="Q3136" s="12" t="s">
        <v>8315</v>
      </c>
      <c r="R3136" s="5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 s="5">
        <v>3135</v>
      </c>
      <c r="B3137" s="10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192"/>
        <v>21</v>
      </c>
      <c r="P3137" s="5">
        <f t="shared" si="193"/>
        <v>23.14</v>
      </c>
      <c r="Q3137" s="12" t="s">
        <v>8315</v>
      </c>
      <c r="R3137" s="5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 s="5">
        <v>3136</v>
      </c>
      <c r="B3138" s="10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ref="O3138:O3201" si="196">ROUND(E3138/D3138*100,0)</f>
        <v>128</v>
      </c>
      <c r="P3138" s="5">
        <f t="shared" si="193"/>
        <v>29.05</v>
      </c>
      <c r="Q3138" s="12" t="s">
        <v>8315</v>
      </c>
      <c r="R3138" s="5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 s="5">
        <v>3137</v>
      </c>
      <c r="B3139" s="10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si="196"/>
        <v>3</v>
      </c>
      <c r="P3139" s="5">
        <f t="shared" ref="P3139:P3202" si="197">IFERROR(ROUND(E3139/L3139,2),0)</f>
        <v>50</v>
      </c>
      <c r="Q3139" s="12" t="s">
        <v>8315</v>
      </c>
      <c r="R3139" s="5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 s="5">
        <v>3138</v>
      </c>
      <c r="B3140" s="10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196"/>
        <v>0</v>
      </c>
      <c r="P3140" s="5">
        <f t="shared" si="197"/>
        <v>0</v>
      </c>
      <c r="Q3140" s="12" t="s">
        <v>8315</v>
      </c>
      <c r="R3140" s="5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 s="5">
        <v>3139</v>
      </c>
      <c r="B3141" s="10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196"/>
        <v>5</v>
      </c>
      <c r="P3141" s="5">
        <f t="shared" si="197"/>
        <v>450</v>
      </c>
      <c r="Q3141" s="12" t="s">
        <v>8315</v>
      </c>
      <c r="R3141" s="5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 s="5">
        <v>3140</v>
      </c>
      <c r="B3142" s="10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196"/>
        <v>1</v>
      </c>
      <c r="P3142" s="5">
        <f t="shared" si="197"/>
        <v>24</v>
      </c>
      <c r="Q3142" s="12" t="s">
        <v>8315</v>
      </c>
      <c r="R3142" s="5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 s="5">
        <v>3141</v>
      </c>
      <c r="B3143" s="10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196"/>
        <v>52</v>
      </c>
      <c r="P3143" s="5">
        <f t="shared" si="197"/>
        <v>32.25</v>
      </c>
      <c r="Q3143" s="12" t="s">
        <v>8315</v>
      </c>
      <c r="R3143" s="5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 s="5">
        <v>3142</v>
      </c>
      <c r="B3144" s="10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196"/>
        <v>2</v>
      </c>
      <c r="P3144" s="5">
        <f t="shared" si="197"/>
        <v>15</v>
      </c>
      <c r="Q3144" s="12" t="s">
        <v>8315</v>
      </c>
      <c r="R3144" s="5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 s="5">
        <v>3143</v>
      </c>
      <c r="B3145" s="10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196"/>
        <v>0</v>
      </c>
      <c r="P3145" s="5">
        <f t="shared" si="197"/>
        <v>0</v>
      </c>
      <c r="Q3145" s="12" t="s">
        <v>8315</v>
      </c>
      <c r="R3145" s="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 s="5">
        <v>3144</v>
      </c>
      <c r="B3146" s="10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196"/>
        <v>75</v>
      </c>
      <c r="P3146" s="5">
        <f t="shared" si="197"/>
        <v>251.33</v>
      </c>
      <c r="Q3146" s="12" t="s">
        <v>8315</v>
      </c>
      <c r="R3146" s="5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 s="5">
        <v>3145</v>
      </c>
      <c r="B3147" s="10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196"/>
        <v>0</v>
      </c>
      <c r="P3147" s="5">
        <f t="shared" si="197"/>
        <v>0</v>
      </c>
      <c r="Q3147" s="12" t="s">
        <v>8315</v>
      </c>
      <c r="R3147" s="5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 s="5">
        <v>3146</v>
      </c>
      <c r="B3148" s="10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196"/>
        <v>11</v>
      </c>
      <c r="P3148" s="5">
        <f t="shared" si="197"/>
        <v>437.5</v>
      </c>
      <c r="Q3148" s="12" t="s">
        <v>8315</v>
      </c>
      <c r="R3148" s="5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 s="5">
        <v>3147</v>
      </c>
      <c r="B3149" s="10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196"/>
        <v>118</v>
      </c>
      <c r="P3149" s="5">
        <f t="shared" si="197"/>
        <v>110.35</v>
      </c>
      <c r="Q3149" s="12" t="s">
        <v>8315</v>
      </c>
      <c r="R3149" s="5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 s="5">
        <v>3148</v>
      </c>
      <c r="B3150" s="10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196"/>
        <v>131</v>
      </c>
      <c r="P3150" s="5">
        <f t="shared" si="197"/>
        <v>41.42</v>
      </c>
      <c r="Q3150" s="12" t="s">
        <v>8315</v>
      </c>
      <c r="R3150" s="5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 s="5">
        <v>3149</v>
      </c>
      <c r="B3151" s="10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196"/>
        <v>104</v>
      </c>
      <c r="P3151" s="5">
        <f t="shared" si="197"/>
        <v>52</v>
      </c>
      <c r="Q3151" s="12" t="s">
        <v>8315</v>
      </c>
      <c r="R3151" s="5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 s="5">
        <v>3150</v>
      </c>
      <c r="B3152" s="10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196"/>
        <v>101</v>
      </c>
      <c r="P3152" s="5">
        <f t="shared" si="197"/>
        <v>33.99</v>
      </c>
      <c r="Q3152" s="12" t="s">
        <v>8315</v>
      </c>
      <c r="R3152" s="5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 s="5">
        <v>3151</v>
      </c>
      <c r="B3153" s="10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196"/>
        <v>100</v>
      </c>
      <c r="P3153" s="5">
        <f t="shared" si="197"/>
        <v>103.35</v>
      </c>
      <c r="Q3153" s="12" t="s">
        <v>8315</v>
      </c>
      <c r="R3153" s="5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 s="5">
        <v>3152</v>
      </c>
      <c r="B3154" s="10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196"/>
        <v>106</v>
      </c>
      <c r="P3154" s="5">
        <f t="shared" si="197"/>
        <v>34.79</v>
      </c>
      <c r="Q3154" s="12" t="s">
        <v>8315</v>
      </c>
      <c r="R3154" s="5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 s="5">
        <v>3153</v>
      </c>
      <c r="B3155" s="10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196"/>
        <v>336</v>
      </c>
      <c r="P3155" s="5">
        <f t="shared" si="197"/>
        <v>41.77</v>
      </c>
      <c r="Q3155" s="12" t="s">
        <v>8315</v>
      </c>
      <c r="R3155" s="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 s="5">
        <v>3154</v>
      </c>
      <c r="B3156" s="10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196"/>
        <v>113</v>
      </c>
      <c r="P3156" s="5">
        <f t="shared" si="197"/>
        <v>64.27</v>
      </c>
      <c r="Q3156" s="12" t="s">
        <v>8315</v>
      </c>
      <c r="R3156" s="5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 s="5">
        <v>3155</v>
      </c>
      <c r="B3157" s="10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196"/>
        <v>189</v>
      </c>
      <c r="P3157" s="5">
        <f t="shared" si="197"/>
        <v>31.21</v>
      </c>
      <c r="Q3157" s="12" t="s">
        <v>8315</v>
      </c>
      <c r="R3157" s="5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 s="5">
        <v>3156</v>
      </c>
      <c r="B3158" s="10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196"/>
        <v>102</v>
      </c>
      <c r="P3158" s="5">
        <f t="shared" si="197"/>
        <v>62.92</v>
      </c>
      <c r="Q3158" s="12" t="s">
        <v>8315</v>
      </c>
      <c r="R3158" s="5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 s="5">
        <v>3157</v>
      </c>
      <c r="B3159" s="10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196"/>
        <v>101</v>
      </c>
      <c r="P3159" s="5">
        <f t="shared" si="197"/>
        <v>98.54</v>
      </c>
      <c r="Q3159" s="12" t="s">
        <v>8315</v>
      </c>
      <c r="R3159" s="5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 s="5">
        <v>3158</v>
      </c>
      <c r="B3160" s="10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196"/>
        <v>114</v>
      </c>
      <c r="P3160" s="5">
        <f t="shared" si="197"/>
        <v>82.61</v>
      </c>
      <c r="Q3160" s="12" t="s">
        <v>8315</v>
      </c>
      <c r="R3160" s="5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 s="5">
        <v>3159</v>
      </c>
      <c r="B3161" s="10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196"/>
        <v>133</v>
      </c>
      <c r="P3161" s="5">
        <f t="shared" si="197"/>
        <v>38.5</v>
      </c>
      <c r="Q3161" s="12" t="s">
        <v>8315</v>
      </c>
      <c r="R3161" s="5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 s="5">
        <v>3160</v>
      </c>
      <c r="B3162" s="10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196"/>
        <v>102</v>
      </c>
      <c r="P3162" s="5">
        <f t="shared" si="197"/>
        <v>80.16</v>
      </c>
      <c r="Q3162" s="12" t="s">
        <v>8315</v>
      </c>
      <c r="R3162" s="5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 s="5">
        <v>3161</v>
      </c>
      <c r="B3163" s="10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196"/>
        <v>105</v>
      </c>
      <c r="P3163" s="5">
        <f t="shared" si="197"/>
        <v>28.41</v>
      </c>
      <c r="Q3163" s="12" t="s">
        <v>8315</v>
      </c>
      <c r="R3163" s="5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 s="5">
        <v>3162</v>
      </c>
      <c r="B3164" s="10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196"/>
        <v>127</v>
      </c>
      <c r="P3164" s="5">
        <f t="shared" si="197"/>
        <v>80.73</v>
      </c>
      <c r="Q3164" s="12" t="s">
        <v>8315</v>
      </c>
      <c r="R3164" s="5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 s="5">
        <v>3163</v>
      </c>
      <c r="B3165" s="10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196"/>
        <v>111</v>
      </c>
      <c r="P3165" s="5">
        <f t="shared" si="197"/>
        <v>200.69</v>
      </c>
      <c r="Q3165" s="12" t="s">
        <v>8315</v>
      </c>
      <c r="R3165" s="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 s="5">
        <v>3164</v>
      </c>
      <c r="B3166" s="10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196"/>
        <v>107</v>
      </c>
      <c r="P3166" s="5">
        <f t="shared" si="197"/>
        <v>37.590000000000003</v>
      </c>
      <c r="Q3166" s="12" t="s">
        <v>8315</v>
      </c>
      <c r="R3166" s="5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 s="5">
        <v>3165</v>
      </c>
      <c r="B3167" s="10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196"/>
        <v>163</v>
      </c>
      <c r="P3167" s="5">
        <f t="shared" si="197"/>
        <v>58.1</v>
      </c>
      <c r="Q3167" s="12" t="s">
        <v>8315</v>
      </c>
      <c r="R3167" s="5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 s="5">
        <v>3166</v>
      </c>
      <c r="B3168" s="10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196"/>
        <v>160</v>
      </c>
      <c r="P3168" s="5">
        <f t="shared" si="197"/>
        <v>60.3</v>
      </c>
      <c r="Q3168" s="12" t="s">
        <v>8315</v>
      </c>
      <c r="R3168" s="5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 s="5">
        <v>3167</v>
      </c>
      <c r="B3169" s="10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196"/>
        <v>116</v>
      </c>
      <c r="P3169" s="5">
        <f t="shared" si="197"/>
        <v>63.36</v>
      </c>
      <c r="Q3169" s="12" t="s">
        <v>8315</v>
      </c>
      <c r="R3169" s="5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 s="5">
        <v>3168</v>
      </c>
      <c r="B3170" s="10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196"/>
        <v>124</v>
      </c>
      <c r="P3170" s="5">
        <f t="shared" si="197"/>
        <v>50.9</v>
      </c>
      <c r="Q3170" s="12" t="s">
        <v>8315</v>
      </c>
      <c r="R3170" s="5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 s="5">
        <v>3169</v>
      </c>
      <c r="B3171" s="10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196"/>
        <v>103</v>
      </c>
      <c r="P3171" s="5">
        <f t="shared" si="197"/>
        <v>100.5</v>
      </c>
      <c r="Q3171" s="12" t="s">
        <v>8315</v>
      </c>
      <c r="R3171" s="5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 s="5">
        <v>3170</v>
      </c>
      <c r="B3172" s="10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196"/>
        <v>112</v>
      </c>
      <c r="P3172" s="5">
        <f t="shared" si="197"/>
        <v>31.62</v>
      </c>
      <c r="Q3172" s="12" t="s">
        <v>8315</v>
      </c>
      <c r="R3172" s="5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 s="5">
        <v>3171</v>
      </c>
      <c r="B3173" s="10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196"/>
        <v>109</v>
      </c>
      <c r="P3173" s="5">
        <f t="shared" si="197"/>
        <v>65.099999999999994</v>
      </c>
      <c r="Q3173" s="12" t="s">
        <v>8315</v>
      </c>
      <c r="R3173" s="5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 s="5">
        <v>3172</v>
      </c>
      <c r="B3174" s="10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196"/>
        <v>115</v>
      </c>
      <c r="P3174" s="5">
        <f t="shared" si="197"/>
        <v>79.31</v>
      </c>
      <c r="Q3174" s="12" t="s">
        <v>8315</v>
      </c>
      <c r="R3174" s="5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 s="5">
        <v>3173</v>
      </c>
      <c r="B3175" s="10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196"/>
        <v>103</v>
      </c>
      <c r="P3175" s="5">
        <f t="shared" si="197"/>
        <v>139.19</v>
      </c>
      <c r="Q3175" s="12" t="s">
        <v>8315</v>
      </c>
      <c r="R3175" s="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 s="5">
        <v>3174</v>
      </c>
      <c r="B3176" s="10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196"/>
        <v>101</v>
      </c>
      <c r="P3176" s="5">
        <f t="shared" si="197"/>
        <v>131.91</v>
      </c>
      <c r="Q3176" s="12" t="s">
        <v>8315</v>
      </c>
      <c r="R3176" s="5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 s="5">
        <v>3175</v>
      </c>
      <c r="B3177" s="10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196"/>
        <v>110</v>
      </c>
      <c r="P3177" s="5">
        <f t="shared" si="197"/>
        <v>91.3</v>
      </c>
      <c r="Q3177" s="12" t="s">
        <v>8315</v>
      </c>
      <c r="R3177" s="5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 s="5">
        <v>3176</v>
      </c>
      <c r="B3178" s="10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196"/>
        <v>115</v>
      </c>
      <c r="P3178" s="5">
        <f t="shared" si="197"/>
        <v>39.67</v>
      </c>
      <c r="Q3178" s="12" t="s">
        <v>8315</v>
      </c>
      <c r="R3178" s="5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 s="5">
        <v>3177</v>
      </c>
      <c r="B3179" s="10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196"/>
        <v>117</v>
      </c>
      <c r="P3179" s="5">
        <f t="shared" si="197"/>
        <v>57.55</v>
      </c>
      <c r="Q3179" s="12" t="s">
        <v>8315</v>
      </c>
      <c r="R3179" s="5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 s="5">
        <v>3178</v>
      </c>
      <c r="B3180" s="10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196"/>
        <v>172</v>
      </c>
      <c r="P3180" s="5">
        <f t="shared" si="197"/>
        <v>33.03</v>
      </c>
      <c r="Q3180" s="12" t="s">
        <v>8315</v>
      </c>
      <c r="R3180" s="5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 s="5">
        <v>3179</v>
      </c>
      <c r="B3181" s="10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196"/>
        <v>114</v>
      </c>
      <c r="P3181" s="5">
        <f t="shared" si="197"/>
        <v>77.34</v>
      </c>
      <c r="Q3181" s="12" t="s">
        <v>8315</v>
      </c>
      <c r="R3181" s="5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 s="5">
        <v>3180</v>
      </c>
      <c r="B3182" s="10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196"/>
        <v>120</v>
      </c>
      <c r="P3182" s="5">
        <f t="shared" si="197"/>
        <v>31.93</v>
      </c>
      <c r="Q3182" s="12" t="s">
        <v>8315</v>
      </c>
      <c r="R3182" s="5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 s="5">
        <v>3181</v>
      </c>
      <c r="B3183" s="10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196"/>
        <v>109</v>
      </c>
      <c r="P3183" s="5">
        <f t="shared" si="197"/>
        <v>36.33</v>
      </c>
      <c r="Q3183" s="12" t="s">
        <v>8315</v>
      </c>
      <c r="R3183" s="5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 s="5">
        <v>3182</v>
      </c>
      <c r="B3184" s="10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196"/>
        <v>101</v>
      </c>
      <c r="P3184" s="5">
        <f t="shared" si="197"/>
        <v>46.77</v>
      </c>
      <c r="Q3184" s="12" t="s">
        <v>8315</v>
      </c>
      <c r="R3184" s="5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 s="5">
        <v>3183</v>
      </c>
      <c r="B3185" s="10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196"/>
        <v>109</v>
      </c>
      <c r="P3185" s="5">
        <f t="shared" si="197"/>
        <v>40.07</v>
      </c>
      <c r="Q3185" s="12" t="s">
        <v>8315</v>
      </c>
      <c r="R3185" s="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 s="5">
        <v>3184</v>
      </c>
      <c r="B3186" s="10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196"/>
        <v>107</v>
      </c>
      <c r="P3186" s="5">
        <f t="shared" si="197"/>
        <v>100.22</v>
      </c>
      <c r="Q3186" s="12" t="s">
        <v>8315</v>
      </c>
      <c r="R3186" s="5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 s="5">
        <v>3185</v>
      </c>
      <c r="B3187" s="10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196"/>
        <v>100</v>
      </c>
      <c r="P3187" s="5">
        <f t="shared" si="197"/>
        <v>41.67</v>
      </c>
      <c r="Q3187" s="12" t="s">
        <v>8315</v>
      </c>
      <c r="R3187" s="5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 s="5">
        <v>3186</v>
      </c>
      <c r="B3188" s="10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196"/>
        <v>102</v>
      </c>
      <c r="P3188" s="5">
        <f t="shared" si="197"/>
        <v>46.71</v>
      </c>
      <c r="Q3188" s="12" t="s">
        <v>8315</v>
      </c>
      <c r="R3188" s="5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 s="5">
        <v>3187</v>
      </c>
      <c r="B3189" s="10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196"/>
        <v>116</v>
      </c>
      <c r="P3189" s="5">
        <f t="shared" si="197"/>
        <v>71.489999999999995</v>
      </c>
      <c r="Q3189" s="12" t="s">
        <v>8315</v>
      </c>
      <c r="R3189" s="5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 s="5">
        <v>3188</v>
      </c>
      <c r="B3190" s="10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196"/>
        <v>65</v>
      </c>
      <c r="P3190" s="5">
        <f t="shared" si="197"/>
        <v>14.44</v>
      </c>
      <c r="Q3190" s="12" t="s">
        <v>8315</v>
      </c>
      <c r="R3190" s="5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 s="5">
        <v>3189</v>
      </c>
      <c r="B3191" s="10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196"/>
        <v>12</v>
      </c>
      <c r="P3191" s="5">
        <f t="shared" si="197"/>
        <v>356.84</v>
      </c>
      <c r="Q3191" s="12" t="s">
        <v>8315</v>
      </c>
      <c r="R3191" s="5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 s="5">
        <v>3190</v>
      </c>
      <c r="B3192" s="10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196"/>
        <v>0</v>
      </c>
      <c r="P3192" s="5">
        <f t="shared" si="197"/>
        <v>0</v>
      </c>
      <c r="Q3192" s="12" t="s">
        <v>8315</v>
      </c>
      <c r="R3192" s="5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 s="5">
        <v>3191</v>
      </c>
      <c r="B3193" s="10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196"/>
        <v>4</v>
      </c>
      <c r="P3193" s="5">
        <f t="shared" si="197"/>
        <v>37.75</v>
      </c>
      <c r="Q3193" s="12" t="s">
        <v>8315</v>
      </c>
      <c r="R3193" s="5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 s="5">
        <v>3192</v>
      </c>
      <c r="B3194" s="10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196"/>
        <v>1</v>
      </c>
      <c r="P3194" s="5">
        <f t="shared" si="197"/>
        <v>12.75</v>
      </c>
      <c r="Q3194" s="12" t="s">
        <v>8315</v>
      </c>
      <c r="R3194" s="5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 s="5">
        <v>3193</v>
      </c>
      <c r="B3195" s="10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196"/>
        <v>12</v>
      </c>
      <c r="P3195" s="5">
        <f t="shared" si="197"/>
        <v>24.46</v>
      </c>
      <c r="Q3195" s="12" t="s">
        <v>8315</v>
      </c>
      <c r="R3195" s="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 s="5">
        <v>3194</v>
      </c>
      <c r="B3196" s="10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196"/>
        <v>0</v>
      </c>
      <c r="P3196" s="5">
        <f t="shared" si="197"/>
        <v>0</v>
      </c>
      <c r="Q3196" s="12" t="s">
        <v>8315</v>
      </c>
      <c r="R3196" s="5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 s="5">
        <v>3195</v>
      </c>
      <c r="B3197" s="10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196"/>
        <v>59</v>
      </c>
      <c r="P3197" s="5">
        <f t="shared" si="197"/>
        <v>53.08</v>
      </c>
      <c r="Q3197" s="12" t="s">
        <v>8315</v>
      </c>
      <c r="R3197" s="5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 s="5">
        <v>3196</v>
      </c>
      <c r="B3198" s="10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196"/>
        <v>0</v>
      </c>
      <c r="P3198" s="5">
        <f t="shared" si="197"/>
        <v>300</v>
      </c>
      <c r="Q3198" s="12" t="s">
        <v>8315</v>
      </c>
      <c r="R3198" s="5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 s="5">
        <v>3197</v>
      </c>
      <c r="B3199" s="10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196"/>
        <v>11</v>
      </c>
      <c r="P3199" s="5">
        <f t="shared" si="197"/>
        <v>286.25</v>
      </c>
      <c r="Q3199" s="12" t="s">
        <v>8315</v>
      </c>
      <c r="R3199" s="5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 s="5">
        <v>3198</v>
      </c>
      <c r="B3200" s="10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196"/>
        <v>0</v>
      </c>
      <c r="P3200" s="5">
        <f t="shared" si="197"/>
        <v>36.67</v>
      </c>
      <c r="Q3200" s="12" t="s">
        <v>8315</v>
      </c>
      <c r="R3200" s="5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1" ht="45" x14ac:dyDescent="0.25">
      <c r="A3201" s="5">
        <v>3199</v>
      </c>
      <c r="B3201" s="10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196"/>
        <v>52</v>
      </c>
      <c r="P3201" s="5">
        <f t="shared" si="197"/>
        <v>49.21</v>
      </c>
      <c r="Q3201" s="12" t="s">
        <v>8315</v>
      </c>
      <c r="R3201" s="5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1" ht="60" x14ac:dyDescent="0.25">
      <c r="A3202" s="5">
        <v>3200</v>
      </c>
      <c r="B3202" s="10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ref="O3202:O3265" si="200">ROUND(E3202/D3202*100,0)</f>
        <v>0</v>
      </c>
      <c r="P3202" s="5">
        <f t="shared" si="197"/>
        <v>1</v>
      </c>
      <c r="Q3202" s="12" t="s">
        <v>8315</v>
      </c>
      <c r="R3202" s="5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1" ht="60" x14ac:dyDescent="0.25">
      <c r="A3203" s="5">
        <v>3201</v>
      </c>
      <c r="B3203" s="10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si="200"/>
        <v>1</v>
      </c>
      <c r="P3203" s="5">
        <f t="shared" ref="P3203:P3266" si="201">IFERROR(ROUND(E3203/L3203,2),0)</f>
        <v>12.5</v>
      </c>
      <c r="Q3203" s="12" t="s">
        <v>8315</v>
      </c>
      <c r="R3203" s="5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  <c r="U3203" s="5">
        <f>YEAR(S3203)</f>
        <v>2014</v>
      </c>
    </row>
    <row r="3204" spans="1:21" ht="45" x14ac:dyDescent="0.25">
      <c r="A3204" s="5">
        <v>3202</v>
      </c>
      <c r="B3204" s="10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00"/>
        <v>55</v>
      </c>
      <c r="P3204" s="5">
        <f t="shared" si="201"/>
        <v>109.04</v>
      </c>
      <c r="Q3204" s="12" t="s">
        <v>8315</v>
      </c>
      <c r="R3204" s="5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1" ht="45" x14ac:dyDescent="0.25">
      <c r="A3205" s="5">
        <v>3203</v>
      </c>
      <c r="B3205" s="10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00"/>
        <v>25</v>
      </c>
      <c r="P3205" s="5">
        <f t="shared" si="201"/>
        <v>41.67</v>
      </c>
      <c r="Q3205" s="12" t="s">
        <v>8315</v>
      </c>
      <c r="R3205" s="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1" ht="60" x14ac:dyDescent="0.25">
      <c r="A3206" s="5">
        <v>3204</v>
      </c>
      <c r="B3206" s="10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00"/>
        <v>0</v>
      </c>
      <c r="P3206" s="5">
        <f t="shared" si="201"/>
        <v>0</v>
      </c>
      <c r="Q3206" s="12" t="s">
        <v>8315</v>
      </c>
      <c r="R3206" s="5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1" ht="60" x14ac:dyDescent="0.25">
      <c r="A3207" s="5">
        <v>3205</v>
      </c>
      <c r="B3207" s="10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00"/>
        <v>3</v>
      </c>
      <c r="P3207" s="5">
        <f t="shared" si="201"/>
        <v>22.75</v>
      </c>
      <c r="Q3207" s="12" t="s">
        <v>8315</v>
      </c>
      <c r="R3207" s="5" t="s">
        <v>8357</v>
      </c>
      <c r="S3207" s="16">
        <f t="shared" si="202"/>
        <v>42095.374675925923</v>
      </c>
      <c r="T3207" s="16">
        <f t="shared" si="203"/>
        <v>42125.374675925923</v>
      </c>
      <c r="U3207" s="5">
        <f>YEAR(S3207)</f>
        <v>2015</v>
      </c>
    </row>
    <row r="3208" spans="1:21" ht="60" x14ac:dyDescent="0.25">
      <c r="A3208" s="5">
        <v>3206</v>
      </c>
      <c r="B3208" s="10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00"/>
        <v>0</v>
      </c>
      <c r="P3208" s="5">
        <f t="shared" si="201"/>
        <v>0</v>
      </c>
      <c r="Q3208" s="12" t="s">
        <v>8315</v>
      </c>
      <c r="R3208" s="5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1" ht="60" x14ac:dyDescent="0.25">
      <c r="A3209" s="5">
        <v>3207</v>
      </c>
      <c r="B3209" s="10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00"/>
        <v>46</v>
      </c>
      <c r="P3209" s="5">
        <f t="shared" si="201"/>
        <v>70.83</v>
      </c>
      <c r="Q3209" s="12" t="s">
        <v>8315</v>
      </c>
      <c r="R3209" s="5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1" ht="45" x14ac:dyDescent="0.25">
      <c r="A3210" s="5">
        <v>3208</v>
      </c>
      <c r="B3210" s="10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00"/>
        <v>104</v>
      </c>
      <c r="P3210" s="5">
        <f t="shared" si="201"/>
        <v>63.11</v>
      </c>
      <c r="Q3210" s="12" t="s">
        <v>8315</v>
      </c>
      <c r="R3210" s="5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1" ht="45" x14ac:dyDescent="0.25">
      <c r="A3211" s="5">
        <v>3209</v>
      </c>
      <c r="B3211" s="10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00"/>
        <v>119</v>
      </c>
      <c r="P3211" s="5">
        <f t="shared" si="201"/>
        <v>50.16</v>
      </c>
      <c r="Q3211" s="12" t="s">
        <v>8315</v>
      </c>
      <c r="R3211" s="5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1" ht="60" x14ac:dyDescent="0.25">
      <c r="A3212" s="5">
        <v>3210</v>
      </c>
      <c r="B3212" s="10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00"/>
        <v>126</v>
      </c>
      <c r="P3212" s="5">
        <f t="shared" si="201"/>
        <v>62.88</v>
      </c>
      <c r="Q3212" s="12" t="s">
        <v>8315</v>
      </c>
      <c r="R3212" s="5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1" ht="60" x14ac:dyDescent="0.25">
      <c r="A3213" s="5">
        <v>3211</v>
      </c>
      <c r="B3213" s="10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00"/>
        <v>120</v>
      </c>
      <c r="P3213" s="5">
        <f t="shared" si="201"/>
        <v>85.53</v>
      </c>
      <c r="Q3213" s="12" t="s">
        <v>8315</v>
      </c>
      <c r="R3213" s="5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1" ht="30" x14ac:dyDescent="0.25">
      <c r="A3214" s="5">
        <v>3212</v>
      </c>
      <c r="B3214" s="10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00"/>
        <v>126</v>
      </c>
      <c r="P3214" s="5">
        <f t="shared" si="201"/>
        <v>53.72</v>
      </c>
      <c r="Q3214" s="12" t="s">
        <v>8315</v>
      </c>
      <c r="R3214" s="5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1" ht="60" x14ac:dyDescent="0.25">
      <c r="A3215" s="5">
        <v>3213</v>
      </c>
      <c r="B3215" s="10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00"/>
        <v>100</v>
      </c>
      <c r="P3215" s="5">
        <f t="shared" si="201"/>
        <v>127.81</v>
      </c>
      <c r="Q3215" s="12" t="s">
        <v>8315</v>
      </c>
      <c r="R3215" s="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1" ht="60" x14ac:dyDescent="0.25">
      <c r="A3216" s="5">
        <v>3214</v>
      </c>
      <c r="B3216" s="10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00"/>
        <v>102</v>
      </c>
      <c r="P3216" s="5">
        <f t="shared" si="201"/>
        <v>106.57</v>
      </c>
      <c r="Q3216" s="12" t="s">
        <v>8315</v>
      </c>
      <c r="R3216" s="5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 s="5">
        <v>3215</v>
      </c>
      <c r="B3217" s="10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00"/>
        <v>100</v>
      </c>
      <c r="P3217" s="5">
        <f t="shared" si="201"/>
        <v>262.11</v>
      </c>
      <c r="Q3217" s="12" t="s">
        <v>8315</v>
      </c>
      <c r="R3217" s="5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 s="5">
        <v>3216</v>
      </c>
      <c r="B3218" s="10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00"/>
        <v>100</v>
      </c>
      <c r="P3218" s="5">
        <f t="shared" si="201"/>
        <v>57.17</v>
      </c>
      <c r="Q3218" s="12" t="s">
        <v>8315</v>
      </c>
      <c r="R3218" s="5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 s="5">
        <v>3217</v>
      </c>
      <c r="B3219" s="10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00"/>
        <v>116</v>
      </c>
      <c r="P3219" s="5">
        <f t="shared" si="201"/>
        <v>50.2</v>
      </c>
      <c r="Q3219" s="12" t="s">
        <v>8315</v>
      </c>
      <c r="R3219" s="5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 s="5">
        <v>3218</v>
      </c>
      <c r="B3220" s="10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00"/>
        <v>102</v>
      </c>
      <c r="P3220" s="5">
        <f t="shared" si="201"/>
        <v>66.59</v>
      </c>
      <c r="Q3220" s="12" t="s">
        <v>8315</v>
      </c>
      <c r="R3220" s="5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 s="5">
        <v>3219</v>
      </c>
      <c r="B3221" s="10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00"/>
        <v>100</v>
      </c>
      <c r="P3221" s="5">
        <f t="shared" si="201"/>
        <v>168.25</v>
      </c>
      <c r="Q3221" s="12" t="s">
        <v>8315</v>
      </c>
      <c r="R3221" s="5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 s="5">
        <v>3220</v>
      </c>
      <c r="B3222" s="10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00"/>
        <v>101</v>
      </c>
      <c r="P3222" s="5">
        <f t="shared" si="201"/>
        <v>256.37</v>
      </c>
      <c r="Q3222" s="12" t="s">
        <v>8315</v>
      </c>
      <c r="R3222" s="5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 s="5">
        <v>3221</v>
      </c>
      <c r="B3223" s="10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00"/>
        <v>103</v>
      </c>
      <c r="P3223" s="5">
        <f t="shared" si="201"/>
        <v>36.61</v>
      </c>
      <c r="Q3223" s="12" t="s">
        <v>8315</v>
      </c>
      <c r="R3223" s="5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 s="5">
        <v>3222</v>
      </c>
      <c r="B3224" s="10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00"/>
        <v>125</v>
      </c>
      <c r="P3224" s="5">
        <f t="shared" si="201"/>
        <v>37.14</v>
      </c>
      <c r="Q3224" s="12" t="s">
        <v>8315</v>
      </c>
      <c r="R3224" s="5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 s="5">
        <v>3223</v>
      </c>
      <c r="B3225" s="10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00"/>
        <v>110</v>
      </c>
      <c r="P3225" s="5">
        <f t="shared" si="201"/>
        <v>45.88</v>
      </c>
      <c r="Q3225" s="12" t="s">
        <v>8315</v>
      </c>
      <c r="R3225" s="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 s="5">
        <v>3224</v>
      </c>
      <c r="B3226" s="10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00"/>
        <v>102</v>
      </c>
      <c r="P3226" s="5">
        <f t="shared" si="201"/>
        <v>141.71</v>
      </c>
      <c r="Q3226" s="12" t="s">
        <v>8315</v>
      </c>
      <c r="R3226" s="5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 s="5">
        <v>3225</v>
      </c>
      <c r="B3227" s="10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00"/>
        <v>102</v>
      </c>
      <c r="P3227" s="5">
        <f t="shared" si="201"/>
        <v>52.49</v>
      </c>
      <c r="Q3227" s="12" t="s">
        <v>8315</v>
      </c>
      <c r="R3227" s="5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 s="5">
        <v>3226</v>
      </c>
      <c r="B3228" s="10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00"/>
        <v>104</v>
      </c>
      <c r="P3228" s="5">
        <f t="shared" si="201"/>
        <v>59.52</v>
      </c>
      <c r="Q3228" s="12" t="s">
        <v>8315</v>
      </c>
      <c r="R3228" s="5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 s="5">
        <v>3227</v>
      </c>
      <c r="B3229" s="10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00"/>
        <v>125</v>
      </c>
      <c r="P3229" s="5">
        <f t="shared" si="201"/>
        <v>50</v>
      </c>
      <c r="Q3229" s="12" t="s">
        <v>8315</v>
      </c>
      <c r="R3229" s="5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 s="5">
        <v>3228</v>
      </c>
      <c r="B3230" s="10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00"/>
        <v>102</v>
      </c>
      <c r="P3230" s="5">
        <f t="shared" si="201"/>
        <v>193.62</v>
      </c>
      <c r="Q3230" s="12" t="s">
        <v>8315</v>
      </c>
      <c r="R3230" s="5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 s="5">
        <v>3229</v>
      </c>
      <c r="B3231" s="10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00"/>
        <v>108</v>
      </c>
      <c r="P3231" s="5">
        <f t="shared" si="201"/>
        <v>106.8</v>
      </c>
      <c r="Q3231" s="12" t="s">
        <v>8315</v>
      </c>
      <c r="R3231" s="5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 s="5">
        <v>3230</v>
      </c>
      <c r="B3232" s="10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00"/>
        <v>110</v>
      </c>
      <c r="P3232" s="5">
        <f t="shared" si="201"/>
        <v>77.22</v>
      </c>
      <c r="Q3232" s="12" t="s">
        <v>8315</v>
      </c>
      <c r="R3232" s="5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 s="5">
        <v>3231</v>
      </c>
      <c r="B3233" s="10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00"/>
        <v>161</v>
      </c>
      <c r="P3233" s="5">
        <f t="shared" si="201"/>
        <v>57.5</v>
      </c>
      <c r="Q3233" s="12" t="s">
        <v>8315</v>
      </c>
      <c r="R3233" s="5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 s="5">
        <v>3232</v>
      </c>
      <c r="B3234" s="10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00"/>
        <v>131</v>
      </c>
      <c r="P3234" s="5">
        <f t="shared" si="201"/>
        <v>50.46</v>
      </c>
      <c r="Q3234" s="12" t="s">
        <v>8315</v>
      </c>
      <c r="R3234" s="5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 s="5">
        <v>3233</v>
      </c>
      <c r="B3235" s="10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00"/>
        <v>119</v>
      </c>
      <c r="P3235" s="5">
        <f t="shared" si="201"/>
        <v>97.38</v>
      </c>
      <c r="Q3235" s="12" t="s">
        <v>8315</v>
      </c>
      <c r="R3235" s="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 s="5">
        <v>3234</v>
      </c>
      <c r="B3236" s="10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00"/>
        <v>100</v>
      </c>
      <c r="P3236" s="5">
        <f t="shared" si="201"/>
        <v>34.92</v>
      </c>
      <c r="Q3236" s="12" t="s">
        <v>8315</v>
      </c>
      <c r="R3236" s="5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 s="5">
        <v>3235</v>
      </c>
      <c r="B3237" s="10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00"/>
        <v>103</v>
      </c>
      <c r="P3237" s="5">
        <f t="shared" si="201"/>
        <v>85.53</v>
      </c>
      <c r="Q3237" s="12" t="s">
        <v>8315</v>
      </c>
      <c r="R3237" s="5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 s="5">
        <v>3236</v>
      </c>
      <c r="B3238" s="10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00"/>
        <v>101</v>
      </c>
      <c r="P3238" s="5">
        <f t="shared" si="201"/>
        <v>182.91</v>
      </c>
      <c r="Q3238" s="12" t="s">
        <v>8315</v>
      </c>
      <c r="R3238" s="5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 s="5">
        <v>3237</v>
      </c>
      <c r="B3239" s="10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00"/>
        <v>101</v>
      </c>
      <c r="P3239" s="5">
        <f t="shared" si="201"/>
        <v>131.13999999999999</v>
      </c>
      <c r="Q3239" s="12" t="s">
        <v>8315</v>
      </c>
      <c r="R3239" s="5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 s="5">
        <v>3238</v>
      </c>
      <c r="B3240" s="10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00"/>
        <v>112</v>
      </c>
      <c r="P3240" s="5">
        <f t="shared" si="201"/>
        <v>39.81</v>
      </c>
      <c r="Q3240" s="12" t="s">
        <v>8315</v>
      </c>
      <c r="R3240" s="5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 s="5">
        <v>3239</v>
      </c>
      <c r="B3241" s="10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00"/>
        <v>106</v>
      </c>
      <c r="P3241" s="5">
        <f t="shared" si="201"/>
        <v>59.7</v>
      </c>
      <c r="Q3241" s="12" t="s">
        <v>8315</v>
      </c>
      <c r="R3241" s="5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 s="5">
        <v>3240</v>
      </c>
      <c r="B3242" s="10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00"/>
        <v>101</v>
      </c>
      <c r="P3242" s="5">
        <f t="shared" si="201"/>
        <v>88.74</v>
      </c>
      <c r="Q3242" s="12" t="s">
        <v>8315</v>
      </c>
      <c r="R3242" s="5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 s="5">
        <v>3241</v>
      </c>
      <c r="B3243" s="10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00"/>
        <v>115</v>
      </c>
      <c r="P3243" s="5">
        <f t="shared" si="201"/>
        <v>58.69</v>
      </c>
      <c r="Q3243" s="12" t="s">
        <v>8315</v>
      </c>
      <c r="R3243" s="5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 s="5">
        <v>3242</v>
      </c>
      <c r="B3244" s="10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00"/>
        <v>127</v>
      </c>
      <c r="P3244" s="5">
        <f t="shared" si="201"/>
        <v>69.569999999999993</v>
      </c>
      <c r="Q3244" s="12" t="s">
        <v>8315</v>
      </c>
      <c r="R3244" s="5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 s="5">
        <v>3243</v>
      </c>
      <c r="B3245" s="10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00"/>
        <v>103</v>
      </c>
      <c r="P3245" s="5">
        <f t="shared" si="201"/>
        <v>115.87</v>
      </c>
      <c r="Q3245" s="12" t="s">
        <v>8315</v>
      </c>
      <c r="R3245" s="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 s="5">
        <v>3244</v>
      </c>
      <c r="B3246" s="10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00"/>
        <v>103</v>
      </c>
      <c r="P3246" s="5">
        <f t="shared" si="201"/>
        <v>23.87</v>
      </c>
      <c r="Q3246" s="12" t="s">
        <v>8315</v>
      </c>
      <c r="R3246" s="5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 s="5">
        <v>3245</v>
      </c>
      <c r="B3247" s="10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00"/>
        <v>104</v>
      </c>
      <c r="P3247" s="5">
        <f t="shared" si="201"/>
        <v>81.13</v>
      </c>
      <c r="Q3247" s="12" t="s">
        <v>8315</v>
      </c>
      <c r="R3247" s="5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 s="5">
        <v>3246</v>
      </c>
      <c r="B3248" s="10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00"/>
        <v>111</v>
      </c>
      <c r="P3248" s="5">
        <f t="shared" si="201"/>
        <v>57.63</v>
      </c>
      <c r="Q3248" s="12" t="s">
        <v>8315</v>
      </c>
      <c r="R3248" s="5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 s="5">
        <v>3247</v>
      </c>
      <c r="B3249" s="10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00"/>
        <v>106</v>
      </c>
      <c r="P3249" s="5">
        <f t="shared" si="201"/>
        <v>46.43</v>
      </c>
      <c r="Q3249" s="12" t="s">
        <v>8315</v>
      </c>
      <c r="R3249" s="5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 s="5">
        <v>3248</v>
      </c>
      <c r="B3250" s="10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00"/>
        <v>101</v>
      </c>
      <c r="P3250" s="5">
        <f t="shared" si="201"/>
        <v>60.48</v>
      </c>
      <c r="Q3250" s="12" t="s">
        <v>8315</v>
      </c>
      <c r="R3250" s="5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 s="5">
        <v>3249</v>
      </c>
      <c r="B3251" s="10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00"/>
        <v>105</v>
      </c>
      <c r="P3251" s="5">
        <f t="shared" si="201"/>
        <v>65.58</v>
      </c>
      <c r="Q3251" s="12" t="s">
        <v>8315</v>
      </c>
      <c r="R3251" s="5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 s="5">
        <v>3250</v>
      </c>
      <c r="B3252" s="10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00"/>
        <v>102</v>
      </c>
      <c r="P3252" s="5">
        <f t="shared" si="201"/>
        <v>119.19</v>
      </c>
      <c r="Q3252" s="12" t="s">
        <v>8315</v>
      </c>
      <c r="R3252" s="5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 s="5">
        <v>3251</v>
      </c>
      <c r="B3253" s="10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00"/>
        <v>111</v>
      </c>
      <c r="P3253" s="5">
        <f t="shared" si="201"/>
        <v>83.05</v>
      </c>
      <c r="Q3253" s="12" t="s">
        <v>8315</v>
      </c>
      <c r="R3253" s="5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 s="5">
        <v>3252</v>
      </c>
      <c r="B3254" s="10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00"/>
        <v>128</v>
      </c>
      <c r="P3254" s="5">
        <f t="shared" si="201"/>
        <v>57.52</v>
      </c>
      <c r="Q3254" s="12" t="s">
        <v>8315</v>
      </c>
      <c r="R3254" s="5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 s="5">
        <v>3253</v>
      </c>
      <c r="B3255" s="10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00"/>
        <v>102</v>
      </c>
      <c r="P3255" s="5">
        <f t="shared" si="201"/>
        <v>177.09</v>
      </c>
      <c r="Q3255" s="12" t="s">
        <v>8315</v>
      </c>
      <c r="R3255" s="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 s="5">
        <v>3254</v>
      </c>
      <c r="B3256" s="10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00"/>
        <v>101</v>
      </c>
      <c r="P3256" s="5">
        <f t="shared" si="201"/>
        <v>70.77</v>
      </c>
      <c r="Q3256" s="12" t="s">
        <v>8315</v>
      </c>
      <c r="R3256" s="5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 s="5">
        <v>3255</v>
      </c>
      <c r="B3257" s="10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00"/>
        <v>175</v>
      </c>
      <c r="P3257" s="5">
        <f t="shared" si="201"/>
        <v>29.17</v>
      </c>
      <c r="Q3257" s="12" t="s">
        <v>8315</v>
      </c>
      <c r="R3257" s="5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 s="5">
        <v>3256</v>
      </c>
      <c r="B3258" s="10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00"/>
        <v>128</v>
      </c>
      <c r="P3258" s="5">
        <f t="shared" si="201"/>
        <v>72.760000000000005</v>
      </c>
      <c r="Q3258" s="12" t="s">
        <v>8315</v>
      </c>
      <c r="R3258" s="5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 s="5">
        <v>3257</v>
      </c>
      <c r="B3259" s="10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00"/>
        <v>106</v>
      </c>
      <c r="P3259" s="5">
        <f t="shared" si="201"/>
        <v>51.85</v>
      </c>
      <c r="Q3259" s="12" t="s">
        <v>8315</v>
      </c>
      <c r="R3259" s="5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 s="5">
        <v>3258</v>
      </c>
      <c r="B3260" s="10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00"/>
        <v>105</v>
      </c>
      <c r="P3260" s="5">
        <f t="shared" si="201"/>
        <v>98.2</v>
      </c>
      <c r="Q3260" s="12" t="s">
        <v>8315</v>
      </c>
      <c r="R3260" s="5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 s="5">
        <v>3259</v>
      </c>
      <c r="B3261" s="10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00"/>
        <v>106</v>
      </c>
      <c r="P3261" s="5">
        <f t="shared" si="201"/>
        <v>251.74</v>
      </c>
      <c r="Q3261" s="12" t="s">
        <v>8315</v>
      </c>
      <c r="R3261" s="5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 s="5">
        <v>3260</v>
      </c>
      <c r="B3262" s="10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00"/>
        <v>109</v>
      </c>
      <c r="P3262" s="5">
        <f t="shared" si="201"/>
        <v>74.819999999999993</v>
      </c>
      <c r="Q3262" s="12" t="s">
        <v>8315</v>
      </c>
      <c r="R3262" s="5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 s="5">
        <v>3261</v>
      </c>
      <c r="B3263" s="10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00"/>
        <v>100</v>
      </c>
      <c r="P3263" s="5">
        <f t="shared" si="201"/>
        <v>67.650000000000006</v>
      </c>
      <c r="Q3263" s="12" t="s">
        <v>8315</v>
      </c>
      <c r="R3263" s="5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 s="5">
        <v>3262</v>
      </c>
      <c r="B3264" s="10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00"/>
        <v>103</v>
      </c>
      <c r="P3264" s="5">
        <f t="shared" si="201"/>
        <v>93.81</v>
      </c>
      <c r="Q3264" s="12" t="s">
        <v>8315</v>
      </c>
      <c r="R3264" s="5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 s="5">
        <v>3263</v>
      </c>
      <c r="B3265" s="10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00"/>
        <v>112</v>
      </c>
      <c r="P3265" s="5">
        <f t="shared" si="201"/>
        <v>41.24</v>
      </c>
      <c r="Q3265" s="12" t="s">
        <v>8315</v>
      </c>
      <c r="R3265" s="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 s="5">
        <v>3264</v>
      </c>
      <c r="B3266" s="10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ref="O3266:O3329" si="204">ROUND(E3266/D3266*100,0)</f>
        <v>103</v>
      </c>
      <c r="P3266" s="5">
        <f t="shared" si="201"/>
        <v>52.55</v>
      </c>
      <c r="Q3266" s="12" t="s">
        <v>8315</v>
      </c>
      <c r="R3266" s="5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 s="5">
        <v>3265</v>
      </c>
      <c r="B3267" s="10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si="204"/>
        <v>164</v>
      </c>
      <c r="P3267" s="5">
        <f t="shared" ref="P3267:P3330" si="205">IFERROR(ROUND(E3267/L3267,2),0)</f>
        <v>70.290000000000006</v>
      </c>
      <c r="Q3267" s="12" t="s">
        <v>8315</v>
      </c>
      <c r="R3267" s="5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 s="5">
        <v>3266</v>
      </c>
      <c r="B3268" s="10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04"/>
        <v>131</v>
      </c>
      <c r="P3268" s="5">
        <f t="shared" si="205"/>
        <v>48.33</v>
      </c>
      <c r="Q3268" s="12" t="s">
        <v>8315</v>
      </c>
      <c r="R3268" s="5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 s="5">
        <v>3267</v>
      </c>
      <c r="B3269" s="10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04"/>
        <v>102</v>
      </c>
      <c r="P3269" s="5">
        <f t="shared" si="205"/>
        <v>53.18</v>
      </c>
      <c r="Q3269" s="12" t="s">
        <v>8315</v>
      </c>
      <c r="R3269" s="5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 s="5">
        <v>3268</v>
      </c>
      <c r="B3270" s="10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04"/>
        <v>128</v>
      </c>
      <c r="P3270" s="5">
        <f t="shared" si="205"/>
        <v>60.95</v>
      </c>
      <c r="Q3270" s="12" t="s">
        <v>8315</v>
      </c>
      <c r="R3270" s="5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 s="5">
        <v>3269</v>
      </c>
      <c r="B3271" s="10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04"/>
        <v>102</v>
      </c>
      <c r="P3271" s="5">
        <f t="shared" si="205"/>
        <v>116</v>
      </c>
      <c r="Q3271" s="12" t="s">
        <v>8315</v>
      </c>
      <c r="R3271" s="5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 s="5">
        <v>3270</v>
      </c>
      <c r="B3272" s="10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04"/>
        <v>102</v>
      </c>
      <c r="P3272" s="5">
        <f t="shared" si="205"/>
        <v>61</v>
      </c>
      <c r="Q3272" s="12" t="s">
        <v>8315</v>
      </c>
      <c r="R3272" s="5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 s="5">
        <v>3271</v>
      </c>
      <c r="B3273" s="10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04"/>
        <v>130</v>
      </c>
      <c r="P3273" s="5">
        <f t="shared" si="205"/>
        <v>38.24</v>
      </c>
      <c r="Q3273" s="12" t="s">
        <v>8315</v>
      </c>
      <c r="R3273" s="5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 s="5">
        <v>3272</v>
      </c>
      <c r="B3274" s="10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04"/>
        <v>154</v>
      </c>
      <c r="P3274" s="5">
        <f t="shared" si="205"/>
        <v>106.5</v>
      </c>
      <c r="Q3274" s="12" t="s">
        <v>8315</v>
      </c>
      <c r="R3274" s="5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 s="5">
        <v>3273</v>
      </c>
      <c r="B3275" s="10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04"/>
        <v>107</v>
      </c>
      <c r="P3275" s="5">
        <f t="shared" si="205"/>
        <v>204.57</v>
      </c>
      <c r="Q3275" s="12" t="s">
        <v>8315</v>
      </c>
      <c r="R3275" s="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 s="5">
        <v>3274</v>
      </c>
      <c r="B3276" s="10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04"/>
        <v>101</v>
      </c>
      <c r="P3276" s="5">
        <f t="shared" si="205"/>
        <v>54.91</v>
      </c>
      <c r="Q3276" s="12" t="s">
        <v>8315</v>
      </c>
      <c r="R3276" s="5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 s="5">
        <v>3275</v>
      </c>
      <c r="B3277" s="10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04"/>
        <v>100</v>
      </c>
      <c r="P3277" s="5">
        <f t="shared" si="205"/>
        <v>150.41999999999999</v>
      </c>
      <c r="Q3277" s="12" t="s">
        <v>8315</v>
      </c>
      <c r="R3277" s="5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 s="5">
        <v>3276</v>
      </c>
      <c r="B3278" s="10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04"/>
        <v>117</v>
      </c>
      <c r="P3278" s="5">
        <f t="shared" si="205"/>
        <v>52.58</v>
      </c>
      <c r="Q3278" s="12" t="s">
        <v>8315</v>
      </c>
      <c r="R3278" s="5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 s="5">
        <v>3277</v>
      </c>
      <c r="B3279" s="10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04"/>
        <v>109</v>
      </c>
      <c r="P3279" s="5">
        <f t="shared" si="205"/>
        <v>54.3</v>
      </c>
      <c r="Q3279" s="12" t="s">
        <v>8315</v>
      </c>
      <c r="R3279" s="5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 s="5">
        <v>3278</v>
      </c>
      <c r="B3280" s="10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04"/>
        <v>103</v>
      </c>
      <c r="P3280" s="5">
        <f t="shared" si="205"/>
        <v>76.03</v>
      </c>
      <c r="Q3280" s="12" t="s">
        <v>8315</v>
      </c>
      <c r="R3280" s="5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 s="5">
        <v>3279</v>
      </c>
      <c r="B3281" s="10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04"/>
        <v>114</v>
      </c>
      <c r="P3281" s="5">
        <f t="shared" si="205"/>
        <v>105.21</v>
      </c>
      <c r="Q3281" s="12" t="s">
        <v>8315</v>
      </c>
      <c r="R3281" s="5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 s="5">
        <v>3280</v>
      </c>
      <c r="B3282" s="10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04"/>
        <v>103</v>
      </c>
      <c r="P3282" s="5">
        <f t="shared" si="205"/>
        <v>68.67</v>
      </c>
      <c r="Q3282" s="12" t="s">
        <v>8315</v>
      </c>
      <c r="R3282" s="5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 s="5">
        <v>3281</v>
      </c>
      <c r="B3283" s="10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04"/>
        <v>122</v>
      </c>
      <c r="P3283" s="5">
        <f t="shared" si="205"/>
        <v>129.36000000000001</v>
      </c>
      <c r="Q3283" s="12" t="s">
        <v>8315</v>
      </c>
      <c r="R3283" s="5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 s="5">
        <v>3282</v>
      </c>
      <c r="B3284" s="10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04"/>
        <v>103</v>
      </c>
      <c r="P3284" s="5">
        <f t="shared" si="205"/>
        <v>134.26</v>
      </c>
      <c r="Q3284" s="12" t="s">
        <v>8315</v>
      </c>
      <c r="R3284" s="5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 s="5">
        <v>3283</v>
      </c>
      <c r="B3285" s="10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04"/>
        <v>105</v>
      </c>
      <c r="P3285" s="5">
        <f t="shared" si="205"/>
        <v>17.829999999999998</v>
      </c>
      <c r="Q3285" s="12" t="s">
        <v>8315</v>
      </c>
      <c r="R3285" s="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 s="5">
        <v>3284</v>
      </c>
      <c r="B3286" s="10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04"/>
        <v>102</v>
      </c>
      <c r="P3286" s="5">
        <f t="shared" si="205"/>
        <v>203.2</v>
      </c>
      <c r="Q3286" s="12" t="s">
        <v>8315</v>
      </c>
      <c r="R3286" s="5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25">
      <c r="A3287" s="5">
        <v>3285</v>
      </c>
      <c r="B3287" s="10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04"/>
        <v>112</v>
      </c>
      <c r="P3287" s="5">
        <f t="shared" si="205"/>
        <v>69.19</v>
      </c>
      <c r="Q3287" s="12" t="s">
        <v>8315</v>
      </c>
      <c r="R3287" s="5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 s="5">
        <v>3286</v>
      </c>
      <c r="B3288" s="10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04"/>
        <v>102</v>
      </c>
      <c r="P3288" s="5">
        <f t="shared" si="205"/>
        <v>125.12</v>
      </c>
      <c r="Q3288" s="12" t="s">
        <v>8315</v>
      </c>
      <c r="R3288" s="5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 s="5">
        <v>3287</v>
      </c>
      <c r="B3289" s="10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04"/>
        <v>100</v>
      </c>
      <c r="P3289" s="5">
        <f t="shared" si="205"/>
        <v>73.53</v>
      </c>
      <c r="Q3289" s="12" t="s">
        <v>8315</v>
      </c>
      <c r="R3289" s="5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 s="5">
        <v>3288</v>
      </c>
      <c r="B3290" s="10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04"/>
        <v>100</v>
      </c>
      <c r="P3290" s="5">
        <f t="shared" si="205"/>
        <v>48.44</v>
      </c>
      <c r="Q3290" s="12" t="s">
        <v>8315</v>
      </c>
      <c r="R3290" s="5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 s="5">
        <v>3289</v>
      </c>
      <c r="B3291" s="10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04"/>
        <v>133</v>
      </c>
      <c r="P3291" s="5">
        <f t="shared" si="205"/>
        <v>26.61</v>
      </c>
      <c r="Q3291" s="12" t="s">
        <v>8315</v>
      </c>
      <c r="R3291" s="5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 s="5">
        <v>3290</v>
      </c>
      <c r="B3292" s="10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04"/>
        <v>121</v>
      </c>
      <c r="P3292" s="5">
        <f t="shared" si="205"/>
        <v>33.67</v>
      </c>
      <c r="Q3292" s="12" t="s">
        <v>8315</v>
      </c>
      <c r="R3292" s="5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 s="5">
        <v>3291</v>
      </c>
      <c r="B3293" s="10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04"/>
        <v>114</v>
      </c>
      <c r="P3293" s="5">
        <f t="shared" si="205"/>
        <v>40.71</v>
      </c>
      <c r="Q3293" s="12" t="s">
        <v>8315</v>
      </c>
      <c r="R3293" s="5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 s="5">
        <v>3292</v>
      </c>
      <c r="B3294" s="10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04"/>
        <v>286</v>
      </c>
      <c r="P3294" s="5">
        <f t="shared" si="205"/>
        <v>19.27</v>
      </c>
      <c r="Q3294" s="12" t="s">
        <v>8315</v>
      </c>
      <c r="R3294" s="5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 s="5">
        <v>3293</v>
      </c>
      <c r="B3295" s="10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04"/>
        <v>170</v>
      </c>
      <c r="P3295" s="5">
        <f t="shared" si="205"/>
        <v>84.29</v>
      </c>
      <c r="Q3295" s="12" t="s">
        <v>8315</v>
      </c>
      <c r="R3295" s="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 s="5">
        <v>3294</v>
      </c>
      <c r="B3296" s="10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04"/>
        <v>118</v>
      </c>
      <c r="P3296" s="5">
        <f t="shared" si="205"/>
        <v>29.58</v>
      </c>
      <c r="Q3296" s="12" t="s">
        <v>8315</v>
      </c>
      <c r="R3296" s="5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 s="5">
        <v>3295</v>
      </c>
      <c r="B3297" s="10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04"/>
        <v>103</v>
      </c>
      <c r="P3297" s="5">
        <f t="shared" si="205"/>
        <v>26.67</v>
      </c>
      <c r="Q3297" s="12" t="s">
        <v>8315</v>
      </c>
      <c r="R3297" s="5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 s="5">
        <v>3296</v>
      </c>
      <c r="B3298" s="10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04"/>
        <v>144</v>
      </c>
      <c r="P3298" s="5">
        <f t="shared" si="205"/>
        <v>45.98</v>
      </c>
      <c r="Q3298" s="12" t="s">
        <v>8315</v>
      </c>
      <c r="R3298" s="5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 s="5">
        <v>3297</v>
      </c>
      <c r="B3299" s="10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04"/>
        <v>100</v>
      </c>
      <c r="P3299" s="5">
        <f t="shared" si="205"/>
        <v>125.09</v>
      </c>
      <c r="Q3299" s="12" t="s">
        <v>8315</v>
      </c>
      <c r="R3299" s="5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 s="5">
        <v>3298</v>
      </c>
      <c r="B3300" s="10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04"/>
        <v>102</v>
      </c>
      <c r="P3300" s="5">
        <f t="shared" si="205"/>
        <v>141.29</v>
      </c>
      <c r="Q3300" s="12" t="s">
        <v>8315</v>
      </c>
      <c r="R3300" s="5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 s="5">
        <v>3299</v>
      </c>
      <c r="B3301" s="10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04"/>
        <v>116</v>
      </c>
      <c r="P3301" s="5">
        <f t="shared" si="205"/>
        <v>55.33</v>
      </c>
      <c r="Q3301" s="12" t="s">
        <v>8315</v>
      </c>
      <c r="R3301" s="5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 s="5">
        <v>3300</v>
      </c>
      <c r="B3302" s="10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04"/>
        <v>136</v>
      </c>
      <c r="P3302" s="5">
        <f t="shared" si="205"/>
        <v>46.42</v>
      </c>
      <c r="Q3302" s="12" t="s">
        <v>8315</v>
      </c>
      <c r="R3302" s="5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 s="5">
        <v>3301</v>
      </c>
      <c r="B3303" s="10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04"/>
        <v>133</v>
      </c>
      <c r="P3303" s="5">
        <f t="shared" si="205"/>
        <v>57.2</v>
      </c>
      <c r="Q3303" s="12" t="s">
        <v>8315</v>
      </c>
      <c r="R3303" s="5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25">
      <c r="A3304" s="5">
        <v>3302</v>
      </c>
      <c r="B3304" s="10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04"/>
        <v>103</v>
      </c>
      <c r="P3304" s="5">
        <f t="shared" si="205"/>
        <v>173.7</v>
      </c>
      <c r="Q3304" s="12" t="s">
        <v>8315</v>
      </c>
      <c r="R3304" s="5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 s="5">
        <v>3303</v>
      </c>
      <c r="B3305" s="10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04"/>
        <v>116</v>
      </c>
      <c r="P3305" s="5">
        <f t="shared" si="205"/>
        <v>59.6</v>
      </c>
      <c r="Q3305" s="12" t="s">
        <v>8315</v>
      </c>
      <c r="R3305" s="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 s="5">
        <v>3304</v>
      </c>
      <c r="B3306" s="10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04"/>
        <v>105</v>
      </c>
      <c r="P3306" s="5">
        <f t="shared" si="205"/>
        <v>89.59</v>
      </c>
      <c r="Q3306" s="12" t="s">
        <v>8315</v>
      </c>
      <c r="R3306" s="5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 s="5">
        <v>3305</v>
      </c>
      <c r="B3307" s="10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04"/>
        <v>102</v>
      </c>
      <c r="P3307" s="5">
        <f t="shared" si="205"/>
        <v>204.05</v>
      </c>
      <c r="Q3307" s="12" t="s">
        <v>8315</v>
      </c>
      <c r="R3307" s="5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 s="5">
        <v>3306</v>
      </c>
      <c r="B3308" s="10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04"/>
        <v>175</v>
      </c>
      <c r="P3308" s="5">
        <f t="shared" si="205"/>
        <v>48.7</v>
      </c>
      <c r="Q3308" s="12" t="s">
        <v>8315</v>
      </c>
      <c r="R3308" s="5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 s="5">
        <v>3307</v>
      </c>
      <c r="B3309" s="10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04"/>
        <v>107</v>
      </c>
      <c r="P3309" s="5">
        <f t="shared" si="205"/>
        <v>53.34</v>
      </c>
      <c r="Q3309" s="12" t="s">
        <v>8315</v>
      </c>
      <c r="R3309" s="5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 s="5">
        <v>3308</v>
      </c>
      <c r="B3310" s="10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04"/>
        <v>122</v>
      </c>
      <c r="P3310" s="5">
        <f t="shared" si="205"/>
        <v>75.09</v>
      </c>
      <c r="Q3310" s="12" t="s">
        <v>8315</v>
      </c>
      <c r="R3310" s="5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 s="5">
        <v>3309</v>
      </c>
      <c r="B3311" s="10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04"/>
        <v>159</v>
      </c>
      <c r="P3311" s="5">
        <f t="shared" si="205"/>
        <v>18</v>
      </c>
      <c r="Q3311" s="12" t="s">
        <v>8315</v>
      </c>
      <c r="R3311" s="5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 s="5">
        <v>3310</v>
      </c>
      <c r="B3312" s="10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04"/>
        <v>100</v>
      </c>
      <c r="P3312" s="5">
        <f t="shared" si="205"/>
        <v>209.84</v>
      </c>
      <c r="Q3312" s="12" t="s">
        <v>8315</v>
      </c>
      <c r="R3312" s="5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 s="5">
        <v>3311</v>
      </c>
      <c r="B3313" s="10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04"/>
        <v>110</v>
      </c>
      <c r="P3313" s="5">
        <f t="shared" si="205"/>
        <v>61.02</v>
      </c>
      <c r="Q3313" s="12" t="s">
        <v>8315</v>
      </c>
      <c r="R3313" s="5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 s="5">
        <v>3312</v>
      </c>
      <c r="B3314" s="10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04"/>
        <v>100</v>
      </c>
      <c r="P3314" s="5">
        <f t="shared" si="205"/>
        <v>61</v>
      </c>
      <c r="Q3314" s="12" t="s">
        <v>8315</v>
      </c>
      <c r="R3314" s="5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 s="5">
        <v>3313</v>
      </c>
      <c r="B3315" s="10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04"/>
        <v>116</v>
      </c>
      <c r="P3315" s="5">
        <f t="shared" si="205"/>
        <v>80.03</v>
      </c>
      <c r="Q3315" s="12" t="s">
        <v>8315</v>
      </c>
      <c r="R3315" s="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 s="5">
        <v>3314</v>
      </c>
      <c r="B3316" s="10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04"/>
        <v>211</v>
      </c>
      <c r="P3316" s="5">
        <f t="shared" si="205"/>
        <v>29.07</v>
      </c>
      <c r="Q3316" s="12" t="s">
        <v>8315</v>
      </c>
      <c r="R3316" s="5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 s="5">
        <v>3315</v>
      </c>
      <c r="B3317" s="10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04"/>
        <v>110</v>
      </c>
      <c r="P3317" s="5">
        <f t="shared" si="205"/>
        <v>49.44</v>
      </c>
      <c r="Q3317" s="12" t="s">
        <v>8315</v>
      </c>
      <c r="R3317" s="5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 s="5">
        <v>3316</v>
      </c>
      <c r="B3318" s="10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04"/>
        <v>100</v>
      </c>
      <c r="P3318" s="5">
        <f t="shared" si="205"/>
        <v>93.98</v>
      </c>
      <c r="Q3318" s="12" t="s">
        <v>8315</v>
      </c>
      <c r="R3318" s="5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 s="5">
        <v>3317</v>
      </c>
      <c r="B3319" s="10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04"/>
        <v>106</v>
      </c>
      <c r="P3319" s="5">
        <f t="shared" si="205"/>
        <v>61.94</v>
      </c>
      <c r="Q3319" s="12" t="s">
        <v>8315</v>
      </c>
      <c r="R3319" s="5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 s="5">
        <v>3318</v>
      </c>
      <c r="B3320" s="10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04"/>
        <v>126</v>
      </c>
      <c r="P3320" s="5">
        <f t="shared" si="205"/>
        <v>78.5</v>
      </c>
      <c r="Q3320" s="12" t="s">
        <v>8315</v>
      </c>
      <c r="R3320" s="5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 s="5">
        <v>3319</v>
      </c>
      <c r="B3321" s="10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04"/>
        <v>108</v>
      </c>
      <c r="P3321" s="5">
        <f t="shared" si="205"/>
        <v>33.75</v>
      </c>
      <c r="Q3321" s="12" t="s">
        <v>8315</v>
      </c>
      <c r="R3321" s="5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 s="5">
        <v>3320</v>
      </c>
      <c r="B3322" s="10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04"/>
        <v>101</v>
      </c>
      <c r="P3322" s="5">
        <f t="shared" si="205"/>
        <v>66.45</v>
      </c>
      <c r="Q3322" s="12" t="s">
        <v>8315</v>
      </c>
      <c r="R3322" s="5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 s="5">
        <v>3321</v>
      </c>
      <c r="B3323" s="10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04"/>
        <v>107</v>
      </c>
      <c r="P3323" s="5">
        <f t="shared" si="205"/>
        <v>35.799999999999997</v>
      </c>
      <c r="Q3323" s="12" t="s">
        <v>8315</v>
      </c>
      <c r="R3323" s="5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 s="5">
        <v>3322</v>
      </c>
      <c r="B3324" s="10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04"/>
        <v>102</v>
      </c>
      <c r="P3324" s="5">
        <f t="shared" si="205"/>
        <v>145.65</v>
      </c>
      <c r="Q3324" s="12" t="s">
        <v>8315</v>
      </c>
      <c r="R3324" s="5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 s="5">
        <v>3323</v>
      </c>
      <c r="B3325" s="10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04"/>
        <v>126</v>
      </c>
      <c r="P3325" s="5">
        <f t="shared" si="205"/>
        <v>25.69</v>
      </c>
      <c r="Q3325" s="12" t="s">
        <v>8315</v>
      </c>
      <c r="R3325" s="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 s="5">
        <v>3324</v>
      </c>
      <c r="B3326" s="10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04"/>
        <v>102</v>
      </c>
      <c r="P3326" s="5">
        <f t="shared" si="205"/>
        <v>152.5</v>
      </c>
      <c r="Q3326" s="12" t="s">
        <v>8315</v>
      </c>
      <c r="R3326" s="5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 s="5">
        <v>3325</v>
      </c>
      <c r="B3327" s="10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04"/>
        <v>113</v>
      </c>
      <c r="P3327" s="5">
        <f t="shared" si="205"/>
        <v>30</v>
      </c>
      <c r="Q3327" s="12" t="s">
        <v>8315</v>
      </c>
      <c r="R3327" s="5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 s="5">
        <v>3326</v>
      </c>
      <c r="B3328" s="10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04"/>
        <v>101</v>
      </c>
      <c r="P3328" s="5">
        <f t="shared" si="205"/>
        <v>142.28</v>
      </c>
      <c r="Q3328" s="12" t="s">
        <v>8315</v>
      </c>
      <c r="R3328" s="5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 s="5">
        <v>3327</v>
      </c>
      <c r="B3329" s="10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04"/>
        <v>101</v>
      </c>
      <c r="P3329" s="5">
        <f t="shared" si="205"/>
        <v>24.55</v>
      </c>
      <c r="Q3329" s="12" t="s">
        <v>8315</v>
      </c>
      <c r="R3329" s="5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 s="5">
        <v>3328</v>
      </c>
      <c r="B3330" s="10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ref="O3330:O3393" si="208">ROUND(E3330/D3330*100,0)</f>
        <v>146</v>
      </c>
      <c r="P3330" s="5">
        <f t="shared" si="205"/>
        <v>292.77999999999997</v>
      </c>
      <c r="Q3330" s="12" t="s">
        <v>8315</v>
      </c>
      <c r="R3330" s="5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 s="5">
        <v>3329</v>
      </c>
      <c r="B3331" s="10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si="208"/>
        <v>117</v>
      </c>
      <c r="P3331" s="5">
        <f t="shared" ref="P3331:P3394" si="209">IFERROR(ROUND(E3331/L3331,2),0)</f>
        <v>44.92</v>
      </c>
      <c r="Q3331" s="12" t="s">
        <v>8315</v>
      </c>
      <c r="R3331" s="5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 s="5">
        <v>3330</v>
      </c>
      <c r="B3332" s="10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08"/>
        <v>106</v>
      </c>
      <c r="P3332" s="5">
        <f t="shared" si="209"/>
        <v>23.1</v>
      </c>
      <c r="Q3332" s="12" t="s">
        <v>8315</v>
      </c>
      <c r="R3332" s="5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 s="5">
        <v>3331</v>
      </c>
      <c r="B3333" s="10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08"/>
        <v>105</v>
      </c>
      <c r="P3333" s="5">
        <f t="shared" si="209"/>
        <v>80.400000000000006</v>
      </c>
      <c r="Q3333" s="12" t="s">
        <v>8315</v>
      </c>
      <c r="R3333" s="5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 s="5">
        <v>3332</v>
      </c>
      <c r="B3334" s="10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08"/>
        <v>100</v>
      </c>
      <c r="P3334" s="5">
        <f t="shared" si="209"/>
        <v>72.290000000000006</v>
      </c>
      <c r="Q3334" s="12" t="s">
        <v>8315</v>
      </c>
      <c r="R3334" s="5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 s="5">
        <v>3333</v>
      </c>
      <c r="B3335" s="10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08"/>
        <v>105</v>
      </c>
      <c r="P3335" s="5">
        <f t="shared" si="209"/>
        <v>32.97</v>
      </c>
      <c r="Q3335" s="12" t="s">
        <v>8315</v>
      </c>
      <c r="R3335" s="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 s="5">
        <v>3334</v>
      </c>
      <c r="B3336" s="10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08"/>
        <v>139</v>
      </c>
      <c r="P3336" s="5">
        <f t="shared" si="209"/>
        <v>116.65</v>
      </c>
      <c r="Q3336" s="12" t="s">
        <v>8315</v>
      </c>
      <c r="R3336" s="5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 s="5">
        <v>3335</v>
      </c>
      <c r="B3337" s="10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08"/>
        <v>100</v>
      </c>
      <c r="P3337" s="5">
        <f t="shared" si="209"/>
        <v>79.62</v>
      </c>
      <c r="Q3337" s="12" t="s">
        <v>8315</v>
      </c>
      <c r="R3337" s="5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 s="5">
        <v>3336</v>
      </c>
      <c r="B3338" s="10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08"/>
        <v>100</v>
      </c>
      <c r="P3338" s="5">
        <f t="shared" si="209"/>
        <v>27.78</v>
      </c>
      <c r="Q3338" s="12" t="s">
        <v>8315</v>
      </c>
      <c r="R3338" s="5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 s="5">
        <v>3337</v>
      </c>
      <c r="B3339" s="10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08"/>
        <v>110</v>
      </c>
      <c r="P3339" s="5">
        <f t="shared" si="209"/>
        <v>81.03</v>
      </c>
      <c r="Q3339" s="12" t="s">
        <v>8315</v>
      </c>
      <c r="R3339" s="5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 s="5">
        <v>3338</v>
      </c>
      <c r="B3340" s="10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08"/>
        <v>102</v>
      </c>
      <c r="P3340" s="5">
        <f t="shared" si="209"/>
        <v>136.85</v>
      </c>
      <c r="Q3340" s="12" t="s">
        <v>8315</v>
      </c>
      <c r="R3340" s="5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 s="5">
        <v>3339</v>
      </c>
      <c r="B3341" s="10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08"/>
        <v>104</v>
      </c>
      <c r="P3341" s="5">
        <f t="shared" si="209"/>
        <v>177.62</v>
      </c>
      <c r="Q3341" s="12" t="s">
        <v>8315</v>
      </c>
      <c r="R3341" s="5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 s="5">
        <v>3340</v>
      </c>
      <c r="B3342" s="10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08"/>
        <v>138</v>
      </c>
      <c r="P3342" s="5">
        <f t="shared" si="209"/>
        <v>109.08</v>
      </c>
      <c r="Q3342" s="12" t="s">
        <v>8315</v>
      </c>
      <c r="R3342" s="5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 s="5">
        <v>3341</v>
      </c>
      <c r="B3343" s="10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08"/>
        <v>100</v>
      </c>
      <c r="P3343" s="5">
        <f t="shared" si="209"/>
        <v>119.64</v>
      </c>
      <c r="Q3343" s="12" t="s">
        <v>8315</v>
      </c>
      <c r="R3343" s="5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 s="5">
        <v>3342</v>
      </c>
      <c r="B3344" s="10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08"/>
        <v>102</v>
      </c>
      <c r="P3344" s="5">
        <f t="shared" si="209"/>
        <v>78.209999999999994</v>
      </c>
      <c r="Q3344" s="12" t="s">
        <v>8315</v>
      </c>
      <c r="R3344" s="5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 s="5">
        <v>3343</v>
      </c>
      <c r="B3345" s="10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08"/>
        <v>171</v>
      </c>
      <c r="P3345" s="5">
        <f t="shared" si="209"/>
        <v>52.17</v>
      </c>
      <c r="Q3345" s="12" t="s">
        <v>8315</v>
      </c>
      <c r="R3345" s="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 s="5">
        <v>3344</v>
      </c>
      <c r="B3346" s="10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08"/>
        <v>101</v>
      </c>
      <c r="P3346" s="5">
        <f t="shared" si="209"/>
        <v>114.13</v>
      </c>
      <c r="Q3346" s="12" t="s">
        <v>8315</v>
      </c>
      <c r="R3346" s="5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 s="5">
        <v>3345</v>
      </c>
      <c r="B3347" s="10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08"/>
        <v>130</v>
      </c>
      <c r="P3347" s="5">
        <f t="shared" si="209"/>
        <v>50</v>
      </c>
      <c r="Q3347" s="12" t="s">
        <v>8315</v>
      </c>
      <c r="R3347" s="5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 s="5">
        <v>3346</v>
      </c>
      <c r="B3348" s="10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08"/>
        <v>110</v>
      </c>
      <c r="P3348" s="5">
        <f t="shared" si="209"/>
        <v>91.67</v>
      </c>
      <c r="Q3348" s="12" t="s">
        <v>8315</v>
      </c>
      <c r="R3348" s="5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 s="5">
        <v>3347</v>
      </c>
      <c r="B3349" s="10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08"/>
        <v>119</v>
      </c>
      <c r="P3349" s="5">
        <f t="shared" si="209"/>
        <v>108.59</v>
      </c>
      <c r="Q3349" s="12" t="s">
        <v>8315</v>
      </c>
      <c r="R3349" s="5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 s="5">
        <v>3348</v>
      </c>
      <c r="B3350" s="10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08"/>
        <v>100</v>
      </c>
      <c r="P3350" s="5">
        <f t="shared" si="209"/>
        <v>69.819999999999993</v>
      </c>
      <c r="Q3350" s="12" t="s">
        <v>8315</v>
      </c>
      <c r="R3350" s="5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 s="5">
        <v>3349</v>
      </c>
      <c r="B3351" s="10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08"/>
        <v>153</v>
      </c>
      <c r="P3351" s="5">
        <f t="shared" si="209"/>
        <v>109.57</v>
      </c>
      <c r="Q3351" s="12" t="s">
        <v>8315</v>
      </c>
      <c r="R3351" s="5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 s="5">
        <v>3350</v>
      </c>
      <c r="B3352" s="10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08"/>
        <v>104</v>
      </c>
      <c r="P3352" s="5">
        <f t="shared" si="209"/>
        <v>71.67</v>
      </c>
      <c r="Q3352" s="12" t="s">
        <v>8315</v>
      </c>
      <c r="R3352" s="5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 s="5">
        <v>3351</v>
      </c>
      <c r="B3353" s="10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08"/>
        <v>101</v>
      </c>
      <c r="P3353" s="5">
        <f t="shared" si="209"/>
        <v>93.61</v>
      </c>
      <c r="Q3353" s="12" t="s">
        <v>8315</v>
      </c>
      <c r="R3353" s="5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 s="5">
        <v>3352</v>
      </c>
      <c r="B3354" s="10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08"/>
        <v>108</v>
      </c>
      <c r="P3354" s="5">
        <f t="shared" si="209"/>
        <v>76.8</v>
      </c>
      <c r="Q3354" s="12" t="s">
        <v>8315</v>
      </c>
      <c r="R3354" s="5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 s="5">
        <v>3353</v>
      </c>
      <c r="B3355" s="10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08"/>
        <v>315</v>
      </c>
      <c r="P3355" s="5">
        <f t="shared" si="209"/>
        <v>35.799999999999997</v>
      </c>
      <c r="Q3355" s="12" t="s">
        <v>8315</v>
      </c>
      <c r="R3355" s="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 s="5">
        <v>3354</v>
      </c>
      <c r="B3356" s="10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08"/>
        <v>102</v>
      </c>
      <c r="P3356" s="5">
        <f t="shared" si="209"/>
        <v>55.6</v>
      </c>
      <c r="Q3356" s="12" t="s">
        <v>8315</v>
      </c>
      <c r="R3356" s="5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 s="5">
        <v>3355</v>
      </c>
      <c r="B3357" s="10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08"/>
        <v>126</v>
      </c>
      <c r="P3357" s="5">
        <f t="shared" si="209"/>
        <v>147.33000000000001</v>
      </c>
      <c r="Q3357" s="12" t="s">
        <v>8315</v>
      </c>
      <c r="R3357" s="5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 s="5">
        <v>3356</v>
      </c>
      <c r="B3358" s="10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08"/>
        <v>101</v>
      </c>
      <c r="P3358" s="5">
        <f t="shared" si="209"/>
        <v>56.33</v>
      </c>
      <c r="Q3358" s="12" t="s">
        <v>8315</v>
      </c>
      <c r="R3358" s="5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 s="5">
        <v>3357</v>
      </c>
      <c r="B3359" s="10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08"/>
        <v>101</v>
      </c>
      <c r="P3359" s="5">
        <f t="shared" si="209"/>
        <v>96.19</v>
      </c>
      <c r="Q3359" s="12" t="s">
        <v>8315</v>
      </c>
      <c r="R3359" s="5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 s="5">
        <v>3358</v>
      </c>
      <c r="B3360" s="10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08"/>
        <v>103</v>
      </c>
      <c r="P3360" s="5">
        <f t="shared" si="209"/>
        <v>63.57</v>
      </c>
      <c r="Q3360" s="12" t="s">
        <v>8315</v>
      </c>
      <c r="R3360" s="5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 s="5">
        <v>3359</v>
      </c>
      <c r="B3361" s="10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08"/>
        <v>106</v>
      </c>
      <c r="P3361" s="5">
        <f t="shared" si="209"/>
        <v>184.78</v>
      </c>
      <c r="Q3361" s="12" t="s">
        <v>8315</v>
      </c>
      <c r="R3361" s="5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 s="5">
        <v>3360</v>
      </c>
      <c r="B3362" s="10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08"/>
        <v>101</v>
      </c>
      <c r="P3362" s="5">
        <f t="shared" si="209"/>
        <v>126.72</v>
      </c>
      <c r="Q3362" s="12" t="s">
        <v>8315</v>
      </c>
      <c r="R3362" s="5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 s="5">
        <v>3361</v>
      </c>
      <c r="B3363" s="10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08"/>
        <v>113</v>
      </c>
      <c r="P3363" s="5">
        <f t="shared" si="209"/>
        <v>83.43</v>
      </c>
      <c r="Q3363" s="12" t="s">
        <v>8315</v>
      </c>
      <c r="R3363" s="5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 s="5">
        <v>3362</v>
      </c>
      <c r="B3364" s="10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08"/>
        <v>218</v>
      </c>
      <c r="P3364" s="5">
        <f t="shared" si="209"/>
        <v>54.5</v>
      </c>
      <c r="Q3364" s="12" t="s">
        <v>8315</v>
      </c>
      <c r="R3364" s="5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 s="5">
        <v>3363</v>
      </c>
      <c r="B3365" s="10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08"/>
        <v>101</v>
      </c>
      <c r="P3365" s="5">
        <f t="shared" si="209"/>
        <v>302.31</v>
      </c>
      <c r="Q3365" s="12" t="s">
        <v>8315</v>
      </c>
      <c r="R3365" s="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 s="5">
        <v>3364</v>
      </c>
      <c r="B3366" s="10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08"/>
        <v>106</v>
      </c>
      <c r="P3366" s="5">
        <f t="shared" si="209"/>
        <v>44.14</v>
      </c>
      <c r="Q3366" s="12" t="s">
        <v>8315</v>
      </c>
      <c r="R3366" s="5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 s="5">
        <v>3365</v>
      </c>
      <c r="B3367" s="10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08"/>
        <v>104</v>
      </c>
      <c r="P3367" s="5">
        <f t="shared" si="209"/>
        <v>866.67</v>
      </c>
      <c r="Q3367" s="12" t="s">
        <v>8315</v>
      </c>
      <c r="R3367" s="5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 s="5">
        <v>3366</v>
      </c>
      <c r="B3368" s="10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08"/>
        <v>221</v>
      </c>
      <c r="P3368" s="5">
        <f t="shared" si="209"/>
        <v>61.39</v>
      </c>
      <c r="Q3368" s="12" t="s">
        <v>8315</v>
      </c>
      <c r="R3368" s="5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 s="5">
        <v>3367</v>
      </c>
      <c r="B3369" s="10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08"/>
        <v>119</v>
      </c>
      <c r="P3369" s="5">
        <f t="shared" si="209"/>
        <v>29.67</v>
      </c>
      <c r="Q3369" s="12" t="s">
        <v>8315</v>
      </c>
      <c r="R3369" s="5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 s="5">
        <v>3368</v>
      </c>
      <c r="B3370" s="10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08"/>
        <v>105</v>
      </c>
      <c r="P3370" s="5">
        <f t="shared" si="209"/>
        <v>45.48</v>
      </c>
      <c r="Q3370" s="12" t="s">
        <v>8315</v>
      </c>
      <c r="R3370" s="5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 s="5">
        <v>3369</v>
      </c>
      <c r="B3371" s="10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08"/>
        <v>104</v>
      </c>
      <c r="P3371" s="5">
        <f t="shared" si="209"/>
        <v>96.2</v>
      </c>
      <c r="Q3371" s="12" t="s">
        <v>8315</v>
      </c>
      <c r="R3371" s="5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 s="5">
        <v>3370</v>
      </c>
      <c r="B3372" s="10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08"/>
        <v>118</v>
      </c>
      <c r="P3372" s="5">
        <f t="shared" si="209"/>
        <v>67.92</v>
      </c>
      <c r="Q3372" s="12" t="s">
        <v>8315</v>
      </c>
      <c r="R3372" s="5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 s="5">
        <v>3371</v>
      </c>
      <c r="B3373" s="10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08"/>
        <v>139</v>
      </c>
      <c r="P3373" s="5">
        <f t="shared" si="209"/>
        <v>30.78</v>
      </c>
      <c r="Q3373" s="12" t="s">
        <v>8315</v>
      </c>
      <c r="R3373" s="5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 s="5">
        <v>3372</v>
      </c>
      <c r="B3374" s="10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08"/>
        <v>104</v>
      </c>
      <c r="P3374" s="5">
        <f t="shared" si="209"/>
        <v>38.33</v>
      </c>
      <c r="Q3374" s="12" t="s">
        <v>8315</v>
      </c>
      <c r="R3374" s="5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 s="5">
        <v>3373</v>
      </c>
      <c r="B3375" s="10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08"/>
        <v>100</v>
      </c>
      <c r="P3375" s="5">
        <f t="shared" si="209"/>
        <v>66.83</v>
      </c>
      <c r="Q3375" s="12" t="s">
        <v>8315</v>
      </c>
      <c r="R3375" s="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 s="5">
        <v>3374</v>
      </c>
      <c r="B3376" s="10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08"/>
        <v>107</v>
      </c>
      <c r="P3376" s="5">
        <f t="shared" si="209"/>
        <v>71.73</v>
      </c>
      <c r="Q3376" s="12" t="s">
        <v>8315</v>
      </c>
      <c r="R3376" s="5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 s="5">
        <v>3375</v>
      </c>
      <c r="B3377" s="10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08"/>
        <v>100</v>
      </c>
      <c r="P3377" s="5">
        <f t="shared" si="209"/>
        <v>176.47</v>
      </c>
      <c r="Q3377" s="12" t="s">
        <v>8315</v>
      </c>
      <c r="R3377" s="5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 s="5">
        <v>3376</v>
      </c>
      <c r="B3378" s="10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08"/>
        <v>100</v>
      </c>
      <c r="P3378" s="5">
        <f t="shared" si="209"/>
        <v>421.11</v>
      </c>
      <c r="Q3378" s="12" t="s">
        <v>8315</v>
      </c>
      <c r="R3378" s="5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 s="5">
        <v>3377</v>
      </c>
      <c r="B3379" s="10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08"/>
        <v>101</v>
      </c>
      <c r="P3379" s="5">
        <f t="shared" si="209"/>
        <v>104.99</v>
      </c>
      <c r="Q3379" s="12" t="s">
        <v>8315</v>
      </c>
      <c r="R3379" s="5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 s="5">
        <v>3378</v>
      </c>
      <c r="B3380" s="10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08"/>
        <v>108</v>
      </c>
      <c r="P3380" s="5">
        <f t="shared" si="209"/>
        <v>28.19</v>
      </c>
      <c r="Q3380" s="12" t="s">
        <v>8315</v>
      </c>
      <c r="R3380" s="5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 s="5">
        <v>3379</v>
      </c>
      <c r="B3381" s="10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08"/>
        <v>104</v>
      </c>
      <c r="P3381" s="5">
        <f t="shared" si="209"/>
        <v>54.55</v>
      </c>
      <c r="Q3381" s="12" t="s">
        <v>8315</v>
      </c>
      <c r="R3381" s="5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 s="5">
        <v>3380</v>
      </c>
      <c r="B3382" s="10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08"/>
        <v>104</v>
      </c>
      <c r="P3382" s="5">
        <f t="shared" si="209"/>
        <v>111.89</v>
      </c>
      <c r="Q3382" s="12" t="s">
        <v>8315</v>
      </c>
      <c r="R3382" s="5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 s="5">
        <v>3381</v>
      </c>
      <c r="B3383" s="10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08"/>
        <v>102</v>
      </c>
      <c r="P3383" s="5">
        <f t="shared" si="209"/>
        <v>85.21</v>
      </c>
      <c r="Q3383" s="12" t="s">
        <v>8315</v>
      </c>
      <c r="R3383" s="5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 s="5">
        <v>3382</v>
      </c>
      <c r="B3384" s="10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08"/>
        <v>101</v>
      </c>
      <c r="P3384" s="5">
        <f t="shared" si="209"/>
        <v>76.650000000000006</v>
      </c>
      <c r="Q3384" s="12" t="s">
        <v>8315</v>
      </c>
      <c r="R3384" s="5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 s="5">
        <v>3383</v>
      </c>
      <c r="B3385" s="10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08"/>
        <v>112</v>
      </c>
      <c r="P3385" s="5">
        <f t="shared" si="209"/>
        <v>65.17</v>
      </c>
      <c r="Q3385" s="12" t="s">
        <v>8315</v>
      </c>
      <c r="R3385" s="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 s="5">
        <v>3384</v>
      </c>
      <c r="B3386" s="10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08"/>
        <v>100</v>
      </c>
      <c r="P3386" s="5">
        <f t="shared" si="209"/>
        <v>93.76</v>
      </c>
      <c r="Q3386" s="12" t="s">
        <v>8315</v>
      </c>
      <c r="R3386" s="5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 s="5">
        <v>3385</v>
      </c>
      <c r="B3387" s="10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08"/>
        <v>100</v>
      </c>
      <c r="P3387" s="5">
        <f t="shared" si="209"/>
        <v>133.33000000000001</v>
      </c>
      <c r="Q3387" s="12" t="s">
        <v>8315</v>
      </c>
      <c r="R3387" s="5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 s="5">
        <v>3386</v>
      </c>
      <c r="B3388" s="10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08"/>
        <v>105</v>
      </c>
      <c r="P3388" s="5">
        <f t="shared" si="209"/>
        <v>51.22</v>
      </c>
      <c r="Q3388" s="12" t="s">
        <v>8315</v>
      </c>
      <c r="R3388" s="5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 s="5">
        <v>3387</v>
      </c>
      <c r="B3389" s="10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08"/>
        <v>117</v>
      </c>
      <c r="P3389" s="5">
        <f t="shared" si="209"/>
        <v>100.17</v>
      </c>
      <c r="Q3389" s="12" t="s">
        <v>8315</v>
      </c>
      <c r="R3389" s="5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 s="5">
        <v>3388</v>
      </c>
      <c r="B3390" s="10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08"/>
        <v>104</v>
      </c>
      <c r="P3390" s="5">
        <f t="shared" si="209"/>
        <v>34.6</v>
      </c>
      <c r="Q3390" s="12" t="s">
        <v>8315</v>
      </c>
      <c r="R3390" s="5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 s="5">
        <v>3389</v>
      </c>
      <c r="B3391" s="10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08"/>
        <v>115</v>
      </c>
      <c r="P3391" s="5">
        <f t="shared" si="209"/>
        <v>184.68</v>
      </c>
      <c r="Q3391" s="12" t="s">
        <v>8315</v>
      </c>
      <c r="R3391" s="5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 s="5">
        <v>3390</v>
      </c>
      <c r="B3392" s="10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08"/>
        <v>102</v>
      </c>
      <c r="P3392" s="5">
        <f t="shared" si="209"/>
        <v>69.819999999999993</v>
      </c>
      <c r="Q3392" s="12" t="s">
        <v>8315</v>
      </c>
      <c r="R3392" s="5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 s="5">
        <v>3391</v>
      </c>
      <c r="B3393" s="10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08"/>
        <v>223</v>
      </c>
      <c r="P3393" s="5">
        <f t="shared" si="209"/>
        <v>61.94</v>
      </c>
      <c r="Q3393" s="12" t="s">
        <v>8315</v>
      </c>
      <c r="R3393" s="5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 s="5">
        <v>3392</v>
      </c>
      <c r="B3394" s="10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ref="O3394:O3457" si="212">ROUND(E3394/D3394*100,0)</f>
        <v>100</v>
      </c>
      <c r="P3394" s="5">
        <f t="shared" si="209"/>
        <v>41.67</v>
      </c>
      <c r="Q3394" s="12" t="s">
        <v>8315</v>
      </c>
      <c r="R3394" s="5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 s="5">
        <v>3393</v>
      </c>
      <c r="B3395" s="10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si="212"/>
        <v>106</v>
      </c>
      <c r="P3395" s="5">
        <f t="shared" ref="P3395:P3458" si="213">IFERROR(ROUND(E3395/L3395,2),0)</f>
        <v>36.07</v>
      </c>
      <c r="Q3395" s="12" t="s">
        <v>8315</v>
      </c>
      <c r="R3395" s="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 s="5">
        <v>3394</v>
      </c>
      <c r="B3396" s="10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12"/>
        <v>142</v>
      </c>
      <c r="P3396" s="5">
        <f t="shared" si="213"/>
        <v>29</v>
      </c>
      <c r="Q3396" s="12" t="s">
        <v>8315</v>
      </c>
      <c r="R3396" s="5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 s="5">
        <v>3395</v>
      </c>
      <c r="B3397" s="10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12"/>
        <v>184</v>
      </c>
      <c r="P3397" s="5">
        <f t="shared" si="213"/>
        <v>24.21</v>
      </c>
      <c r="Q3397" s="12" t="s">
        <v>8315</v>
      </c>
      <c r="R3397" s="5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 s="5">
        <v>3396</v>
      </c>
      <c r="B3398" s="10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12"/>
        <v>104</v>
      </c>
      <c r="P3398" s="5">
        <f t="shared" si="213"/>
        <v>55.89</v>
      </c>
      <c r="Q3398" s="12" t="s">
        <v>8315</v>
      </c>
      <c r="R3398" s="5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 s="5">
        <v>3397</v>
      </c>
      <c r="B3399" s="10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12"/>
        <v>112</v>
      </c>
      <c r="P3399" s="5">
        <f t="shared" si="213"/>
        <v>11.67</v>
      </c>
      <c r="Q3399" s="12" t="s">
        <v>8315</v>
      </c>
      <c r="R3399" s="5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 s="5">
        <v>3398</v>
      </c>
      <c r="B3400" s="10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12"/>
        <v>111</v>
      </c>
      <c r="P3400" s="5">
        <f t="shared" si="213"/>
        <v>68.349999999999994</v>
      </c>
      <c r="Q3400" s="12" t="s">
        <v>8315</v>
      </c>
      <c r="R3400" s="5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 s="5">
        <v>3399</v>
      </c>
      <c r="B3401" s="10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12"/>
        <v>104</v>
      </c>
      <c r="P3401" s="5">
        <f t="shared" si="213"/>
        <v>27.07</v>
      </c>
      <c r="Q3401" s="12" t="s">
        <v>8315</v>
      </c>
      <c r="R3401" s="5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 s="5">
        <v>3400</v>
      </c>
      <c r="B3402" s="10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12"/>
        <v>100</v>
      </c>
      <c r="P3402" s="5">
        <f t="shared" si="213"/>
        <v>118.13</v>
      </c>
      <c r="Q3402" s="12" t="s">
        <v>8315</v>
      </c>
      <c r="R3402" s="5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 s="5">
        <v>3401</v>
      </c>
      <c r="B3403" s="10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12"/>
        <v>102</v>
      </c>
      <c r="P3403" s="5">
        <f t="shared" si="213"/>
        <v>44.76</v>
      </c>
      <c r="Q3403" s="12" t="s">
        <v>8315</v>
      </c>
      <c r="R3403" s="5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 s="5">
        <v>3402</v>
      </c>
      <c r="B3404" s="10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12"/>
        <v>110</v>
      </c>
      <c r="P3404" s="5">
        <f t="shared" si="213"/>
        <v>99.79</v>
      </c>
      <c r="Q3404" s="12" t="s">
        <v>8315</v>
      </c>
      <c r="R3404" s="5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 s="5">
        <v>3403</v>
      </c>
      <c r="B3405" s="10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12"/>
        <v>100</v>
      </c>
      <c r="P3405" s="5">
        <f t="shared" si="213"/>
        <v>117.65</v>
      </c>
      <c r="Q3405" s="12" t="s">
        <v>8315</v>
      </c>
      <c r="R3405" s="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 s="5">
        <v>3404</v>
      </c>
      <c r="B3406" s="10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12"/>
        <v>122</v>
      </c>
      <c r="P3406" s="5">
        <f t="shared" si="213"/>
        <v>203.33</v>
      </c>
      <c r="Q3406" s="12" t="s">
        <v>8315</v>
      </c>
      <c r="R3406" s="5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 s="5">
        <v>3405</v>
      </c>
      <c r="B3407" s="10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12"/>
        <v>138</v>
      </c>
      <c r="P3407" s="5">
        <f t="shared" si="213"/>
        <v>28.32</v>
      </c>
      <c r="Q3407" s="12" t="s">
        <v>8315</v>
      </c>
      <c r="R3407" s="5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 s="5">
        <v>3406</v>
      </c>
      <c r="B3408" s="10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12"/>
        <v>100</v>
      </c>
      <c r="P3408" s="5">
        <f t="shared" si="213"/>
        <v>110.23</v>
      </c>
      <c r="Q3408" s="12" t="s">
        <v>8315</v>
      </c>
      <c r="R3408" s="5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 s="5">
        <v>3407</v>
      </c>
      <c r="B3409" s="10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12"/>
        <v>107</v>
      </c>
      <c r="P3409" s="5">
        <f t="shared" si="213"/>
        <v>31.97</v>
      </c>
      <c r="Q3409" s="12" t="s">
        <v>8315</v>
      </c>
      <c r="R3409" s="5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 s="5">
        <v>3408</v>
      </c>
      <c r="B3410" s="10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12"/>
        <v>211</v>
      </c>
      <c r="P3410" s="5">
        <f t="shared" si="213"/>
        <v>58.61</v>
      </c>
      <c r="Q3410" s="12" t="s">
        <v>8315</v>
      </c>
      <c r="R3410" s="5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 s="5">
        <v>3409</v>
      </c>
      <c r="B3411" s="10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12"/>
        <v>124</v>
      </c>
      <c r="P3411" s="5">
        <f t="shared" si="213"/>
        <v>29.43</v>
      </c>
      <c r="Q3411" s="12" t="s">
        <v>8315</v>
      </c>
      <c r="R3411" s="5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 s="5">
        <v>3410</v>
      </c>
      <c r="B3412" s="10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12"/>
        <v>109</v>
      </c>
      <c r="P3412" s="5">
        <f t="shared" si="213"/>
        <v>81.38</v>
      </c>
      <c r="Q3412" s="12" t="s">
        <v>8315</v>
      </c>
      <c r="R3412" s="5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 s="5">
        <v>3411</v>
      </c>
      <c r="B3413" s="10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12"/>
        <v>104</v>
      </c>
      <c r="P3413" s="5">
        <f t="shared" si="213"/>
        <v>199.17</v>
      </c>
      <c r="Q3413" s="12" t="s">
        <v>8315</v>
      </c>
      <c r="R3413" s="5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 s="5">
        <v>3412</v>
      </c>
      <c r="B3414" s="10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12"/>
        <v>100</v>
      </c>
      <c r="P3414" s="5">
        <f t="shared" si="213"/>
        <v>115.38</v>
      </c>
      <c r="Q3414" s="12" t="s">
        <v>8315</v>
      </c>
      <c r="R3414" s="5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 s="5">
        <v>3413</v>
      </c>
      <c r="B3415" s="10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12"/>
        <v>130</v>
      </c>
      <c r="P3415" s="5">
        <f t="shared" si="213"/>
        <v>46.43</v>
      </c>
      <c r="Q3415" s="12" t="s">
        <v>8315</v>
      </c>
      <c r="R3415" s="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 s="5">
        <v>3414</v>
      </c>
      <c r="B3416" s="10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12"/>
        <v>104</v>
      </c>
      <c r="P3416" s="5">
        <f t="shared" si="213"/>
        <v>70.569999999999993</v>
      </c>
      <c r="Q3416" s="12" t="s">
        <v>8315</v>
      </c>
      <c r="R3416" s="5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 s="5">
        <v>3415</v>
      </c>
      <c r="B3417" s="10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12"/>
        <v>100</v>
      </c>
      <c r="P3417" s="5">
        <f t="shared" si="213"/>
        <v>22.22</v>
      </c>
      <c r="Q3417" s="12" t="s">
        <v>8315</v>
      </c>
      <c r="R3417" s="5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 s="5">
        <v>3416</v>
      </c>
      <c r="B3418" s="10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12"/>
        <v>120</v>
      </c>
      <c r="P3418" s="5">
        <f t="shared" si="213"/>
        <v>159.47</v>
      </c>
      <c r="Q3418" s="12" t="s">
        <v>8315</v>
      </c>
      <c r="R3418" s="5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 s="5">
        <v>3417</v>
      </c>
      <c r="B3419" s="10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12"/>
        <v>100</v>
      </c>
      <c r="P3419" s="5">
        <f t="shared" si="213"/>
        <v>37.78</v>
      </c>
      <c r="Q3419" s="12" t="s">
        <v>8315</v>
      </c>
      <c r="R3419" s="5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 s="5">
        <v>3418</v>
      </c>
      <c r="B3420" s="10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12"/>
        <v>101</v>
      </c>
      <c r="P3420" s="5">
        <f t="shared" si="213"/>
        <v>72.05</v>
      </c>
      <c r="Q3420" s="12" t="s">
        <v>8315</v>
      </c>
      <c r="R3420" s="5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 s="5">
        <v>3419</v>
      </c>
      <c r="B3421" s="10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12"/>
        <v>107</v>
      </c>
      <c r="P3421" s="5">
        <f t="shared" si="213"/>
        <v>63.7</v>
      </c>
      <c r="Q3421" s="12" t="s">
        <v>8315</v>
      </c>
      <c r="R3421" s="5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 s="5">
        <v>3420</v>
      </c>
      <c r="B3422" s="10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12"/>
        <v>138</v>
      </c>
      <c r="P3422" s="5">
        <f t="shared" si="213"/>
        <v>28.41</v>
      </c>
      <c r="Q3422" s="12" t="s">
        <v>8315</v>
      </c>
      <c r="R3422" s="5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 s="5">
        <v>3421</v>
      </c>
      <c r="B3423" s="10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12"/>
        <v>101</v>
      </c>
      <c r="P3423" s="5">
        <f t="shared" si="213"/>
        <v>103.21</v>
      </c>
      <c r="Q3423" s="12" t="s">
        <v>8315</v>
      </c>
      <c r="R3423" s="5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 s="5">
        <v>3422</v>
      </c>
      <c r="B3424" s="10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12"/>
        <v>109</v>
      </c>
      <c r="P3424" s="5">
        <f t="shared" si="213"/>
        <v>71.150000000000006</v>
      </c>
      <c r="Q3424" s="12" t="s">
        <v>8315</v>
      </c>
      <c r="R3424" s="5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 s="5">
        <v>3423</v>
      </c>
      <c r="B3425" s="10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12"/>
        <v>140</v>
      </c>
      <c r="P3425" s="5">
        <f t="shared" si="213"/>
        <v>35</v>
      </c>
      <c r="Q3425" s="12" t="s">
        <v>8315</v>
      </c>
      <c r="R3425" s="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 s="5">
        <v>3424</v>
      </c>
      <c r="B3426" s="10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12"/>
        <v>104</v>
      </c>
      <c r="P3426" s="5">
        <f t="shared" si="213"/>
        <v>81.78</v>
      </c>
      <c r="Q3426" s="12" t="s">
        <v>8315</v>
      </c>
      <c r="R3426" s="5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 s="5">
        <v>3425</v>
      </c>
      <c r="B3427" s="10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12"/>
        <v>103</v>
      </c>
      <c r="P3427" s="5">
        <f t="shared" si="213"/>
        <v>297.02999999999997</v>
      </c>
      <c r="Q3427" s="12" t="s">
        <v>8315</v>
      </c>
      <c r="R3427" s="5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 s="5">
        <v>3426</v>
      </c>
      <c r="B3428" s="10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12"/>
        <v>108</v>
      </c>
      <c r="P3428" s="5">
        <f t="shared" si="213"/>
        <v>46.61</v>
      </c>
      <c r="Q3428" s="12" t="s">
        <v>8315</v>
      </c>
      <c r="R3428" s="5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 s="5">
        <v>3427</v>
      </c>
      <c r="B3429" s="10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12"/>
        <v>100</v>
      </c>
      <c r="P3429" s="5">
        <f t="shared" si="213"/>
        <v>51.72</v>
      </c>
      <c r="Q3429" s="12" t="s">
        <v>8315</v>
      </c>
      <c r="R3429" s="5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 s="5">
        <v>3428</v>
      </c>
      <c r="B3430" s="10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12"/>
        <v>103</v>
      </c>
      <c r="P3430" s="5">
        <f t="shared" si="213"/>
        <v>40.29</v>
      </c>
      <c r="Q3430" s="12" t="s">
        <v>8315</v>
      </c>
      <c r="R3430" s="5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 s="5">
        <v>3429</v>
      </c>
      <c r="B3431" s="10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12"/>
        <v>130</v>
      </c>
      <c r="P3431" s="5">
        <f t="shared" si="213"/>
        <v>16.25</v>
      </c>
      <c r="Q3431" s="12" t="s">
        <v>8315</v>
      </c>
      <c r="R3431" s="5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 s="5">
        <v>3430</v>
      </c>
      <c r="B3432" s="10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12"/>
        <v>109</v>
      </c>
      <c r="P3432" s="5">
        <f t="shared" si="213"/>
        <v>30.15</v>
      </c>
      <c r="Q3432" s="12" t="s">
        <v>8315</v>
      </c>
      <c r="R3432" s="5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 s="5">
        <v>3431</v>
      </c>
      <c r="B3433" s="10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12"/>
        <v>100</v>
      </c>
      <c r="P3433" s="5">
        <f t="shared" si="213"/>
        <v>95.24</v>
      </c>
      <c r="Q3433" s="12" t="s">
        <v>8315</v>
      </c>
      <c r="R3433" s="5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 s="5">
        <v>3432</v>
      </c>
      <c r="B3434" s="10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12"/>
        <v>110</v>
      </c>
      <c r="P3434" s="5">
        <f t="shared" si="213"/>
        <v>52.21</v>
      </c>
      <c r="Q3434" s="12" t="s">
        <v>8315</v>
      </c>
      <c r="R3434" s="5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 s="5">
        <v>3433</v>
      </c>
      <c r="B3435" s="10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12"/>
        <v>100</v>
      </c>
      <c r="P3435" s="5">
        <f t="shared" si="213"/>
        <v>134.15</v>
      </c>
      <c r="Q3435" s="12" t="s">
        <v>8315</v>
      </c>
      <c r="R3435" s="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 s="5">
        <v>3434</v>
      </c>
      <c r="B3436" s="10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12"/>
        <v>106</v>
      </c>
      <c r="P3436" s="5">
        <f t="shared" si="213"/>
        <v>62.83</v>
      </c>
      <c r="Q3436" s="12" t="s">
        <v>8315</v>
      </c>
      <c r="R3436" s="5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 s="5">
        <v>3435</v>
      </c>
      <c r="B3437" s="10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12"/>
        <v>112</v>
      </c>
      <c r="P3437" s="5">
        <f t="shared" si="213"/>
        <v>58.95</v>
      </c>
      <c r="Q3437" s="12" t="s">
        <v>8315</v>
      </c>
      <c r="R3437" s="5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 s="5">
        <v>3436</v>
      </c>
      <c r="B3438" s="10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12"/>
        <v>106</v>
      </c>
      <c r="P3438" s="5">
        <f t="shared" si="213"/>
        <v>143.11000000000001</v>
      </c>
      <c r="Q3438" s="12" t="s">
        <v>8315</v>
      </c>
      <c r="R3438" s="5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 s="5">
        <v>3437</v>
      </c>
      <c r="B3439" s="10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12"/>
        <v>101</v>
      </c>
      <c r="P3439" s="5">
        <f t="shared" si="213"/>
        <v>84.17</v>
      </c>
      <c r="Q3439" s="12" t="s">
        <v>8315</v>
      </c>
      <c r="R3439" s="5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 s="5">
        <v>3438</v>
      </c>
      <c r="B3440" s="10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12"/>
        <v>104</v>
      </c>
      <c r="P3440" s="5">
        <f t="shared" si="213"/>
        <v>186.07</v>
      </c>
      <c r="Q3440" s="12" t="s">
        <v>8315</v>
      </c>
      <c r="R3440" s="5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 s="5">
        <v>3439</v>
      </c>
      <c r="B3441" s="10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12"/>
        <v>135</v>
      </c>
      <c r="P3441" s="5">
        <f t="shared" si="213"/>
        <v>89.79</v>
      </c>
      <c r="Q3441" s="12" t="s">
        <v>8315</v>
      </c>
      <c r="R3441" s="5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 s="5">
        <v>3440</v>
      </c>
      <c r="B3442" s="10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12"/>
        <v>105</v>
      </c>
      <c r="P3442" s="5">
        <f t="shared" si="213"/>
        <v>64.16</v>
      </c>
      <c r="Q3442" s="12" t="s">
        <v>8315</v>
      </c>
      <c r="R3442" s="5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 s="5">
        <v>3441</v>
      </c>
      <c r="B3443" s="10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12"/>
        <v>103</v>
      </c>
      <c r="P3443" s="5">
        <f t="shared" si="213"/>
        <v>59.65</v>
      </c>
      <c r="Q3443" s="12" t="s">
        <v>8315</v>
      </c>
      <c r="R3443" s="5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 s="5">
        <v>3442</v>
      </c>
      <c r="B3444" s="10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12"/>
        <v>100</v>
      </c>
      <c r="P3444" s="5">
        <f t="shared" si="213"/>
        <v>31.25</v>
      </c>
      <c r="Q3444" s="12" t="s">
        <v>8315</v>
      </c>
      <c r="R3444" s="5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 s="5">
        <v>3443</v>
      </c>
      <c r="B3445" s="10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12"/>
        <v>186</v>
      </c>
      <c r="P3445" s="5">
        <f t="shared" si="213"/>
        <v>41.22</v>
      </c>
      <c r="Q3445" s="12" t="s">
        <v>8315</v>
      </c>
      <c r="R3445" s="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 s="5">
        <v>3444</v>
      </c>
      <c r="B3446" s="10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12"/>
        <v>289</v>
      </c>
      <c r="P3446" s="5">
        <f t="shared" si="213"/>
        <v>43.35</v>
      </c>
      <c r="Q3446" s="12" t="s">
        <v>8315</v>
      </c>
      <c r="R3446" s="5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 s="5">
        <v>3445</v>
      </c>
      <c r="B3447" s="10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12"/>
        <v>100</v>
      </c>
      <c r="P3447" s="5">
        <f t="shared" si="213"/>
        <v>64.52</v>
      </c>
      <c r="Q3447" s="12" t="s">
        <v>8315</v>
      </c>
      <c r="R3447" s="5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 s="5">
        <v>3446</v>
      </c>
      <c r="B3448" s="10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12"/>
        <v>108</v>
      </c>
      <c r="P3448" s="5">
        <f t="shared" si="213"/>
        <v>43.28</v>
      </c>
      <c r="Q3448" s="12" t="s">
        <v>8315</v>
      </c>
      <c r="R3448" s="5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 s="5">
        <v>3447</v>
      </c>
      <c r="B3449" s="10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12"/>
        <v>108</v>
      </c>
      <c r="P3449" s="5">
        <f t="shared" si="213"/>
        <v>77</v>
      </c>
      <c r="Q3449" s="12" t="s">
        <v>8315</v>
      </c>
      <c r="R3449" s="5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 s="5">
        <v>3448</v>
      </c>
      <c r="B3450" s="10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12"/>
        <v>110</v>
      </c>
      <c r="P3450" s="5">
        <f t="shared" si="213"/>
        <v>51.22</v>
      </c>
      <c r="Q3450" s="12" t="s">
        <v>8315</v>
      </c>
      <c r="R3450" s="5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 s="5">
        <v>3449</v>
      </c>
      <c r="B3451" s="10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12"/>
        <v>171</v>
      </c>
      <c r="P3451" s="5">
        <f t="shared" si="213"/>
        <v>68.25</v>
      </c>
      <c r="Q3451" s="12" t="s">
        <v>8315</v>
      </c>
      <c r="R3451" s="5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 s="5">
        <v>3450</v>
      </c>
      <c r="B3452" s="10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12"/>
        <v>152</v>
      </c>
      <c r="P3452" s="5">
        <f t="shared" si="213"/>
        <v>19.489999999999998</v>
      </c>
      <c r="Q3452" s="12" t="s">
        <v>8315</v>
      </c>
      <c r="R3452" s="5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 s="5">
        <v>3451</v>
      </c>
      <c r="B3453" s="10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12"/>
        <v>101</v>
      </c>
      <c r="P3453" s="5">
        <f t="shared" si="213"/>
        <v>41.13</v>
      </c>
      <c r="Q3453" s="12" t="s">
        <v>8315</v>
      </c>
      <c r="R3453" s="5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 s="5">
        <v>3452</v>
      </c>
      <c r="B3454" s="10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12"/>
        <v>153</v>
      </c>
      <c r="P3454" s="5">
        <f t="shared" si="213"/>
        <v>41.41</v>
      </c>
      <c r="Q3454" s="12" t="s">
        <v>8315</v>
      </c>
      <c r="R3454" s="5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 s="5">
        <v>3453</v>
      </c>
      <c r="B3455" s="10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12"/>
        <v>128</v>
      </c>
      <c r="P3455" s="5">
        <f t="shared" si="213"/>
        <v>27.5</v>
      </c>
      <c r="Q3455" s="12" t="s">
        <v>8315</v>
      </c>
      <c r="R3455" s="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 s="5">
        <v>3454</v>
      </c>
      <c r="B3456" s="10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12"/>
        <v>101</v>
      </c>
      <c r="P3456" s="5">
        <f t="shared" si="213"/>
        <v>33.57</v>
      </c>
      <c r="Q3456" s="12" t="s">
        <v>8315</v>
      </c>
      <c r="R3456" s="5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 s="5">
        <v>3455</v>
      </c>
      <c r="B3457" s="10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12"/>
        <v>101</v>
      </c>
      <c r="P3457" s="5">
        <f t="shared" si="213"/>
        <v>145.87</v>
      </c>
      <c r="Q3457" s="12" t="s">
        <v>8315</v>
      </c>
      <c r="R3457" s="5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 s="5">
        <v>3456</v>
      </c>
      <c r="B3458" s="10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ref="O3458:O3521" si="216">ROUND(E3458/D3458*100,0)</f>
        <v>191</v>
      </c>
      <c r="P3458" s="5">
        <f t="shared" si="213"/>
        <v>358.69</v>
      </c>
      <c r="Q3458" s="12" t="s">
        <v>8315</v>
      </c>
      <c r="R3458" s="5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 s="5">
        <v>3457</v>
      </c>
      <c r="B3459" s="10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si="216"/>
        <v>140</v>
      </c>
      <c r="P3459" s="5">
        <f t="shared" ref="P3459:P3522" si="217">IFERROR(ROUND(E3459/L3459,2),0)</f>
        <v>50.98</v>
      </c>
      <c r="Q3459" s="12" t="s">
        <v>8315</v>
      </c>
      <c r="R3459" s="5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 s="5">
        <v>3458</v>
      </c>
      <c r="B3460" s="10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16"/>
        <v>124</v>
      </c>
      <c r="P3460" s="5">
        <f t="shared" si="217"/>
        <v>45.04</v>
      </c>
      <c r="Q3460" s="12" t="s">
        <v>8315</v>
      </c>
      <c r="R3460" s="5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 s="5">
        <v>3459</v>
      </c>
      <c r="B3461" s="10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16"/>
        <v>126</v>
      </c>
      <c r="P3461" s="5">
        <f t="shared" si="217"/>
        <v>17.53</v>
      </c>
      <c r="Q3461" s="12" t="s">
        <v>8315</v>
      </c>
      <c r="R3461" s="5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 s="5">
        <v>3460</v>
      </c>
      <c r="B3462" s="10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16"/>
        <v>190</v>
      </c>
      <c r="P3462" s="5">
        <f t="shared" si="217"/>
        <v>50</v>
      </c>
      <c r="Q3462" s="12" t="s">
        <v>8315</v>
      </c>
      <c r="R3462" s="5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 s="5">
        <v>3461</v>
      </c>
      <c r="B3463" s="10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16"/>
        <v>139</v>
      </c>
      <c r="P3463" s="5">
        <f t="shared" si="217"/>
        <v>57.92</v>
      </c>
      <c r="Q3463" s="12" t="s">
        <v>8315</v>
      </c>
      <c r="R3463" s="5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 s="5">
        <v>3462</v>
      </c>
      <c r="B3464" s="10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16"/>
        <v>202</v>
      </c>
      <c r="P3464" s="5">
        <f t="shared" si="217"/>
        <v>29.71</v>
      </c>
      <c r="Q3464" s="12" t="s">
        <v>8315</v>
      </c>
      <c r="R3464" s="5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 s="5">
        <v>3463</v>
      </c>
      <c r="B3465" s="10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16"/>
        <v>103</v>
      </c>
      <c r="P3465" s="5">
        <f t="shared" si="217"/>
        <v>90.68</v>
      </c>
      <c r="Q3465" s="12" t="s">
        <v>8315</v>
      </c>
      <c r="R3465" s="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 s="5">
        <v>3464</v>
      </c>
      <c r="B3466" s="10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16"/>
        <v>102</v>
      </c>
      <c r="P3466" s="5">
        <f t="shared" si="217"/>
        <v>55.01</v>
      </c>
      <c r="Q3466" s="12" t="s">
        <v>8315</v>
      </c>
      <c r="R3466" s="5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 s="5">
        <v>3465</v>
      </c>
      <c r="B3467" s="10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16"/>
        <v>103</v>
      </c>
      <c r="P3467" s="5">
        <f t="shared" si="217"/>
        <v>57.22</v>
      </c>
      <c r="Q3467" s="12" t="s">
        <v>8315</v>
      </c>
      <c r="R3467" s="5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 s="5">
        <v>3466</v>
      </c>
      <c r="B3468" s="10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16"/>
        <v>127</v>
      </c>
      <c r="P3468" s="5">
        <f t="shared" si="217"/>
        <v>72.95</v>
      </c>
      <c r="Q3468" s="12" t="s">
        <v>8315</v>
      </c>
      <c r="R3468" s="5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25">
      <c r="A3469" s="5">
        <v>3467</v>
      </c>
      <c r="B3469" s="10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16"/>
        <v>101</v>
      </c>
      <c r="P3469" s="5">
        <f t="shared" si="217"/>
        <v>64.47</v>
      </c>
      <c r="Q3469" s="12" t="s">
        <v>8315</v>
      </c>
      <c r="R3469" s="5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 s="5">
        <v>3468</v>
      </c>
      <c r="B3470" s="10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16"/>
        <v>122</v>
      </c>
      <c r="P3470" s="5">
        <f t="shared" si="217"/>
        <v>716.35</v>
      </c>
      <c r="Q3470" s="12" t="s">
        <v>8315</v>
      </c>
      <c r="R3470" s="5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 s="5">
        <v>3469</v>
      </c>
      <c r="B3471" s="10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16"/>
        <v>113</v>
      </c>
      <c r="P3471" s="5">
        <f t="shared" si="217"/>
        <v>50.4</v>
      </c>
      <c r="Q3471" s="12" t="s">
        <v>8315</v>
      </c>
      <c r="R3471" s="5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 s="5">
        <v>3470</v>
      </c>
      <c r="B3472" s="10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16"/>
        <v>150</v>
      </c>
      <c r="P3472" s="5">
        <f t="shared" si="217"/>
        <v>41.67</v>
      </c>
      <c r="Q3472" s="12" t="s">
        <v>8315</v>
      </c>
      <c r="R3472" s="5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 s="5">
        <v>3471</v>
      </c>
      <c r="B3473" s="10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16"/>
        <v>215</v>
      </c>
      <c r="P3473" s="5">
        <f t="shared" si="217"/>
        <v>35.770000000000003</v>
      </c>
      <c r="Q3473" s="12" t="s">
        <v>8315</v>
      </c>
      <c r="R3473" s="5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 s="5">
        <v>3472</v>
      </c>
      <c r="B3474" s="10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16"/>
        <v>102</v>
      </c>
      <c r="P3474" s="5">
        <f t="shared" si="217"/>
        <v>88.74</v>
      </c>
      <c r="Q3474" s="12" t="s">
        <v>8315</v>
      </c>
      <c r="R3474" s="5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 s="5">
        <v>3473</v>
      </c>
      <c r="B3475" s="10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16"/>
        <v>100</v>
      </c>
      <c r="P3475" s="5">
        <f t="shared" si="217"/>
        <v>148.47999999999999</v>
      </c>
      <c r="Q3475" s="12" t="s">
        <v>8315</v>
      </c>
      <c r="R3475" s="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 s="5">
        <v>3474</v>
      </c>
      <c r="B3476" s="10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16"/>
        <v>101</v>
      </c>
      <c r="P3476" s="5">
        <f t="shared" si="217"/>
        <v>51.79</v>
      </c>
      <c r="Q3476" s="12" t="s">
        <v>8315</v>
      </c>
      <c r="R3476" s="5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 s="5">
        <v>3475</v>
      </c>
      <c r="B3477" s="10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16"/>
        <v>113</v>
      </c>
      <c r="P3477" s="5">
        <f t="shared" si="217"/>
        <v>20</v>
      </c>
      <c r="Q3477" s="12" t="s">
        <v>8315</v>
      </c>
      <c r="R3477" s="5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 s="5">
        <v>3476</v>
      </c>
      <c r="B3478" s="10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16"/>
        <v>104</v>
      </c>
      <c r="P3478" s="5">
        <f t="shared" si="217"/>
        <v>52</v>
      </c>
      <c r="Q3478" s="12" t="s">
        <v>8315</v>
      </c>
      <c r="R3478" s="5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 s="5">
        <v>3477</v>
      </c>
      <c r="B3479" s="10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16"/>
        <v>115</v>
      </c>
      <c r="P3479" s="5">
        <f t="shared" si="217"/>
        <v>53.23</v>
      </c>
      <c r="Q3479" s="12" t="s">
        <v>8315</v>
      </c>
      <c r="R3479" s="5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 s="5">
        <v>3478</v>
      </c>
      <c r="B3480" s="10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16"/>
        <v>113</v>
      </c>
      <c r="P3480" s="5">
        <f t="shared" si="217"/>
        <v>39.6</v>
      </c>
      <c r="Q3480" s="12" t="s">
        <v>8315</v>
      </c>
      <c r="R3480" s="5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 s="5">
        <v>3479</v>
      </c>
      <c r="B3481" s="10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16"/>
        <v>128</v>
      </c>
      <c r="P3481" s="5">
        <f t="shared" si="217"/>
        <v>34.25</v>
      </c>
      <c r="Q3481" s="12" t="s">
        <v>8315</v>
      </c>
      <c r="R3481" s="5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 s="5">
        <v>3480</v>
      </c>
      <c r="B3482" s="10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16"/>
        <v>143</v>
      </c>
      <c r="P3482" s="5">
        <f t="shared" si="217"/>
        <v>164.62</v>
      </c>
      <c r="Q3482" s="12" t="s">
        <v>8315</v>
      </c>
      <c r="R3482" s="5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 s="5">
        <v>3481</v>
      </c>
      <c r="B3483" s="10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16"/>
        <v>119</v>
      </c>
      <c r="P3483" s="5">
        <f t="shared" si="217"/>
        <v>125.05</v>
      </c>
      <c r="Q3483" s="12" t="s">
        <v>8315</v>
      </c>
      <c r="R3483" s="5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 s="5">
        <v>3482</v>
      </c>
      <c r="B3484" s="10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16"/>
        <v>138</v>
      </c>
      <c r="P3484" s="5">
        <f t="shared" si="217"/>
        <v>51.88</v>
      </c>
      <c r="Q3484" s="12" t="s">
        <v>8315</v>
      </c>
      <c r="R3484" s="5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 s="5">
        <v>3483</v>
      </c>
      <c r="B3485" s="10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16"/>
        <v>160</v>
      </c>
      <c r="P3485" s="5">
        <f t="shared" si="217"/>
        <v>40.29</v>
      </c>
      <c r="Q3485" s="12" t="s">
        <v>8315</v>
      </c>
      <c r="R3485" s="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 s="5">
        <v>3484</v>
      </c>
      <c r="B3486" s="10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16"/>
        <v>114</v>
      </c>
      <c r="P3486" s="5">
        <f t="shared" si="217"/>
        <v>64.91</v>
      </c>
      <c r="Q3486" s="12" t="s">
        <v>8315</v>
      </c>
      <c r="R3486" s="5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 s="5">
        <v>3485</v>
      </c>
      <c r="B3487" s="10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16"/>
        <v>101</v>
      </c>
      <c r="P3487" s="5">
        <f t="shared" si="217"/>
        <v>55.33</v>
      </c>
      <c r="Q3487" s="12" t="s">
        <v>8315</v>
      </c>
      <c r="R3487" s="5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 s="5">
        <v>3486</v>
      </c>
      <c r="B3488" s="10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16"/>
        <v>155</v>
      </c>
      <c r="P3488" s="5">
        <f t="shared" si="217"/>
        <v>83.14</v>
      </c>
      <c r="Q3488" s="12" t="s">
        <v>8315</v>
      </c>
      <c r="R3488" s="5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 s="5">
        <v>3487</v>
      </c>
      <c r="B3489" s="10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16"/>
        <v>128</v>
      </c>
      <c r="P3489" s="5">
        <f t="shared" si="217"/>
        <v>38.71</v>
      </c>
      <c r="Q3489" s="12" t="s">
        <v>8315</v>
      </c>
      <c r="R3489" s="5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 s="5">
        <v>3488</v>
      </c>
      <c r="B3490" s="10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16"/>
        <v>121</v>
      </c>
      <c r="P3490" s="5">
        <f t="shared" si="217"/>
        <v>125.38</v>
      </c>
      <c r="Q3490" s="12" t="s">
        <v>8315</v>
      </c>
      <c r="R3490" s="5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 s="5">
        <v>3489</v>
      </c>
      <c r="B3491" s="10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16"/>
        <v>113</v>
      </c>
      <c r="P3491" s="5">
        <f t="shared" si="217"/>
        <v>78.260000000000005</v>
      </c>
      <c r="Q3491" s="12" t="s">
        <v>8315</v>
      </c>
      <c r="R3491" s="5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 s="5">
        <v>3490</v>
      </c>
      <c r="B3492" s="10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16"/>
        <v>128</v>
      </c>
      <c r="P3492" s="5">
        <f t="shared" si="217"/>
        <v>47.22</v>
      </c>
      <c r="Q3492" s="12" t="s">
        <v>8315</v>
      </c>
      <c r="R3492" s="5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 s="5">
        <v>3491</v>
      </c>
      <c r="B3493" s="10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16"/>
        <v>158</v>
      </c>
      <c r="P3493" s="5">
        <f t="shared" si="217"/>
        <v>79.099999999999994</v>
      </c>
      <c r="Q3493" s="12" t="s">
        <v>8315</v>
      </c>
      <c r="R3493" s="5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 s="5">
        <v>3492</v>
      </c>
      <c r="B3494" s="10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16"/>
        <v>105</v>
      </c>
      <c r="P3494" s="5">
        <f t="shared" si="217"/>
        <v>114.29</v>
      </c>
      <c r="Q3494" s="12" t="s">
        <v>8315</v>
      </c>
      <c r="R3494" s="5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 s="5">
        <v>3493</v>
      </c>
      <c r="B3495" s="10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16"/>
        <v>100</v>
      </c>
      <c r="P3495" s="5">
        <f t="shared" si="217"/>
        <v>51.72</v>
      </c>
      <c r="Q3495" s="12" t="s">
        <v>8315</v>
      </c>
      <c r="R3495" s="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 s="5">
        <v>3494</v>
      </c>
      <c r="B3496" s="10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16"/>
        <v>100</v>
      </c>
      <c r="P3496" s="5">
        <f t="shared" si="217"/>
        <v>30.77</v>
      </c>
      <c r="Q3496" s="12" t="s">
        <v>8315</v>
      </c>
      <c r="R3496" s="5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 s="5">
        <v>3495</v>
      </c>
      <c r="B3497" s="10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16"/>
        <v>107</v>
      </c>
      <c r="P3497" s="5">
        <f t="shared" si="217"/>
        <v>74.209999999999994</v>
      </c>
      <c r="Q3497" s="12" t="s">
        <v>8315</v>
      </c>
      <c r="R3497" s="5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 s="5">
        <v>3496</v>
      </c>
      <c r="B3498" s="10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16"/>
        <v>124</v>
      </c>
      <c r="P3498" s="5">
        <f t="shared" si="217"/>
        <v>47.85</v>
      </c>
      <c r="Q3498" s="12" t="s">
        <v>8315</v>
      </c>
      <c r="R3498" s="5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 s="5">
        <v>3497</v>
      </c>
      <c r="B3499" s="10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16"/>
        <v>109</v>
      </c>
      <c r="P3499" s="5">
        <f t="shared" si="217"/>
        <v>34.409999999999997</v>
      </c>
      <c r="Q3499" s="12" t="s">
        <v>8315</v>
      </c>
      <c r="R3499" s="5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 s="5">
        <v>3498</v>
      </c>
      <c r="B3500" s="10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16"/>
        <v>102</v>
      </c>
      <c r="P3500" s="5">
        <f t="shared" si="217"/>
        <v>40.24</v>
      </c>
      <c r="Q3500" s="12" t="s">
        <v>8315</v>
      </c>
      <c r="R3500" s="5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 s="5">
        <v>3499</v>
      </c>
      <c r="B3501" s="10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16"/>
        <v>106</v>
      </c>
      <c r="P3501" s="5">
        <f t="shared" si="217"/>
        <v>60.29</v>
      </c>
      <c r="Q3501" s="12" t="s">
        <v>8315</v>
      </c>
      <c r="R3501" s="5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 s="5">
        <v>3500</v>
      </c>
      <c r="B3502" s="10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16"/>
        <v>106</v>
      </c>
      <c r="P3502" s="5">
        <f t="shared" si="217"/>
        <v>25.31</v>
      </c>
      <c r="Q3502" s="12" t="s">
        <v>8315</v>
      </c>
      <c r="R3502" s="5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 s="5">
        <v>3501</v>
      </c>
      <c r="B3503" s="10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16"/>
        <v>101</v>
      </c>
      <c r="P3503" s="5">
        <f t="shared" si="217"/>
        <v>35.950000000000003</v>
      </c>
      <c r="Q3503" s="12" t="s">
        <v>8315</v>
      </c>
      <c r="R3503" s="5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 s="5">
        <v>3502</v>
      </c>
      <c r="B3504" s="10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16"/>
        <v>105</v>
      </c>
      <c r="P3504" s="5">
        <f t="shared" si="217"/>
        <v>136</v>
      </c>
      <c r="Q3504" s="12" t="s">
        <v>8315</v>
      </c>
      <c r="R3504" s="5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 s="5">
        <v>3503</v>
      </c>
      <c r="B3505" s="10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16"/>
        <v>108</v>
      </c>
      <c r="P3505" s="5">
        <f t="shared" si="217"/>
        <v>70.760000000000005</v>
      </c>
      <c r="Q3505" s="12" t="s">
        <v>8315</v>
      </c>
      <c r="R3505" s="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 s="5">
        <v>3504</v>
      </c>
      <c r="B3506" s="10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16"/>
        <v>100</v>
      </c>
      <c r="P3506" s="5">
        <f t="shared" si="217"/>
        <v>125</v>
      </c>
      <c r="Q3506" s="12" t="s">
        <v>8315</v>
      </c>
      <c r="R3506" s="5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 s="5">
        <v>3505</v>
      </c>
      <c r="B3507" s="10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16"/>
        <v>104</v>
      </c>
      <c r="P3507" s="5">
        <f t="shared" si="217"/>
        <v>66.510000000000005</v>
      </c>
      <c r="Q3507" s="12" t="s">
        <v>8315</v>
      </c>
      <c r="R3507" s="5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 s="5">
        <v>3506</v>
      </c>
      <c r="B3508" s="10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16"/>
        <v>102</v>
      </c>
      <c r="P3508" s="5">
        <f t="shared" si="217"/>
        <v>105</v>
      </c>
      <c r="Q3508" s="12" t="s">
        <v>8315</v>
      </c>
      <c r="R3508" s="5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 s="5">
        <v>3507</v>
      </c>
      <c r="B3509" s="10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16"/>
        <v>104</v>
      </c>
      <c r="P3509" s="5">
        <f t="shared" si="217"/>
        <v>145</v>
      </c>
      <c r="Q3509" s="12" t="s">
        <v>8315</v>
      </c>
      <c r="R3509" s="5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 s="5">
        <v>3508</v>
      </c>
      <c r="B3510" s="10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16"/>
        <v>180</v>
      </c>
      <c r="P3510" s="5">
        <f t="shared" si="217"/>
        <v>12</v>
      </c>
      <c r="Q3510" s="12" t="s">
        <v>8315</v>
      </c>
      <c r="R3510" s="5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 s="5">
        <v>3509</v>
      </c>
      <c r="B3511" s="10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16"/>
        <v>106</v>
      </c>
      <c r="P3511" s="5">
        <f t="shared" si="217"/>
        <v>96.67</v>
      </c>
      <c r="Q3511" s="12" t="s">
        <v>8315</v>
      </c>
      <c r="R3511" s="5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 s="5">
        <v>3510</v>
      </c>
      <c r="B3512" s="10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16"/>
        <v>101</v>
      </c>
      <c r="P3512" s="5">
        <f t="shared" si="217"/>
        <v>60.33</v>
      </c>
      <c r="Q3512" s="12" t="s">
        <v>8315</v>
      </c>
      <c r="R3512" s="5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 s="5">
        <v>3511</v>
      </c>
      <c r="B3513" s="10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16"/>
        <v>101</v>
      </c>
      <c r="P3513" s="5">
        <f t="shared" si="217"/>
        <v>79.89</v>
      </c>
      <c r="Q3513" s="12" t="s">
        <v>8315</v>
      </c>
      <c r="R3513" s="5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 s="5">
        <v>3512</v>
      </c>
      <c r="B3514" s="10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16"/>
        <v>100</v>
      </c>
      <c r="P3514" s="5">
        <f t="shared" si="217"/>
        <v>58.82</v>
      </c>
      <c r="Q3514" s="12" t="s">
        <v>8315</v>
      </c>
      <c r="R3514" s="5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 s="5">
        <v>3513</v>
      </c>
      <c r="B3515" s="10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16"/>
        <v>118</v>
      </c>
      <c r="P3515" s="5">
        <f t="shared" si="217"/>
        <v>75.34</v>
      </c>
      <c r="Q3515" s="12" t="s">
        <v>8315</v>
      </c>
      <c r="R3515" s="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 s="5">
        <v>3514</v>
      </c>
      <c r="B3516" s="10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16"/>
        <v>110</v>
      </c>
      <c r="P3516" s="5">
        <f t="shared" si="217"/>
        <v>55</v>
      </c>
      <c r="Q3516" s="12" t="s">
        <v>8315</v>
      </c>
      <c r="R3516" s="5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 s="5">
        <v>3515</v>
      </c>
      <c r="B3517" s="10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16"/>
        <v>103</v>
      </c>
      <c r="P3517" s="5">
        <f t="shared" si="217"/>
        <v>66.959999999999994</v>
      </c>
      <c r="Q3517" s="12" t="s">
        <v>8315</v>
      </c>
      <c r="R3517" s="5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 s="5">
        <v>3516</v>
      </c>
      <c r="B3518" s="10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16"/>
        <v>100</v>
      </c>
      <c r="P3518" s="5">
        <f t="shared" si="217"/>
        <v>227.27</v>
      </c>
      <c r="Q3518" s="12" t="s">
        <v>8315</v>
      </c>
      <c r="R3518" s="5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 s="5">
        <v>3517</v>
      </c>
      <c r="B3519" s="10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16"/>
        <v>100</v>
      </c>
      <c r="P3519" s="5">
        <f t="shared" si="217"/>
        <v>307.69</v>
      </c>
      <c r="Q3519" s="12" t="s">
        <v>8315</v>
      </c>
      <c r="R3519" s="5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 s="5">
        <v>3518</v>
      </c>
      <c r="B3520" s="10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16"/>
        <v>110</v>
      </c>
      <c r="P3520" s="5">
        <f t="shared" si="217"/>
        <v>50.02</v>
      </c>
      <c r="Q3520" s="12" t="s">
        <v>8315</v>
      </c>
      <c r="R3520" s="5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 s="5">
        <v>3519</v>
      </c>
      <c r="B3521" s="10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16"/>
        <v>101</v>
      </c>
      <c r="P3521" s="5">
        <f t="shared" si="217"/>
        <v>72.39</v>
      </c>
      <c r="Q3521" s="12" t="s">
        <v>8315</v>
      </c>
      <c r="R3521" s="5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 s="5">
        <v>3520</v>
      </c>
      <c r="B3522" s="10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ref="O3522:O3585" si="220">ROUND(E3522/D3522*100,0)</f>
        <v>101</v>
      </c>
      <c r="P3522" s="5">
        <f t="shared" si="217"/>
        <v>95.95</v>
      </c>
      <c r="Q3522" s="12" t="s">
        <v>8315</v>
      </c>
      <c r="R3522" s="5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 s="5">
        <v>3521</v>
      </c>
      <c r="B3523" s="10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si="220"/>
        <v>169</v>
      </c>
      <c r="P3523" s="5">
        <f t="shared" ref="P3523:P3586" si="221">IFERROR(ROUND(E3523/L3523,2),0)</f>
        <v>45.62</v>
      </c>
      <c r="Q3523" s="12" t="s">
        <v>8315</v>
      </c>
      <c r="R3523" s="5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 s="5">
        <v>3522</v>
      </c>
      <c r="B3524" s="10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20"/>
        <v>100</v>
      </c>
      <c r="P3524" s="5">
        <f t="shared" si="221"/>
        <v>41.03</v>
      </c>
      <c r="Q3524" s="12" t="s">
        <v>8315</v>
      </c>
      <c r="R3524" s="5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 s="5">
        <v>3523</v>
      </c>
      <c r="B3525" s="10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20"/>
        <v>114</v>
      </c>
      <c r="P3525" s="5">
        <f t="shared" si="221"/>
        <v>56.83</v>
      </c>
      <c r="Q3525" s="12" t="s">
        <v>8315</v>
      </c>
      <c r="R3525" s="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 s="5">
        <v>3524</v>
      </c>
      <c r="B3526" s="10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20"/>
        <v>102</v>
      </c>
      <c r="P3526" s="5">
        <f t="shared" si="221"/>
        <v>137.24</v>
      </c>
      <c r="Q3526" s="12" t="s">
        <v>8315</v>
      </c>
      <c r="R3526" s="5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 s="5">
        <v>3525</v>
      </c>
      <c r="B3527" s="10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20"/>
        <v>106</v>
      </c>
      <c r="P3527" s="5">
        <f t="shared" si="221"/>
        <v>75.709999999999994</v>
      </c>
      <c r="Q3527" s="12" t="s">
        <v>8315</v>
      </c>
      <c r="R3527" s="5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 s="5">
        <v>3526</v>
      </c>
      <c r="B3528" s="10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20"/>
        <v>102</v>
      </c>
      <c r="P3528" s="5">
        <f t="shared" si="221"/>
        <v>99</v>
      </c>
      <c r="Q3528" s="12" t="s">
        <v>8315</v>
      </c>
      <c r="R3528" s="5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 s="5">
        <v>3527</v>
      </c>
      <c r="B3529" s="10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20"/>
        <v>117</v>
      </c>
      <c r="P3529" s="5">
        <f t="shared" si="221"/>
        <v>81.569999999999993</v>
      </c>
      <c r="Q3529" s="12" t="s">
        <v>8315</v>
      </c>
      <c r="R3529" s="5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 s="5">
        <v>3528</v>
      </c>
      <c r="B3530" s="10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20"/>
        <v>101</v>
      </c>
      <c r="P3530" s="5">
        <f t="shared" si="221"/>
        <v>45.11</v>
      </c>
      <c r="Q3530" s="12" t="s">
        <v>8315</v>
      </c>
      <c r="R3530" s="5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 s="5">
        <v>3529</v>
      </c>
      <c r="B3531" s="10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20"/>
        <v>132</v>
      </c>
      <c r="P3531" s="5">
        <f t="shared" si="221"/>
        <v>36.67</v>
      </c>
      <c r="Q3531" s="12" t="s">
        <v>8315</v>
      </c>
      <c r="R3531" s="5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 s="5">
        <v>3530</v>
      </c>
      <c r="B3532" s="10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20"/>
        <v>100</v>
      </c>
      <c r="P3532" s="5">
        <f t="shared" si="221"/>
        <v>125</v>
      </c>
      <c r="Q3532" s="12" t="s">
        <v>8315</v>
      </c>
      <c r="R3532" s="5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25">
      <c r="A3533" s="5">
        <v>3531</v>
      </c>
      <c r="B3533" s="10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20"/>
        <v>128</v>
      </c>
      <c r="P3533" s="5">
        <f t="shared" si="221"/>
        <v>49.23</v>
      </c>
      <c r="Q3533" s="12" t="s">
        <v>8315</v>
      </c>
      <c r="R3533" s="5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 s="5">
        <v>3532</v>
      </c>
      <c r="B3534" s="10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20"/>
        <v>119</v>
      </c>
      <c r="P3534" s="5">
        <f t="shared" si="221"/>
        <v>42.3</v>
      </c>
      <c r="Q3534" s="12" t="s">
        <v>8315</v>
      </c>
      <c r="R3534" s="5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 s="5">
        <v>3533</v>
      </c>
      <c r="B3535" s="10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20"/>
        <v>126</v>
      </c>
      <c r="P3535" s="5">
        <f t="shared" si="221"/>
        <v>78.88</v>
      </c>
      <c r="Q3535" s="12" t="s">
        <v>8315</v>
      </c>
      <c r="R3535" s="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 s="5">
        <v>3534</v>
      </c>
      <c r="B3536" s="10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20"/>
        <v>156</v>
      </c>
      <c r="P3536" s="5">
        <f t="shared" si="221"/>
        <v>38.28</v>
      </c>
      <c r="Q3536" s="12" t="s">
        <v>8315</v>
      </c>
      <c r="R3536" s="5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 s="5">
        <v>3535</v>
      </c>
      <c r="B3537" s="10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20"/>
        <v>103</v>
      </c>
      <c r="P3537" s="5">
        <f t="shared" si="221"/>
        <v>44.85</v>
      </c>
      <c r="Q3537" s="12" t="s">
        <v>8315</v>
      </c>
      <c r="R3537" s="5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 s="5">
        <v>3536</v>
      </c>
      <c r="B3538" s="10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20"/>
        <v>153</v>
      </c>
      <c r="P3538" s="5">
        <f t="shared" si="221"/>
        <v>13.53</v>
      </c>
      <c r="Q3538" s="12" t="s">
        <v>8315</v>
      </c>
      <c r="R3538" s="5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 s="5">
        <v>3537</v>
      </c>
      <c r="B3539" s="10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20"/>
        <v>180</v>
      </c>
      <c r="P3539" s="5">
        <f t="shared" si="221"/>
        <v>43.5</v>
      </c>
      <c r="Q3539" s="12" t="s">
        <v>8315</v>
      </c>
      <c r="R3539" s="5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 s="5">
        <v>3538</v>
      </c>
      <c r="B3540" s="10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20"/>
        <v>128</v>
      </c>
      <c r="P3540" s="5">
        <f t="shared" si="221"/>
        <v>30.95</v>
      </c>
      <c r="Q3540" s="12" t="s">
        <v>8315</v>
      </c>
      <c r="R3540" s="5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 s="5">
        <v>3539</v>
      </c>
      <c r="B3541" s="10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20"/>
        <v>120</v>
      </c>
      <c r="P3541" s="5">
        <f t="shared" si="221"/>
        <v>55.23</v>
      </c>
      <c r="Q3541" s="12" t="s">
        <v>8315</v>
      </c>
      <c r="R3541" s="5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 s="5">
        <v>3540</v>
      </c>
      <c r="B3542" s="10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20"/>
        <v>123</v>
      </c>
      <c r="P3542" s="5">
        <f t="shared" si="221"/>
        <v>46.13</v>
      </c>
      <c r="Q3542" s="12" t="s">
        <v>8315</v>
      </c>
      <c r="R3542" s="5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 s="5">
        <v>3541</v>
      </c>
      <c r="B3543" s="10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20"/>
        <v>105</v>
      </c>
      <c r="P3543" s="5">
        <f t="shared" si="221"/>
        <v>39.380000000000003</v>
      </c>
      <c r="Q3543" s="12" t="s">
        <v>8315</v>
      </c>
      <c r="R3543" s="5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 s="5">
        <v>3542</v>
      </c>
      <c r="B3544" s="10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20"/>
        <v>102</v>
      </c>
      <c r="P3544" s="5">
        <f t="shared" si="221"/>
        <v>66.150000000000006</v>
      </c>
      <c r="Q3544" s="12" t="s">
        <v>8315</v>
      </c>
      <c r="R3544" s="5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 s="5">
        <v>3543</v>
      </c>
      <c r="B3545" s="10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20"/>
        <v>105</v>
      </c>
      <c r="P3545" s="5">
        <f t="shared" si="221"/>
        <v>54.14</v>
      </c>
      <c r="Q3545" s="12" t="s">
        <v>8315</v>
      </c>
      <c r="R3545" s="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 s="5">
        <v>3544</v>
      </c>
      <c r="B3546" s="10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20"/>
        <v>100</v>
      </c>
      <c r="P3546" s="5">
        <f t="shared" si="221"/>
        <v>104.17</v>
      </c>
      <c r="Q3546" s="12" t="s">
        <v>8315</v>
      </c>
      <c r="R3546" s="5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 s="5">
        <v>3545</v>
      </c>
      <c r="B3547" s="10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20"/>
        <v>100</v>
      </c>
      <c r="P3547" s="5">
        <f t="shared" si="221"/>
        <v>31.38</v>
      </c>
      <c r="Q3547" s="12" t="s">
        <v>8315</v>
      </c>
      <c r="R3547" s="5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 s="5">
        <v>3546</v>
      </c>
      <c r="B3548" s="10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20"/>
        <v>102</v>
      </c>
      <c r="P3548" s="5">
        <f t="shared" si="221"/>
        <v>59.21</v>
      </c>
      <c r="Q3548" s="12" t="s">
        <v>8315</v>
      </c>
      <c r="R3548" s="5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 s="5">
        <v>3547</v>
      </c>
      <c r="B3549" s="10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20"/>
        <v>114</v>
      </c>
      <c r="P3549" s="5">
        <f t="shared" si="221"/>
        <v>119.18</v>
      </c>
      <c r="Q3549" s="12" t="s">
        <v>8315</v>
      </c>
      <c r="R3549" s="5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 s="5">
        <v>3548</v>
      </c>
      <c r="B3550" s="10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20"/>
        <v>102</v>
      </c>
      <c r="P3550" s="5">
        <f t="shared" si="221"/>
        <v>164.62</v>
      </c>
      <c r="Q3550" s="12" t="s">
        <v>8315</v>
      </c>
      <c r="R3550" s="5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 s="5">
        <v>3549</v>
      </c>
      <c r="B3551" s="10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20"/>
        <v>102</v>
      </c>
      <c r="P3551" s="5">
        <f t="shared" si="221"/>
        <v>24.29</v>
      </c>
      <c r="Q3551" s="12" t="s">
        <v>8315</v>
      </c>
      <c r="R3551" s="5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 s="5">
        <v>3550</v>
      </c>
      <c r="B3552" s="10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20"/>
        <v>105</v>
      </c>
      <c r="P3552" s="5">
        <f t="shared" si="221"/>
        <v>40.94</v>
      </c>
      <c r="Q3552" s="12" t="s">
        <v>8315</v>
      </c>
      <c r="R3552" s="5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 s="5">
        <v>3551</v>
      </c>
      <c r="B3553" s="10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20"/>
        <v>102</v>
      </c>
      <c r="P3553" s="5">
        <f t="shared" si="221"/>
        <v>61.1</v>
      </c>
      <c r="Q3553" s="12" t="s">
        <v>8315</v>
      </c>
      <c r="R3553" s="5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 s="5">
        <v>3552</v>
      </c>
      <c r="B3554" s="10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20"/>
        <v>100</v>
      </c>
      <c r="P3554" s="5">
        <f t="shared" si="221"/>
        <v>38.65</v>
      </c>
      <c r="Q3554" s="12" t="s">
        <v>8315</v>
      </c>
      <c r="R3554" s="5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 s="5">
        <v>3553</v>
      </c>
      <c r="B3555" s="10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20"/>
        <v>106</v>
      </c>
      <c r="P3555" s="5">
        <f t="shared" si="221"/>
        <v>56.2</v>
      </c>
      <c r="Q3555" s="12" t="s">
        <v>8315</v>
      </c>
      <c r="R3555" s="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 s="5">
        <v>3554</v>
      </c>
      <c r="B3556" s="10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20"/>
        <v>113</v>
      </c>
      <c r="P3556" s="5">
        <f t="shared" si="221"/>
        <v>107</v>
      </c>
      <c r="Q3556" s="12" t="s">
        <v>8315</v>
      </c>
      <c r="R3556" s="5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 s="5">
        <v>3555</v>
      </c>
      <c r="B3557" s="10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20"/>
        <v>100</v>
      </c>
      <c r="P3557" s="5">
        <f t="shared" si="221"/>
        <v>171.43</v>
      </c>
      <c r="Q3557" s="12" t="s">
        <v>8315</v>
      </c>
      <c r="R3557" s="5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 s="5">
        <v>3556</v>
      </c>
      <c r="B3558" s="10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20"/>
        <v>100</v>
      </c>
      <c r="P3558" s="5">
        <f t="shared" si="221"/>
        <v>110.5</v>
      </c>
      <c r="Q3558" s="12" t="s">
        <v>8315</v>
      </c>
      <c r="R3558" s="5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 s="5">
        <v>3557</v>
      </c>
      <c r="B3559" s="10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20"/>
        <v>100</v>
      </c>
      <c r="P3559" s="5">
        <f t="shared" si="221"/>
        <v>179.28</v>
      </c>
      <c r="Q3559" s="12" t="s">
        <v>8315</v>
      </c>
      <c r="R3559" s="5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 s="5">
        <v>3558</v>
      </c>
      <c r="B3560" s="10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20"/>
        <v>144</v>
      </c>
      <c r="P3560" s="5">
        <f t="shared" si="221"/>
        <v>22.91</v>
      </c>
      <c r="Q3560" s="12" t="s">
        <v>8315</v>
      </c>
      <c r="R3560" s="5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 s="5">
        <v>3559</v>
      </c>
      <c r="B3561" s="10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20"/>
        <v>104</v>
      </c>
      <c r="P3561" s="5">
        <f t="shared" si="221"/>
        <v>43.13</v>
      </c>
      <c r="Q3561" s="12" t="s">
        <v>8315</v>
      </c>
      <c r="R3561" s="5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 s="5">
        <v>3560</v>
      </c>
      <c r="B3562" s="10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20"/>
        <v>108</v>
      </c>
      <c r="P3562" s="5">
        <f t="shared" si="221"/>
        <v>46.89</v>
      </c>
      <c r="Q3562" s="12" t="s">
        <v>8315</v>
      </c>
      <c r="R3562" s="5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 s="5">
        <v>3561</v>
      </c>
      <c r="B3563" s="10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20"/>
        <v>102</v>
      </c>
      <c r="P3563" s="5">
        <f t="shared" si="221"/>
        <v>47.41</v>
      </c>
      <c r="Q3563" s="12" t="s">
        <v>8315</v>
      </c>
      <c r="R3563" s="5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 s="5">
        <v>3562</v>
      </c>
      <c r="B3564" s="10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20"/>
        <v>149</v>
      </c>
      <c r="P3564" s="5">
        <f t="shared" si="221"/>
        <v>15.13</v>
      </c>
      <c r="Q3564" s="12" t="s">
        <v>8315</v>
      </c>
      <c r="R3564" s="5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 s="5">
        <v>3563</v>
      </c>
      <c r="B3565" s="10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20"/>
        <v>105</v>
      </c>
      <c r="P3565" s="5">
        <f t="shared" si="221"/>
        <v>21.1</v>
      </c>
      <c r="Q3565" s="12" t="s">
        <v>8315</v>
      </c>
      <c r="R3565" s="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 s="5">
        <v>3564</v>
      </c>
      <c r="B3566" s="10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20"/>
        <v>101</v>
      </c>
      <c r="P3566" s="5">
        <f t="shared" si="221"/>
        <v>59.12</v>
      </c>
      <c r="Q3566" s="12" t="s">
        <v>8315</v>
      </c>
      <c r="R3566" s="5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 s="5">
        <v>3565</v>
      </c>
      <c r="B3567" s="10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20"/>
        <v>131</v>
      </c>
      <c r="P3567" s="5">
        <f t="shared" si="221"/>
        <v>97.92</v>
      </c>
      <c r="Q3567" s="12" t="s">
        <v>8315</v>
      </c>
      <c r="R3567" s="5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 s="5">
        <v>3566</v>
      </c>
      <c r="B3568" s="10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20"/>
        <v>105</v>
      </c>
      <c r="P3568" s="5">
        <f t="shared" si="221"/>
        <v>55.13</v>
      </c>
      <c r="Q3568" s="12" t="s">
        <v>8315</v>
      </c>
      <c r="R3568" s="5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 s="5">
        <v>3567</v>
      </c>
      <c r="B3569" s="10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20"/>
        <v>109</v>
      </c>
      <c r="P3569" s="5">
        <f t="shared" si="221"/>
        <v>26.54</v>
      </c>
      <c r="Q3569" s="12" t="s">
        <v>8315</v>
      </c>
      <c r="R3569" s="5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 s="5">
        <v>3568</v>
      </c>
      <c r="B3570" s="10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20"/>
        <v>111</v>
      </c>
      <c r="P3570" s="5">
        <f t="shared" si="221"/>
        <v>58.42</v>
      </c>
      <c r="Q3570" s="12" t="s">
        <v>8315</v>
      </c>
      <c r="R3570" s="5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 s="5">
        <v>3569</v>
      </c>
      <c r="B3571" s="10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20"/>
        <v>100</v>
      </c>
      <c r="P3571" s="5">
        <f t="shared" si="221"/>
        <v>122.54</v>
      </c>
      <c r="Q3571" s="12" t="s">
        <v>8315</v>
      </c>
      <c r="R3571" s="5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 s="5">
        <v>3570</v>
      </c>
      <c r="B3572" s="10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20"/>
        <v>114</v>
      </c>
      <c r="P3572" s="5">
        <f t="shared" si="221"/>
        <v>87.96</v>
      </c>
      <c r="Q3572" s="12" t="s">
        <v>8315</v>
      </c>
      <c r="R3572" s="5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 s="5">
        <v>3571</v>
      </c>
      <c r="B3573" s="10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20"/>
        <v>122</v>
      </c>
      <c r="P3573" s="5">
        <f t="shared" si="221"/>
        <v>73.239999999999995</v>
      </c>
      <c r="Q3573" s="12" t="s">
        <v>8315</v>
      </c>
      <c r="R3573" s="5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 s="5">
        <v>3572</v>
      </c>
      <c r="B3574" s="10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20"/>
        <v>100</v>
      </c>
      <c r="P3574" s="5">
        <f t="shared" si="221"/>
        <v>55.56</v>
      </c>
      <c r="Q3574" s="12" t="s">
        <v>8315</v>
      </c>
      <c r="R3574" s="5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 s="5">
        <v>3573</v>
      </c>
      <c r="B3575" s="10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20"/>
        <v>103</v>
      </c>
      <c r="P3575" s="5">
        <f t="shared" si="221"/>
        <v>39.54</v>
      </c>
      <c r="Q3575" s="12" t="s">
        <v>8315</v>
      </c>
      <c r="R3575" s="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 s="5">
        <v>3574</v>
      </c>
      <c r="B3576" s="10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20"/>
        <v>106</v>
      </c>
      <c r="P3576" s="5">
        <f t="shared" si="221"/>
        <v>136.78</v>
      </c>
      <c r="Q3576" s="12" t="s">
        <v>8315</v>
      </c>
      <c r="R3576" s="5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 s="5">
        <v>3575</v>
      </c>
      <c r="B3577" s="10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20"/>
        <v>101</v>
      </c>
      <c r="P3577" s="5">
        <f t="shared" si="221"/>
        <v>99.34</v>
      </c>
      <c r="Q3577" s="12" t="s">
        <v>8315</v>
      </c>
      <c r="R3577" s="5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 s="5">
        <v>3576</v>
      </c>
      <c r="B3578" s="10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20"/>
        <v>100</v>
      </c>
      <c r="P3578" s="5">
        <f t="shared" si="221"/>
        <v>20</v>
      </c>
      <c r="Q3578" s="12" t="s">
        <v>8315</v>
      </c>
      <c r="R3578" s="5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 s="5">
        <v>3577</v>
      </c>
      <c r="B3579" s="10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20"/>
        <v>130</v>
      </c>
      <c r="P3579" s="5">
        <f t="shared" si="221"/>
        <v>28.89</v>
      </c>
      <c r="Q3579" s="12" t="s">
        <v>8315</v>
      </c>
      <c r="R3579" s="5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 s="5">
        <v>3578</v>
      </c>
      <c r="B3580" s="10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20"/>
        <v>100</v>
      </c>
      <c r="P3580" s="5">
        <f t="shared" si="221"/>
        <v>40.549999999999997</v>
      </c>
      <c r="Q3580" s="12" t="s">
        <v>8315</v>
      </c>
      <c r="R3580" s="5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 s="5">
        <v>3579</v>
      </c>
      <c r="B3581" s="10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20"/>
        <v>100</v>
      </c>
      <c r="P3581" s="5">
        <f t="shared" si="221"/>
        <v>35.71</v>
      </c>
      <c r="Q3581" s="12" t="s">
        <v>8315</v>
      </c>
      <c r="R3581" s="5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 s="5">
        <v>3580</v>
      </c>
      <c r="B3582" s="10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20"/>
        <v>114</v>
      </c>
      <c r="P3582" s="5">
        <f t="shared" si="221"/>
        <v>37.96</v>
      </c>
      <c r="Q3582" s="12" t="s">
        <v>8315</v>
      </c>
      <c r="R3582" s="5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 s="5">
        <v>3581</v>
      </c>
      <c r="B3583" s="10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20"/>
        <v>100</v>
      </c>
      <c r="P3583" s="5">
        <f t="shared" si="221"/>
        <v>33.33</v>
      </c>
      <c r="Q3583" s="12" t="s">
        <v>8315</v>
      </c>
      <c r="R3583" s="5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 s="5">
        <v>3582</v>
      </c>
      <c r="B3584" s="10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20"/>
        <v>287</v>
      </c>
      <c r="P3584" s="5">
        <f t="shared" si="221"/>
        <v>58.57</v>
      </c>
      <c r="Q3584" s="12" t="s">
        <v>8315</v>
      </c>
      <c r="R3584" s="5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 s="5">
        <v>3583</v>
      </c>
      <c r="B3585" s="10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20"/>
        <v>109</v>
      </c>
      <c r="P3585" s="5">
        <f t="shared" si="221"/>
        <v>135.63</v>
      </c>
      <c r="Q3585" s="12" t="s">
        <v>8315</v>
      </c>
      <c r="R3585" s="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 s="5">
        <v>3584</v>
      </c>
      <c r="B3586" s="10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ref="O3586:O3649" si="224">ROUND(E3586/D3586*100,0)</f>
        <v>116</v>
      </c>
      <c r="P3586" s="5">
        <f t="shared" si="221"/>
        <v>30.94</v>
      </c>
      <c r="Q3586" s="12" t="s">
        <v>8315</v>
      </c>
      <c r="R3586" s="5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 s="5">
        <v>3585</v>
      </c>
      <c r="B3587" s="10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si="224"/>
        <v>119</v>
      </c>
      <c r="P3587" s="5">
        <f t="shared" ref="P3587:P3650" si="225">IFERROR(ROUND(E3587/L3587,2),0)</f>
        <v>176.09</v>
      </c>
      <c r="Q3587" s="12" t="s">
        <v>8315</v>
      </c>
      <c r="R3587" s="5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 s="5">
        <v>3586</v>
      </c>
      <c r="B3588" s="10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24"/>
        <v>109</v>
      </c>
      <c r="P3588" s="5">
        <f t="shared" si="225"/>
        <v>151.97999999999999</v>
      </c>
      <c r="Q3588" s="12" t="s">
        <v>8315</v>
      </c>
      <c r="R3588" s="5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 s="5">
        <v>3587</v>
      </c>
      <c r="B3589" s="10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24"/>
        <v>127</v>
      </c>
      <c r="P3589" s="5">
        <f t="shared" si="225"/>
        <v>22.61</v>
      </c>
      <c r="Q3589" s="12" t="s">
        <v>8315</v>
      </c>
      <c r="R3589" s="5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 s="5">
        <v>3588</v>
      </c>
      <c r="B3590" s="10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24"/>
        <v>101</v>
      </c>
      <c r="P3590" s="5">
        <f t="shared" si="225"/>
        <v>18.27</v>
      </c>
      <c r="Q3590" s="12" t="s">
        <v>8315</v>
      </c>
      <c r="R3590" s="5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 s="5">
        <v>3589</v>
      </c>
      <c r="B3591" s="10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24"/>
        <v>128</v>
      </c>
      <c r="P3591" s="5">
        <f t="shared" si="225"/>
        <v>82.26</v>
      </c>
      <c r="Q3591" s="12" t="s">
        <v>8315</v>
      </c>
      <c r="R3591" s="5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 s="5">
        <v>3590</v>
      </c>
      <c r="B3592" s="10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24"/>
        <v>100</v>
      </c>
      <c r="P3592" s="5">
        <f t="shared" si="225"/>
        <v>68.53</v>
      </c>
      <c r="Q3592" s="12" t="s">
        <v>8315</v>
      </c>
      <c r="R3592" s="5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 s="5">
        <v>3591</v>
      </c>
      <c r="B3593" s="10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24"/>
        <v>175</v>
      </c>
      <c r="P3593" s="5">
        <f t="shared" si="225"/>
        <v>68.06</v>
      </c>
      <c r="Q3593" s="12" t="s">
        <v>8315</v>
      </c>
      <c r="R3593" s="5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 s="5">
        <v>3592</v>
      </c>
      <c r="B3594" s="10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24"/>
        <v>127</v>
      </c>
      <c r="P3594" s="5">
        <f t="shared" si="225"/>
        <v>72.709999999999994</v>
      </c>
      <c r="Q3594" s="12" t="s">
        <v>8315</v>
      </c>
      <c r="R3594" s="5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 s="5">
        <v>3593</v>
      </c>
      <c r="B3595" s="10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24"/>
        <v>111</v>
      </c>
      <c r="P3595" s="5">
        <f t="shared" si="225"/>
        <v>77.19</v>
      </c>
      <c r="Q3595" s="12" t="s">
        <v>8315</v>
      </c>
      <c r="R3595" s="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 s="5">
        <v>3594</v>
      </c>
      <c r="B3596" s="10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24"/>
        <v>126</v>
      </c>
      <c r="P3596" s="5">
        <f t="shared" si="225"/>
        <v>55.97</v>
      </c>
      <c r="Q3596" s="12" t="s">
        <v>8315</v>
      </c>
      <c r="R3596" s="5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 s="5">
        <v>3595</v>
      </c>
      <c r="B3597" s="10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24"/>
        <v>119</v>
      </c>
      <c r="P3597" s="5">
        <f t="shared" si="225"/>
        <v>49.69</v>
      </c>
      <c r="Q3597" s="12" t="s">
        <v>8315</v>
      </c>
      <c r="R3597" s="5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 s="5">
        <v>3596</v>
      </c>
      <c r="B3598" s="10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24"/>
        <v>108</v>
      </c>
      <c r="P3598" s="5">
        <f t="shared" si="225"/>
        <v>79</v>
      </c>
      <c r="Q3598" s="12" t="s">
        <v>8315</v>
      </c>
      <c r="R3598" s="5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 s="5">
        <v>3597</v>
      </c>
      <c r="B3599" s="10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24"/>
        <v>103</v>
      </c>
      <c r="P3599" s="5">
        <f t="shared" si="225"/>
        <v>77.73</v>
      </c>
      <c r="Q3599" s="12" t="s">
        <v>8315</v>
      </c>
      <c r="R3599" s="5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 s="5">
        <v>3598</v>
      </c>
      <c r="B3600" s="10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24"/>
        <v>110</v>
      </c>
      <c r="P3600" s="5">
        <f t="shared" si="225"/>
        <v>40.78</v>
      </c>
      <c r="Q3600" s="12" t="s">
        <v>8315</v>
      </c>
      <c r="R3600" s="5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 s="5">
        <v>3599</v>
      </c>
      <c r="B3601" s="10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24"/>
        <v>202</v>
      </c>
      <c r="P3601" s="5">
        <f t="shared" si="225"/>
        <v>59.41</v>
      </c>
      <c r="Q3601" s="12" t="s">
        <v>8315</v>
      </c>
      <c r="R3601" s="5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 s="5">
        <v>3600</v>
      </c>
      <c r="B3602" s="10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24"/>
        <v>130</v>
      </c>
      <c r="P3602" s="5">
        <f t="shared" si="225"/>
        <v>3.25</v>
      </c>
      <c r="Q3602" s="12" t="s">
        <v>8315</v>
      </c>
      <c r="R3602" s="5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 s="5">
        <v>3601</v>
      </c>
      <c r="B3603" s="10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24"/>
        <v>104</v>
      </c>
      <c r="P3603" s="5">
        <f t="shared" si="225"/>
        <v>39.380000000000003</v>
      </c>
      <c r="Q3603" s="12" t="s">
        <v>8315</v>
      </c>
      <c r="R3603" s="5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 s="5">
        <v>3602</v>
      </c>
      <c r="B3604" s="10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24"/>
        <v>100</v>
      </c>
      <c r="P3604" s="5">
        <f t="shared" si="225"/>
        <v>81.67</v>
      </c>
      <c r="Q3604" s="12" t="s">
        <v>8315</v>
      </c>
      <c r="R3604" s="5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 s="5">
        <v>3603</v>
      </c>
      <c r="B3605" s="10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24"/>
        <v>171</v>
      </c>
      <c r="P3605" s="5">
        <f t="shared" si="225"/>
        <v>44.91</v>
      </c>
      <c r="Q3605" s="12" t="s">
        <v>8315</v>
      </c>
      <c r="R3605" s="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 s="5">
        <v>3604</v>
      </c>
      <c r="B3606" s="10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24"/>
        <v>113</v>
      </c>
      <c r="P3606" s="5">
        <f t="shared" si="225"/>
        <v>49.06</v>
      </c>
      <c r="Q3606" s="12" t="s">
        <v>8315</v>
      </c>
      <c r="R3606" s="5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 s="5">
        <v>3605</v>
      </c>
      <c r="B3607" s="10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24"/>
        <v>184</v>
      </c>
      <c r="P3607" s="5">
        <f t="shared" si="225"/>
        <v>30.67</v>
      </c>
      <c r="Q3607" s="12" t="s">
        <v>8315</v>
      </c>
      <c r="R3607" s="5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 s="5">
        <v>3606</v>
      </c>
      <c r="B3608" s="10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24"/>
        <v>130</v>
      </c>
      <c r="P3608" s="5">
        <f t="shared" si="225"/>
        <v>61.06</v>
      </c>
      <c r="Q3608" s="12" t="s">
        <v>8315</v>
      </c>
      <c r="R3608" s="5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 s="5">
        <v>3607</v>
      </c>
      <c r="B3609" s="10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24"/>
        <v>105</v>
      </c>
      <c r="P3609" s="5">
        <f t="shared" si="225"/>
        <v>29</v>
      </c>
      <c r="Q3609" s="12" t="s">
        <v>8315</v>
      </c>
      <c r="R3609" s="5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 s="5">
        <v>3608</v>
      </c>
      <c r="B3610" s="10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24"/>
        <v>100</v>
      </c>
      <c r="P3610" s="5">
        <f t="shared" si="225"/>
        <v>29.63</v>
      </c>
      <c r="Q3610" s="12" t="s">
        <v>8315</v>
      </c>
      <c r="R3610" s="5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 s="5">
        <v>3609</v>
      </c>
      <c r="B3611" s="10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24"/>
        <v>153</v>
      </c>
      <c r="P3611" s="5">
        <f t="shared" si="225"/>
        <v>143.1</v>
      </c>
      <c r="Q3611" s="12" t="s">
        <v>8315</v>
      </c>
      <c r="R3611" s="5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 s="5">
        <v>3610</v>
      </c>
      <c r="B3612" s="10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24"/>
        <v>162</v>
      </c>
      <c r="P3612" s="5">
        <f t="shared" si="225"/>
        <v>52.35</v>
      </c>
      <c r="Q3612" s="12" t="s">
        <v>8315</v>
      </c>
      <c r="R3612" s="5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 s="5">
        <v>3611</v>
      </c>
      <c r="B3613" s="10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24"/>
        <v>136</v>
      </c>
      <c r="P3613" s="5">
        <f t="shared" si="225"/>
        <v>66.67</v>
      </c>
      <c r="Q3613" s="12" t="s">
        <v>8315</v>
      </c>
      <c r="R3613" s="5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 s="5">
        <v>3612</v>
      </c>
      <c r="B3614" s="10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24"/>
        <v>144</v>
      </c>
      <c r="P3614" s="5">
        <f t="shared" si="225"/>
        <v>126.67</v>
      </c>
      <c r="Q3614" s="12" t="s">
        <v>8315</v>
      </c>
      <c r="R3614" s="5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 s="5">
        <v>3613</v>
      </c>
      <c r="B3615" s="10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24"/>
        <v>100</v>
      </c>
      <c r="P3615" s="5">
        <f t="shared" si="225"/>
        <v>62.5</v>
      </c>
      <c r="Q3615" s="12" t="s">
        <v>8315</v>
      </c>
      <c r="R3615" s="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 s="5">
        <v>3614</v>
      </c>
      <c r="B3616" s="10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24"/>
        <v>101</v>
      </c>
      <c r="P3616" s="5">
        <f t="shared" si="225"/>
        <v>35.49</v>
      </c>
      <c r="Q3616" s="12" t="s">
        <v>8315</v>
      </c>
      <c r="R3616" s="5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1" ht="60" x14ac:dyDescent="0.25">
      <c r="A3617" s="5">
        <v>3615</v>
      </c>
      <c r="B3617" s="10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24"/>
        <v>107</v>
      </c>
      <c r="P3617" s="5">
        <f t="shared" si="225"/>
        <v>37.08</v>
      </c>
      <c r="Q3617" s="12" t="s">
        <v>8315</v>
      </c>
      <c r="R3617" s="5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1" ht="60" x14ac:dyDescent="0.25">
      <c r="A3618" s="5">
        <v>3616</v>
      </c>
      <c r="B3618" s="10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24"/>
        <v>125</v>
      </c>
      <c r="P3618" s="5">
        <f t="shared" si="225"/>
        <v>69.33</v>
      </c>
      <c r="Q3618" s="12" t="s">
        <v>8315</v>
      </c>
      <c r="R3618" s="5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1" ht="60" x14ac:dyDescent="0.25">
      <c r="A3619" s="5">
        <v>3617</v>
      </c>
      <c r="B3619" s="10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24"/>
        <v>119</v>
      </c>
      <c r="P3619" s="5">
        <f t="shared" si="225"/>
        <v>17.25</v>
      </c>
      <c r="Q3619" s="12" t="s">
        <v>8315</v>
      </c>
      <c r="R3619" s="5" t="s">
        <v>8316</v>
      </c>
      <c r="S3619" s="16">
        <f t="shared" si="226"/>
        <v>42779.610289351855</v>
      </c>
      <c r="T3619" s="16">
        <f t="shared" si="227"/>
        <v>42794</v>
      </c>
    </row>
    <row r="3620" spans="1:21" ht="60" x14ac:dyDescent="0.25">
      <c r="A3620" s="5">
        <v>3618</v>
      </c>
      <c r="B3620" s="10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24"/>
        <v>101</v>
      </c>
      <c r="P3620" s="5">
        <f t="shared" si="225"/>
        <v>36.07</v>
      </c>
      <c r="Q3620" s="12" t="s">
        <v>8315</v>
      </c>
      <c r="R3620" s="5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1" ht="60" x14ac:dyDescent="0.25">
      <c r="A3621" s="5">
        <v>3619</v>
      </c>
      <c r="B3621" s="10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24"/>
        <v>113</v>
      </c>
      <c r="P3621" s="5">
        <f t="shared" si="225"/>
        <v>66.47</v>
      </c>
      <c r="Q3621" s="12" t="s">
        <v>8315</v>
      </c>
      <c r="R3621" s="5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1" ht="60" x14ac:dyDescent="0.25">
      <c r="A3622" s="5">
        <v>3620</v>
      </c>
      <c r="B3622" s="10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24"/>
        <v>105</v>
      </c>
      <c r="P3622" s="5">
        <f t="shared" si="225"/>
        <v>56.07</v>
      </c>
      <c r="Q3622" s="12" t="s">
        <v>8315</v>
      </c>
      <c r="R3622" s="5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1" ht="60" x14ac:dyDescent="0.25">
      <c r="A3623" s="5">
        <v>3621</v>
      </c>
      <c r="B3623" s="10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24"/>
        <v>110</v>
      </c>
      <c r="P3623" s="5">
        <f t="shared" si="225"/>
        <v>47.03</v>
      </c>
      <c r="Q3623" s="12" t="s">
        <v>8315</v>
      </c>
      <c r="R3623" s="5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1" ht="30" x14ac:dyDescent="0.25">
      <c r="A3624" s="5">
        <v>3622</v>
      </c>
      <c r="B3624" s="10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24"/>
        <v>100</v>
      </c>
      <c r="P3624" s="5">
        <f t="shared" si="225"/>
        <v>47.67</v>
      </c>
      <c r="Q3624" s="12" t="s">
        <v>8315</v>
      </c>
      <c r="R3624" s="5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1" ht="45" x14ac:dyDescent="0.25">
      <c r="A3625" s="5">
        <v>3623</v>
      </c>
      <c r="B3625" s="10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24"/>
        <v>120</v>
      </c>
      <c r="P3625" s="5">
        <f t="shared" si="225"/>
        <v>88.24</v>
      </c>
      <c r="Q3625" s="12" t="s">
        <v>8315</v>
      </c>
      <c r="R3625" s="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1" ht="75" x14ac:dyDescent="0.25">
      <c r="A3626" s="5">
        <v>3624</v>
      </c>
      <c r="B3626" s="10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24"/>
        <v>105</v>
      </c>
      <c r="P3626" s="5">
        <f t="shared" si="225"/>
        <v>80.72</v>
      </c>
      <c r="Q3626" s="12" t="s">
        <v>8315</v>
      </c>
      <c r="R3626" s="5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1" ht="60" x14ac:dyDescent="0.25">
      <c r="A3627" s="5">
        <v>3625</v>
      </c>
      <c r="B3627" s="10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24"/>
        <v>103</v>
      </c>
      <c r="P3627" s="5">
        <f t="shared" si="225"/>
        <v>39.49</v>
      </c>
      <c r="Q3627" s="12" t="s">
        <v>8315</v>
      </c>
      <c r="R3627" s="5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1" ht="60" x14ac:dyDescent="0.25">
      <c r="A3628" s="5">
        <v>3626</v>
      </c>
      <c r="B3628" s="10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24"/>
        <v>102</v>
      </c>
      <c r="P3628" s="5">
        <f t="shared" si="225"/>
        <v>84.85</v>
      </c>
      <c r="Q3628" s="12" t="s">
        <v>8315</v>
      </c>
      <c r="R3628" s="5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1" ht="60" x14ac:dyDescent="0.25">
      <c r="A3629" s="5">
        <v>3627</v>
      </c>
      <c r="B3629" s="10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24"/>
        <v>100</v>
      </c>
      <c r="P3629" s="5">
        <f t="shared" si="225"/>
        <v>68.97</v>
      </c>
      <c r="Q3629" s="12" t="s">
        <v>8315</v>
      </c>
      <c r="R3629" s="5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1" ht="60" x14ac:dyDescent="0.25">
      <c r="A3630" s="5">
        <v>3628</v>
      </c>
      <c r="B3630" s="10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24"/>
        <v>0</v>
      </c>
      <c r="P3630" s="5">
        <f t="shared" si="225"/>
        <v>0</v>
      </c>
      <c r="Q3630" s="12" t="s">
        <v>8315</v>
      </c>
      <c r="R3630" s="5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1" ht="60" x14ac:dyDescent="0.25">
      <c r="A3631" s="5">
        <v>3629</v>
      </c>
      <c r="B3631" s="10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24"/>
        <v>0</v>
      </c>
      <c r="P3631" s="5">
        <f t="shared" si="225"/>
        <v>1</v>
      </c>
      <c r="Q3631" s="12" t="s">
        <v>8315</v>
      </c>
      <c r="R3631" s="5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1" ht="60" x14ac:dyDescent="0.25">
      <c r="A3632" s="5">
        <v>3630</v>
      </c>
      <c r="B3632" s="10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24"/>
        <v>0</v>
      </c>
      <c r="P3632" s="5">
        <f t="shared" si="225"/>
        <v>1</v>
      </c>
      <c r="Q3632" s="12" t="s">
        <v>8315</v>
      </c>
      <c r="R3632" s="5" t="s">
        <v>8357</v>
      </c>
      <c r="S3632" s="16">
        <f t="shared" si="226"/>
        <v>41942.84710648148</v>
      </c>
      <c r="T3632" s="16">
        <f t="shared" si="227"/>
        <v>41972.888773148152</v>
      </c>
      <c r="U3632" s="5">
        <f>YEAR(S3632)</f>
        <v>2014</v>
      </c>
    </row>
    <row r="3633" spans="1:21" ht="60" x14ac:dyDescent="0.25">
      <c r="A3633" s="5">
        <v>3631</v>
      </c>
      <c r="B3633" s="10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24"/>
        <v>51</v>
      </c>
      <c r="P3633" s="5">
        <f t="shared" si="225"/>
        <v>147.88</v>
      </c>
      <c r="Q3633" s="12" t="s">
        <v>8315</v>
      </c>
      <c r="R3633" s="5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1" ht="60" x14ac:dyDescent="0.25">
      <c r="A3634" s="5">
        <v>3632</v>
      </c>
      <c r="B3634" s="10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24"/>
        <v>20</v>
      </c>
      <c r="P3634" s="5">
        <f t="shared" si="225"/>
        <v>100</v>
      </c>
      <c r="Q3634" s="12" t="s">
        <v>8315</v>
      </c>
      <c r="R3634" s="5" t="s">
        <v>8357</v>
      </c>
      <c r="S3634" s="16">
        <f t="shared" si="226"/>
        <v>41946.936909722222</v>
      </c>
      <c r="T3634" s="16">
        <f t="shared" si="227"/>
        <v>41966.936909722222</v>
      </c>
      <c r="U3634" s="5">
        <f>YEAR(S3634)</f>
        <v>2014</v>
      </c>
    </row>
    <row r="3635" spans="1:21" ht="45" x14ac:dyDescent="0.25">
      <c r="A3635" s="5">
        <v>3633</v>
      </c>
      <c r="B3635" s="10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24"/>
        <v>35</v>
      </c>
      <c r="P3635" s="5">
        <f t="shared" si="225"/>
        <v>56.84</v>
      </c>
      <c r="Q3635" s="12" t="s">
        <v>8315</v>
      </c>
      <c r="R3635" s="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1" ht="60" x14ac:dyDescent="0.25">
      <c r="A3636" s="5">
        <v>3634</v>
      </c>
      <c r="B3636" s="10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24"/>
        <v>4</v>
      </c>
      <c r="P3636" s="5">
        <f t="shared" si="225"/>
        <v>176.94</v>
      </c>
      <c r="Q3636" s="12" t="s">
        <v>8315</v>
      </c>
      <c r="R3636" s="5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1" ht="30" x14ac:dyDescent="0.25">
      <c r="A3637" s="5">
        <v>3635</v>
      </c>
      <c r="B3637" s="10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24"/>
        <v>36</v>
      </c>
      <c r="P3637" s="5">
        <f t="shared" si="225"/>
        <v>127.6</v>
      </c>
      <c r="Q3637" s="12" t="s">
        <v>8315</v>
      </c>
      <c r="R3637" s="5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1" ht="45" x14ac:dyDescent="0.25">
      <c r="A3638" s="5">
        <v>3636</v>
      </c>
      <c r="B3638" s="10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24"/>
        <v>0</v>
      </c>
      <c r="P3638" s="5">
        <f t="shared" si="225"/>
        <v>0</v>
      </c>
      <c r="Q3638" s="12" t="s">
        <v>8315</v>
      </c>
      <c r="R3638" s="5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1" ht="60" x14ac:dyDescent="0.25">
      <c r="A3639" s="5">
        <v>3637</v>
      </c>
      <c r="B3639" s="10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24"/>
        <v>31</v>
      </c>
      <c r="P3639" s="5">
        <f t="shared" si="225"/>
        <v>66.14</v>
      </c>
      <c r="Q3639" s="12" t="s">
        <v>8315</v>
      </c>
      <c r="R3639" s="5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1" ht="30" x14ac:dyDescent="0.25">
      <c r="A3640" s="5">
        <v>3638</v>
      </c>
      <c r="B3640" s="10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24"/>
        <v>7</v>
      </c>
      <c r="P3640" s="5">
        <f t="shared" si="225"/>
        <v>108</v>
      </c>
      <c r="Q3640" s="12" t="s">
        <v>8315</v>
      </c>
      <c r="R3640" s="5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1" ht="60" x14ac:dyDescent="0.25">
      <c r="A3641" s="5">
        <v>3639</v>
      </c>
      <c r="B3641" s="10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24"/>
        <v>0</v>
      </c>
      <c r="P3641" s="5">
        <f t="shared" si="225"/>
        <v>1</v>
      </c>
      <c r="Q3641" s="12" t="s">
        <v>8315</v>
      </c>
      <c r="R3641" s="5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1" ht="75" x14ac:dyDescent="0.25">
      <c r="A3642" s="5">
        <v>3640</v>
      </c>
      <c r="B3642" s="10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24"/>
        <v>6</v>
      </c>
      <c r="P3642" s="5">
        <f t="shared" si="225"/>
        <v>18.329999999999998</v>
      </c>
      <c r="Q3642" s="12" t="s">
        <v>8315</v>
      </c>
      <c r="R3642" s="5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1" ht="60" x14ac:dyDescent="0.25">
      <c r="A3643" s="5">
        <v>3641</v>
      </c>
      <c r="B3643" s="10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24"/>
        <v>0</v>
      </c>
      <c r="P3643" s="5">
        <f t="shared" si="225"/>
        <v>0</v>
      </c>
      <c r="Q3643" s="12" t="s">
        <v>8315</v>
      </c>
      <c r="R3643" s="5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1" ht="60" x14ac:dyDescent="0.25">
      <c r="A3644" s="5">
        <v>3642</v>
      </c>
      <c r="B3644" s="10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24"/>
        <v>2</v>
      </c>
      <c r="P3644" s="5">
        <f t="shared" si="225"/>
        <v>7.5</v>
      </c>
      <c r="Q3644" s="12" t="s">
        <v>8315</v>
      </c>
      <c r="R3644" s="5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1" ht="45" x14ac:dyDescent="0.25">
      <c r="A3645" s="5">
        <v>3643</v>
      </c>
      <c r="B3645" s="10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24"/>
        <v>0</v>
      </c>
      <c r="P3645" s="5">
        <f t="shared" si="225"/>
        <v>0</v>
      </c>
      <c r="Q3645" s="12" t="s">
        <v>8315</v>
      </c>
      <c r="R3645" s="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1" ht="45" x14ac:dyDescent="0.25">
      <c r="A3646" s="5">
        <v>3644</v>
      </c>
      <c r="B3646" s="10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24"/>
        <v>16</v>
      </c>
      <c r="P3646" s="5">
        <f t="shared" si="225"/>
        <v>68.42</v>
      </c>
      <c r="Q3646" s="12" t="s">
        <v>8315</v>
      </c>
      <c r="R3646" s="5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1" ht="60" x14ac:dyDescent="0.25">
      <c r="A3647" s="5">
        <v>3645</v>
      </c>
      <c r="B3647" s="10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24"/>
        <v>0</v>
      </c>
      <c r="P3647" s="5">
        <f t="shared" si="225"/>
        <v>1</v>
      </c>
      <c r="Q3647" s="12" t="s">
        <v>8315</v>
      </c>
      <c r="R3647" s="5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1" ht="45" x14ac:dyDescent="0.25">
      <c r="A3648" s="5">
        <v>3646</v>
      </c>
      <c r="B3648" s="10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24"/>
        <v>5</v>
      </c>
      <c r="P3648" s="5">
        <f t="shared" si="225"/>
        <v>60.13</v>
      </c>
      <c r="Q3648" s="12" t="s">
        <v>8315</v>
      </c>
      <c r="R3648" s="5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1" ht="60" x14ac:dyDescent="0.25">
      <c r="A3649" s="5">
        <v>3647</v>
      </c>
      <c r="B3649" s="10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24"/>
        <v>6</v>
      </c>
      <c r="P3649" s="5">
        <f t="shared" si="225"/>
        <v>15</v>
      </c>
      <c r="Q3649" s="12" t="s">
        <v>8315</v>
      </c>
      <c r="R3649" s="5" t="s">
        <v>8357</v>
      </c>
      <c r="S3649" s="16">
        <f t="shared" si="226"/>
        <v>42598.749155092592</v>
      </c>
      <c r="T3649" s="16">
        <f t="shared" si="227"/>
        <v>42643.749155092592</v>
      </c>
      <c r="U3649" s="5">
        <f>YEAR(S3649)</f>
        <v>2016</v>
      </c>
    </row>
    <row r="3650" spans="1:21" ht="30" x14ac:dyDescent="0.25">
      <c r="A3650" s="5">
        <v>3648</v>
      </c>
      <c r="B3650" s="10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ref="O3650:O3713" si="228">ROUND(E3650/D3650*100,0)</f>
        <v>100</v>
      </c>
      <c r="P3650" s="5">
        <f t="shared" si="225"/>
        <v>550.04</v>
      </c>
      <c r="Q3650" s="12" t="s">
        <v>8315</v>
      </c>
      <c r="R3650" s="5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1" ht="45" x14ac:dyDescent="0.25">
      <c r="A3651" s="5">
        <v>3649</v>
      </c>
      <c r="B3651" s="10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si="228"/>
        <v>104</v>
      </c>
      <c r="P3651" s="5">
        <f t="shared" ref="P3651:P3714" si="229">IFERROR(ROUND(E3651/L3651,2),0)</f>
        <v>97.5</v>
      </c>
      <c r="Q3651" s="12" t="s">
        <v>8315</v>
      </c>
      <c r="R3651" s="5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1" ht="60" x14ac:dyDescent="0.25">
      <c r="A3652" s="5">
        <v>3650</v>
      </c>
      <c r="B3652" s="10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28"/>
        <v>100</v>
      </c>
      <c r="P3652" s="5">
        <f t="shared" si="229"/>
        <v>29.41</v>
      </c>
      <c r="Q3652" s="12" t="s">
        <v>8315</v>
      </c>
      <c r="R3652" s="5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1" ht="45" x14ac:dyDescent="0.25">
      <c r="A3653" s="5">
        <v>3651</v>
      </c>
      <c r="B3653" s="10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28"/>
        <v>104</v>
      </c>
      <c r="P3653" s="5">
        <f t="shared" si="229"/>
        <v>57.78</v>
      </c>
      <c r="Q3653" s="12" t="s">
        <v>8315</v>
      </c>
      <c r="R3653" s="5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1" ht="60" x14ac:dyDescent="0.25">
      <c r="A3654" s="5">
        <v>3652</v>
      </c>
      <c r="B3654" s="10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28"/>
        <v>251</v>
      </c>
      <c r="P3654" s="5">
        <f t="shared" si="229"/>
        <v>44.24</v>
      </c>
      <c r="Q3654" s="12" t="s">
        <v>8315</v>
      </c>
      <c r="R3654" s="5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1" ht="60" x14ac:dyDescent="0.25">
      <c r="A3655" s="5">
        <v>3653</v>
      </c>
      <c r="B3655" s="10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28"/>
        <v>101</v>
      </c>
      <c r="P3655" s="5">
        <f t="shared" si="229"/>
        <v>60.91</v>
      </c>
      <c r="Q3655" s="12" t="s">
        <v>8315</v>
      </c>
      <c r="R3655" s="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1" ht="60" x14ac:dyDescent="0.25">
      <c r="A3656" s="5">
        <v>3654</v>
      </c>
      <c r="B3656" s="10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28"/>
        <v>174</v>
      </c>
      <c r="P3656" s="5">
        <f t="shared" si="229"/>
        <v>68.84</v>
      </c>
      <c r="Q3656" s="12" t="s">
        <v>8315</v>
      </c>
      <c r="R3656" s="5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1" ht="60" x14ac:dyDescent="0.25">
      <c r="A3657" s="5">
        <v>3655</v>
      </c>
      <c r="B3657" s="10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28"/>
        <v>116</v>
      </c>
      <c r="P3657" s="5">
        <f t="shared" si="229"/>
        <v>73.58</v>
      </c>
      <c r="Q3657" s="12" t="s">
        <v>8315</v>
      </c>
      <c r="R3657" s="5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1" ht="60" x14ac:dyDescent="0.25">
      <c r="A3658" s="5">
        <v>3656</v>
      </c>
      <c r="B3658" s="10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28"/>
        <v>106</v>
      </c>
      <c r="P3658" s="5">
        <f t="shared" si="229"/>
        <v>115.02</v>
      </c>
      <c r="Q3658" s="12" t="s">
        <v>8315</v>
      </c>
      <c r="R3658" s="5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1" ht="60" x14ac:dyDescent="0.25">
      <c r="A3659" s="5">
        <v>3657</v>
      </c>
      <c r="B3659" s="10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28"/>
        <v>111</v>
      </c>
      <c r="P3659" s="5">
        <f t="shared" si="229"/>
        <v>110.75</v>
      </c>
      <c r="Q3659" s="12" t="s">
        <v>8315</v>
      </c>
      <c r="R3659" s="5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1" ht="30" x14ac:dyDescent="0.25">
      <c r="A3660" s="5">
        <v>3658</v>
      </c>
      <c r="B3660" s="10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28"/>
        <v>101</v>
      </c>
      <c r="P3660" s="5">
        <f t="shared" si="229"/>
        <v>75.5</v>
      </c>
      <c r="Q3660" s="12" t="s">
        <v>8315</v>
      </c>
      <c r="R3660" s="5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1" ht="45" x14ac:dyDescent="0.25">
      <c r="A3661" s="5">
        <v>3659</v>
      </c>
      <c r="B3661" s="10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28"/>
        <v>102</v>
      </c>
      <c r="P3661" s="5">
        <f t="shared" si="229"/>
        <v>235.46</v>
      </c>
      <c r="Q3661" s="12" t="s">
        <v>8315</v>
      </c>
      <c r="R3661" s="5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1" ht="60" x14ac:dyDescent="0.25">
      <c r="A3662" s="5">
        <v>3660</v>
      </c>
      <c r="B3662" s="10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28"/>
        <v>100</v>
      </c>
      <c r="P3662" s="5">
        <f t="shared" si="229"/>
        <v>11.36</v>
      </c>
      <c r="Q3662" s="12" t="s">
        <v>8315</v>
      </c>
      <c r="R3662" s="5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1" ht="60" x14ac:dyDescent="0.25">
      <c r="A3663" s="5">
        <v>3661</v>
      </c>
      <c r="B3663" s="10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28"/>
        <v>111</v>
      </c>
      <c r="P3663" s="5">
        <f t="shared" si="229"/>
        <v>92.5</v>
      </c>
      <c r="Q3663" s="12" t="s">
        <v>8315</v>
      </c>
      <c r="R3663" s="5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1" ht="60" x14ac:dyDescent="0.25">
      <c r="A3664" s="5">
        <v>3662</v>
      </c>
      <c r="B3664" s="10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28"/>
        <v>101</v>
      </c>
      <c r="P3664" s="5">
        <f t="shared" si="229"/>
        <v>202.85</v>
      </c>
      <c r="Q3664" s="12" t="s">
        <v>8315</v>
      </c>
      <c r="R3664" s="5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 s="5">
        <v>3663</v>
      </c>
      <c r="B3665" s="10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28"/>
        <v>104</v>
      </c>
      <c r="P3665" s="5">
        <f t="shared" si="229"/>
        <v>26</v>
      </c>
      <c r="Q3665" s="12" t="s">
        <v>8315</v>
      </c>
      <c r="R3665" s="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 s="5">
        <v>3664</v>
      </c>
      <c r="B3666" s="10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28"/>
        <v>109</v>
      </c>
      <c r="P3666" s="5">
        <f t="shared" si="229"/>
        <v>46.05</v>
      </c>
      <c r="Q3666" s="12" t="s">
        <v>8315</v>
      </c>
      <c r="R3666" s="5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 s="5">
        <v>3665</v>
      </c>
      <c r="B3667" s="10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28"/>
        <v>115</v>
      </c>
      <c r="P3667" s="5">
        <f t="shared" si="229"/>
        <v>51</v>
      </c>
      <c r="Q3667" s="12" t="s">
        <v>8315</v>
      </c>
      <c r="R3667" s="5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 s="5">
        <v>3666</v>
      </c>
      <c r="B3668" s="10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28"/>
        <v>100</v>
      </c>
      <c r="P3668" s="5">
        <f t="shared" si="229"/>
        <v>31.58</v>
      </c>
      <c r="Q3668" s="12" t="s">
        <v>8315</v>
      </c>
      <c r="R3668" s="5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 s="5">
        <v>3667</v>
      </c>
      <c r="B3669" s="10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28"/>
        <v>103</v>
      </c>
      <c r="P3669" s="5">
        <f t="shared" si="229"/>
        <v>53.36</v>
      </c>
      <c r="Q3669" s="12" t="s">
        <v>8315</v>
      </c>
      <c r="R3669" s="5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 s="5">
        <v>3668</v>
      </c>
      <c r="B3670" s="10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28"/>
        <v>104</v>
      </c>
      <c r="P3670" s="5">
        <f t="shared" si="229"/>
        <v>36.96</v>
      </c>
      <c r="Q3670" s="12" t="s">
        <v>8315</v>
      </c>
      <c r="R3670" s="5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 s="5">
        <v>3669</v>
      </c>
      <c r="B3671" s="10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28"/>
        <v>138</v>
      </c>
      <c r="P3671" s="5">
        <f t="shared" si="229"/>
        <v>81.290000000000006</v>
      </c>
      <c r="Q3671" s="12" t="s">
        <v>8315</v>
      </c>
      <c r="R3671" s="5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 s="5">
        <v>3670</v>
      </c>
      <c r="B3672" s="10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28"/>
        <v>110</v>
      </c>
      <c r="P3672" s="5">
        <f t="shared" si="229"/>
        <v>20.079999999999998</v>
      </c>
      <c r="Q3672" s="12" t="s">
        <v>8315</v>
      </c>
      <c r="R3672" s="5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 s="5">
        <v>3671</v>
      </c>
      <c r="B3673" s="10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28"/>
        <v>101</v>
      </c>
      <c r="P3673" s="5">
        <f t="shared" si="229"/>
        <v>88.25</v>
      </c>
      <c r="Q3673" s="12" t="s">
        <v>8315</v>
      </c>
      <c r="R3673" s="5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 s="5">
        <v>3672</v>
      </c>
      <c r="B3674" s="10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28"/>
        <v>102</v>
      </c>
      <c r="P3674" s="5">
        <f t="shared" si="229"/>
        <v>53.44</v>
      </c>
      <c r="Q3674" s="12" t="s">
        <v>8315</v>
      </c>
      <c r="R3674" s="5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 s="5">
        <v>3673</v>
      </c>
      <c r="B3675" s="10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28"/>
        <v>114</v>
      </c>
      <c r="P3675" s="5">
        <f t="shared" si="229"/>
        <v>39.869999999999997</v>
      </c>
      <c r="Q3675" s="12" t="s">
        <v>8315</v>
      </c>
      <c r="R3675" s="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 s="5">
        <v>3674</v>
      </c>
      <c r="B3676" s="10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28"/>
        <v>100</v>
      </c>
      <c r="P3676" s="5">
        <f t="shared" si="229"/>
        <v>145.16</v>
      </c>
      <c r="Q3676" s="12" t="s">
        <v>8315</v>
      </c>
      <c r="R3676" s="5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 s="5">
        <v>3675</v>
      </c>
      <c r="B3677" s="10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28"/>
        <v>140</v>
      </c>
      <c r="P3677" s="5">
        <f t="shared" si="229"/>
        <v>23.33</v>
      </c>
      <c r="Q3677" s="12" t="s">
        <v>8315</v>
      </c>
      <c r="R3677" s="5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 s="5">
        <v>3676</v>
      </c>
      <c r="B3678" s="10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28"/>
        <v>129</v>
      </c>
      <c r="P3678" s="5">
        <f t="shared" si="229"/>
        <v>64.38</v>
      </c>
      <c r="Q3678" s="12" t="s">
        <v>8315</v>
      </c>
      <c r="R3678" s="5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 s="5">
        <v>3677</v>
      </c>
      <c r="B3679" s="10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28"/>
        <v>103</v>
      </c>
      <c r="P3679" s="5">
        <f t="shared" si="229"/>
        <v>62.05</v>
      </c>
      <c r="Q3679" s="12" t="s">
        <v>8315</v>
      </c>
      <c r="R3679" s="5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 s="5">
        <v>3678</v>
      </c>
      <c r="B3680" s="10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28"/>
        <v>103</v>
      </c>
      <c r="P3680" s="5">
        <f t="shared" si="229"/>
        <v>66.13</v>
      </c>
      <c r="Q3680" s="12" t="s">
        <v>8315</v>
      </c>
      <c r="R3680" s="5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 s="5">
        <v>3679</v>
      </c>
      <c r="B3681" s="10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28"/>
        <v>110</v>
      </c>
      <c r="P3681" s="5">
        <f t="shared" si="229"/>
        <v>73.400000000000006</v>
      </c>
      <c r="Q3681" s="12" t="s">
        <v>8315</v>
      </c>
      <c r="R3681" s="5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 s="5">
        <v>3680</v>
      </c>
      <c r="B3682" s="10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28"/>
        <v>113</v>
      </c>
      <c r="P3682" s="5">
        <f t="shared" si="229"/>
        <v>99.5</v>
      </c>
      <c r="Q3682" s="12" t="s">
        <v>8315</v>
      </c>
      <c r="R3682" s="5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 s="5">
        <v>3681</v>
      </c>
      <c r="B3683" s="10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28"/>
        <v>112</v>
      </c>
      <c r="P3683" s="5">
        <f t="shared" si="229"/>
        <v>62.17</v>
      </c>
      <c r="Q3683" s="12" t="s">
        <v>8315</v>
      </c>
      <c r="R3683" s="5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 s="5">
        <v>3682</v>
      </c>
      <c r="B3684" s="10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28"/>
        <v>139</v>
      </c>
      <c r="P3684" s="5">
        <f t="shared" si="229"/>
        <v>62.33</v>
      </c>
      <c r="Q3684" s="12" t="s">
        <v>8315</v>
      </c>
      <c r="R3684" s="5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 s="5">
        <v>3683</v>
      </c>
      <c r="B3685" s="10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28"/>
        <v>111</v>
      </c>
      <c r="P3685" s="5">
        <f t="shared" si="229"/>
        <v>58.79</v>
      </c>
      <c r="Q3685" s="12" t="s">
        <v>8315</v>
      </c>
      <c r="R3685" s="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 s="5">
        <v>3684</v>
      </c>
      <c r="B3686" s="10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28"/>
        <v>139</v>
      </c>
      <c r="P3686" s="5">
        <f t="shared" si="229"/>
        <v>45.35</v>
      </c>
      <c r="Q3686" s="12" t="s">
        <v>8315</v>
      </c>
      <c r="R3686" s="5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 s="5">
        <v>3685</v>
      </c>
      <c r="B3687" s="10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28"/>
        <v>106</v>
      </c>
      <c r="P3687" s="5">
        <f t="shared" si="229"/>
        <v>41.94</v>
      </c>
      <c r="Q3687" s="12" t="s">
        <v>8315</v>
      </c>
      <c r="R3687" s="5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 s="5">
        <v>3686</v>
      </c>
      <c r="B3688" s="10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28"/>
        <v>101</v>
      </c>
      <c r="P3688" s="5">
        <f t="shared" si="229"/>
        <v>59.17</v>
      </c>
      <c r="Q3688" s="12" t="s">
        <v>8315</v>
      </c>
      <c r="R3688" s="5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 s="5">
        <v>3687</v>
      </c>
      <c r="B3689" s="10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28"/>
        <v>100</v>
      </c>
      <c r="P3689" s="5">
        <f t="shared" si="229"/>
        <v>200.49</v>
      </c>
      <c r="Q3689" s="12" t="s">
        <v>8315</v>
      </c>
      <c r="R3689" s="5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 s="5">
        <v>3688</v>
      </c>
      <c r="B3690" s="10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28"/>
        <v>109</v>
      </c>
      <c r="P3690" s="5">
        <f t="shared" si="229"/>
        <v>83.97</v>
      </c>
      <c r="Q3690" s="12" t="s">
        <v>8315</v>
      </c>
      <c r="R3690" s="5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 s="5">
        <v>3689</v>
      </c>
      <c r="B3691" s="10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28"/>
        <v>118</v>
      </c>
      <c r="P3691" s="5">
        <f t="shared" si="229"/>
        <v>57.26</v>
      </c>
      <c r="Q3691" s="12" t="s">
        <v>8315</v>
      </c>
      <c r="R3691" s="5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 s="5">
        <v>3690</v>
      </c>
      <c r="B3692" s="10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28"/>
        <v>120</v>
      </c>
      <c r="P3692" s="5">
        <f t="shared" si="229"/>
        <v>58.06</v>
      </c>
      <c r="Q3692" s="12" t="s">
        <v>8315</v>
      </c>
      <c r="R3692" s="5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 s="5">
        <v>3691</v>
      </c>
      <c r="B3693" s="10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28"/>
        <v>128</v>
      </c>
      <c r="P3693" s="5">
        <f t="shared" si="229"/>
        <v>186.8</v>
      </c>
      <c r="Q3693" s="12" t="s">
        <v>8315</v>
      </c>
      <c r="R3693" s="5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 s="5">
        <v>3692</v>
      </c>
      <c r="B3694" s="10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28"/>
        <v>126</v>
      </c>
      <c r="P3694" s="5">
        <f t="shared" si="229"/>
        <v>74.12</v>
      </c>
      <c r="Q3694" s="12" t="s">
        <v>8315</v>
      </c>
      <c r="R3694" s="5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 s="5">
        <v>3693</v>
      </c>
      <c r="B3695" s="10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28"/>
        <v>129</v>
      </c>
      <c r="P3695" s="5">
        <f t="shared" si="229"/>
        <v>30.71</v>
      </c>
      <c r="Q3695" s="12" t="s">
        <v>8315</v>
      </c>
      <c r="R3695" s="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 s="5">
        <v>3694</v>
      </c>
      <c r="B3696" s="10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28"/>
        <v>107</v>
      </c>
      <c r="P3696" s="5">
        <f t="shared" si="229"/>
        <v>62.67</v>
      </c>
      <c r="Q3696" s="12" t="s">
        <v>8315</v>
      </c>
      <c r="R3696" s="5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 s="5">
        <v>3695</v>
      </c>
      <c r="B3697" s="10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28"/>
        <v>100</v>
      </c>
      <c r="P3697" s="5">
        <f t="shared" si="229"/>
        <v>121.36</v>
      </c>
      <c r="Q3697" s="12" t="s">
        <v>8315</v>
      </c>
      <c r="R3697" s="5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 s="5">
        <v>3696</v>
      </c>
      <c r="B3698" s="10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28"/>
        <v>155</v>
      </c>
      <c r="P3698" s="5">
        <f t="shared" si="229"/>
        <v>39.74</v>
      </c>
      <c r="Q3698" s="12" t="s">
        <v>8315</v>
      </c>
      <c r="R3698" s="5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 s="5">
        <v>3697</v>
      </c>
      <c r="B3699" s="10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28"/>
        <v>108</v>
      </c>
      <c r="P3699" s="5">
        <f t="shared" si="229"/>
        <v>72</v>
      </c>
      <c r="Q3699" s="12" t="s">
        <v>8315</v>
      </c>
      <c r="R3699" s="5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 s="5">
        <v>3698</v>
      </c>
      <c r="B3700" s="10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28"/>
        <v>111</v>
      </c>
      <c r="P3700" s="5">
        <f t="shared" si="229"/>
        <v>40.630000000000003</v>
      </c>
      <c r="Q3700" s="12" t="s">
        <v>8315</v>
      </c>
      <c r="R3700" s="5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 s="5">
        <v>3699</v>
      </c>
      <c r="B3701" s="10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28"/>
        <v>101</v>
      </c>
      <c r="P3701" s="5">
        <f t="shared" si="229"/>
        <v>63</v>
      </c>
      <c r="Q3701" s="12" t="s">
        <v>8315</v>
      </c>
      <c r="R3701" s="5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 s="5">
        <v>3700</v>
      </c>
      <c r="B3702" s="10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28"/>
        <v>121</v>
      </c>
      <c r="P3702" s="5">
        <f t="shared" si="229"/>
        <v>33.67</v>
      </c>
      <c r="Q3702" s="12" t="s">
        <v>8315</v>
      </c>
      <c r="R3702" s="5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 s="5">
        <v>3701</v>
      </c>
      <c r="B3703" s="10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28"/>
        <v>100</v>
      </c>
      <c r="P3703" s="5">
        <f t="shared" si="229"/>
        <v>38.590000000000003</v>
      </c>
      <c r="Q3703" s="12" t="s">
        <v>8315</v>
      </c>
      <c r="R3703" s="5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 s="5">
        <v>3702</v>
      </c>
      <c r="B3704" s="10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28"/>
        <v>109</v>
      </c>
      <c r="P3704" s="5">
        <f t="shared" si="229"/>
        <v>155.94999999999999</v>
      </c>
      <c r="Q3704" s="12" t="s">
        <v>8315</v>
      </c>
      <c r="R3704" s="5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 s="5">
        <v>3703</v>
      </c>
      <c r="B3705" s="10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28"/>
        <v>123</v>
      </c>
      <c r="P3705" s="5">
        <f t="shared" si="229"/>
        <v>43.2</v>
      </c>
      <c r="Q3705" s="12" t="s">
        <v>8315</v>
      </c>
      <c r="R3705" s="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 s="5">
        <v>3704</v>
      </c>
      <c r="B3706" s="10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28"/>
        <v>136</v>
      </c>
      <c r="P3706" s="5">
        <f t="shared" si="229"/>
        <v>15.15</v>
      </c>
      <c r="Q3706" s="12" t="s">
        <v>8315</v>
      </c>
      <c r="R3706" s="5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 s="5">
        <v>3705</v>
      </c>
      <c r="B3707" s="10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28"/>
        <v>103</v>
      </c>
      <c r="P3707" s="5">
        <f t="shared" si="229"/>
        <v>83.57</v>
      </c>
      <c r="Q3707" s="12" t="s">
        <v>8315</v>
      </c>
      <c r="R3707" s="5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 s="5">
        <v>3706</v>
      </c>
      <c r="B3708" s="10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28"/>
        <v>121</v>
      </c>
      <c r="P3708" s="5">
        <f t="shared" si="229"/>
        <v>140</v>
      </c>
      <c r="Q3708" s="12" t="s">
        <v>8315</v>
      </c>
      <c r="R3708" s="5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 s="5">
        <v>3707</v>
      </c>
      <c r="B3709" s="10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28"/>
        <v>186</v>
      </c>
      <c r="P3709" s="5">
        <f t="shared" si="229"/>
        <v>80.87</v>
      </c>
      <c r="Q3709" s="12" t="s">
        <v>8315</v>
      </c>
      <c r="R3709" s="5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 s="5">
        <v>3708</v>
      </c>
      <c r="B3710" s="10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28"/>
        <v>300</v>
      </c>
      <c r="P3710" s="5">
        <f t="shared" si="229"/>
        <v>53.85</v>
      </c>
      <c r="Q3710" s="12" t="s">
        <v>8315</v>
      </c>
      <c r="R3710" s="5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 s="5">
        <v>3709</v>
      </c>
      <c r="B3711" s="10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28"/>
        <v>108</v>
      </c>
      <c r="P3711" s="5">
        <f t="shared" si="229"/>
        <v>30.93</v>
      </c>
      <c r="Q3711" s="12" t="s">
        <v>8315</v>
      </c>
      <c r="R3711" s="5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 s="5">
        <v>3710</v>
      </c>
      <c r="B3712" s="10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28"/>
        <v>141</v>
      </c>
      <c r="P3712" s="5">
        <f t="shared" si="229"/>
        <v>67.959999999999994</v>
      </c>
      <c r="Q3712" s="12" t="s">
        <v>8315</v>
      </c>
      <c r="R3712" s="5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 s="5">
        <v>3711</v>
      </c>
      <c r="B3713" s="10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28"/>
        <v>114</v>
      </c>
      <c r="P3713" s="5">
        <f t="shared" si="229"/>
        <v>27.14</v>
      </c>
      <c r="Q3713" s="12" t="s">
        <v>8315</v>
      </c>
      <c r="R3713" s="5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 s="5">
        <v>3712</v>
      </c>
      <c r="B3714" s="10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ref="O3714:O3777" si="232">ROUND(E3714/D3714*100,0)</f>
        <v>154</v>
      </c>
      <c r="P3714" s="5">
        <f t="shared" si="229"/>
        <v>110.87</v>
      </c>
      <c r="Q3714" s="12" t="s">
        <v>8315</v>
      </c>
      <c r="R3714" s="5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 s="5">
        <v>3713</v>
      </c>
      <c r="B3715" s="10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si="232"/>
        <v>102</v>
      </c>
      <c r="P3715" s="5">
        <f t="shared" ref="P3715:P3778" si="233">IFERROR(ROUND(E3715/L3715,2),0)</f>
        <v>106.84</v>
      </c>
      <c r="Q3715" s="12" t="s">
        <v>8315</v>
      </c>
      <c r="R3715" s="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 s="5">
        <v>3714</v>
      </c>
      <c r="B3716" s="10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32"/>
        <v>102</v>
      </c>
      <c r="P3716" s="5">
        <f t="shared" si="233"/>
        <v>105.52</v>
      </c>
      <c r="Q3716" s="12" t="s">
        <v>8315</v>
      </c>
      <c r="R3716" s="5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 s="5">
        <v>3715</v>
      </c>
      <c r="B3717" s="10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32"/>
        <v>103</v>
      </c>
      <c r="P3717" s="5">
        <f t="shared" si="233"/>
        <v>132.96</v>
      </c>
      <c r="Q3717" s="12" t="s">
        <v>8315</v>
      </c>
      <c r="R3717" s="5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 s="5">
        <v>3716</v>
      </c>
      <c r="B3718" s="10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32"/>
        <v>156</v>
      </c>
      <c r="P3718" s="5">
        <f t="shared" si="233"/>
        <v>51.92</v>
      </c>
      <c r="Q3718" s="12" t="s">
        <v>8315</v>
      </c>
      <c r="R3718" s="5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 s="5">
        <v>3717</v>
      </c>
      <c r="B3719" s="10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32"/>
        <v>101</v>
      </c>
      <c r="P3719" s="5">
        <f t="shared" si="233"/>
        <v>310</v>
      </c>
      <c r="Q3719" s="12" t="s">
        <v>8315</v>
      </c>
      <c r="R3719" s="5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 s="5">
        <v>3718</v>
      </c>
      <c r="B3720" s="10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32"/>
        <v>239</v>
      </c>
      <c r="P3720" s="5">
        <f t="shared" si="233"/>
        <v>26.02</v>
      </c>
      <c r="Q3720" s="12" t="s">
        <v>8315</v>
      </c>
      <c r="R3720" s="5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 s="5">
        <v>3719</v>
      </c>
      <c r="B3721" s="10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32"/>
        <v>210</v>
      </c>
      <c r="P3721" s="5">
        <f t="shared" si="233"/>
        <v>105</v>
      </c>
      <c r="Q3721" s="12" t="s">
        <v>8315</v>
      </c>
      <c r="R3721" s="5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 s="5">
        <v>3720</v>
      </c>
      <c r="B3722" s="10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32"/>
        <v>105</v>
      </c>
      <c r="P3722" s="5">
        <f t="shared" si="233"/>
        <v>86.23</v>
      </c>
      <c r="Q3722" s="12" t="s">
        <v>8315</v>
      </c>
      <c r="R3722" s="5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 s="5">
        <v>3721</v>
      </c>
      <c r="B3723" s="10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32"/>
        <v>101</v>
      </c>
      <c r="P3723" s="5">
        <f t="shared" si="233"/>
        <v>114.55</v>
      </c>
      <c r="Q3723" s="12" t="s">
        <v>8315</v>
      </c>
      <c r="R3723" s="5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 s="5">
        <v>3722</v>
      </c>
      <c r="B3724" s="10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32"/>
        <v>111</v>
      </c>
      <c r="P3724" s="5">
        <f t="shared" si="233"/>
        <v>47.66</v>
      </c>
      <c r="Q3724" s="12" t="s">
        <v>8315</v>
      </c>
      <c r="R3724" s="5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 s="5">
        <v>3723</v>
      </c>
      <c r="B3725" s="10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32"/>
        <v>102</v>
      </c>
      <c r="P3725" s="5">
        <f t="shared" si="233"/>
        <v>72.89</v>
      </c>
      <c r="Q3725" s="12" t="s">
        <v>8315</v>
      </c>
      <c r="R3725" s="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 s="5">
        <v>3724</v>
      </c>
      <c r="B3726" s="10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32"/>
        <v>103</v>
      </c>
      <c r="P3726" s="5">
        <f t="shared" si="233"/>
        <v>49.55</v>
      </c>
      <c r="Q3726" s="12" t="s">
        <v>8315</v>
      </c>
      <c r="R3726" s="5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 s="5">
        <v>3725</v>
      </c>
      <c r="B3727" s="10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32"/>
        <v>127</v>
      </c>
      <c r="P3727" s="5">
        <f t="shared" si="233"/>
        <v>25.4</v>
      </c>
      <c r="Q3727" s="12" t="s">
        <v>8315</v>
      </c>
      <c r="R3727" s="5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 s="5">
        <v>3726</v>
      </c>
      <c r="B3728" s="10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32"/>
        <v>339</v>
      </c>
      <c r="P3728" s="5">
        <f t="shared" si="233"/>
        <v>62.59</v>
      </c>
      <c r="Q3728" s="12" t="s">
        <v>8315</v>
      </c>
      <c r="R3728" s="5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 s="5">
        <v>3727</v>
      </c>
      <c r="B3729" s="10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32"/>
        <v>101</v>
      </c>
      <c r="P3729" s="5">
        <f t="shared" si="233"/>
        <v>61.06</v>
      </c>
      <c r="Q3729" s="12" t="s">
        <v>8315</v>
      </c>
      <c r="R3729" s="5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 s="5">
        <v>3728</v>
      </c>
      <c r="B3730" s="10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32"/>
        <v>9</v>
      </c>
      <c r="P3730" s="5">
        <f t="shared" si="233"/>
        <v>60.06</v>
      </c>
      <c r="Q3730" s="12" t="s">
        <v>8315</v>
      </c>
      <c r="R3730" s="5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 s="5">
        <v>3729</v>
      </c>
      <c r="B3731" s="10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32"/>
        <v>7</v>
      </c>
      <c r="P3731" s="5">
        <f t="shared" si="233"/>
        <v>72.400000000000006</v>
      </c>
      <c r="Q3731" s="12" t="s">
        <v>8315</v>
      </c>
      <c r="R3731" s="5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 s="5">
        <v>3730</v>
      </c>
      <c r="B3732" s="10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32"/>
        <v>10</v>
      </c>
      <c r="P3732" s="5">
        <f t="shared" si="233"/>
        <v>100</v>
      </c>
      <c r="Q3732" s="12" t="s">
        <v>8315</v>
      </c>
      <c r="R3732" s="5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 s="5">
        <v>3731</v>
      </c>
      <c r="B3733" s="10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32"/>
        <v>11</v>
      </c>
      <c r="P3733" s="5">
        <f t="shared" si="233"/>
        <v>51.67</v>
      </c>
      <c r="Q3733" s="12" t="s">
        <v>8315</v>
      </c>
      <c r="R3733" s="5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 s="5">
        <v>3732</v>
      </c>
      <c r="B3734" s="10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32"/>
        <v>15</v>
      </c>
      <c r="P3734" s="5">
        <f t="shared" si="233"/>
        <v>32.75</v>
      </c>
      <c r="Q3734" s="12" t="s">
        <v>8315</v>
      </c>
      <c r="R3734" s="5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 s="5">
        <v>3733</v>
      </c>
      <c r="B3735" s="10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32"/>
        <v>0</v>
      </c>
      <c r="P3735" s="5">
        <f t="shared" si="233"/>
        <v>0</v>
      </c>
      <c r="Q3735" s="12" t="s">
        <v>8315</v>
      </c>
      <c r="R3735" s="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 s="5">
        <v>3734</v>
      </c>
      <c r="B3736" s="10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32"/>
        <v>28</v>
      </c>
      <c r="P3736" s="5">
        <f t="shared" si="233"/>
        <v>61</v>
      </c>
      <c r="Q3736" s="12" t="s">
        <v>8315</v>
      </c>
      <c r="R3736" s="5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 s="5">
        <v>3735</v>
      </c>
      <c r="B3737" s="10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32"/>
        <v>13</v>
      </c>
      <c r="P3737" s="5">
        <f t="shared" si="233"/>
        <v>10</v>
      </c>
      <c r="Q3737" s="12" t="s">
        <v>8315</v>
      </c>
      <c r="R3737" s="5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 s="5">
        <v>3736</v>
      </c>
      <c r="B3738" s="10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32"/>
        <v>1</v>
      </c>
      <c r="P3738" s="5">
        <f t="shared" si="233"/>
        <v>10</v>
      </c>
      <c r="Q3738" s="12" t="s">
        <v>8315</v>
      </c>
      <c r="R3738" s="5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 s="5">
        <v>3737</v>
      </c>
      <c r="B3739" s="10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32"/>
        <v>21</v>
      </c>
      <c r="P3739" s="5">
        <f t="shared" si="233"/>
        <v>37.5</v>
      </c>
      <c r="Q3739" s="12" t="s">
        <v>8315</v>
      </c>
      <c r="R3739" s="5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 s="5">
        <v>3738</v>
      </c>
      <c r="B3740" s="10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32"/>
        <v>18</v>
      </c>
      <c r="P3740" s="5">
        <f t="shared" si="233"/>
        <v>45</v>
      </c>
      <c r="Q3740" s="12" t="s">
        <v>8315</v>
      </c>
      <c r="R3740" s="5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 s="5">
        <v>3739</v>
      </c>
      <c r="B3741" s="10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32"/>
        <v>20</v>
      </c>
      <c r="P3741" s="5">
        <f t="shared" si="233"/>
        <v>100.63</v>
      </c>
      <c r="Q3741" s="12" t="s">
        <v>8315</v>
      </c>
      <c r="R3741" s="5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 s="5">
        <v>3740</v>
      </c>
      <c r="B3742" s="10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32"/>
        <v>18</v>
      </c>
      <c r="P3742" s="5">
        <f t="shared" si="233"/>
        <v>25.57</v>
      </c>
      <c r="Q3742" s="12" t="s">
        <v>8315</v>
      </c>
      <c r="R3742" s="5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 s="5">
        <v>3741</v>
      </c>
      <c r="B3743" s="10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32"/>
        <v>0</v>
      </c>
      <c r="P3743" s="5">
        <f t="shared" si="233"/>
        <v>0</v>
      </c>
      <c r="Q3743" s="12" t="s">
        <v>8315</v>
      </c>
      <c r="R3743" s="5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 s="5">
        <v>3742</v>
      </c>
      <c r="B3744" s="10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32"/>
        <v>2</v>
      </c>
      <c r="P3744" s="5">
        <f t="shared" si="233"/>
        <v>25</v>
      </c>
      <c r="Q3744" s="12" t="s">
        <v>8315</v>
      </c>
      <c r="R3744" s="5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1" ht="45" x14ac:dyDescent="0.25">
      <c r="A3745" s="5">
        <v>3743</v>
      </c>
      <c r="B3745" s="10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32"/>
        <v>0</v>
      </c>
      <c r="P3745" s="5">
        <f t="shared" si="233"/>
        <v>0</v>
      </c>
      <c r="Q3745" s="12" t="s">
        <v>8315</v>
      </c>
      <c r="R3745" s="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1" ht="60" x14ac:dyDescent="0.25">
      <c r="A3746" s="5">
        <v>3744</v>
      </c>
      <c r="B3746" s="10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32"/>
        <v>0</v>
      </c>
      <c r="P3746" s="5">
        <f t="shared" si="233"/>
        <v>0</v>
      </c>
      <c r="Q3746" s="12" t="s">
        <v>8315</v>
      </c>
      <c r="R3746" s="5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1" ht="45" x14ac:dyDescent="0.25">
      <c r="A3747" s="5">
        <v>3745</v>
      </c>
      <c r="B3747" s="10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32"/>
        <v>10</v>
      </c>
      <c r="P3747" s="5">
        <f t="shared" si="233"/>
        <v>10</v>
      </c>
      <c r="Q3747" s="12" t="s">
        <v>8315</v>
      </c>
      <c r="R3747" s="5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1" ht="30" x14ac:dyDescent="0.25">
      <c r="A3748" s="5">
        <v>3746</v>
      </c>
      <c r="B3748" s="10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32"/>
        <v>2</v>
      </c>
      <c r="P3748" s="5">
        <f t="shared" si="233"/>
        <v>202</v>
      </c>
      <c r="Q3748" s="12" t="s">
        <v>8315</v>
      </c>
      <c r="R3748" s="5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1" ht="30" x14ac:dyDescent="0.25">
      <c r="A3749" s="5">
        <v>3747</v>
      </c>
      <c r="B3749" s="10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32"/>
        <v>1</v>
      </c>
      <c r="P3749" s="5">
        <f t="shared" si="233"/>
        <v>25</v>
      </c>
      <c r="Q3749" s="12" t="s">
        <v>8315</v>
      </c>
      <c r="R3749" s="5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1" ht="60" x14ac:dyDescent="0.25">
      <c r="A3750" s="5">
        <v>3748</v>
      </c>
      <c r="B3750" s="10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32"/>
        <v>104</v>
      </c>
      <c r="P3750" s="5">
        <f t="shared" si="233"/>
        <v>99.54</v>
      </c>
      <c r="Q3750" s="12" t="s">
        <v>8315</v>
      </c>
      <c r="R3750" s="5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1" ht="45" x14ac:dyDescent="0.25">
      <c r="A3751" s="5">
        <v>3749</v>
      </c>
      <c r="B3751" s="10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32"/>
        <v>105</v>
      </c>
      <c r="P3751" s="5">
        <f t="shared" si="233"/>
        <v>75</v>
      </c>
      <c r="Q3751" s="12" t="s">
        <v>8315</v>
      </c>
      <c r="R3751" s="5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1" ht="105" x14ac:dyDescent="0.25">
      <c r="A3752" s="5">
        <v>3750</v>
      </c>
      <c r="B3752" s="10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32"/>
        <v>100</v>
      </c>
      <c r="P3752" s="5">
        <f t="shared" si="233"/>
        <v>215.25</v>
      </c>
      <c r="Q3752" s="12" t="s">
        <v>8315</v>
      </c>
      <c r="R3752" s="5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1" ht="45" x14ac:dyDescent="0.25">
      <c r="A3753" s="5">
        <v>3751</v>
      </c>
      <c r="B3753" s="10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32"/>
        <v>133</v>
      </c>
      <c r="P3753" s="5">
        <f t="shared" si="233"/>
        <v>120.55</v>
      </c>
      <c r="Q3753" s="12" t="s">
        <v>8315</v>
      </c>
      <c r="R3753" s="5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1" ht="60" x14ac:dyDescent="0.25">
      <c r="A3754" s="5">
        <v>3752</v>
      </c>
      <c r="B3754" s="10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32"/>
        <v>113</v>
      </c>
      <c r="P3754" s="5">
        <f t="shared" si="233"/>
        <v>37.67</v>
      </c>
      <c r="Q3754" s="12" t="s">
        <v>8315</v>
      </c>
      <c r="R3754" s="5" t="s">
        <v>8357</v>
      </c>
      <c r="S3754" s="16">
        <f t="shared" si="234"/>
        <v>42619.802488425921</v>
      </c>
      <c r="T3754" s="16">
        <f t="shared" si="235"/>
        <v>42659.875</v>
      </c>
      <c r="U3754" s="5">
        <f>YEAR(S3754)</f>
        <v>2016</v>
      </c>
    </row>
    <row r="3755" spans="1:21" ht="60" x14ac:dyDescent="0.25">
      <c r="A3755" s="5">
        <v>3753</v>
      </c>
      <c r="B3755" s="10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32"/>
        <v>103</v>
      </c>
      <c r="P3755" s="5">
        <f t="shared" si="233"/>
        <v>172.23</v>
      </c>
      <c r="Q3755" s="12" t="s">
        <v>8315</v>
      </c>
      <c r="R3755" s="5" t="s">
        <v>8357</v>
      </c>
      <c r="S3755" s="16">
        <f t="shared" si="234"/>
        <v>42128.824074074073</v>
      </c>
      <c r="T3755" s="16">
        <f t="shared" si="235"/>
        <v>42158</v>
      </c>
    </row>
    <row r="3756" spans="1:21" ht="45" x14ac:dyDescent="0.25">
      <c r="A3756" s="5">
        <v>3754</v>
      </c>
      <c r="B3756" s="10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32"/>
        <v>120</v>
      </c>
      <c r="P3756" s="5">
        <f t="shared" si="233"/>
        <v>111.11</v>
      </c>
      <c r="Q3756" s="12" t="s">
        <v>8315</v>
      </c>
      <c r="R3756" s="5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1" ht="60" x14ac:dyDescent="0.25">
      <c r="A3757" s="5">
        <v>3755</v>
      </c>
      <c r="B3757" s="10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32"/>
        <v>130</v>
      </c>
      <c r="P3757" s="5">
        <f t="shared" si="233"/>
        <v>25.46</v>
      </c>
      <c r="Q3757" s="12" t="s">
        <v>8315</v>
      </c>
      <c r="R3757" s="5" t="s">
        <v>8357</v>
      </c>
      <c r="S3757" s="16">
        <f t="shared" si="234"/>
        <v>42445.866979166662</v>
      </c>
      <c r="T3757" s="16">
        <f t="shared" si="235"/>
        <v>42475.866979166662</v>
      </c>
      <c r="U3757" s="5">
        <f>YEAR(S3757)</f>
        <v>2016</v>
      </c>
    </row>
    <row r="3758" spans="1:21" ht="60" x14ac:dyDescent="0.25">
      <c r="A3758" s="5">
        <v>3756</v>
      </c>
      <c r="B3758" s="10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32"/>
        <v>101</v>
      </c>
      <c r="P3758" s="5">
        <f t="shared" si="233"/>
        <v>267.64999999999998</v>
      </c>
      <c r="Q3758" s="12" t="s">
        <v>8315</v>
      </c>
      <c r="R3758" s="5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1" ht="45" x14ac:dyDescent="0.25">
      <c r="A3759" s="5">
        <v>3757</v>
      </c>
      <c r="B3759" s="10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32"/>
        <v>109</v>
      </c>
      <c r="P3759" s="5">
        <f t="shared" si="233"/>
        <v>75.959999999999994</v>
      </c>
      <c r="Q3759" s="12" t="s">
        <v>8315</v>
      </c>
      <c r="R3759" s="5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1" ht="30" x14ac:dyDescent="0.25">
      <c r="A3760" s="5">
        <v>3758</v>
      </c>
      <c r="B3760" s="10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32"/>
        <v>102</v>
      </c>
      <c r="P3760" s="5">
        <f t="shared" si="233"/>
        <v>59.04</v>
      </c>
      <c r="Q3760" s="12" t="s">
        <v>8315</v>
      </c>
      <c r="R3760" s="5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1" ht="30" x14ac:dyDescent="0.25">
      <c r="A3761" s="5">
        <v>3759</v>
      </c>
      <c r="B3761" s="10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32"/>
        <v>110</v>
      </c>
      <c r="P3761" s="5">
        <f t="shared" si="233"/>
        <v>50.11</v>
      </c>
      <c r="Q3761" s="12" t="s">
        <v>8315</v>
      </c>
      <c r="R3761" s="5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1" ht="60" x14ac:dyDescent="0.25">
      <c r="A3762" s="5">
        <v>3760</v>
      </c>
      <c r="B3762" s="10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32"/>
        <v>101</v>
      </c>
      <c r="P3762" s="5">
        <f t="shared" si="233"/>
        <v>55.5</v>
      </c>
      <c r="Q3762" s="12" t="s">
        <v>8315</v>
      </c>
      <c r="R3762" s="5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1" ht="60" x14ac:dyDescent="0.25">
      <c r="A3763" s="5">
        <v>3761</v>
      </c>
      <c r="B3763" s="10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32"/>
        <v>100</v>
      </c>
      <c r="P3763" s="5">
        <f t="shared" si="233"/>
        <v>166.67</v>
      </c>
      <c r="Q3763" s="12" t="s">
        <v>8315</v>
      </c>
      <c r="R3763" s="5" t="s">
        <v>8357</v>
      </c>
      <c r="S3763" s="16">
        <f t="shared" si="234"/>
        <v>42173.466863425929</v>
      </c>
      <c r="T3763" s="16">
        <f t="shared" si="235"/>
        <v>42226.958333333328</v>
      </c>
      <c r="U3763" s="5">
        <f t="shared" ref="U3763:U3764" si="236">YEAR(S3763)</f>
        <v>2015</v>
      </c>
    </row>
    <row r="3764" spans="1:21" ht="45" x14ac:dyDescent="0.25">
      <c r="A3764" s="5">
        <v>3762</v>
      </c>
      <c r="B3764" s="10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32"/>
        <v>106</v>
      </c>
      <c r="P3764" s="5">
        <f t="shared" si="233"/>
        <v>47.43</v>
      </c>
      <c r="Q3764" s="12" t="s">
        <v>8315</v>
      </c>
      <c r="R3764" s="5" t="s">
        <v>8357</v>
      </c>
      <c r="S3764" s="16">
        <f t="shared" si="234"/>
        <v>42193.813530092593</v>
      </c>
      <c r="T3764" s="16">
        <f t="shared" si="235"/>
        <v>42218.813530092593</v>
      </c>
      <c r="U3764" s="5">
        <f t="shared" si="236"/>
        <v>2015</v>
      </c>
    </row>
    <row r="3765" spans="1:21" ht="30" x14ac:dyDescent="0.25">
      <c r="A3765" s="5">
        <v>3763</v>
      </c>
      <c r="B3765" s="10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32"/>
        <v>100</v>
      </c>
      <c r="P3765" s="5">
        <f t="shared" si="233"/>
        <v>64.94</v>
      </c>
      <c r="Q3765" s="12" t="s">
        <v>8315</v>
      </c>
      <c r="R3765" s="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1" ht="45" x14ac:dyDescent="0.25">
      <c r="A3766" s="5">
        <v>3764</v>
      </c>
      <c r="B3766" s="10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32"/>
        <v>100</v>
      </c>
      <c r="P3766" s="5">
        <f t="shared" si="233"/>
        <v>55.56</v>
      </c>
      <c r="Q3766" s="12" t="s">
        <v>8315</v>
      </c>
      <c r="R3766" s="5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1" ht="60" x14ac:dyDescent="0.25">
      <c r="A3767" s="5">
        <v>3765</v>
      </c>
      <c r="B3767" s="10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32"/>
        <v>113</v>
      </c>
      <c r="P3767" s="5">
        <f t="shared" si="233"/>
        <v>74.22</v>
      </c>
      <c r="Q3767" s="12" t="s">
        <v>8315</v>
      </c>
      <c r="R3767" s="5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1" ht="45" x14ac:dyDescent="0.25">
      <c r="A3768" s="5">
        <v>3766</v>
      </c>
      <c r="B3768" s="10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32"/>
        <v>103</v>
      </c>
      <c r="P3768" s="5">
        <f t="shared" si="233"/>
        <v>106.93</v>
      </c>
      <c r="Q3768" s="12" t="s">
        <v>8315</v>
      </c>
      <c r="R3768" s="5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1" ht="60" x14ac:dyDescent="0.25">
      <c r="A3769" s="5">
        <v>3767</v>
      </c>
      <c r="B3769" s="10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32"/>
        <v>117</v>
      </c>
      <c r="P3769" s="5">
        <f t="shared" si="233"/>
        <v>41.7</v>
      </c>
      <c r="Q3769" s="12" t="s">
        <v>8315</v>
      </c>
      <c r="R3769" s="5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1" ht="60" x14ac:dyDescent="0.25">
      <c r="A3770" s="5">
        <v>3768</v>
      </c>
      <c r="B3770" s="10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32"/>
        <v>108</v>
      </c>
      <c r="P3770" s="5">
        <f t="shared" si="233"/>
        <v>74.239999999999995</v>
      </c>
      <c r="Q3770" s="12" t="s">
        <v>8315</v>
      </c>
      <c r="R3770" s="5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1" ht="45" x14ac:dyDescent="0.25">
      <c r="A3771" s="5">
        <v>3769</v>
      </c>
      <c r="B3771" s="10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32"/>
        <v>100</v>
      </c>
      <c r="P3771" s="5">
        <f t="shared" si="233"/>
        <v>73.33</v>
      </c>
      <c r="Q3771" s="12" t="s">
        <v>8315</v>
      </c>
      <c r="R3771" s="5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1" ht="60" x14ac:dyDescent="0.25">
      <c r="A3772" s="5">
        <v>3770</v>
      </c>
      <c r="B3772" s="10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32"/>
        <v>100</v>
      </c>
      <c r="P3772" s="5">
        <f t="shared" si="233"/>
        <v>100</v>
      </c>
      <c r="Q3772" s="12" t="s">
        <v>8315</v>
      </c>
      <c r="R3772" s="5" t="s">
        <v>8357</v>
      </c>
      <c r="S3772" s="16">
        <f t="shared" si="234"/>
        <v>42138.930671296301</v>
      </c>
      <c r="T3772" s="16">
        <f t="shared" si="235"/>
        <v>42168.930671296301</v>
      </c>
      <c r="U3772" s="5">
        <f>YEAR(S3772)</f>
        <v>2015</v>
      </c>
    </row>
    <row r="3773" spans="1:21" ht="30" x14ac:dyDescent="0.25">
      <c r="A3773" s="5">
        <v>3771</v>
      </c>
      <c r="B3773" s="10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32"/>
        <v>146</v>
      </c>
      <c r="P3773" s="5">
        <f t="shared" si="233"/>
        <v>38.42</v>
      </c>
      <c r="Q3773" s="12" t="s">
        <v>8315</v>
      </c>
      <c r="R3773" s="5" t="s">
        <v>8357</v>
      </c>
      <c r="S3773" s="16">
        <f t="shared" si="234"/>
        <v>42493.857083333336</v>
      </c>
      <c r="T3773" s="16">
        <f t="shared" si="235"/>
        <v>42508</v>
      </c>
    </row>
    <row r="3774" spans="1:21" ht="45" x14ac:dyDescent="0.25">
      <c r="A3774" s="5">
        <v>3772</v>
      </c>
      <c r="B3774" s="10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32"/>
        <v>110</v>
      </c>
      <c r="P3774" s="5">
        <f t="shared" si="233"/>
        <v>166.97</v>
      </c>
      <c r="Q3774" s="12" t="s">
        <v>8315</v>
      </c>
      <c r="R3774" s="5" t="s">
        <v>8357</v>
      </c>
      <c r="S3774" s="16">
        <f t="shared" si="234"/>
        <v>42682.616967592592</v>
      </c>
      <c r="T3774" s="16">
        <f t="shared" si="235"/>
        <v>42703.25</v>
      </c>
    </row>
    <row r="3775" spans="1:21" ht="30" x14ac:dyDescent="0.25">
      <c r="A3775" s="5">
        <v>3773</v>
      </c>
      <c r="B3775" s="10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32"/>
        <v>108</v>
      </c>
      <c r="P3775" s="5">
        <f t="shared" si="233"/>
        <v>94.91</v>
      </c>
      <c r="Q3775" s="12" t="s">
        <v>8315</v>
      </c>
      <c r="R3775" s="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1" ht="60" x14ac:dyDescent="0.25">
      <c r="A3776" s="5">
        <v>3774</v>
      </c>
      <c r="B3776" s="10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32"/>
        <v>100</v>
      </c>
      <c r="P3776" s="5">
        <f t="shared" si="233"/>
        <v>100</v>
      </c>
      <c r="Q3776" s="12" t="s">
        <v>8315</v>
      </c>
      <c r="R3776" s="5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1" ht="45" x14ac:dyDescent="0.25">
      <c r="A3777" s="5">
        <v>3775</v>
      </c>
      <c r="B3777" s="10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32"/>
        <v>100</v>
      </c>
      <c r="P3777" s="5">
        <f t="shared" si="233"/>
        <v>143.21</v>
      </c>
      <c r="Q3777" s="12" t="s">
        <v>8315</v>
      </c>
      <c r="R3777" s="5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1" ht="60" x14ac:dyDescent="0.25">
      <c r="A3778" s="5">
        <v>3776</v>
      </c>
      <c r="B3778" s="10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ref="O3778:O3841" si="237">ROUND(E3778/D3778*100,0)</f>
        <v>107</v>
      </c>
      <c r="P3778" s="5">
        <f t="shared" si="233"/>
        <v>90.82</v>
      </c>
      <c r="Q3778" s="12" t="s">
        <v>8315</v>
      </c>
      <c r="R3778" s="5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1" ht="45" x14ac:dyDescent="0.25">
      <c r="A3779" s="5">
        <v>3777</v>
      </c>
      <c r="B3779" s="10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si="237"/>
        <v>143</v>
      </c>
      <c r="P3779" s="5">
        <f t="shared" ref="P3779:P3842" si="238">IFERROR(ROUND(E3779/L3779,2),0)</f>
        <v>48.54</v>
      </c>
      <c r="Q3779" s="12" t="s">
        <v>8315</v>
      </c>
      <c r="R3779" s="5" t="s">
        <v>8357</v>
      </c>
      <c r="S3779" s="16">
        <f t="shared" ref="S3779:S3842" si="239">(((J3779/60)/60)/24)+DATE(1970,1,1)</f>
        <v>41887.111354166671</v>
      </c>
      <c r="T3779" s="16">
        <f t="shared" ref="T3779:T3842" si="240">(((I3779/60)/60)/24)+DATE(1970,1,1)</f>
        <v>41909.166666666664</v>
      </c>
    </row>
    <row r="3780" spans="1:21" ht="30" x14ac:dyDescent="0.25">
      <c r="A3780" s="5">
        <v>3778</v>
      </c>
      <c r="B3780" s="10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37"/>
        <v>105</v>
      </c>
      <c r="P3780" s="5">
        <f t="shared" si="238"/>
        <v>70.03</v>
      </c>
      <c r="Q3780" s="12" t="s">
        <v>8315</v>
      </c>
      <c r="R3780" s="5" t="s">
        <v>8357</v>
      </c>
      <c r="S3780" s="16">
        <f t="shared" si="239"/>
        <v>41989.819212962961</v>
      </c>
      <c r="T3780" s="16">
        <f t="shared" si="240"/>
        <v>42049.819212962961</v>
      </c>
    </row>
    <row r="3781" spans="1:21" ht="30" x14ac:dyDescent="0.25">
      <c r="A3781" s="5">
        <v>3779</v>
      </c>
      <c r="B3781" s="10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37"/>
        <v>104</v>
      </c>
      <c r="P3781" s="5">
        <f t="shared" si="238"/>
        <v>135.63</v>
      </c>
      <c r="Q3781" s="12" t="s">
        <v>8315</v>
      </c>
      <c r="R3781" s="5" t="s">
        <v>8357</v>
      </c>
      <c r="S3781" s="16">
        <f t="shared" si="239"/>
        <v>42425.735416666663</v>
      </c>
      <c r="T3781" s="16">
        <f t="shared" si="240"/>
        <v>42455.693750000006</v>
      </c>
    </row>
    <row r="3782" spans="1:21" ht="45" x14ac:dyDescent="0.25">
      <c r="A3782" s="5">
        <v>3780</v>
      </c>
      <c r="B3782" s="10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37"/>
        <v>120</v>
      </c>
      <c r="P3782" s="5">
        <f t="shared" si="238"/>
        <v>100</v>
      </c>
      <c r="Q3782" s="12" t="s">
        <v>8315</v>
      </c>
      <c r="R3782" s="5" t="s">
        <v>8357</v>
      </c>
      <c r="S3782" s="16">
        <f t="shared" si="239"/>
        <v>42166.219733796301</v>
      </c>
      <c r="T3782" s="16">
        <f t="shared" si="240"/>
        <v>42198.837499999994</v>
      </c>
    </row>
    <row r="3783" spans="1:21" ht="60" x14ac:dyDescent="0.25">
      <c r="A3783" s="5">
        <v>3781</v>
      </c>
      <c r="B3783" s="10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37"/>
        <v>110</v>
      </c>
      <c r="P3783" s="5">
        <f t="shared" si="238"/>
        <v>94.9</v>
      </c>
      <c r="Q3783" s="12" t="s">
        <v>8315</v>
      </c>
      <c r="R3783" s="5" t="s">
        <v>8357</v>
      </c>
      <c r="S3783" s="16">
        <f t="shared" si="239"/>
        <v>41865.882928240739</v>
      </c>
      <c r="T3783" s="16">
        <f t="shared" si="240"/>
        <v>41890.882928240739</v>
      </c>
    </row>
    <row r="3784" spans="1:21" ht="60" x14ac:dyDescent="0.25">
      <c r="A3784" s="5">
        <v>3782</v>
      </c>
      <c r="B3784" s="10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37"/>
        <v>102</v>
      </c>
      <c r="P3784" s="5">
        <f t="shared" si="238"/>
        <v>75.37</v>
      </c>
      <c r="Q3784" s="12" t="s">
        <v>8315</v>
      </c>
      <c r="R3784" s="5" t="s">
        <v>8357</v>
      </c>
      <c r="S3784" s="16">
        <f t="shared" si="239"/>
        <v>42546.862233796302</v>
      </c>
      <c r="T3784" s="16">
        <f t="shared" si="240"/>
        <v>42575.958333333328</v>
      </c>
      <c r="U3784" s="5">
        <f>YEAR(S3784)</f>
        <v>2016</v>
      </c>
    </row>
    <row r="3785" spans="1:21" ht="45" x14ac:dyDescent="0.25">
      <c r="A3785" s="5">
        <v>3783</v>
      </c>
      <c r="B3785" s="10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37"/>
        <v>129</v>
      </c>
      <c r="P3785" s="5">
        <f t="shared" si="238"/>
        <v>64.459999999999994</v>
      </c>
      <c r="Q3785" s="12" t="s">
        <v>8315</v>
      </c>
      <c r="R3785" s="5" t="s">
        <v>8357</v>
      </c>
      <c r="S3785" s="16">
        <f t="shared" si="239"/>
        <v>42420.140277777777</v>
      </c>
      <c r="T3785" s="16">
        <f t="shared" si="240"/>
        <v>42444.666666666672</v>
      </c>
    </row>
    <row r="3786" spans="1:21" ht="60" x14ac:dyDescent="0.25">
      <c r="A3786" s="5">
        <v>3784</v>
      </c>
      <c r="B3786" s="10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37"/>
        <v>115</v>
      </c>
      <c r="P3786" s="5">
        <f t="shared" si="238"/>
        <v>115</v>
      </c>
      <c r="Q3786" s="12" t="s">
        <v>8315</v>
      </c>
      <c r="R3786" s="5" t="s">
        <v>8357</v>
      </c>
      <c r="S3786" s="16">
        <f t="shared" si="239"/>
        <v>42531.980694444443</v>
      </c>
      <c r="T3786" s="16">
        <f t="shared" si="240"/>
        <v>42561.980694444443</v>
      </c>
    </row>
    <row r="3787" spans="1:21" ht="60" x14ac:dyDescent="0.25">
      <c r="A3787" s="5">
        <v>3785</v>
      </c>
      <c r="B3787" s="10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37"/>
        <v>151</v>
      </c>
      <c r="P3787" s="5">
        <f t="shared" si="238"/>
        <v>100.5</v>
      </c>
      <c r="Q3787" s="12" t="s">
        <v>8315</v>
      </c>
      <c r="R3787" s="5" t="s">
        <v>8357</v>
      </c>
      <c r="S3787" s="16">
        <f t="shared" si="239"/>
        <v>42548.63853009259</v>
      </c>
      <c r="T3787" s="16">
        <f t="shared" si="240"/>
        <v>42584.418749999997</v>
      </c>
      <c r="U3787" s="5">
        <f>YEAR(S3787)</f>
        <v>2016</v>
      </c>
    </row>
    <row r="3788" spans="1:21" ht="45" x14ac:dyDescent="0.25">
      <c r="A3788" s="5">
        <v>3786</v>
      </c>
      <c r="B3788" s="10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37"/>
        <v>111</v>
      </c>
      <c r="P3788" s="5">
        <f t="shared" si="238"/>
        <v>93.77</v>
      </c>
      <c r="Q3788" s="12" t="s">
        <v>8315</v>
      </c>
      <c r="R3788" s="5" t="s">
        <v>8357</v>
      </c>
      <c r="S3788" s="16">
        <f t="shared" si="239"/>
        <v>42487.037905092591</v>
      </c>
      <c r="T3788" s="16">
        <f t="shared" si="240"/>
        <v>42517.037905092591</v>
      </c>
    </row>
    <row r="3789" spans="1:21" ht="45" x14ac:dyDescent="0.25">
      <c r="A3789" s="5">
        <v>3787</v>
      </c>
      <c r="B3789" s="10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37"/>
        <v>100</v>
      </c>
      <c r="P3789" s="5">
        <f t="shared" si="238"/>
        <v>35.1</v>
      </c>
      <c r="Q3789" s="12" t="s">
        <v>8315</v>
      </c>
      <c r="R3789" s="5" t="s">
        <v>8357</v>
      </c>
      <c r="S3789" s="16">
        <f t="shared" si="239"/>
        <v>42167.534791666665</v>
      </c>
      <c r="T3789" s="16">
        <f t="shared" si="240"/>
        <v>42196.165972222225</v>
      </c>
    </row>
    <row r="3790" spans="1:21" ht="75" x14ac:dyDescent="0.25">
      <c r="A3790" s="5">
        <v>3788</v>
      </c>
      <c r="B3790" s="10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37"/>
        <v>1</v>
      </c>
      <c r="P3790" s="5">
        <f t="shared" si="238"/>
        <v>500</v>
      </c>
      <c r="Q3790" s="12" t="s">
        <v>8315</v>
      </c>
      <c r="R3790" s="5" t="s">
        <v>8357</v>
      </c>
      <c r="S3790" s="16">
        <f t="shared" si="239"/>
        <v>42333.695821759262</v>
      </c>
      <c r="T3790" s="16">
        <f t="shared" si="240"/>
        <v>42361.679166666669</v>
      </c>
    </row>
    <row r="3791" spans="1:21" ht="45" x14ac:dyDescent="0.25">
      <c r="A3791" s="5">
        <v>3789</v>
      </c>
      <c r="B3791" s="10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37"/>
        <v>3</v>
      </c>
      <c r="P3791" s="5">
        <f t="shared" si="238"/>
        <v>29</v>
      </c>
      <c r="Q3791" s="12" t="s">
        <v>8315</v>
      </c>
      <c r="R3791" s="5" t="s">
        <v>8357</v>
      </c>
      <c r="S3791" s="16">
        <f t="shared" si="239"/>
        <v>42138.798819444448</v>
      </c>
      <c r="T3791" s="16">
        <f t="shared" si="240"/>
        <v>42170.798819444448</v>
      </c>
      <c r="U3791" s="5">
        <f>YEAR(S3791)</f>
        <v>2015</v>
      </c>
    </row>
    <row r="3792" spans="1:21" ht="60" x14ac:dyDescent="0.25">
      <c r="A3792" s="5">
        <v>3790</v>
      </c>
      <c r="B3792" s="10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37"/>
        <v>0</v>
      </c>
      <c r="P3792" s="5">
        <f t="shared" si="238"/>
        <v>0</v>
      </c>
      <c r="Q3792" s="12" t="s">
        <v>8315</v>
      </c>
      <c r="R3792" s="5" t="s">
        <v>8357</v>
      </c>
      <c r="S3792" s="16">
        <f t="shared" si="239"/>
        <v>42666.666932870372</v>
      </c>
      <c r="T3792" s="16">
        <f t="shared" si="240"/>
        <v>42696.708599537036</v>
      </c>
    </row>
    <row r="3793" spans="1:21" ht="30" x14ac:dyDescent="0.25">
      <c r="A3793" s="5">
        <v>3791</v>
      </c>
      <c r="B3793" s="10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37"/>
        <v>0</v>
      </c>
      <c r="P3793" s="5">
        <f t="shared" si="238"/>
        <v>0</v>
      </c>
      <c r="Q3793" s="12" t="s">
        <v>8315</v>
      </c>
      <c r="R3793" s="5" t="s">
        <v>8357</v>
      </c>
      <c r="S3793" s="16">
        <f t="shared" si="239"/>
        <v>41766.692037037035</v>
      </c>
      <c r="T3793" s="16">
        <f t="shared" si="240"/>
        <v>41826.692037037035</v>
      </c>
    </row>
    <row r="3794" spans="1:21" ht="30" x14ac:dyDescent="0.25">
      <c r="A3794" s="5">
        <v>3792</v>
      </c>
      <c r="B3794" s="10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37"/>
        <v>0</v>
      </c>
      <c r="P3794" s="5">
        <f t="shared" si="238"/>
        <v>17.5</v>
      </c>
      <c r="Q3794" s="12" t="s">
        <v>8315</v>
      </c>
      <c r="R3794" s="5" t="s">
        <v>8357</v>
      </c>
      <c r="S3794" s="16">
        <f t="shared" si="239"/>
        <v>42170.447013888886</v>
      </c>
      <c r="T3794" s="16">
        <f t="shared" si="240"/>
        <v>42200.447013888886</v>
      </c>
    </row>
    <row r="3795" spans="1:21" ht="60" x14ac:dyDescent="0.25">
      <c r="A3795" s="5">
        <v>3793</v>
      </c>
      <c r="B3795" s="10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37"/>
        <v>60</v>
      </c>
      <c r="P3795" s="5">
        <f t="shared" si="238"/>
        <v>174</v>
      </c>
      <c r="Q3795" s="12" t="s">
        <v>8315</v>
      </c>
      <c r="R3795" s="5" t="s">
        <v>8357</v>
      </c>
      <c r="S3795" s="16">
        <f t="shared" si="239"/>
        <v>41968.938993055555</v>
      </c>
      <c r="T3795" s="16">
        <f t="shared" si="240"/>
        <v>41989.938993055555</v>
      </c>
    </row>
    <row r="3796" spans="1:21" ht="60" x14ac:dyDescent="0.25">
      <c r="A3796" s="5">
        <v>3794</v>
      </c>
      <c r="B3796" s="10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37"/>
        <v>1</v>
      </c>
      <c r="P3796" s="5">
        <f t="shared" si="238"/>
        <v>50</v>
      </c>
      <c r="Q3796" s="12" t="s">
        <v>8315</v>
      </c>
      <c r="R3796" s="5" t="s">
        <v>8357</v>
      </c>
      <c r="S3796" s="16">
        <f t="shared" si="239"/>
        <v>42132.58048611111</v>
      </c>
      <c r="T3796" s="16">
        <f t="shared" si="240"/>
        <v>42162.58048611111</v>
      </c>
      <c r="U3796" s="5">
        <f t="shared" ref="U3796:U3797" si="241">YEAR(S3796)</f>
        <v>2015</v>
      </c>
    </row>
    <row r="3797" spans="1:21" ht="45" x14ac:dyDescent="0.25">
      <c r="A3797" s="5">
        <v>3795</v>
      </c>
      <c r="B3797" s="10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37"/>
        <v>2</v>
      </c>
      <c r="P3797" s="5">
        <f t="shared" si="238"/>
        <v>5</v>
      </c>
      <c r="Q3797" s="12" t="s">
        <v>8315</v>
      </c>
      <c r="R3797" s="5" t="s">
        <v>8357</v>
      </c>
      <c r="S3797" s="16">
        <f t="shared" si="239"/>
        <v>42201.436226851853</v>
      </c>
      <c r="T3797" s="16">
        <f t="shared" si="240"/>
        <v>42244.9375</v>
      </c>
      <c r="U3797" s="5">
        <f t="shared" si="241"/>
        <v>2015</v>
      </c>
    </row>
    <row r="3798" spans="1:21" ht="60" x14ac:dyDescent="0.25">
      <c r="A3798" s="5">
        <v>3796</v>
      </c>
      <c r="B3798" s="10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37"/>
        <v>0</v>
      </c>
      <c r="P3798" s="5">
        <f t="shared" si="238"/>
        <v>1</v>
      </c>
      <c r="Q3798" s="12" t="s">
        <v>8315</v>
      </c>
      <c r="R3798" s="5" t="s">
        <v>8357</v>
      </c>
      <c r="S3798" s="16">
        <f t="shared" si="239"/>
        <v>42689.029583333337</v>
      </c>
      <c r="T3798" s="16">
        <f t="shared" si="240"/>
        <v>42749.029583333337</v>
      </c>
    </row>
    <row r="3799" spans="1:21" ht="60" x14ac:dyDescent="0.25">
      <c r="A3799" s="5">
        <v>3797</v>
      </c>
      <c r="B3799" s="10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37"/>
        <v>90</v>
      </c>
      <c r="P3799" s="5">
        <f t="shared" si="238"/>
        <v>145.41</v>
      </c>
      <c r="Q3799" s="12" t="s">
        <v>8315</v>
      </c>
      <c r="R3799" s="5" t="s">
        <v>8357</v>
      </c>
      <c r="S3799" s="16">
        <f t="shared" si="239"/>
        <v>42084.881539351853</v>
      </c>
      <c r="T3799" s="16">
        <f t="shared" si="240"/>
        <v>42114.881539351853</v>
      </c>
    </row>
    <row r="3800" spans="1:21" ht="60" x14ac:dyDescent="0.25">
      <c r="A3800" s="5">
        <v>3798</v>
      </c>
      <c r="B3800" s="10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37"/>
        <v>1</v>
      </c>
      <c r="P3800" s="5">
        <f t="shared" si="238"/>
        <v>205</v>
      </c>
      <c r="Q3800" s="12" t="s">
        <v>8315</v>
      </c>
      <c r="R3800" s="5" t="s">
        <v>8357</v>
      </c>
      <c r="S3800" s="16">
        <f t="shared" si="239"/>
        <v>41831.722777777781</v>
      </c>
      <c r="T3800" s="16">
        <f t="shared" si="240"/>
        <v>41861.722777777781</v>
      </c>
    </row>
    <row r="3801" spans="1:21" ht="45" x14ac:dyDescent="0.25">
      <c r="A3801" s="5">
        <v>3799</v>
      </c>
      <c r="B3801" s="10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37"/>
        <v>4</v>
      </c>
      <c r="P3801" s="5">
        <f t="shared" si="238"/>
        <v>100.5</v>
      </c>
      <c r="Q3801" s="12" t="s">
        <v>8315</v>
      </c>
      <c r="R3801" s="5" t="s">
        <v>8357</v>
      </c>
      <c r="S3801" s="16">
        <f t="shared" si="239"/>
        <v>42410.93105324074</v>
      </c>
      <c r="T3801" s="16">
        <f t="shared" si="240"/>
        <v>42440.93105324074</v>
      </c>
    </row>
    <row r="3802" spans="1:21" ht="60" x14ac:dyDescent="0.25">
      <c r="A3802" s="5">
        <v>3800</v>
      </c>
      <c r="B3802" s="10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37"/>
        <v>4</v>
      </c>
      <c r="P3802" s="5">
        <f t="shared" si="238"/>
        <v>55.06</v>
      </c>
      <c r="Q3802" s="12" t="s">
        <v>8315</v>
      </c>
      <c r="R3802" s="5" t="s">
        <v>8357</v>
      </c>
      <c r="S3802" s="16">
        <f t="shared" si="239"/>
        <v>41982.737071759257</v>
      </c>
      <c r="T3802" s="16">
        <f t="shared" si="240"/>
        <v>42015.207638888889</v>
      </c>
    </row>
    <row r="3803" spans="1:21" ht="45" x14ac:dyDescent="0.25">
      <c r="A3803" s="5">
        <v>3801</v>
      </c>
      <c r="B3803" s="10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37"/>
        <v>9</v>
      </c>
      <c r="P3803" s="5">
        <f t="shared" si="238"/>
        <v>47.33</v>
      </c>
      <c r="Q3803" s="12" t="s">
        <v>8315</v>
      </c>
      <c r="R3803" s="5" t="s">
        <v>8357</v>
      </c>
      <c r="S3803" s="16">
        <f t="shared" si="239"/>
        <v>41975.676111111112</v>
      </c>
      <c r="T3803" s="16">
        <f t="shared" si="240"/>
        <v>42006.676111111112</v>
      </c>
    </row>
    <row r="3804" spans="1:21" ht="45" x14ac:dyDescent="0.25">
      <c r="A3804" s="5">
        <v>3802</v>
      </c>
      <c r="B3804" s="10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37"/>
        <v>0</v>
      </c>
      <c r="P3804" s="5">
        <f t="shared" si="238"/>
        <v>0</v>
      </c>
      <c r="Q3804" s="12" t="s">
        <v>8315</v>
      </c>
      <c r="R3804" s="5" t="s">
        <v>8357</v>
      </c>
      <c r="S3804" s="16">
        <f t="shared" si="239"/>
        <v>42269.126226851848</v>
      </c>
      <c r="T3804" s="16">
        <f t="shared" si="240"/>
        <v>42299.126226851848</v>
      </c>
    </row>
    <row r="3805" spans="1:21" ht="30" x14ac:dyDescent="0.25">
      <c r="A3805" s="5">
        <v>3803</v>
      </c>
      <c r="B3805" s="10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37"/>
        <v>20</v>
      </c>
      <c r="P3805" s="5">
        <f t="shared" si="238"/>
        <v>58.95</v>
      </c>
      <c r="Q3805" s="12" t="s">
        <v>8315</v>
      </c>
      <c r="R3805" s="5" t="s">
        <v>8357</v>
      </c>
      <c r="S3805" s="16">
        <f t="shared" si="239"/>
        <v>42403.971851851849</v>
      </c>
      <c r="T3805" s="16">
        <f t="shared" si="240"/>
        <v>42433.971851851849</v>
      </c>
    </row>
    <row r="3806" spans="1:21" ht="60" x14ac:dyDescent="0.25">
      <c r="A3806" s="5">
        <v>3804</v>
      </c>
      <c r="B3806" s="10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37"/>
        <v>0</v>
      </c>
      <c r="P3806" s="5">
        <f t="shared" si="238"/>
        <v>0</v>
      </c>
      <c r="Q3806" s="12" t="s">
        <v>8315</v>
      </c>
      <c r="R3806" s="5" t="s">
        <v>8357</v>
      </c>
      <c r="S3806" s="16">
        <f t="shared" si="239"/>
        <v>42527.00953703704</v>
      </c>
      <c r="T3806" s="16">
        <f t="shared" si="240"/>
        <v>42582.291666666672</v>
      </c>
    </row>
    <row r="3807" spans="1:21" ht="45" x14ac:dyDescent="0.25">
      <c r="A3807" s="5">
        <v>3805</v>
      </c>
      <c r="B3807" s="10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37"/>
        <v>0</v>
      </c>
      <c r="P3807" s="5">
        <f t="shared" si="238"/>
        <v>1.5</v>
      </c>
      <c r="Q3807" s="12" t="s">
        <v>8315</v>
      </c>
      <c r="R3807" s="5" t="s">
        <v>8357</v>
      </c>
      <c r="S3807" s="16">
        <f t="shared" si="239"/>
        <v>41849.887037037035</v>
      </c>
      <c r="T3807" s="16">
        <f t="shared" si="240"/>
        <v>41909.887037037035</v>
      </c>
    </row>
    <row r="3808" spans="1:21" ht="60" x14ac:dyDescent="0.25">
      <c r="A3808" s="5">
        <v>3806</v>
      </c>
      <c r="B3808" s="10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37"/>
        <v>0</v>
      </c>
      <c r="P3808" s="5">
        <f t="shared" si="238"/>
        <v>5</v>
      </c>
      <c r="Q3808" s="12" t="s">
        <v>8315</v>
      </c>
      <c r="R3808" s="5" t="s">
        <v>8357</v>
      </c>
      <c r="S3808" s="16">
        <f t="shared" si="239"/>
        <v>41799.259039351848</v>
      </c>
      <c r="T3808" s="16">
        <f t="shared" si="240"/>
        <v>41819.259039351848</v>
      </c>
    </row>
    <row r="3809" spans="1:20" ht="60" x14ac:dyDescent="0.25">
      <c r="A3809" s="5">
        <v>3807</v>
      </c>
      <c r="B3809" s="10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37"/>
        <v>30</v>
      </c>
      <c r="P3809" s="5">
        <f t="shared" si="238"/>
        <v>50.56</v>
      </c>
      <c r="Q3809" s="12" t="s">
        <v>8315</v>
      </c>
      <c r="R3809" s="5" t="s">
        <v>8357</v>
      </c>
      <c r="S3809" s="16">
        <f t="shared" si="239"/>
        <v>42090.909016203703</v>
      </c>
      <c r="T3809" s="16">
        <f t="shared" si="240"/>
        <v>42097.909016203703</v>
      </c>
    </row>
    <row r="3810" spans="1:20" ht="45" x14ac:dyDescent="0.25">
      <c r="A3810" s="5">
        <v>3808</v>
      </c>
      <c r="B3810" s="10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37"/>
        <v>100</v>
      </c>
      <c r="P3810" s="5">
        <f t="shared" si="238"/>
        <v>41.67</v>
      </c>
      <c r="Q3810" s="12" t="s">
        <v>8315</v>
      </c>
      <c r="R3810" s="5" t="s">
        <v>8316</v>
      </c>
      <c r="S3810" s="16">
        <f t="shared" si="239"/>
        <v>42059.453923611116</v>
      </c>
      <c r="T3810" s="16">
        <f t="shared" si="240"/>
        <v>42119.412256944444</v>
      </c>
    </row>
    <row r="3811" spans="1:20" ht="60" x14ac:dyDescent="0.25">
      <c r="A3811" s="5">
        <v>3809</v>
      </c>
      <c r="B3811" s="10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37"/>
        <v>101</v>
      </c>
      <c r="P3811" s="5">
        <f t="shared" si="238"/>
        <v>53.29</v>
      </c>
      <c r="Q3811" s="12" t="s">
        <v>8315</v>
      </c>
      <c r="R3811" s="5" t="s">
        <v>8316</v>
      </c>
      <c r="S3811" s="16">
        <f t="shared" si="239"/>
        <v>41800.526701388888</v>
      </c>
      <c r="T3811" s="16">
        <f t="shared" si="240"/>
        <v>41850.958333333336</v>
      </c>
    </row>
    <row r="3812" spans="1:20" ht="60" x14ac:dyDescent="0.25">
      <c r="A3812" s="5">
        <v>3810</v>
      </c>
      <c r="B3812" s="10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37"/>
        <v>122</v>
      </c>
      <c r="P3812" s="5">
        <f t="shared" si="238"/>
        <v>70.23</v>
      </c>
      <c r="Q3812" s="12" t="s">
        <v>8315</v>
      </c>
      <c r="R3812" s="5" t="s">
        <v>8316</v>
      </c>
      <c r="S3812" s="16">
        <f t="shared" si="239"/>
        <v>42054.849050925928</v>
      </c>
      <c r="T3812" s="16">
        <f t="shared" si="240"/>
        <v>42084.807384259257</v>
      </c>
    </row>
    <row r="3813" spans="1:20" ht="60" x14ac:dyDescent="0.25">
      <c r="A3813" s="5">
        <v>3811</v>
      </c>
      <c r="B3813" s="10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37"/>
        <v>330</v>
      </c>
      <c r="P3813" s="5">
        <f t="shared" si="238"/>
        <v>43.42</v>
      </c>
      <c r="Q3813" s="12" t="s">
        <v>8315</v>
      </c>
      <c r="R3813" s="5" t="s">
        <v>8316</v>
      </c>
      <c r="S3813" s="16">
        <f t="shared" si="239"/>
        <v>42487.62700231481</v>
      </c>
      <c r="T3813" s="16">
        <f t="shared" si="240"/>
        <v>42521.458333333328</v>
      </c>
    </row>
    <row r="3814" spans="1:20" ht="60" x14ac:dyDescent="0.25">
      <c r="A3814" s="5">
        <v>3812</v>
      </c>
      <c r="B3814" s="10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37"/>
        <v>110</v>
      </c>
      <c r="P3814" s="5">
        <f t="shared" si="238"/>
        <v>199.18</v>
      </c>
      <c r="Q3814" s="12" t="s">
        <v>8315</v>
      </c>
      <c r="R3814" s="5" t="s">
        <v>8316</v>
      </c>
      <c r="S3814" s="16">
        <f t="shared" si="239"/>
        <v>42109.751250000001</v>
      </c>
      <c r="T3814" s="16">
        <f t="shared" si="240"/>
        <v>42156.165972222225</v>
      </c>
    </row>
    <row r="3815" spans="1:20" ht="60" x14ac:dyDescent="0.25">
      <c r="A3815" s="5">
        <v>3813</v>
      </c>
      <c r="B3815" s="10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37"/>
        <v>101</v>
      </c>
      <c r="P3815" s="5">
        <f t="shared" si="238"/>
        <v>78.52</v>
      </c>
      <c r="Q3815" s="12" t="s">
        <v>8315</v>
      </c>
      <c r="R3815" s="5" t="s">
        <v>8316</v>
      </c>
      <c r="S3815" s="16">
        <f t="shared" si="239"/>
        <v>42497.275706018518</v>
      </c>
      <c r="T3815" s="16">
        <f t="shared" si="240"/>
        <v>42535.904861111107</v>
      </c>
    </row>
    <row r="3816" spans="1:20" ht="60" x14ac:dyDescent="0.25">
      <c r="A3816" s="5">
        <v>3814</v>
      </c>
      <c r="B3816" s="10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37"/>
        <v>140</v>
      </c>
      <c r="P3816" s="5">
        <f t="shared" si="238"/>
        <v>61.82</v>
      </c>
      <c r="Q3816" s="12" t="s">
        <v>8315</v>
      </c>
      <c r="R3816" s="5" t="s">
        <v>8316</v>
      </c>
      <c r="S3816" s="16">
        <f t="shared" si="239"/>
        <v>42058.904074074075</v>
      </c>
      <c r="T3816" s="16">
        <f t="shared" si="240"/>
        <v>42095.165972222225</v>
      </c>
    </row>
    <row r="3817" spans="1:20" ht="30" x14ac:dyDescent="0.25">
      <c r="A3817" s="5">
        <v>3815</v>
      </c>
      <c r="B3817" s="10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37"/>
        <v>100</v>
      </c>
      <c r="P3817" s="5">
        <f t="shared" si="238"/>
        <v>50</v>
      </c>
      <c r="Q3817" s="12" t="s">
        <v>8315</v>
      </c>
      <c r="R3817" s="5" t="s">
        <v>8316</v>
      </c>
      <c r="S3817" s="16">
        <f t="shared" si="239"/>
        <v>42207.259918981479</v>
      </c>
      <c r="T3817" s="16">
        <f t="shared" si="240"/>
        <v>42236.958333333328</v>
      </c>
    </row>
    <row r="3818" spans="1:20" ht="60" x14ac:dyDescent="0.25">
      <c r="A3818" s="5">
        <v>3816</v>
      </c>
      <c r="B3818" s="10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37"/>
        <v>119</v>
      </c>
      <c r="P3818" s="5">
        <f t="shared" si="238"/>
        <v>48.34</v>
      </c>
      <c r="Q3818" s="12" t="s">
        <v>8315</v>
      </c>
      <c r="R3818" s="5" t="s">
        <v>8316</v>
      </c>
      <c r="S3818" s="16">
        <f t="shared" si="239"/>
        <v>41807.690081018518</v>
      </c>
      <c r="T3818" s="16">
        <f t="shared" si="240"/>
        <v>41837.690081018518</v>
      </c>
    </row>
    <row r="3819" spans="1:20" ht="60" x14ac:dyDescent="0.25">
      <c r="A3819" s="5">
        <v>3817</v>
      </c>
      <c r="B3819" s="10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37"/>
        <v>107</v>
      </c>
      <c r="P3819" s="5">
        <f t="shared" si="238"/>
        <v>107.25</v>
      </c>
      <c r="Q3819" s="12" t="s">
        <v>8315</v>
      </c>
      <c r="R3819" s="5" t="s">
        <v>8316</v>
      </c>
      <c r="S3819" s="16">
        <f t="shared" si="239"/>
        <v>42284.69694444444</v>
      </c>
      <c r="T3819" s="16">
        <f t="shared" si="240"/>
        <v>42301.165972222225</v>
      </c>
    </row>
    <row r="3820" spans="1:20" ht="45" x14ac:dyDescent="0.25">
      <c r="A3820" s="5">
        <v>3818</v>
      </c>
      <c r="B3820" s="10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37"/>
        <v>228</v>
      </c>
      <c r="P3820" s="5">
        <f t="shared" si="238"/>
        <v>57</v>
      </c>
      <c r="Q3820" s="12" t="s">
        <v>8315</v>
      </c>
      <c r="R3820" s="5" t="s">
        <v>8316</v>
      </c>
      <c r="S3820" s="16">
        <f t="shared" si="239"/>
        <v>42045.84238425926</v>
      </c>
      <c r="T3820" s="16">
        <f t="shared" si="240"/>
        <v>42075.800717592589</v>
      </c>
    </row>
    <row r="3821" spans="1:20" ht="45" x14ac:dyDescent="0.25">
      <c r="A3821" s="5">
        <v>3819</v>
      </c>
      <c r="B3821" s="10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37"/>
        <v>106</v>
      </c>
      <c r="P3821" s="5">
        <f t="shared" si="238"/>
        <v>40.92</v>
      </c>
      <c r="Q3821" s="12" t="s">
        <v>8315</v>
      </c>
      <c r="R3821" s="5" t="s">
        <v>8316</v>
      </c>
      <c r="S3821" s="16">
        <f t="shared" si="239"/>
        <v>42184.209537037037</v>
      </c>
      <c r="T3821" s="16">
        <f t="shared" si="240"/>
        <v>42202.876388888893</v>
      </c>
    </row>
    <row r="3822" spans="1:20" ht="45" x14ac:dyDescent="0.25">
      <c r="A3822" s="5">
        <v>3820</v>
      </c>
      <c r="B3822" s="10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37"/>
        <v>143</v>
      </c>
      <c r="P3822" s="5">
        <f t="shared" si="238"/>
        <v>21.5</v>
      </c>
      <c r="Q3822" s="12" t="s">
        <v>8315</v>
      </c>
      <c r="R3822" s="5" t="s">
        <v>8316</v>
      </c>
      <c r="S3822" s="16">
        <f t="shared" si="239"/>
        <v>42160.651817129634</v>
      </c>
      <c r="T3822" s="16">
        <f t="shared" si="240"/>
        <v>42190.651817129634</v>
      </c>
    </row>
    <row r="3823" spans="1:20" ht="60" x14ac:dyDescent="0.25">
      <c r="A3823" s="5">
        <v>3821</v>
      </c>
      <c r="B3823" s="10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37"/>
        <v>105</v>
      </c>
      <c r="P3823" s="5">
        <f t="shared" si="238"/>
        <v>79.540000000000006</v>
      </c>
      <c r="Q3823" s="12" t="s">
        <v>8315</v>
      </c>
      <c r="R3823" s="5" t="s">
        <v>8316</v>
      </c>
      <c r="S3823" s="16">
        <f t="shared" si="239"/>
        <v>42341.180636574078</v>
      </c>
      <c r="T3823" s="16">
        <f t="shared" si="240"/>
        <v>42373.180636574078</v>
      </c>
    </row>
    <row r="3824" spans="1:20" ht="60" x14ac:dyDescent="0.25">
      <c r="A3824" s="5">
        <v>3822</v>
      </c>
      <c r="B3824" s="10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37"/>
        <v>110</v>
      </c>
      <c r="P3824" s="5">
        <f t="shared" si="238"/>
        <v>72.38</v>
      </c>
      <c r="Q3824" s="12" t="s">
        <v>8315</v>
      </c>
      <c r="R3824" s="5" t="s">
        <v>8316</v>
      </c>
      <c r="S3824" s="16">
        <f t="shared" si="239"/>
        <v>42329.838159722218</v>
      </c>
      <c r="T3824" s="16">
        <f t="shared" si="240"/>
        <v>42388.957638888889</v>
      </c>
    </row>
    <row r="3825" spans="1:20" ht="60" x14ac:dyDescent="0.25">
      <c r="A3825" s="5">
        <v>3823</v>
      </c>
      <c r="B3825" s="10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37"/>
        <v>106</v>
      </c>
      <c r="P3825" s="5">
        <f t="shared" si="238"/>
        <v>64.63</v>
      </c>
      <c r="Q3825" s="12" t="s">
        <v>8315</v>
      </c>
      <c r="R3825" s="5" t="s">
        <v>8316</v>
      </c>
      <c r="S3825" s="16">
        <f t="shared" si="239"/>
        <v>42170.910231481481</v>
      </c>
      <c r="T3825" s="16">
        <f t="shared" si="240"/>
        <v>42205.165972222225</v>
      </c>
    </row>
    <row r="3826" spans="1:20" ht="60" x14ac:dyDescent="0.25">
      <c r="A3826" s="5">
        <v>3824</v>
      </c>
      <c r="B3826" s="10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37"/>
        <v>108</v>
      </c>
      <c r="P3826" s="5">
        <f t="shared" si="238"/>
        <v>38.57</v>
      </c>
      <c r="Q3826" s="12" t="s">
        <v>8315</v>
      </c>
      <c r="R3826" s="5" t="s">
        <v>8316</v>
      </c>
      <c r="S3826" s="16">
        <f t="shared" si="239"/>
        <v>42571.626192129625</v>
      </c>
      <c r="T3826" s="16">
        <f t="shared" si="240"/>
        <v>42583.570138888885</v>
      </c>
    </row>
    <row r="3827" spans="1:20" ht="60" x14ac:dyDescent="0.25">
      <c r="A3827" s="5">
        <v>3825</v>
      </c>
      <c r="B3827" s="10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37"/>
        <v>105</v>
      </c>
      <c r="P3827" s="5">
        <f t="shared" si="238"/>
        <v>107.57</v>
      </c>
      <c r="Q3827" s="12" t="s">
        <v>8315</v>
      </c>
      <c r="R3827" s="5" t="s">
        <v>8316</v>
      </c>
      <c r="S3827" s="16">
        <f t="shared" si="239"/>
        <v>42151.069606481484</v>
      </c>
      <c r="T3827" s="16">
        <f t="shared" si="240"/>
        <v>42172.069606481484</v>
      </c>
    </row>
    <row r="3828" spans="1:20" ht="45" x14ac:dyDescent="0.25">
      <c r="A3828" s="5">
        <v>3826</v>
      </c>
      <c r="B3828" s="10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37"/>
        <v>119</v>
      </c>
      <c r="P3828" s="5">
        <f t="shared" si="238"/>
        <v>27.5</v>
      </c>
      <c r="Q3828" s="12" t="s">
        <v>8315</v>
      </c>
      <c r="R3828" s="5" t="s">
        <v>8316</v>
      </c>
      <c r="S3828" s="16">
        <f t="shared" si="239"/>
        <v>42101.423541666663</v>
      </c>
      <c r="T3828" s="16">
        <f t="shared" si="240"/>
        <v>42131.423541666663</v>
      </c>
    </row>
    <row r="3829" spans="1:20" ht="60" x14ac:dyDescent="0.25">
      <c r="A3829" s="5">
        <v>3827</v>
      </c>
      <c r="B3829" s="10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37"/>
        <v>153</v>
      </c>
      <c r="P3829" s="5">
        <f t="shared" si="238"/>
        <v>70.459999999999994</v>
      </c>
      <c r="Q3829" s="12" t="s">
        <v>8315</v>
      </c>
      <c r="R3829" s="5" t="s">
        <v>8316</v>
      </c>
      <c r="S3829" s="16">
        <f t="shared" si="239"/>
        <v>42034.928252314814</v>
      </c>
      <c r="T3829" s="16">
        <f t="shared" si="240"/>
        <v>42090</v>
      </c>
    </row>
    <row r="3830" spans="1:20" ht="60" x14ac:dyDescent="0.25">
      <c r="A3830" s="5">
        <v>3828</v>
      </c>
      <c r="B3830" s="10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37"/>
        <v>100</v>
      </c>
      <c r="P3830" s="5">
        <f t="shared" si="238"/>
        <v>178.57</v>
      </c>
      <c r="Q3830" s="12" t="s">
        <v>8315</v>
      </c>
      <c r="R3830" s="5" t="s">
        <v>8316</v>
      </c>
      <c r="S3830" s="16">
        <f t="shared" si="239"/>
        <v>41944.527627314819</v>
      </c>
      <c r="T3830" s="16">
        <f t="shared" si="240"/>
        <v>42004.569293981483</v>
      </c>
    </row>
    <row r="3831" spans="1:20" ht="60" x14ac:dyDescent="0.25">
      <c r="A3831" s="5">
        <v>3829</v>
      </c>
      <c r="B3831" s="10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37"/>
        <v>100</v>
      </c>
      <c r="P3831" s="5">
        <f t="shared" si="238"/>
        <v>62.63</v>
      </c>
      <c r="Q3831" s="12" t="s">
        <v>8315</v>
      </c>
      <c r="R3831" s="5" t="s">
        <v>8316</v>
      </c>
      <c r="S3831" s="16">
        <f t="shared" si="239"/>
        <v>42593.865405092598</v>
      </c>
      <c r="T3831" s="16">
        <f t="shared" si="240"/>
        <v>42613.865405092598</v>
      </c>
    </row>
    <row r="3832" spans="1:20" ht="45" x14ac:dyDescent="0.25">
      <c r="A3832" s="5">
        <v>3830</v>
      </c>
      <c r="B3832" s="10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37"/>
        <v>225</v>
      </c>
      <c r="P3832" s="5">
        <f t="shared" si="238"/>
        <v>75</v>
      </c>
      <c r="Q3832" s="12" t="s">
        <v>8315</v>
      </c>
      <c r="R3832" s="5" t="s">
        <v>8316</v>
      </c>
      <c r="S3832" s="16">
        <f t="shared" si="239"/>
        <v>42503.740868055553</v>
      </c>
      <c r="T3832" s="16">
        <f t="shared" si="240"/>
        <v>42517.740868055553</v>
      </c>
    </row>
    <row r="3833" spans="1:20" ht="60" x14ac:dyDescent="0.25">
      <c r="A3833" s="5">
        <v>3831</v>
      </c>
      <c r="B3833" s="10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37"/>
        <v>106</v>
      </c>
      <c r="P3833" s="5">
        <f t="shared" si="238"/>
        <v>58.9</v>
      </c>
      <c r="Q3833" s="12" t="s">
        <v>8315</v>
      </c>
      <c r="R3833" s="5" t="s">
        <v>8316</v>
      </c>
      <c r="S3833" s="16">
        <f t="shared" si="239"/>
        <v>41927.848900462966</v>
      </c>
      <c r="T3833" s="16">
        <f t="shared" si="240"/>
        <v>41948.890567129631</v>
      </c>
    </row>
    <row r="3834" spans="1:20" ht="60" x14ac:dyDescent="0.25">
      <c r="A3834" s="5">
        <v>3832</v>
      </c>
      <c r="B3834" s="10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37"/>
        <v>105</v>
      </c>
      <c r="P3834" s="5">
        <f t="shared" si="238"/>
        <v>139.56</v>
      </c>
      <c r="Q3834" s="12" t="s">
        <v>8315</v>
      </c>
      <c r="R3834" s="5" t="s">
        <v>8316</v>
      </c>
      <c r="S3834" s="16">
        <f t="shared" si="239"/>
        <v>42375.114988425921</v>
      </c>
      <c r="T3834" s="16">
        <f t="shared" si="240"/>
        <v>42420.114988425921</v>
      </c>
    </row>
    <row r="3835" spans="1:20" ht="60" x14ac:dyDescent="0.25">
      <c r="A3835" s="5">
        <v>3833</v>
      </c>
      <c r="B3835" s="10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37"/>
        <v>117</v>
      </c>
      <c r="P3835" s="5">
        <f t="shared" si="238"/>
        <v>70</v>
      </c>
      <c r="Q3835" s="12" t="s">
        <v>8315</v>
      </c>
      <c r="R3835" s="5" t="s">
        <v>8316</v>
      </c>
      <c r="S3835" s="16">
        <f t="shared" si="239"/>
        <v>41963.872361111105</v>
      </c>
      <c r="T3835" s="16">
        <f t="shared" si="240"/>
        <v>41974.797916666663</v>
      </c>
    </row>
    <row r="3836" spans="1:20" ht="60" x14ac:dyDescent="0.25">
      <c r="A3836" s="5">
        <v>3834</v>
      </c>
      <c r="B3836" s="10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37"/>
        <v>109</v>
      </c>
      <c r="P3836" s="5">
        <f t="shared" si="238"/>
        <v>57.39</v>
      </c>
      <c r="Q3836" s="12" t="s">
        <v>8315</v>
      </c>
      <c r="R3836" s="5" t="s">
        <v>8316</v>
      </c>
      <c r="S3836" s="16">
        <f t="shared" si="239"/>
        <v>42143.445219907408</v>
      </c>
      <c r="T3836" s="16">
        <f t="shared" si="240"/>
        <v>42173.445219907408</v>
      </c>
    </row>
    <row r="3837" spans="1:20" ht="60" x14ac:dyDescent="0.25">
      <c r="A3837" s="5">
        <v>3835</v>
      </c>
      <c r="B3837" s="10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37"/>
        <v>160</v>
      </c>
      <c r="P3837" s="5">
        <f t="shared" si="238"/>
        <v>40</v>
      </c>
      <c r="Q3837" s="12" t="s">
        <v>8315</v>
      </c>
      <c r="R3837" s="5" t="s">
        <v>8316</v>
      </c>
      <c r="S3837" s="16">
        <f t="shared" si="239"/>
        <v>42460.94222222222</v>
      </c>
      <c r="T3837" s="16">
        <f t="shared" si="240"/>
        <v>42481.94222222222</v>
      </c>
    </row>
    <row r="3838" spans="1:20" ht="45" x14ac:dyDescent="0.25">
      <c r="A3838" s="5">
        <v>3836</v>
      </c>
      <c r="B3838" s="10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37"/>
        <v>113</v>
      </c>
      <c r="P3838" s="5">
        <f t="shared" si="238"/>
        <v>64.290000000000006</v>
      </c>
      <c r="Q3838" s="12" t="s">
        <v>8315</v>
      </c>
      <c r="R3838" s="5" t="s">
        <v>8316</v>
      </c>
      <c r="S3838" s="16">
        <f t="shared" si="239"/>
        <v>42553.926527777774</v>
      </c>
      <c r="T3838" s="16">
        <f t="shared" si="240"/>
        <v>42585.172916666663</v>
      </c>
    </row>
    <row r="3839" spans="1:20" ht="30" x14ac:dyDescent="0.25">
      <c r="A3839" s="5">
        <v>3837</v>
      </c>
      <c r="B3839" s="10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37"/>
        <v>102</v>
      </c>
      <c r="P3839" s="5">
        <f t="shared" si="238"/>
        <v>120.12</v>
      </c>
      <c r="Q3839" s="12" t="s">
        <v>8315</v>
      </c>
      <c r="R3839" s="5" t="s">
        <v>8316</v>
      </c>
      <c r="S3839" s="16">
        <f t="shared" si="239"/>
        <v>42152.765717592592</v>
      </c>
      <c r="T3839" s="16">
        <f t="shared" si="240"/>
        <v>42188.765717592592</v>
      </c>
    </row>
    <row r="3840" spans="1:20" ht="60" x14ac:dyDescent="0.25">
      <c r="A3840" s="5">
        <v>3838</v>
      </c>
      <c r="B3840" s="10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37"/>
        <v>101</v>
      </c>
      <c r="P3840" s="5">
        <f t="shared" si="238"/>
        <v>1008.24</v>
      </c>
      <c r="Q3840" s="12" t="s">
        <v>8315</v>
      </c>
      <c r="R3840" s="5" t="s">
        <v>8316</v>
      </c>
      <c r="S3840" s="16">
        <f t="shared" si="239"/>
        <v>42116.710752314815</v>
      </c>
      <c r="T3840" s="16">
        <f t="shared" si="240"/>
        <v>42146.710752314815</v>
      </c>
    </row>
    <row r="3841" spans="1:20" ht="60" x14ac:dyDescent="0.25">
      <c r="A3841" s="5">
        <v>3839</v>
      </c>
      <c r="B3841" s="10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37"/>
        <v>101</v>
      </c>
      <c r="P3841" s="5">
        <f t="shared" si="238"/>
        <v>63.28</v>
      </c>
      <c r="Q3841" s="12" t="s">
        <v>8315</v>
      </c>
      <c r="R3841" s="5" t="s">
        <v>8316</v>
      </c>
      <c r="S3841" s="16">
        <f t="shared" si="239"/>
        <v>42155.142638888887</v>
      </c>
      <c r="T3841" s="16">
        <f t="shared" si="240"/>
        <v>42215.142638888887</v>
      </c>
    </row>
    <row r="3842" spans="1:20" ht="45" x14ac:dyDescent="0.25">
      <c r="A3842" s="5">
        <v>3840</v>
      </c>
      <c r="B3842" s="10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ref="O3842:O3905" si="242">ROUND(E3842/D3842*100,0)</f>
        <v>6500</v>
      </c>
      <c r="P3842" s="5">
        <f t="shared" si="238"/>
        <v>21.67</v>
      </c>
      <c r="Q3842" s="12" t="s">
        <v>8315</v>
      </c>
      <c r="R3842" s="5" t="s">
        <v>8316</v>
      </c>
      <c r="S3842" s="16">
        <f t="shared" si="239"/>
        <v>42432.701724537037</v>
      </c>
      <c r="T3842" s="16">
        <f t="shared" si="240"/>
        <v>42457.660057870366</v>
      </c>
    </row>
    <row r="3843" spans="1:20" ht="60" x14ac:dyDescent="0.25">
      <c r="A3843" s="5">
        <v>3841</v>
      </c>
      <c r="B3843" s="10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si="242"/>
        <v>9</v>
      </c>
      <c r="P3843" s="5">
        <f t="shared" ref="P3843:P3906" si="243">IFERROR(ROUND(E3843/L3843,2),0)</f>
        <v>25.65</v>
      </c>
      <c r="Q3843" s="12" t="s">
        <v>8315</v>
      </c>
      <c r="R3843" s="5" t="s">
        <v>8316</v>
      </c>
      <c r="S3843" s="16">
        <f t="shared" ref="S3843:S3906" si="244">(((J3843/60)/60)/24)+DATE(1970,1,1)</f>
        <v>41780.785729166666</v>
      </c>
      <c r="T3843" s="16">
        <f t="shared" ref="T3843:T3906" si="245">(((I3843/60)/60)/24)+DATE(1970,1,1)</f>
        <v>41840.785729166666</v>
      </c>
    </row>
    <row r="3844" spans="1:20" ht="60" x14ac:dyDescent="0.25">
      <c r="A3844" s="5">
        <v>3842</v>
      </c>
      <c r="B3844" s="10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242"/>
        <v>22</v>
      </c>
      <c r="P3844" s="5">
        <f t="shared" si="243"/>
        <v>47.7</v>
      </c>
      <c r="Q3844" s="12" t="s">
        <v>8315</v>
      </c>
      <c r="R3844" s="5" t="s">
        <v>8316</v>
      </c>
      <c r="S3844" s="16">
        <f t="shared" si="244"/>
        <v>41740.493657407409</v>
      </c>
      <c r="T3844" s="16">
        <f t="shared" si="245"/>
        <v>41770.493657407409</v>
      </c>
    </row>
    <row r="3845" spans="1:20" ht="60" x14ac:dyDescent="0.25">
      <c r="A3845" s="5">
        <v>3843</v>
      </c>
      <c r="B3845" s="10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242"/>
        <v>21</v>
      </c>
      <c r="P3845" s="5">
        <f t="shared" si="243"/>
        <v>56.05</v>
      </c>
      <c r="Q3845" s="12" t="s">
        <v>8315</v>
      </c>
      <c r="R3845" s="5" t="s">
        <v>8316</v>
      </c>
      <c r="S3845" s="16">
        <f t="shared" si="244"/>
        <v>41766.072500000002</v>
      </c>
      <c r="T3845" s="16">
        <f t="shared" si="245"/>
        <v>41791.072500000002</v>
      </c>
    </row>
    <row r="3846" spans="1:20" ht="60" x14ac:dyDescent="0.25">
      <c r="A3846" s="5">
        <v>3844</v>
      </c>
      <c r="B3846" s="10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242"/>
        <v>41</v>
      </c>
      <c r="P3846" s="5">
        <f t="shared" si="243"/>
        <v>81.319999999999993</v>
      </c>
      <c r="Q3846" s="12" t="s">
        <v>8315</v>
      </c>
      <c r="R3846" s="5" t="s">
        <v>8316</v>
      </c>
      <c r="S3846" s="16">
        <f t="shared" si="244"/>
        <v>41766.617291666669</v>
      </c>
      <c r="T3846" s="16">
        <f t="shared" si="245"/>
        <v>41793.290972222225</v>
      </c>
    </row>
    <row r="3847" spans="1:20" ht="60" x14ac:dyDescent="0.25">
      <c r="A3847" s="5">
        <v>3845</v>
      </c>
      <c r="B3847" s="10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242"/>
        <v>2</v>
      </c>
      <c r="P3847" s="5">
        <f t="shared" si="243"/>
        <v>70.17</v>
      </c>
      <c r="Q3847" s="12" t="s">
        <v>8315</v>
      </c>
      <c r="R3847" s="5" t="s">
        <v>8316</v>
      </c>
      <c r="S3847" s="16">
        <f t="shared" si="244"/>
        <v>42248.627013888887</v>
      </c>
      <c r="T3847" s="16">
        <f t="shared" si="245"/>
        <v>42278.627013888887</v>
      </c>
    </row>
    <row r="3848" spans="1:20" ht="45" x14ac:dyDescent="0.25">
      <c r="A3848" s="5">
        <v>3846</v>
      </c>
      <c r="B3848" s="10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242"/>
        <v>3</v>
      </c>
      <c r="P3848" s="5">
        <f t="shared" si="243"/>
        <v>23.63</v>
      </c>
      <c r="Q3848" s="12" t="s">
        <v>8315</v>
      </c>
      <c r="R3848" s="5" t="s">
        <v>8316</v>
      </c>
      <c r="S3848" s="16">
        <f t="shared" si="244"/>
        <v>41885.221550925926</v>
      </c>
      <c r="T3848" s="16">
        <f t="shared" si="245"/>
        <v>41916.290972222225</v>
      </c>
    </row>
    <row r="3849" spans="1:20" ht="45" x14ac:dyDescent="0.25">
      <c r="A3849" s="5">
        <v>3847</v>
      </c>
      <c r="B3849" s="10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242"/>
        <v>16</v>
      </c>
      <c r="P3849" s="5">
        <f t="shared" si="243"/>
        <v>188.56</v>
      </c>
      <c r="Q3849" s="12" t="s">
        <v>8315</v>
      </c>
      <c r="R3849" s="5" t="s">
        <v>8316</v>
      </c>
      <c r="S3849" s="16">
        <f t="shared" si="244"/>
        <v>42159.224432870367</v>
      </c>
      <c r="T3849" s="16">
        <f t="shared" si="245"/>
        <v>42204.224432870367</v>
      </c>
    </row>
    <row r="3850" spans="1:20" ht="60" x14ac:dyDescent="0.25">
      <c r="A3850" s="5">
        <v>3848</v>
      </c>
      <c r="B3850" s="10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242"/>
        <v>16</v>
      </c>
      <c r="P3850" s="5">
        <f t="shared" si="243"/>
        <v>49.51</v>
      </c>
      <c r="Q3850" s="12" t="s">
        <v>8315</v>
      </c>
      <c r="R3850" s="5" t="s">
        <v>8316</v>
      </c>
      <c r="S3850" s="16">
        <f t="shared" si="244"/>
        <v>42265.817002314812</v>
      </c>
      <c r="T3850" s="16">
        <f t="shared" si="245"/>
        <v>42295.817002314812</v>
      </c>
    </row>
    <row r="3851" spans="1:20" ht="75" x14ac:dyDescent="0.25">
      <c r="A3851" s="5">
        <v>3849</v>
      </c>
      <c r="B3851" s="10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242"/>
        <v>7</v>
      </c>
      <c r="P3851" s="5">
        <f t="shared" si="243"/>
        <v>75.459999999999994</v>
      </c>
      <c r="Q3851" s="12" t="s">
        <v>8315</v>
      </c>
      <c r="R3851" s="5" t="s">
        <v>8316</v>
      </c>
      <c r="S3851" s="16">
        <f t="shared" si="244"/>
        <v>42136.767175925925</v>
      </c>
      <c r="T3851" s="16">
        <f t="shared" si="245"/>
        <v>42166.767175925925</v>
      </c>
    </row>
    <row r="3852" spans="1:20" ht="30" x14ac:dyDescent="0.25">
      <c r="A3852" s="5">
        <v>3850</v>
      </c>
      <c r="B3852" s="10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242"/>
        <v>4</v>
      </c>
      <c r="P3852" s="5">
        <f t="shared" si="243"/>
        <v>9.5</v>
      </c>
      <c r="Q3852" s="12" t="s">
        <v>8315</v>
      </c>
      <c r="R3852" s="5" t="s">
        <v>8316</v>
      </c>
      <c r="S3852" s="16">
        <f t="shared" si="244"/>
        <v>41975.124340277776</v>
      </c>
      <c r="T3852" s="16">
        <f t="shared" si="245"/>
        <v>42005.124340277776</v>
      </c>
    </row>
    <row r="3853" spans="1:20" ht="45" x14ac:dyDescent="0.25">
      <c r="A3853" s="5">
        <v>3851</v>
      </c>
      <c r="B3853" s="10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242"/>
        <v>34</v>
      </c>
      <c r="P3853" s="5">
        <f t="shared" si="243"/>
        <v>35.5</v>
      </c>
      <c r="Q3853" s="12" t="s">
        <v>8315</v>
      </c>
      <c r="R3853" s="5" t="s">
        <v>8316</v>
      </c>
      <c r="S3853" s="16">
        <f t="shared" si="244"/>
        <v>42172.439571759256</v>
      </c>
      <c r="T3853" s="16">
        <f t="shared" si="245"/>
        <v>42202.439571759256</v>
      </c>
    </row>
    <row r="3854" spans="1:20" ht="45" x14ac:dyDescent="0.25">
      <c r="A3854" s="5">
        <v>3852</v>
      </c>
      <c r="B3854" s="10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242"/>
        <v>0</v>
      </c>
      <c r="P3854" s="5">
        <f t="shared" si="243"/>
        <v>10</v>
      </c>
      <c r="Q3854" s="12" t="s">
        <v>8315</v>
      </c>
      <c r="R3854" s="5" t="s">
        <v>8316</v>
      </c>
      <c r="S3854" s="16">
        <f t="shared" si="244"/>
        <v>42065.190694444449</v>
      </c>
      <c r="T3854" s="16">
        <f t="shared" si="245"/>
        <v>42090.149027777778</v>
      </c>
    </row>
    <row r="3855" spans="1:20" ht="45" x14ac:dyDescent="0.25">
      <c r="A3855" s="5">
        <v>3853</v>
      </c>
      <c r="B3855" s="10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242"/>
        <v>0</v>
      </c>
      <c r="P3855" s="5">
        <f t="shared" si="243"/>
        <v>13</v>
      </c>
      <c r="Q3855" s="12" t="s">
        <v>8315</v>
      </c>
      <c r="R3855" s="5" t="s">
        <v>8316</v>
      </c>
      <c r="S3855" s="16">
        <f t="shared" si="244"/>
        <v>41848.84002314815</v>
      </c>
      <c r="T3855" s="16">
        <f t="shared" si="245"/>
        <v>41883.84002314815</v>
      </c>
    </row>
    <row r="3856" spans="1:20" ht="30" x14ac:dyDescent="0.25">
      <c r="A3856" s="5">
        <v>3854</v>
      </c>
      <c r="B3856" s="10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242"/>
        <v>16</v>
      </c>
      <c r="P3856" s="5">
        <f t="shared" si="243"/>
        <v>89.4</v>
      </c>
      <c r="Q3856" s="12" t="s">
        <v>8315</v>
      </c>
      <c r="R3856" s="5" t="s">
        <v>8316</v>
      </c>
      <c r="S3856" s="16">
        <f t="shared" si="244"/>
        <v>42103.884930555556</v>
      </c>
      <c r="T3856" s="16">
        <f t="shared" si="245"/>
        <v>42133.884930555556</v>
      </c>
    </row>
    <row r="3857" spans="1:21" ht="75" x14ac:dyDescent="0.25">
      <c r="A3857" s="5">
        <v>3855</v>
      </c>
      <c r="B3857" s="10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242"/>
        <v>3</v>
      </c>
      <c r="P3857" s="5">
        <f t="shared" si="243"/>
        <v>25</v>
      </c>
      <c r="Q3857" s="12" t="s">
        <v>8315</v>
      </c>
      <c r="R3857" s="5" t="s">
        <v>8316</v>
      </c>
      <c r="S3857" s="16">
        <f t="shared" si="244"/>
        <v>42059.970729166671</v>
      </c>
      <c r="T3857" s="16">
        <f t="shared" si="245"/>
        <v>42089.929062499999</v>
      </c>
    </row>
    <row r="3858" spans="1:21" ht="60" x14ac:dyDescent="0.25">
      <c r="A3858" s="5">
        <v>3856</v>
      </c>
      <c r="B3858" s="10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242"/>
        <v>0</v>
      </c>
      <c r="P3858" s="5">
        <f t="shared" si="243"/>
        <v>1</v>
      </c>
      <c r="Q3858" s="12" t="s">
        <v>8315</v>
      </c>
      <c r="R3858" s="5" t="s">
        <v>8316</v>
      </c>
      <c r="S3858" s="16">
        <f t="shared" si="244"/>
        <v>42041.743090277778</v>
      </c>
      <c r="T3858" s="16">
        <f t="shared" si="245"/>
        <v>42071.701423611114</v>
      </c>
    </row>
    <row r="3859" spans="1:21" ht="60" x14ac:dyDescent="0.25">
      <c r="A3859" s="5">
        <v>3857</v>
      </c>
      <c r="B3859" s="10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242"/>
        <v>5</v>
      </c>
      <c r="P3859" s="5">
        <f t="shared" si="243"/>
        <v>65</v>
      </c>
      <c r="Q3859" s="12" t="s">
        <v>8315</v>
      </c>
      <c r="R3859" s="5" t="s">
        <v>8316</v>
      </c>
      <c r="S3859" s="16">
        <f t="shared" si="244"/>
        <v>41829.73715277778</v>
      </c>
      <c r="T3859" s="16">
        <f t="shared" si="245"/>
        <v>41852.716666666667</v>
      </c>
    </row>
    <row r="3860" spans="1:21" ht="60" x14ac:dyDescent="0.25">
      <c r="A3860" s="5">
        <v>3858</v>
      </c>
      <c r="B3860" s="10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242"/>
        <v>2</v>
      </c>
      <c r="P3860" s="5">
        <f t="shared" si="243"/>
        <v>10</v>
      </c>
      <c r="Q3860" s="12" t="s">
        <v>8315</v>
      </c>
      <c r="R3860" s="5" t="s">
        <v>8316</v>
      </c>
      <c r="S3860" s="16">
        <f t="shared" si="244"/>
        <v>42128.431064814817</v>
      </c>
      <c r="T3860" s="16">
        <f t="shared" si="245"/>
        <v>42146.875</v>
      </c>
    </row>
    <row r="3861" spans="1:21" ht="45" x14ac:dyDescent="0.25">
      <c r="A3861" s="5">
        <v>3859</v>
      </c>
      <c r="B3861" s="10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242"/>
        <v>0</v>
      </c>
      <c r="P3861" s="5">
        <f t="shared" si="243"/>
        <v>1</v>
      </c>
      <c r="Q3861" s="12" t="s">
        <v>8315</v>
      </c>
      <c r="R3861" s="5" t="s">
        <v>8316</v>
      </c>
      <c r="S3861" s="16">
        <f t="shared" si="244"/>
        <v>41789.893599537041</v>
      </c>
      <c r="T3861" s="16">
        <f t="shared" si="245"/>
        <v>41815.875</v>
      </c>
    </row>
    <row r="3862" spans="1:21" ht="60" x14ac:dyDescent="0.25">
      <c r="A3862" s="5">
        <v>3860</v>
      </c>
      <c r="B3862" s="10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242"/>
        <v>18</v>
      </c>
      <c r="P3862" s="5">
        <f t="shared" si="243"/>
        <v>81.540000000000006</v>
      </c>
      <c r="Q3862" s="12" t="s">
        <v>8315</v>
      </c>
      <c r="R3862" s="5" t="s">
        <v>8316</v>
      </c>
      <c r="S3862" s="16">
        <f t="shared" si="244"/>
        <v>41833.660995370366</v>
      </c>
      <c r="T3862" s="16">
        <f t="shared" si="245"/>
        <v>41863.660995370366</v>
      </c>
    </row>
    <row r="3863" spans="1:21" x14ac:dyDescent="0.25">
      <c r="A3863" s="5">
        <v>3861</v>
      </c>
      <c r="B3863" s="10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242"/>
        <v>5</v>
      </c>
      <c r="P3863" s="5">
        <f t="shared" si="243"/>
        <v>100</v>
      </c>
      <c r="Q3863" s="12" t="s">
        <v>8315</v>
      </c>
      <c r="R3863" s="5" t="s">
        <v>8316</v>
      </c>
      <c r="S3863" s="16">
        <f t="shared" si="244"/>
        <v>41914.590011574073</v>
      </c>
      <c r="T3863" s="16">
        <f t="shared" si="245"/>
        <v>41955.907638888893</v>
      </c>
    </row>
    <row r="3864" spans="1:21" ht="30" x14ac:dyDescent="0.25">
      <c r="A3864" s="5">
        <v>3862</v>
      </c>
      <c r="B3864" s="10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242"/>
        <v>0</v>
      </c>
      <c r="P3864" s="5">
        <f t="shared" si="243"/>
        <v>1</v>
      </c>
      <c r="Q3864" s="12" t="s">
        <v>8315</v>
      </c>
      <c r="R3864" s="5" t="s">
        <v>8316</v>
      </c>
      <c r="S3864" s="16">
        <f t="shared" si="244"/>
        <v>42611.261064814811</v>
      </c>
      <c r="T3864" s="16">
        <f t="shared" si="245"/>
        <v>42625.707638888889</v>
      </c>
    </row>
    <row r="3865" spans="1:21" ht="60" x14ac:dyDescent="0.25">
      <c r="A3865" s="5">
        <v>3863</v>
      </c>
      <c r="B3865" s="10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242"/>
        <v>0</v>
      </c>
      <c r="P3865" s="5">
        <f t="shared" si="243"/>
        <v>0</v>
      </c>
      <c r="Q3865" s="12" t="s">
        <v>8315</v>
      </c>
      <c r="R3865" s="5" t="s">
        <v>8316</v>
      </c>
      <c r="S3865" s="16">
        <f t="shared" si="244"/>
        <v>42253.633159722223</v>
      </c>
      <c r="T3865" s="16">
        <f t="shared" si="245"/>
        <v>42313.674826388888</v>
      </c>
    </row>
    <row r="3866" spans="1:21" ht="60" x14ac:dyDescent="0.25">
      <c r="A3866" s="5">
        <v>3864</v>
      </c>
      <c r="B3866" s="10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242"/>
        <v>1</v>
      </c>
      <c r="P3866" s="5">
        <f t="shared" si="243"/>
        <v>20</v>
      </c>
      <c r="Q3866" s="12" t="s">
        <v>8315</v>
      </c>
      <c r="R3866" s="5" t="s">
        <v>8316</v>
      </c>
      <c r="S3866" s="16">
        <f t="shared" si="244"/>
        <v>42295.891828703709</v>
      </c>
      <c r="T3866" s="16">
        <f t="shared" si="245"/>
        <v>42325.933495370366</v>
      </c>
    </row>
    <row r="3867" spans="1:21" ht="45" x14ac:dyDescent="0.25">
      <c r="A3867" s="5">
        <v>3865</v>
      </c>
      <c r="B3867" s="10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242"/>
        <v>27</v>
      </c>
      <c r="P3867" s="5">
        <f t="shared" si="243"/>
        <v>46.43</v>
      </c>
      <c r="Q3867" s="12" t="s">
        <v>8315</v>
      </c>
      <c r="R3867" s="5" t="s">
        <v>8316</v>
      </c>
      <c r="S3867" s="16">
        <f t="shared" si="244"/>
        <v>41841.651597222226</v>
      </c>
      <c r="T3867" s="16">
        <f t="shared" si="245"/>
        <v>41881.229166666664</v>
      </c>
    </row>
    <row r="3868" spans="1:21" ht="30" x14ac:dyDescent="0.25">
      <c r="A3868" s="5">
        <v>3866</v>
      </c>
      <c r="B3868" s="10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242"/>
        <v>1</v>
      </c>
      <c r="P3868" s="5">
        <f t="shared" si="243"/>
        <v>5.5</v>
      </c>
      <c r="Q3868" s="12" t="s">
        <v>8315</v>
      </c>
      <c r="R3868" s="5" t="s">
        <v>8316</v>
      </c>
      <c r="S3868" s="16">
        <f t="shared" si="244"/>
        <v>42402.947002314817</v>
      </c>
      <c r="T3868" s="16">
        <f t="shared" si="245"/>
        <v>42452.145138888889</v>
      </c>
    </row>
    <row r="3869" spans="1:21" ht="45" x14ac:dyDescent="0.25">
      <c r="A3869" s="5">
        <v>3867</v>
      </c>
      <c r="B3869" s="10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242"/>
        <v>13</v>
      </c>
      <c r="P3869" s="5">
        <f t="shared" si="243"/>
        <v>50.2</v>
      </c>
      <c r="Q3869" s="12" t="s">
        <v>8315</v>
      </c>
      <c r="R3869" s="5" t="s">
        <v>8316</v>
      </c>
      <c r="S3869" s="16">
        <f t="shared" si="244"/>
        <v>42509.814108796301</v>
      </c>
      <c r="T3869" s="16">
        <f t="shared" si="245"/>
        <v>42539.814108796301</v>
      </c>
    </row>
    <row r="3870" spans="1:21" ht="30" x14ac:dyDescent="0.25">
      <c r="A3870" s="5">
        <v>3868</v>
      </c>
      <c r="B3870" s="10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242"/>
        <v>0</v>
      </c>
      <c r="P3870" s="5">
        <f t="shared" si="243"/>
        <v>10</v>
      </c>
      <c r="Q3870" s="12" t="s">
        <v>8315</v>
      </c>
      <c r="R3870" s="5" t="s">
        <v>8357</v>
      </c>
      <c r="S3870" s="16">
        <f t="shared" si="244"/>
        <v>41865.659780092588</v>
      </c>
      <c r="T3870" s="16">
        <f t="shared" si="245"/>
        <v>41890.659780092588</v>
      </c>
      <c r="U3870" s="5">
        <f>YEAR(S3870)</f>
        <v>2014</v>
      </c>
    </row>
    <row r="3871" spans="1:21" ht="30" x14ac:dyDescent="0.25">
      <c r="A3871" s="5">
        <v>3869</v>
      </c>
      <c r="B3871" s="10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242"/>
        <v>3</v>
      </c>
      <c r="P3871" s="5">
        <f t="shared" si="243"/>
        <v>30.13</v>
      </c>
      <c r="Q3871" s="12" t="s">
        <v>8315</v>
      </c>
      <c r="R3871" s="5" t="s">
        <v>8357</v>
      </c>
      <c r="S3871" s="16">
        <f t="shared" si="244"/>
        <v>42047.724444444444</v>
      </c>
      <c r="T3871" s="16">
        <f t="shared" si="245"/>
        <v>42077.132638888885</v>
      </c>
    </row>
    <row r="3872" spans="1:21" ht="60" x14ac:dyDescent="0.25">
      <c r="A3872" s="5">
        <v>3870</v>
      </c>
      <c r="B3872" s="10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242"/>
        <v>15</v>
      </c>
      <c r="P3872" s="5">
        <f t="shared" si="243"/>
        <v>150</v>
      </c>
      <c r="Q3872" s="12" t="s">
        <v>8315</v>
      </c>
      <c r="R3872" s="5" t="s">
        <v>8357</v>
      </c>
      <c r="S3872" s="16">
        <f t="shared" si="244"/>
        <v>41793.17219907407</v>
      </c>
      <c r="T3872" s="16">
        <f t="shared" si="245"/>
        <v>41823.17219907407</v>
      </c>
    </row>
    <row r="3873" spans="1:21" ht="45" x14ac:dyDescent="0.25">
      <c r="A3873" s="5">
        <v>3871</v>
      </c>
      <c r="B3873" s="10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242"/>
        <v>3</v>
      </c>
      <c r="P3873" s="5">
        <f t="shared" si="243"/>
        <v>13.33</v>
      </c>
      <c r="Q3873" s="12" t="s">
        <v>8315</v>
      </c>
      <c r="R3873" s="5" t="s">
        <v>8357</v>
      </c>
      <c r="S3873" s="16">
        <f t="shared" si="244"/>
        <v>42763.780671296292</v>
      </c>
      <c r="T3873" s="16">
        <f t="shared" si="245"/>
        <v>42823.739004629635</v>
      </c>
    </row>
    <row r="3874" spans="1:21" ht="60" x14ac:dyDescent="0.25">
      <c r="A3874" s="5">
        <v>3872</v>
      </c>
      <c r="B3874" s="10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242"/>
        <v>0</v>
      </c>
      <c r="P3874" s="5">
        <f t="shared" si="243"/>
        <v>0</v>
      </c>
      <c r="Q3874" s="12" t="s">
        <v>8315</v>
      </c>
      <c r="R3874" s="5" t="s">
        <v>8357</v>
      </c>
      <c r="S3874" s="16">
        <f t="shared" si="244"/>
        <v>42180.145787037036</v>
      </c>
      <c r="T3874" s="16">
        <f t="shared" si="245"/>
        <v>42230.145787037036</v>
      </c>
    </row>
    <row r="3875" spans="1:21" ht="60" x14ac:dyDescent="0.25">
      <c r="A3875" s="5">
        <v>3873</v>
      </c>
      <c r="B3875" s="10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242"/>
        <v>0</v>
      </c>
      <c r="P3875" s="5">
        <f t="shared" si="243"/>
        <v>0</v>
      </c>
      <c r="Q3875" s="12" t="s">
        <v>8315</v>
      </c>
      <c r="R3875" s="5" t="s">
        <v>8357</v>
      </c>
      <c r="S3875" s="16">
        <f t="shared" si="244"/>
        <v>42255.696006944447</v>
      </c>
      <c r="T3875" s="16">
        <f t="shared" si="245"/>
        <v>42285.696006944447</v>
      </c>
    </row>
    <row r="3876" spans="1:21" ht="60" x14ac:dyDescent="0.25">
      <c r="A3876" s="5">
        <v>3874</v>
      </c>
      <c r="B3876" s="10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242"/>
        <v>0</v>
      </c>
      <c r="P3876" s="5">
        <f t="shared" si="243"/>
        <v>0</v>
      </c>
      <c r="Q3876" s="12" t="s">
        <v>8315</v>
      </c>
      <c r="R3876" s="5" t="s">
        <v>8357</v>
      </c>
      <c r="S3876" s="16">
        <f t="shared" si="244"/>
        <v>42007.016458333332</v>
      </c>
      <c r="T3876" s="16">
        <f t="shared" si="245"/>
        <v>42028.041666666672</v>
      </c>
    </row>
    <row r="3877" spans="1:21" ht="45" x14ac:dyDescent="0.25">
      <c r="A3877" s="5">
        <v>3875</v>
      </c>
      <c r="B3877" s="10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242"/>
        <v>0</v>
      </c>
      <c r="P3877" s="5">
        <f t="shared" si="243"/>
        <v>0</v>
      </c>
      <c r="Q3877" s="12" t="s">
        <v>8315</v>
      </c>
      <c r="R3877" s="5" t="s">
        <v>8357</v>
      </c>
      <c r="S3877" s="16">
        <f t="shared" si="244"/>
        <v>42615.346817129626</v>
      </c>
      <c r="T3877" s="16">
        <f t="shared" si="245"/>
        <v>42616.416666666672</v>
      </c>
    </row>
    <row r="3878" spans="1:21" ht="60" x14ac:dyDescent="0.25">
      <c r="A3878" s="5">
        <v>3876</v>
      </c>
      <c r="B3878" s="10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242"/>
        <v>53</v>
      </c>
      <c r="P3878" s="5">
        <f t="shared" si="243"/>
        <v>44.76</v>
      </c>
      <c r="Q3878" s="12" t="s">
        <v>8315</v>
      </c>
      <c r="R3878" s="5" t="s">
        <v>8357</v>
      </c>
      <c r="S3878" s="16">
        <f t="shared" si="244"/>
        <v>42372.624166666668</v>
      </c>
      <c r="T3878" s="16">
        <f t="shared" si="245"/>
        <v>42402.624166666668</v>
      </c>
      <c r="U3878" s="5">
        <f>YEAR(S3878)</f>
        <v>2016</v>
      </c>
    </row>
    <row r="3879" spans="1:21" ht="60" x14ac:dyDescent="0.25">
      <c r="A3879" s="5">
        <v>3877</v>
      </c>
      <c r="B3879" s="10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242"/>
        <v>5</v>
      </c>
      <c r="P3879" s="5">
        <f t="shared" si="243"/>
        <v>88.64</v>
      </c>
      <c r="Q3879" s="12" t="s">
        <v>8315</v>
      </c>
      <c r="R3879" s="5" t="s">
        <v>8357</v>
      </c>
      <c r="S3879" s="16">
        <f t="shared" si="244"/>
        <v>42682.67768518519</v>
      </c>
      <c r="T3879" s="16">
        <f t="shared" si="245"/>
        <v>42712.67768518519</v>
      </c>
    </row>
    <row r="3880" spans="1:21" ht="45" x14ac:dyDescent="0.25">
      <c r="A3880" s="5">
        <v>3878</v>
      </c>
      <c r="B3880" s="10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242"/>
        <v>0</v>
      </c>
      <c r="P3880" s="5">
        <f t="shared" si="243"/>
        <v>10</v>
      </c>
      <c r="Q3880" s="12" t="s">
        <v>8315</v>
      </c>
      <c r="R3880" s="5" t="s">
        <v>8357</v>
      </c>
      <c r="S3880" s="16">
        <f t="shared" si="244"/>
        <v>42154.818819444445</v>
      </c>
      <c r="T3880" s="16">
        <f t="shared" si="245"/>
        <v>42185.165972222225</v>
      </c>
    </row>
    <row r="3881" spans="1:21" ht="45" x14ac:dyDescent="0.25">
      <c r="A3881" s="5">
        <v>3879</v>
      </c>
      <c r="B3881" s="10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242"/>
        <v>0</v>
      </c>
      <c r="P3881" s="5">
        <f t="shared" si="243"/>
        <v>0</v>
      </c>
      <c r="Q3881" s="12" t="s">
        <v>8315</v>
      </c>
      <c r="R3881" s="5" t="s">
        <v>8357</v>
      </c>
      <c r="S3881" s="16">
        <f t="shared" si="244"/>
        <v>41999.861064814817</v>
      </c>
      <c r="T3881" s="16">
        <f t="shared" si="245"/>
        <v>42029.861064814817</v>
      </c>
      <c r="U3881" s="5">
        <f t="shared" ref="U3881:U3882" si="246">YEAR(S3881)</f>
        <v>2014</v>
      </c>
    </row>
    <row r="3882" spans="1:21" ht="60" x14ac:dyDescent="0.25">
      <c r="A3882" s="5">
        <v>3880</v>
      </c>
      <c r="B3882" s="10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242"/>
        <v>13</v>
      </c>
      <c r="P3882" s="5">
        <f t="shared" si="243"/>
        <v>57.65</v>
      </c>
      <c r="Q3882" s="12" t="s">
        <v>8315</v>
      </c>
      <c r="R3882" s="5" t="s">
        <v>8357</v>
      </c>
      <c r="S3882" s="16">
        <f t="shared" si="244"/>
        <v>41815.815046296295</v>
      </c>
      <c r="T3882" s="16">
        <f t="shared" si="245"/>
        <v>41850.958333333336</v>
      </c>
      <c r="U3882" s="5">
        <f t="shared" si="246"/>
        <v>2014</v>
      </c>
    </row>
    <row r="3883" spans="1:21" ht="30" x14ac:dyDescent="0.25">
      <c r="A3883" s="5">
        <v>3881</v>
      </c>
      <c r="B3883" s="10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242"/>
        <v>5</v>
      </c>
      <c r="P3883" s="5">
        <f t="shared" si="243"/>
        <v>25</v>
      </c>
      <c r="Q3883" s="12" t="s">
        <v>8315</v>
      </c>
      <c r="R3883" s="5" t="s">
        <v>8357</v>
      </c>
      <c r="S3883" s="16">
        <f t="shared" si="244"/>
        <v>42756.018506944441</v>
      </c>
      <c r="T3883" s="16">
        <f t="shared" si="245"/>
        <v>42786.018506944441</v>
      </c>
    </row>
    <row r="3884" spans="1:21" ht="60" x14ac:dyDescent="0.25">
      <c r="A3884" s="5">
        <v>3882</v>
      </c>
      <c r="B3884" s="10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242"/>
        <v>0</v>
      </c>
      <c r="P3884" s="5">
        <f t="shared" si="243"/>
        <v>0</v>
      </c>
      <c r="Q3884" s="12" t="s">
        <v>8315</v>
      </c>
      <c r="R3884" s="5" t="s">
        <v>8357</v>
      </c>
      <c r="S3884" s="16">
        <f t="shared" si="244"/>
        <v>42373.983449074076</v>
      </c>
      <c r="T3884" s="16">
        <f t="shared" si="245"/>
        <v>42400.960416666669</v>
      </c>
    </row>
    <row r="3885" spans="1:21" ht="60" x14ac:dyDescent="0.25">
      <c r="A3885" s="5">
        <v>3883</v>
      </c>
      <c r="B3885" s="10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242"/>
        <v>0</v>
      </c>
      <c r="P3885" s="5">
        <f t="shared" si="243"/>
        <v>0</v>
      </c>
      <c r="Q3885" s="12" t="s">
        <v>8315</v>
      </c>
      <c r="R3885" s="5" t="s">
        <v>8357</v>
      </c>
      <c r="S3885" s="16">
        <f t="shared" si="244"/>
        <v>41854.602650462963</v>
      </c>
      <c r="T3885" s="16">
        <f t="shared" si="245"/>
        <v>41884.602650462963</v>
      </c>
      <c r="U3885" s="5">
        <f>YEAR(S3885)</f>
        <v>2014</v>
      </c>
    </row>
    <row r="3886" spans="1:21" ht="45" x14ac:dyDescent="0.25">
      <c r="A3886" s="5">
        <v>3884</v>
      </c>
      <c r="B3886" s="10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242"/>
        <v>0</v>
      </c>
      <c r="P3886" s="5">
        <f t="shared" si="243"/>
        <v>0</v>
      </c>
      <c r="Q3886" s="12" t="s">
        <v>8315</v>
      </c>
      <c r="R3886" s="5" t="s">
        <v>8357</v>
      </c>
      <c r="S3886" s="16">
        <f t="shared" si="244"/>
        <v>42065.791574074072</v>
      </c>
      <c r="T3886" s="16">
        <f t="shared" si="245"/>
        <v>42090.749907407408</v>
      </c>
    </row>
    <row r="3887" spans="1:21" ht="45" x14ac:dyDescent="0.25">
      <c r="A3887" s="5">
        <v>3885</v>
      </c>
      <c r="B3887" s="10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242"/>
        <v>0</v>
      </c>
      <c r="P3887" s="5">
        <f t="shared" si="243"/>
        <v>0</v>
      </c>
      <c r="Q3887" s="12" t="s">
        <v>8315</v>
      </c>
      <c r="R3887" s="5" t="s">
        <v>8357</v>
      </c>
      <c r="S3887" s="16">
        <f t="shared" si="244"/>
        <v>42469.951284722221</v>
      </c>
      <c r="T3887" s="16">
        <f t="shared" si="245"/>
        <v>42499.951284722221</v>
      </c>
    </row>
    <row r="3888" spans="1:21" x14ac:dyDescent="0.25">
      <c r="A3888" s="5">
        <v>3886</v>
      </c>
      <c r="B3888" s="10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242"/>
        <v>0</v>
      </c>
      <c r="P3888" s="5">
        <f t="shared" si="243"/>
        <v>0</v>
      </c>
      <c r="Q3888" s="12" t="s">
        <v>8315</v>
      </c>
      <c r="R3888" s="5" t="s">
        <v>8357</v>
      </c>
      <c r="S3888" s="16">
        <f t="shared" si="244"/>
        <v>41954.228032407409</v>
      </c>
      <c r="T3888" s="16">
        <f t="shared" si="245"/>
        <v>41984.228032407409</v>
      </c>
    </row>
    <row r="3889" spans="1:20" ht="60" x14ac:dyDescent="0.25">
      <c r="A3889" s="5">
        <v>3887</v>
      </c>
      <c r="B3889" s="10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242"/>
        <v>2</v>
      </c>
      <c r="P3889" s="5">
        <f t="shared" si="243"/>
        <v>17.5</v>
      </c>
      <c r="Q3889" s="12" t="s">
        <v>8315</v>
      </c>
      <c r="R3889" s="5" t="s">
        <v>8357</v>
      </c>
      <c r="S3889" s="16">
        <f t="shared" si="244"/>
        <v>42079.857974537037</v>
      </c>
      <c r="T3889" s="16">
        <f t="shared" si="245"/>
        <v>42125.916666666672</v>
      </c>
    </row>
    <row r="3890" spans="1:20" ht="60" x14ac:dyDescent="0.25">
      <c r="A3890" s="5">
        <v>3888</v>
      </c>
      <c r="B3890" s="10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242"/>
        <v>27</v>
      </c>
      <c r="P3890" s="5">
        <f t="shared" si="243"/>
        <v>38.71</v>
      </c>
      <c r="Q3890" s="12" t="s">
        <v>8315</v>
      </c>
      <c r="R3890" s="5" t="s">
        <v>8316</v>
      </c>
      <c r="S3890" s="16">
        <f t="shared" si="244"/>
        <v>42762.545810185184</v>
      </c>
      <c r="T3890" s="16">
        <f t="shared" si="245"/>
        <v>42792.545810185184</v>
      </c>
    </row>
    <row r="3891" spans="1:20" ht="45" x14ac:dyDescent="0.25">
      <c r="A3891" s="5">
        <v>3889</v>
      </c>
      <c r="B3891" s="10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242"/>
        <v>1</v>
      </c>
      <c r="P3891" s="5">
        <f t="shared" si="243"/>
        <v>13.11</v>
      </c>
      <c r="Q3891" s="12" t="s">
        <v>8315</v>
      </c>
      <c r="R3891" s="5" t="s">
        <v>8316</v>
      </c>
      <c r="S3891" s="16">
        <f t="shared" si="244"/>
        <v>41977.004976851851</v>
      </c>
      <c r="T3891" s="16">
        <f t="shared" si="245"/>
        <v>42008.976388888885</v>
      </c>
    </row>
    <row r="3892" spans="1:20" ht="60" x14ac:dyDescent="0.25">
      <c r="A3892" s="5">
        <v>3890</v>
      </c>
      <c r="B3892" s="10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242"/>
        <v>17</v>
      </c>
      <c r="P3892" s="5">
        <f t="shared" si="243"/>
        <v>315.5</v>
      </c>
      <c r="Q3892" s="12" t="s">
        <v>8315</v>
      </c>
      <c r="R3892" s="5" t="s">
        <v>8316</v>
      </c>
      <c r="S3892" s="16">
        <f t="shared" si="244"/>
        <v>42171.758611111116</v>
      </c>
      <c r="T3892" s="16">
        <f t="shared" si="245"/>
        <v>42231.758611111116</v>
      </c>
    </row>
    <row r="3893" spans="1:20" ht="30" x14ac:dyDescent="0.25">
      <c r="A3893" s="5">
        <v>3891</v>
      </c>
      <c r="B3893" s="10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242"/>
        <v>33</v>
      </c>
      <c r="P3893" s="5">
        <f t="shared" si="243"/>
        <v>37.14</v>
      </c>
      <c r="Q3893" s="12" t="s">
        <v>8315</v>
      </c>
      <c r="R3893" s="5" t="s">
        <v>8316</v>
      </c>
      <c r="S3893" s="16">
        <f t="shared" si="244"/>
        <v>42056.1324537037</v>
      </c>
      <c r="T3893" s="16">
        <f t="shared" si="245"/>
        <v>42086.207638888889</v>
      </c>
    </row>
    <row r="3894" spans="1:20" ht="60" x14ac:dyDescent="0.25">
      <c r="A3894" s="5">
        <v>3892</v>
      </c>
      <c r="B3894" s="10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242"/>
        <v>0</v>
      </c>
      <c r="P3894" s="5">
        <f t="shared" si="243"/>
        <v>0</v>
      </c>
      <c r="Q3894" s="12" t="s">
        <v>8315</v>
      </c>
      <c r="R3894" s="5" t="s">
        <v>8316</v>
      </c>
      <c r="S3894" s="16">
        <f t="shared" si="244"/>
        <v>41867.652280092596</v>
      </c>
      <c r="T3894" s="16">
        <f t="shared" si="245"/>
        <v>41875.291666666664</v>
      </c>
    </row>
    <row r="3895" spans="1:20" ht="60" x14ac:dyDescent="0.25">
      <c r="A3895" s="5">
        <v>3893</v>
      </c>
      <c r="B3895" s="10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242"/>
        <v>22</v>
      </c>
      <c r="P3895" s="5">
        <f t="shared" si="243"/>
        <v>128.27000000000001</v>
      </c>
      <c r="Q3895" s="12" t="s">
        <v>8315</v>
      </c>
      <c r="R3895" s="5" t="s">
        <v>8316</v>
      </c>
      <c r="S3895" s="16">
        <f t="shared" si="244"/>
        <v>41779.657870370371</v>
      </c>
      <c r="T3895" s="16">
        <f t="shared" si="245"/>
        <v>41821.25</v>
      </c>
    </row>
    <row r="3896" spans="1:20" ht="60" x14ac:dyDescent="0.25">
      <c r="A3896" s="5">
        <v>3894</v>
      </c>
      <c r="B3896" s="10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242"/>
        <v>3</v>
      </c>
      <c r="P3896" s="5">
        <f t="shared" si="243"/>
        <v>47.27</v>
      </c>
      <c r="Q3896" s="12" t="s">
        <v>8315</v>
      </c>
      <c r="R3896" s="5" t="s">
        <v>8316</v>
      </c>
      <c r="S3896" s="16">
        <f t="shared" si="244"/>
        <v>42679.958472222221</v>
      </c>
      <c r="T3896" s="16">
        <f t="shared" si="245"/>
        <v>42710.207638888889</v>
      </c>
    </row>
    <row r="3897" spans="1:20" ht="60" x14ac:dyDescent="0.25">
      <c r="A3897" s="5">
        <v>3895</v>
      </c>
      <c r="B3897" s="10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242"/>
        <v>5</v>
      </c>
      <c r="P3897" s="5">
        <f t="shared" si="243"/>
        <v>50</v>
      </c>
      <c r="Q3897" s="12" t="s">
        <v>8315</v>
      </c>
      <c r="R3897" s="5" t="s">
        <v>8316</v>
      </c>
      <c r="S3897" s="16">
        <f t="shared" si="244"/>
        <v>42032.250208333338</v>
      </c>
      <c r="T3897" s="16">
        <f t="shared" si="245"/>
        <v>42063.250208333338</v>
      </c>
    </row>
    <row r="3898" spans="1:20" ht="60" x14ac:dyDescent="0.25">
      <c r="A3898" s="5">
        <v>3896</v>
      </c>
      <c r="B3898" s="10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242"/>
        <v>11</v>
      </c>
      <c r="P3898" s="5">
        <f t="shared" si="243"/>
        <v>42.5</v>
      </c>
      <c r="Q3898" s="12" t="s">
        <v>8315</v>
      </c>
      <c r="R3898" s="5" t="s">
        <v>8316</v>
      </c>
      <c r="S3898" s="16">
        <f t="shared" si="244"/>
        <v>41793.191875000004</v>
      </c>
      <c r="T3898" s="16">
        <f t="shared" si="245"/>
        <v>41807.191875000004</v>
      </c>
    </row>
    <row r="3899" spans="1:20" ht="60" x14ac:dyDescent="0.25">
      <c r="A3899" s="5">
        <v>3897</v>
      </c>
      <c r="B3899" s="10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242"/>
        <v>18</v>
      </c>
      <c r="P3899" s="5">
        <f t="shared" si="243"/>
        <v>44</v>
      </c>
      <c r="Q3899" s="12" t="s">
        <v>8315</v>
      </c>
      <c r="R3899" s="5" t="s">
        <v>8316</v>
      </c>
      <c r="S3899" s="16">
        <f t="shared" si="244"/>
        <v>41982.87364583333</v>
      </c>
      <c r="T3899" s="16">
        <f t="shared" si="245"/>
        <v>42012.87364583333</v>
      </c>
    </row>
    <row r="3900" spans="1:20" ht="60" x14ac:dyDescent="0.25">
      <c r="A3900" s="5">
        <v>3898</v>
      </c>
      <c r="B3900" s="10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242"/>
        <v>33</v>
      </c>
      <c r="P3900" s="5">
        <f t="shared" si="243"/>
        <v>50.88</v>
      </c>
      <c r="Q3900" s="12" t="s">
        <v>8315</v>
      </c>
      <c r="R3900" s="5" t="s">
        <v>8316</v>
      </c>
      <c r="S3900" s="16">
        <f t="shared" si="244"/>
        <v>42193.482291666667</v>
      </c>
      <c r="T3900" s="16">
        <f t="shared" si="245"/>
        <v>42233.666666666672</v>
      </c>
    </row>
    <row r="3901" spans="1:20" ht="45" x14ac:dyDescent="0.25">
      <c r="A3901" s="5">
        <v>3899</v>
      </c>
      <c r="B3901" s="10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242"/>
        <v>1</v>
      </c>
      <c r="P3901" s="5">
        <f t="shared" si="243"/>
        <v>62.5</v>
      </c>
      <c r="Q3901" s="12" t="s">
        <v>8315</v>
      </c>
      <c r="R3901" s="5" t="s">
        <v>8316</v>
      </c>
      <c r="S3901" s="16">
        <f t="shared" si="244"/>
        <v>41843.775011574071</v>
      </c>
      <c r="T3901" s="16">
        <f t="shared" si="245"/>
        <v>41863.775011574071</v>
      </c>
    </row>
    <row r="3902" spans="1:20" ht="45" x14ac:dyDescent="0.25">
      <c r="A3902" s="5">
        <v>3900</v>
      </c>
      <c r="B3902" s="10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242"/>
        <v>5</v>
      </c>
      <c r="P3902" s="5">
        <f t="shared" si="243"/>
        <v>27</v>
      </c>
      <c r="Q3902" s="12" t="s">
        <v>8315</v>
      </c>
      <c r="R3902" s="5" t="s">
        <v>8316</v>
      </c>
      <c r="S3902" s="16">
        <f t="shared" si="244"/>
        <v>42136.092488425929</v>
      </c>
      <c r="T3902" s="16">
        <f t="shared" si="245"/>
        <v>42166.092488425929</v>
      </c>
    </row>
    <row r="3903" spans="1:20" ht="60" x14ac:dyDescent="0.25">
      <c r="A3903" s="5">
        <v>3901</v>
      </c>
      <c r="B3903" s="10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242"/>
        <v>1</v>
      </c>
      <c r="P3903" s="5">
        <f t="shared" si="243"/>
        <v>25</v>
      </c>
      <c r="Q3903" s="12" t="s">
        <v>8315</v>
      </c>
      <c r="R3903" s="5" t="s">
        <v>8316</v>
      </c>
      <c r="S3903" s="16">
        <f t="shared" si="244"/>
        <v>42317.826377314821</v>
      </c>
      <c r="T3903" s="16">
        <f t="shared" si="245"/>
        <v>42357.826377314821</v>
      </c>
    </row>
    <row r="3904" spans="1:20" ht="60" x14ac:dyDescent="0.25">
      <c r="A3904" s="5">
        <v>3902</v>
      </c>
      <c r="B3904" s="10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242"/>
        <v>49</v>
      </c>
      <c r="P3904" s="5">
        <f t="shared" si="243"/>
        <v>47.26</v>
      </c>
      <c r="Q3904" s="12" t="s">
        <v>8315</v>
      </c>
      <c r="R3904" s="5" t="s">
        <v>8316</v>
      </c>
      <c r="S3904" s="16">
        <f t="shared" si="244"/>
        <v>42663.468078703707</v>
      </c>
      <c r="T3904" s="16">
        <f t="shared" si="245"/>
        <v>42688.509745370371</v>
      </c>
    </row>
    <row r="3905" spans="1:20" ht="60" x14ac:dyDescent="0.25">
      <c r="A3905" s="5">
        <v>3903</v>
      </c>
      <c r="B3905" s="10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242"/>
        <v>0</v>
      </c>
      <c r="P3905" s="5">
        <f t="shared" si="243"/>
        <v>0</v>
      </c>
      <c r="Q3905" s="12" t="s">
        <v>8315</v>
      </c>
      <c r="R3905" s="5" t="s">
        <v>8316</v>
      </c>
      <c r="S3905" s="16">
        <f t="shared" si="244"/>
        <v>42186.01116898148</v>
      </c>
      <c r="T3905" s="16">
        <f t="shared" si="245"/>
        <v>42230.818055555559</v>
      </c>
    </row>
    <row r="3906" spans="1:20" ht="30" x14ac:dyDescent="0.25">
      <c r="A3906" s="5">
        <v>3904</v>
      </c>
      <c r="B3906" s="10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ref="O3906:O3969" si="247">ROUND(E3906/D3906*100,0)</f>
        <v>0</v>
      </c>
      <c r="P3906" s="5">
        <f t="shared" si="243"/>
        <v>1.5</v>
      </c>
      <c r="Q3906" s="12" t="s">
        <v>8315</v>
      </c>
      <c r="R3906" s="5" t="s">
        <v>8316</v>
      </c>
      <c r="S3906" s="16">
        <f t="shared" si="244"/>
        <v>42095.229166666672</v>
      </c>
      <c r="T3906" s="16">
        <f t="shared" si="245"/>
        <v>42109.211111111115</v>
      </c>
    </row>
    <row r="3907" spans="1:20" ht="60" x14ac:dyDescent="0.25">
      <c r="A3907" s="5">
        <v>3905</v>
      </c>
      <c r="B3907" s="10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si="247"/>
        <v>12</v>
      </c>
      <c r="P3907" s="5">
        <f t="shared" ref="P3907:P3970" si="248">IFERROR(ROUND(E3907/L3907,2),0)</f>
        <v>24.71</v>
      </c>
      <c r="Q3907" s="12" t="s">
        <v>8315</v>
      </c>
      <c r="R3907" s="5" t="s">
        <v>8316</v>
      </c>
      <c r="S3907" s="16">
        <f t="shared" ref="S3907:S3970" si="249">(((J3907/60)/60)/24)+DATE(1970,1,1)</f>
        <v>42124.623877314814</v>
      </c>
      <c r="T3907" s="16">
        <f t="shared" ref="T3907:T3970" si="250">(((I3907/60)/60)/24)+DATE(1970,1,1)</f>
        <v>42166.958333333328</v>
      </c>
    </row>
    <row r="3908" spans="1:20" ht="45" x14ac:dyDescent="0.25">
      <c r="A3908" s="5">
        <v>3906</v>
      </c>
      <c r="B3908" s="10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247"/>
        <v>67</v>
      </c>
      <c r="P3908" s="5">
        <f t="shared" si="248"/>
        <v>63.13</v>
      </c>
      <c r="Q3908" s="12" t="s">
        <v>8315</v>
      </c>
      <c r="R3908" s="5" t="s">
        <v>8316</v>
      </c>
      <c r="S3908" s="16">
        <f t="shared" si="249"/>
        <v>42143.917743055557</v>
      </c>
      <c r="T3908" s="16">
        <f t="shared" si="250"/>
        <v>42181.559027777781</v>
      </c>
    </row>
    <row r="3909" spans="1:20" ht="45" x14ac:dyDescent="0.25">
      <c r="A3909" s="5">
        <v>3907</v>
      </c>
      <c r="B3909" s="10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247"/>
        <v>15</v>
      </c>
      <c r="P3909" s="5">
        <f t="shared" si="248"/>
        <v>38.25</v>
      </c>
      <c r="Q3909" s="12" t="s">
        <v>8315</v>
      </c>
      <c r="R3909" s="5" t="s">
        <v>8316</v>
      </c>
      <c r="S3909" s="16">
        <f t="shared" si="249"/>
        <v>41906.819513888891</v>
      </c>
      <c r="T3909" s="16">
        <f t="shared" si="250"/>
        <v>41938.838888888888</v>
      </c>
    </row>
    <row r="3910" spans="1:20" ht="60" x14ac:dyDescent="0.25">
      <c r="A3910" s="5">
        <v>3908</v>
      </c>
      <c r="B3910" s="10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247"/>
        <v>9</v>
      </c>
      <c r="P3910" s="5">
        <f t="shared" si="248"/>
        <v>16.25</v>
      </c>
      <c r="Q3910" s="12" t="s">
        <v>8315</v>
      </c>
      <c r="R3910" s="5" t="s">
        <v>8316</v>
      </c>
      <c r="S3910" s="16">
        <f t="shared" si="249"/>
        <v>41834.135370370372</v>
      </c>
      <c r="T3910" s="16">
        <f t="shared" si="250"/>
        <v>41849.135370370372</v>
      </c>
    </row>
    <row r="3911" spans="1:20" ht="45" x14ac:dyDescent="0.25">
      <c r="A3911" s="5">
        <v>3909</v>
      </c>
      <c r="B3911" s="10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247"/>
        <v>0</v>
      </c>
      <c r="P3911" s="5">
        <f t="shared" si="248"/>
        <v>33.75</v>
      </c>
      <c r="Q3911" s="12" t="s">
        <v>8315</v>
      </c>
      <c r="R3911" s="5" t="s">
        <v>8316</v>
      </c>
      <c r="S3911" s="16">
        <f t="shared" si="249"/>
        <v>41863.359282407408</v>
      </c>
      <c r="T3911" s="16">
        <f t="shared" si="250"/>
        <v>41893.359282407408</v>
      </c>
    </row>
    <row r="3912" spans="1:20" ht="45" x14ac:dyDescent="0.25">
      <c r="A3912" s="5">
        <v>3910</v>
      </c>
      <c r="B3912" s="10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247"/>
        <v>3</v>
      </c>
      <c r="P3912" s="5">
        <f t="shared" si="248"/>
        <v>61.67</v>
      </c>
      <c r="Q3912" s="12" t="s">
        <v>8315</v>
      </c>
      <c r="R3912" s="5" t="s">
        <v>8316</v>
      </c>
      <c r="S3912" s="16">
        <f t="shared" si="249"/>
        <v>42224.756909722222</v>
      </c>
      <c r="T3912" s="16">
        <f t="shared" si="250"/>
        <v>42254.756909722222</v>
      </c>
    </row>
    <row r="3913" spans="1:20" ht="45" x14ac:dyDescent="0.25">
      <c r="A3913" s="5">
        <v>3911</v>
      </c>
      <c r="B3913" s="10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247"/>
        <v>37</v>
      </c>
      <c r="P3913" s="5">
        <f t="shared" si="248"/>
        <v>83.14</v>
      </c>
      <c r="Q3913" s="12" t="s">
        <v>8315</v>
      </c>
      <c r="R3913" s="5" t="s">
        <v>8316</v>
      </c>
      <c r="S3913" s="16">
        <f t="shared" si="249"/>
        <v>41939.8122337963</v>
      </c>
      <c r="T3913" s="16">
        <f t="shared" si="250"/>
        <v>41969.853900462964</v>
      </c>
    </row>
    <row r="3914" spans="1:20" ht="45" x14ac:dyDescent="0.25">
      <c r="A3914" s="5">
        <v>3912</v>
      </c>
      <c r="B3914" s="10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247"/>
        <v>0</v>
      </c>
      <c r="P3914" s="5">
        <f t="shared" si="248"/>
        <v>1</v>
      </c>
      <c r="Q3914" s="12" t="s">
        <v>8315</v>
      </c>
      <c r="R3914" s="5" t="s">
        <v>8316</v>
      </c>
      <c r="S3914" s="16">
        <f t="shared" si="249"/>
        <v>42059.270023148143</v>
      </c>
      <c r="T3914" s="16">
        <f t="shared" si="250"/>
        <v>42119.190972222219</v>
      </c>
    </row>
    <row r="3915" spans="1:20" ht="45" x14ac:dyDescent="0.25">
      <c r="A3915" s="5">
        <v>3913</v>
      </c>
      <c r="B3915" s="10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247"/>
        <v>10</v>
      </c>
      <c r="P3915" s="5">
        <f t="shared" si="248"/>
        <v>142.86000000000001</v>
      </c>
      <c r="Q3915" s="12" t="s">
        <v>8315</v>
      </c>
      <c r="R3915" s="5" t="s">
        <v>8316</v>
      </c>
      <c r="S3915" s="16">
        <f t="shared" si="249"/>
        <v>42308.211215277777</v>
      </c>
      <c r="T3915" s="16">
        <f t="shared" si="250"/>
        <v>42338.252881944441</v>
      </c>
    </row>
    <row r="3916" spans="1:20" ht="60" x14ac:dyDescent="0.25">
      <c r="A3916" s="5">
        <v>3914</v>
      </c>
      <c r="B3916" s="10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247"/>
        <v>36</v>
      </c>
      <c r="P3916" s="5">
        <f t="shared" si="248"/>
        <v>33.67</v>
      </c>
      <c r="Q3916" s="12" t="s">
        <v>8315</v>
      </c>
      <c r="R3916" s="5" t="s">
        <v>8316</v>
      </c>
      <c r="S3916" s="16">
        <f t="shared" si="249"/>
        <v>42114.818935185183</v>
      </c>
      <c r="T3916" s="16">
        <f t="shared" si="250"/>
        <v>42134.957638888889</v>
      </c>
    </row>
    <row r="3917" spans="1:20" ht="60" x14ac:dyDescent="0.25">
      <c r="A3917" s="5">
        <v>3915</v>
      </c>
      <c r="B3917" s="10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247"/>
        <v>0</v>
      </c>
      <c r="P3917" s="5">
        <f t="shared" si="248"/>
        <v>5</v>
      </c>
      <c r="Q3917" s="12" t="s">
        <v>8315</v>
      </c>
      <c r="R3917" s="5" t="s">
        <v>8316</v>
      </c>
      <c r="S3917" s="16">
        <f t="shared" si="249"/>
        <v>42492.98505787037</v>
      </c>
      <c r="T3917" s="16">
        <f t="shared" si="250"/>
        <v>42522.98505787037</v>
      </c>
    </row>
    <row r="3918" spans="1:20" ht="60" x14ac:dyDescent="0.25">
      <c r="A3918" s="5">
        <v>3916</v>
      </c>
      <c r="B3918" s="10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247"/>
        <v>0</v>
      </c>
      <c r="P3918" s="5">
        <f t="shared" si="248"/>
        <v>0</v>
      </c>
      <c r="Q3918" s="12" t="s">
        <v>8315</v>
      </c>
      <c r="R3918" s="5" t="s">
        <v>8316</v>
      </c>
      <c r="S3918" s="16">
        <f t="shared" si="249"/>
        <v>42494.471666666665</v>
      </c>
      <c r="T3918" s="16">
        <f t="shared" si="250"/>
        <v>42524.471666666665</v>
      </c>
    </row>
    <row r="3919" spans="1:20" ht="45" x14ac:dyDescent="0.25">
      <c r="A3919" s="5">
        <v>3917</v>
      </c>
      <c r="B3919" s="10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247"/>
        <v>0</v>
      </c>
      <c r="P3919" s="5">
        <f t="shared" si="248"/>
        <v>10</v>
      </c>
      <c r="Q3919" s="12" t="s">
        <v>8315</v>
      </c>
      <c r="R3919" s="5" t="s">
        <v>8316</v>
      </c>
      <c r="S3919" s="16">
        <f t="shared" si="249"/>
        <v>41863.527326388888</v>
      </c>
      <c r="T3919" s="16">
        <f t="shared" si="250"/>
        <v>41893.527326388888</v>
      </c>
    </row>
    <row r="3920" spans="1:20" ht="60" x14ac:dyDescent="0.25">
      <c r="A3920" s="5">
        <v>3918</v>
      </c>
      <c r="B3920" s="10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247"/>
        <v>0</v>
      </c>
      <c r="P3920" s="5">
        <f t="shared" si="248"/>
        <v>40</v>
      </c>
      <c r="Q3920" s="12" t="s">
        <v>8315</v>
      </c>
      <c r="R3920" s="5" t="s">
        <v>8316</v>
      </c>
      <c r="S3920" s="16">
        <f t="shared" si="249"/>
        <v>41843.664618055554</v>
      </c>
      <c r="T3920" s="16">
        <f t="shared" si="250"/>
        <v>41855.666666666664</v>
      </c>
    </row>
    <row r="3921" spans="1:20" ht="45" x14ac:dyDescent="0.25">
      <c r="A3921" s="5">
        <v>3919</v>
      </c>
      <c r="B3921" s="10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247"/>
        <v>2</v>
      </c>
      <c r="P3921" s="5">
        <f t="shared" si="248"/>
        <v>30</v>
      </c>
      <c r="Q3921" s="12" t="s">
        <v>8315</v>
      </c>
      <c r="R3921" s="5" t="s">
        <v>8316</v>
      </c>
      <c r="S3921" s="16">
        <f t="shared" si="249"/>
        <v>42358.684872685189</v>
      </c>
      <c r="T3921" s="16">
        <f t="shared" si="250"/>
        <v>42387</v>
      </c>
    </row>
    <row r="3922" spans="1:20" ht="60" x14ac:dyDescent="0.25">
      <c r="A3922" s="5">
        <v>3920</v>
      </c>
      <c r="B3922" s="10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247"/>
        <v>5</v>
      </c>
      <c r="P3922" s="5">
        <f t="shared" si="248"/>
        <v>45</v>
      </c>
      <c r="Q3922" s="12" t="s">
        <v>8315</v>
      </c>
      <c r="R3922" s="5" t="s">
        <v>8316</v>
      </c>
      <c r="S3922" s="16">
        <f t="shared" si="249"/>
        <v>42657.38726851852</v>
      </c>
      <c r="T3922" s="16">
        <f t="shared" si="250"/>
        <v>42687.428935185191</v>
      </c>
    </row>
    <row r="3923" spans="1:20" ht="60" x14ac:dyDescent="0.25">
      <c r="A3923" s="5">
        <v>3921</v>
      </c>
      <c r="B3923" s="10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247"/>
        <v>0</v>
      </c>
      <c r="P3923" s="5">
        <f t="shared" si="248"/>
        <v>0</v>
      </c>
      <c r="Q3923" s="12" t="s">
        <v>8315</v>
      </c>
      <c r="R3923" s="5" t="s">
        <v>8316</v>
      </c>
      <c r="S3923" s="16">
        <f t="shared" si="249"/>
        <v>41926.542303240742</v>
      </c>
      <c r="T3923" s="16">
        <f t="shared" si="250"/>
        <v>41938.75</v>
      </c>
    </row>
    <row r="3924" spans="1:20" ht="60" x14ac:dyDescent="0.25">
      <c r="A3924" s="5">
        <v>3922</v>
      </c>
      <c r="B3924" s="10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247"/>
        <v>8</v>
      </c>
      <c r="P3924" s="5">
        <f t="shared" si="248"/>
        <v>10.17</v>
      </c>
      <c r="Q3924" s="12" t="s">
        <v>8315</v>
      </c>
      <c r="R3924" s="5" t="s">
        <v>8316</v>
      </c>
      <c r="S3924" s="16">
        <f t="shared" si="249"/>
        <v>42020.768634259264</v>
      </c>
      <c r="T3924" s="16">
        <f t="shared" si="250"/>
        <v>42065.958333333328</v>
      </c>
    </row>
    <row r="3925" spans="1:20" ht="60" x14ac:dyDescent="0.25">
      <c r="A3925" s="5">
        <v>3923</v>
      </c>
      <c r="B3925" s="10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247"/>
        <v>12</v>
      </c>
      <c r="P3925" s="5">
        <f t="shared" si="248"/>
        <v>81.41</v>
      </c>
      <c r="Q3925" s="12" t="s">
        <v>8315</v>
      </c>
      <c r="R3925" s="5" t="s">
        <v>8316</v>
      </c>
      <c r="S3925" s="16">
        <f t="shared" si="249"/>
        <v>42075.979988425926</v>
      </c>
      <c r="T3925" s="16">
        <f t="shared" si="250"/>
        <v>42103.979988425926</v>
      </c>
    </row>
    <row r="3926" spans="1:20" ht="45" x14ac:dyDescent="0.25">
      <c r="A3926" s="5">
        <v>3924</v>
      </c>
      <c r="B3926" s="10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247"/>
        <v>15</v>
      </c>
      <c r="P3926" s="5">
        <f t="shared" si="248"/>
        <v>57.25</v>
      </c>
      <c r="Q3926" s="12" t="s">
        <v>8315</v>
      </c>
      <c r="R3926" s="5" t="s">
        <v>8316</v>
      </c>
      <c r="S3926" s="16">
        <f t="shared" si="249"/>
        <v>41786.959745370368</v>
      </c>
      <c r="T3926" s="16">
        <f t="shared" si="250"/>
        <v>41816.959745370368</v>
      </c>
    </row>
    <row r="3927" spans="1:20" ht="45" x14ac:dyDescent="0.25">
      <c r="A3927" s="5">
        <v>3925</v>
      </c>
      <c r="B3927" s="10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247"/>
        <v>10</v>
      </c>
      <c r="P3927" s="5">
        <f t="shared" si="248"/>
        <v>5</v>
      </c>
      <c r="Q3927" s="12" t="s">
        <v>8315</v>
      </c>
      <c r="R3927" s="5" t="s">
        <v>8316</v>
      </c>
      <c r="S3927" s="16">
        <f t="shared" si="249"/>
        <v>41820.870821759258</v>
      </c>
      <c r="T3927" s="16">
        <f t="shared" si="250"/>
        <v>41850.870821759258</v>
      </c>
    </row>
    <row r="3928" spans="1:20" ht="45" x14ac:dyDescent="0.25">
      <c r="A3928" s="5">
        <v>3926</v>
      </c>
      <c r="B3928" s="10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247"/>
        <v>0</v>
      </c>
      <c r="P3928" s="5">
        <f t="shared" si="248"/>
        <v>15</v>
      </c>
      <c r="Q3928" s="12" t="s">
        <v>8315</v>
      </c>
      <c r="R3928" s="5" t="s">
        <v>8316</v>
      </c>
      <c r="S3928" s="16">
        <f t="shared" si="249"/>
        <v>41970.085046296299</v>
      </c>
      <c r="T3928" s="16">
        <f t="shared" si="250"/>
        <v>42000.085046296299</v>
      </c>
    </row>
    <row r="3929" spans="1:20" ht="60" x14ac:dyDescent="0.25">
      <c r="A3929" s="5">
        <v>3927</v>
      </c>
      <c r="B3929" s="10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247"/>
        <v>1</v>
      </c>
      <c r="P3929" s="5">
        <f t="shared" si="248"/>
        <v>12.5</v>
      </c>
      <c r="Q3929" s="12" t="s">
        <v>8315</v>
      </c>
      <c r="R3929" s="5" t="s">
        <v>8316</v>
      </c>
      <c r="S3929" s="16">
        <f t="shared" si="249"/>
        <v>41830.267407407409</v>
      </c>
      <c r="T3929" s="16">
        <f t="shared" si="250"/>
        <v>41860.267407407409</v>
      </c>
    </row>
    <row r="3930" spans="1:20" ht="60" x14ac:dyDescent="0.25">
      <c r="A3930" s="5">
        <v>3928</v>
      </c>
      <c r="B3930" s="10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247"/>
        <v>13</v>
      </c>
      <c r="P3930" s="5">
        <f t="shared" si="248"/>
        <v>93</v>
      </c>
      <c r="Q3930" s="12" t="s">
        <v>8315</v>
      </c>
      <c r="R3930" s="5" t="s">
        <v>8316</v>
      </c>
      <c r="S3930" s="16">
        <f t="shared" si="249"/>
        <v>42265.683182870373</v>
      </c>
      <c r="T3930" s="16">
        <f t="shared" si="250"/>
        <v>42293.207638888889</v>
      </c>
    </row>
    <row r="3931" spans="1:20" ht="60" x14ac:dyDescent="0.25">
      <c r="A3931" s="5">
        <v>3929</v>
      </c>
      <c r="B3931" s="10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247"/>
        <v>2</v>
      </c>
      <c r="P3931" s="5">
        <f t="shared" si="248"/>
        <v>32.36</v>
      </c>
      <c r="Q3931" s="12" t="s">
        <v>8315</v>
      </c>
      <c r="R3931" s="5" t="s">
        <v>8316</v>
      </c>
      <c r="S3931" s="16">
        <f t="shared" si="249"/>
        <v>42601.827141203699</v>
      </c>
      <c r="T3931" s="16">
        <f t="shared" si="250"/>
        <v>42631.827141203699</v>
      </c>
    </row>
    <row r="3932" spans="1:20" ht="60" x14ac:dyDescent="0.25">
      <c r="A3932" s="5">
        <v>3930</v>
      </c>
      <c r="B3932" s="10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247"/>
        <v>0</v>
      </c>
      <c r="P3932" s="5">
        <f t="shared" si="248"/>
        <v>0</v>
      </c>
      <c r="Q3932" s="12" t="s">
        <v>8315</v>
      </c>
      <c r="R3932" s="5" t="s">
        <v>8316</v>
      </c>
      <c r="S3932" s="16">
        <f t="shared" si="249"/>
        <v>42433.338749999995</v>
      </c>
      <c r="T3932" s="16">
        <f t="shared" si="250"/>
        <v>42461.25</v>
      </c>
    </row>
    <row r="3933" spans="1:20" ht="60" x14ac:dyDescent="0.25">
      <c r="A3933" s="5">
        <v>3931</v>
      </c>
      <c r="B3933" s="10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247"/>
        <v>0</v>
      </c>
      <c r="P3933" s="5">
        <f t="shared" si="248"/>
        <v>0</v>
      </c>
      <c r="Q3933" s="12" t="s">
        <v>8315</v>
      </c>
      <c r="R3933" s="5" t="s">
        <v>8316</v>
      </c>
      <c r="S3933" s="16">
        <f t="shared" si="249"/>
        <v>42228.151701388888</v>
      </c>
      <c r="T3933" s="16">
        <f t="shared" si="250"/>
        <v>42253.151701388888</v>
      </c>
    </row>
    <row r="3934" spans="1:20" ht="60" x14ac:dyDescent="0.25">
      <c r="A3934" s="5">
        <v>3932</v>
      </c>
      <c r="B3934" s="10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247"/>
        <v>0</v>
      </c>
      <c r="P3934" s="5">
        <f t="shared" si="248"/>
        <v>1</v>
      </c>
      <c r="Q3934" s="12" t="s">
        <v>8315</v>
      </c>
      <c r="R3934" s="5" t="s">
        <v>8316</v>
      </c>
      <c r="S3934" s="16">
        <f t="shared" si="249"/>
        <v>42415.168564814812</v>
      </c>
      <c r="T3934" s="16">
        <f t="shared" si="250"/>
        <v>42445.126898148148</v>
      </c>
    </row>
    <row r="3935" spans="1:20" ht="60" x14ac:dyDescent="0.25">
      <c r="A3935" s="5">
        <v>3933</v>
      </c>
      <c r="B3935" s="10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247"/>
        <v>16</v>
      </c>
      <c r="P3935" s="5">
        <f t="shared" si="248"/>
        <v>91.83</v>
      </c>
      <c r="Q3935" s="12" t="s">
        <v>8315</v>
      </c>
      <c r="R3935" s="5" t="s">
        <v>8316</v>
      </c>
      <c r="S3935" s="16">
        <f t="shared" si="249"/>
        <v>42538.968310185184</v>
      </c>
      <c r="T3935" s="16">
        <f t="shared" si="250"/>
        <v>42568.029861111107</v>
      </c>
    </row>
    <row r="3936" spans="1:20" ht="45" x14ac:dyDescent="0.25">
      <c r="A3936" s="5">
        <v>3934</v>
      </c>
      <c r="B3936" s="10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247"/>
        <v>11</v>
      </c>
      <c r="P3936" s="5">
        <f t="shared" si="248"/>
        <v>45.83</v>
      </c>
      <c r="Q3936" s="12" t="s">
        <v>8315</v>
      </c>
      <c r="R3936" s="5" t="s">
        <v>8316</v>
      </c>
      <c r="S3936" s="16">
        <f t="shared" si="249"/>
        <v>42233.671747685185</v>
      </c>
      <c r="T3936" s="16">
        <f t="shared" si="250"/>
        <v>42278.541666666672</v>
      </c>
    </row>
    <row r="3937" spans="1:20" ht="60" x14ac:dyDescent="0.25">
      <c r="A3937" s="5">
        <v>3935</v>
      </c>
      <c r="B3937" s="10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247"/>
        <v>44</v>
      </c>
      <c r="P3937" s="5">
        <f t="shared" si="248"/>
        <v>57.17</v>
      </c>
      <c r="Q3937" s="12" t="s">
        <v>8315</v>
      </c>
      <c r="R3937" s="5" t="s">
        <v>8316</v>
      </c>
      <c r="S3937" s="16">
        <f t="shared" si="249"/>
        <v>42221.656782407401</v>
      </c>
      <c r="T3937" s="16">
        <f t="shared" si="250"/>
        <v>42281.656782407401</v>
      </c>
    </row>
    <row r="3938" spans="1:20" ht="60" x14ac:dyDescent="0.25">
      <c r="A3938" s="5">
        <v>3936</v>
      </c>
      <c r="B3938" s="10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247"/>
        <v>0</v>
      </c>
      <c r="P3938" s="5">
        <f t="shared" si="248"/>
        <v>0</v>
      </c>
      <c r="Q3938" s="12" t="s">
        <v>8315</v>
      </c>
      <c r="R3938" s="5" t="s">
        <v>8316</v>
      </c>
      <c r="S3938" s="16">
        <f t="shared" si="249"/>
        <v>42675.262962962966</v>
      </c>
      <c r="T3938" s="16">
        <f t="shared" si="250"/>
        <v>42705.304629629631</v>
      </c>
    </row>
    <row r="3939" spans="1:20" ht="45" x14ac:dyDescent="0.25">
      <c r="A3939" s="5">
        <v>3937</v>
      </c>
      <c r="B3939" s="10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247"/>
        <v>86</v>
      </c>
      <c r="P3939" s="5">
        <f t="shared" si="248"/>
        <v>248.5</v>
      </c>
      <c r="Q3939" s="12" t="s">
        <v>8315</v>
      </c>
      <c r="R3939" s="5" t="s">
        <v>8316</v>
      </c>
      <c r="S3939" s="16">
        <f t="shared" si="249"/>
        <v>42534.631481481483</v>
      </c>
      <c r="T3939" s="16">
        <f t="shared" si="250"/>
        <v>42562.631481481483</v>
      </c>
    </row>
    <row r="3940" spans="1:20" ht="60" x14ac:dyDescent="0.25">
      <c r="A3940" s="5">
        <v>3938</v>
      </c>
      <c r="B3940" s="10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247"/>
        <v>12</v>
      </c>
      <c r="P3940" s="5">
        <f t="shared" si="248"/>
        <v>79.400000000000006</v>
      </c>
      <c r="Q3940" s="12" t="s">
        <v>8315</v>
      </c>
      <c r="R3940" s="5" t="s">
        <v>8316</v>
      </c>
      <c r="S3940" s="16">
        <f t="shared" si="249"/>
        <v>42151.905717592599</v>
      </c>
      <c r="T3940" s="16">
        <f t="shared" si="250"/>
        <v>42182.905717592599</v>
      </c>
    </row>
    <row r="3941" spans="1:20" ht="60" x14ac:dyDescent="0.25">
      <c r="A3941" s="5">
        <v>3939</v>
      </c>
      <c r="B3941" s="10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247"/>
        <v>0</v>
      </c>
      <c r="P3941" s="5">
        <f t="shared" si="248"/>
        <v>5</v>
      </c>
      <c r="Q3941" s="12" t="s">
        <v>8315</v>
      </c>
      <c r="R3941" s="5" t="s">
        <v>8316</v>
      </c>
      <c r="S3941" s="16">
        <f t="shared" si="249"/>
        <v>41915.400219907409</v>
      </c>
      <c r="T3941" s="16">
        <f t="shared" si="250"/>
        <v>41919.1875</v>
      </c>
    </row>
    <row r="3942" spans="1:20" ht="60" x14ac:dyDescent="0.25">
      <c r="A3942" s="5">
        <v>3940</v>
      </c>
      <c r="B3942" s="10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247"/>
        <v>0</v>
      </c>
      <c r="P3942" s="5">
        <f t="shared" si="248"/>
        <v>5.5</v>
      </c>
      <c r="Q3942" s="12" t="s">
        <v>8315</v>
      </c>
      <c r="R3942" s="5" t="s">
        <v>8316</v>
      </c>
      <c r="S3942" s="16">
        <f t="shared" si="249"/>
        <v>41961.492488425924</v>
      </c>
      <c r="T3942" s="16">
        <f t="shared" si="250"/>
        <v>42006.492488425924</v>
      </c>
    </row>
    <row r="3943" spans="1:20" ht="75" x14ac:dyDescent="0.25">
      <c r="A3943" s="5">
        <v>3941</v>
      </c>
      <c r="B3943" s="10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247"/>
        <v>1</v>
      </c>
      <c r="P3943" s="5">
        <f t="shared" si="248"/>
        <v>25</v>
      </c>
      <c r="Q3943" s="12" t="s">
        <v>8315</v>
      </c>
      <c r="R3943" s="5" t="s">
        <v>8316</v>
      </c>
      <c r="S3943" s="16">
        <f t="shared" si="249"/>
        <v>41940.587233796294</v>
      </c>
      <c r="T3943" s="16">
        <f t="shared" si="250"/>
        <v>41968.041666666672</v>
      </c>
    </row>
    <row r="3944" spans="1:20" ht="45" x14ac:dyDescent="0.25">
      <c r="A3944" s="5">
        <v>3942</v>
      </c>
      <c r="B3944" s="10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247"/>
        <v>0</v>
      </c>
      <c r="P3944" s="5">
        <f t="shared" si="248"/>
        <v>0</v>
      </c>
      <c r="Q3944" s="12" t="s">
        <v>8315</v>
      </c>
      <c r="R3944" s="5" t="s">
        <v>8316</v>
      </c>
      <c r="S3944" s="16">
        <f t="shared" si="249"/>
        <v>42111.904097222221</v>
      </c>
      <c r="T3944" s="16">
        <f t="shared" si="250"/>
        <v>42171.904097222221</v>
      </c>
    </row>
    <row r="3945" spans="1:20" ht="45" x14ac:dyDescent="0.25">
      <c r="A3945" s="5">
        <v>3943</v>
      </c>
      <c r="B3945" s="10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247"/>
        <v>36</v>
      </c>
      <c r="P3945" s="5">
        <f t="shared" si="248"/>
        <v>137.08000000000001</v>
      </c>
      <c r="Q3945" s="12" t="s">
        <v>8315</v>
      </c>
      <c r="R3945" s="5" t="s">
        <v>8316</v>
      </c>
      <c r="S3945" s="16">
        <f t="shared" si="249"/>
        <v>42279.778564814813</v>
      </c>
      <c r="T3945" s="16">
        <f t="shared" si="250"/>
        <v>42310.701388888891</v>
      </c>
    </row>
    <row r="3946" spans="1:20" ht="60" x14ac:dyDescent="0.25">
      <c r="A3946" s="5">
        <v>3944</v>
      </c>
      <c r="B3946" s="10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247"/>
        <v>0</v>
      </c>
      <c r="P3946" s="5">
        <f t="shared" si="248"/>
        <v>0</v>
      </c>
      <c r="Q3946" s="12" t="s">
        <v>8315</v>
      </c>
      <c r="R3946" s="5" t="s">
        <v>8316</v>
      </c>
      <c r="S3946" s="16">
        <f t="shared" si="249"/>
        <v>42213.662905092591</v>
      </c>
      <c r="T3946" s="16">
        <f t="shared" si="250"/>
        <v>42243.662905092591</v>
      </c>
    </row>
    <row r="3947" spans="1:20" ht="60" x14ac:dyDescent="0.25">
      <c r="A3947" s="5">
        <v>3945</v>
      </c>
      <c r="B3947" s="10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247"/>
        <v>0</v>
      </c>
      <c r="P3947" s="5">
        <f t="shared" si="248"/>
        <v>5</v>
      </c>
      <c r="Q3947" s="12" t="s">
        <v>8315</v>
      </c>
      <c r="R3947" s="5" t="s">
        <v>8316</v>
      </c>
      <c r="S3947" s="16">
        <f t="shared" si="249"/>
        <v>42109.801712962959</v>
      </c>
      <c r="T3947" s="16">
        <f t="shared" si="250"/>
        <v>42139.801712962959</v>
      </c>
    </row>
    <row r="3948" spans="1:20" ht="30" x14ac:dyDescent="0.25">
      <c r="A3948" s="5">
        <v>3946</v>
      </c>
      <c r="B3948" s="10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247"/>
        <v>3</v>
      </c>
      <c r="P3948" s="5">
        <f t="shared" si="248"/>
        <v>39</v>
      </c>
      <c r="Q3948" s="12" t="s">
        <v>8315</v>
      </c>
      <c r="R3948" s="5" t="s">
        <v>8316</v>
      </c>
      <c r="S3948" s="16">
        <f t="shared" si="249"/>
        <v>42031.833587962959</v>
      </c>
      <c r="T3948" s="16">
        <f t="shared" si="250"/>
        <v>42063.333333333328</v>
      </c>
    </row>
    <row r="3949" spans="1:20" ht="60" x14ac:dyDescent="0.25">
      <c r="A3949" s="5">
        <v>3947</v>
      </c>
      <c r="B3949" s="10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247"/>
        <v>3</v>
      </c>
      <c r="P3949" s="5">
        <f t="shared" si="248"/>
        <v>50.5</v>
      </c>
      <c r="Q3949" s="12" t="s">
        <v>8315</v>
      </c>
      <c r="R3949" s="5" t="s">
        <v>8316</v>
      </c>
      <c r="S3949" s="16">
        <f t="shared" si="249"/>
        <v>42615.142870370371</v>
      </c>
      <c r="T3949" s="16">
        <f t="shared" si="250"/>
        <v>42645.142870370371</v>
      </c>
    </row>
    <row r="3950" spans="1:20" ht="60" x14ac:dyDescent="0.25">
      <c r="A3950" s="5">
        <v>3948</v>
      </c>
      <c r="B3950" s="10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247"/>
        <v>0</v>
      </c>
      <c r="P3950" s="5">
        <f t="shared" si="248"/>
        <v>0</v>
      </c>
      <c r="Q3950" s="12" t="s">
        <v>8315</v>
      </c>
      <c r="R3950" s="5" t="s">
        <v>8316</v>
      </c>
      <c r="S3950" s="16">
        <f t="shared" si="249"/>
        <v>41829.325497685182</v>
      </c>
      <c r="T3950" s="16">
        <f t="shared" si="250"/>
        <v>41889.325497685182</v>
      </c>
    </row>
    <row r="3951" spans="1:20" ht="60" x14ac:dyDescent="0.25">
      <c r="A3951" s="5">
        <v>3949</v>
      </c>
      <c r="B3951" s="10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247"/>
        <v>16</v>
      </c>
      <c r="P3951" s="5">
        <f t="shared" si="248"/>
        <v>49.28</v>
      </c>
      <c r="Q3951" s="12" t="s">
        <v>8315</v>
      </c>
      <c r="R3951" s="5" t="s">
        <v>8316</v>
      </c>
      <c r="S3951" s="16">
        <f t="shared" si="249"/>
        <v>42016.120613425926</v>
      </c>
      <c r="T3951" s="16">
        <f t="shared" si="250"/>
        <v>42046.120613425926</v>
      </c>
    </row>
    <row r="3952" spans="1:20" ht="60" x14ac:dyDescent="0.25">
      <c r="A3952" s="5">
        <v>3950</v>
      </c>
      <c r="B3952" s="10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247"/>
        <v>1</v>
      </c>
      <c r="P3952" s="5">
        <f t="shared" si="248"/>
        <v>25</v>
      </c>
      <c r="Q3952" s="12" t="s">
        <v>8315</v>
      </c>
      <c r="R3952" s="5" t="s">
        <v>8316</v>
      </c>
      <c r="S3952" s="16">
        <f t="shared" si="249"/>
        <v>42439.702314814815</v>
      </c>
      <c r="T3952" s="16">
        <f t="shared" si="250"/>
        <v>42468.774305555555</v>
      </c>
    </row>
    <row r="3953" spans="1:20" ht="60" x14ac:dyDescent="0.25">
      <c r="A3953" s="5">
        <v>3951</v>
      </c>
      <c r="B3953" s="10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247"/>
        <v>0</v>
      </c>
      <c r="P3953" s="5">
        <f t="shared" si="248"/>
        <v>1</v>
      </c>
      <c r="Q3953" s="12" t="s">
        <v>8315</v>
      </c>
      <c r="R3953" s="5" t="s">
        <v>8316</v>
      </c>
      <c r="S3953" s="16">
        <f t="shared" si="249"/>
        <v>42433.825717592597</v>
      </c>
      <c r="T3953" s="16">
        <f t="shared" si="250"/>
        <v>42493.784050925926</v>
      </c>
    </row>
    <row r="3954" spans="1:20" ht="60" x14ac:dyDescent="0.25">
      <c r="A3954" s="5">
        <v>3952</v>
      </c>
      <c r="B3954" s="10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247"/>
        <v>0</v>
      </c>
      <c r="P3954" s="5">
        <f t="shared" si="248"/>
        <v>25</v>
      </c>
      <c r="Q3954" s="12" t="s">
        <v>8315</v>
      </c>
      <c r="R3954" s="5" t="s">
        <v>8316</v>
      </c>
      <c r="S3954" s="16">
        <f t="shared" si="249"/>
        <v>42243.790393518517</v>
      </c>
      <c r="T3954" s="16">
        <f t="shared" si="250"/>
        <v>42303.790393518517</v>
      </c>
    </row>
    <row r="3955" spans="1:20" ht="45" x14ac:dyDescent="0.25">
      <c r="A3955" s="5">
        <v>3953</v>
      </c>
      <c r="B3955" s="10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247"/>
        <v>0</v>
      </c>
      <c r="P3955" s="5">
        <f t="shared" si="248"/>
        <v>0</v>
      </c>
      <c r="Q3955" s="12" t="s">
        <v>8315</v>
      </c>
      <c r="R3955" s="5" t="s">
        <v>8316</v>
      </c>
      <c r="S3955" s="16">
        <f t="shared" si="249"/>
        <v>42550.048449074078</v>
      </c>
      <c r="T3955" s="16">
        <f t="shared" si="250"/>
        <v>42580.978472222225</v>
      </c>
    </row>
    <row r="3956" spans="1:20" ht="60" x14ac:dyDescent="0.25">
      <c r="A3956" s="5">
        <v>3954</v>
      </c>
      <c r="B3956" s="10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247"/>
        <v>0</v>
      </c>
      <c r="P3956" s="5">
        <f t="shared" si="248"/>
        <v>0</v>
      </c>
      <c r="Q3956" s="12" t="s">
        <v>8315</v>
      </c>
      <c r="R3956" s="5" t="s">
        <v>8316</v>
      </c>
      <c r="S3956" s="16">
        <f t="shared" si="249"/>
        <v>41774.651203703703</v>
      </c>
      <c r="T3956" s="16">
        <f t="shared" si="250"/>
        <v>41834.651203703703</v>
      </c>
    </row>
    <row r="3957" spans="1:20" ht="60" x14ac:dyDescent="0.25">
      <c r="A3957" s="5">
        <v>3955</v>
      </c>
      <c r="B3957" s="10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247"/>
        <v>24</v>
      </c>
      <c r="P3957" s="5">
        <f t="shared" si="248"/>
        <v>53.13</v>
      </c>
      <c r="Q3957" s="12" t="s">
        <v>8315</v>
      </c>
      <c r="R3957" s="5" t="s">
        <v>8316</v>
      </c>
      <c r="S3957" s="16">
        <f t="shared" si="249"/>
        <v>42306.848854166667</v>
      </c>
      <c r="T3957" s="16">
        <f t="shared" si="250"/>
        <v>42336.890520833331</v>
      </c>
    </row>
    <row r="3958" spans="1:20" ht="60" x14ac:dyDescent="0.25">
      <c r="A3958" s="5">
        <v>3956</v>
      </c>
      <c r="B3958" s="10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247"/>
        <v>0</v>
      </c>
      <c r="P3958" s="5">
        <f t="shared" si="248"/>
        <v>0</v>
      </c>
      <c r="Q3958" s="12" t="s">
        <v>8315</v>
      </c>
      <c r="R3958" s="5" t="s">
        <v>8316</v>
      </c>
      <c r="S3958" s="16">
        <f t="shared" si="249"/>
        <v>42457.932025462964</v>
      </c>
      <c r="T3958" s="16">
        <f t="shared" si="250"/>
        <v>42485.013888888891</v>
      </c>
    </row>
    <row r="3959" spans="1:20" ht="45" x14ac:dyDescent="0.25">
      <c r="A3959" s="5">
        <v>3957</v>
      </c>
      <c r="B3959" s="10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247"/>
        <v>0</v>
      </c>
      <c r="P3959" s="5">
        <f t="shared" si="248"/>
        <v>7</v>
      </c>
      <c r="Q3959" s="12" t="s">
        <v>8315</v>
      </c>
      <c r="R3959" s="5" t="s">
        <v>8316</v>
      </c>
      <c r="S3959" s="16">
        <f t="shared" si="249"/>
        <v>42513.976319444439</v>
      </c>
      <c r="T3959" s="16">
        <f t="shared" si="250"/>
        <v>42559.976319444439</v>
      </c>
    </row>
    <row r="3960" spans="1:20" ht="60" x14ac:dyDescent="0.25">
      <c r="A3960" s="5">
        <v>3958</v>
      </c>
      <c r="B3960" s="10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247"/>
        <v>32</v>
      </c>
      <c r="P3960" s="5">
        <f t="shared" si="248"/>
        <v>40.06</v>
      </c>
      <c r="Q3960" s="12" t="s">
        <v>8315</v>
      </c>
      <c r="R3960" s="5" t="s">
        <v>8316</v>
      </c>
      <c r="S3960" s="16">
        <f t="shared" si="249"/>
        <v>41816.950370370374</v>
      </c>
      <c r="T3960" s="16">
        <f t="shared" si="250"/>
        <v>41853.583333333336</v>
      </c>
    </row>
    <row r="3961" spans="1:20" ht="60" x14ac:dyDescent="0.25">
      <c r="A3961" s="5">
        <v>3959</v>
      </c>
      <c r="B3961" s="10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247"/>
        <v>24</v>
      </c>
      <c r="P3961" s="5">
        <f t="shared" si="248"/>
        <v>24.33</v>
      </c>
      <c r="Q3961" s="12" t="s">
        <v>8315</v>
      </c>
      <c r="R3961" s="5" t="s">
        <v>8316</v>
      </c>
      <c r="S3961" s="16">
        <f t="shared" si="249"/>
        <v>41880.788842592592</v>
      </c>
      <c r="T3961" s="16">
        <f t="shared" si="250"/>
        <v>41910.788842592592</v>
      </c>
    </row>
    <row r="3962" spans="1:20" ht="60" x14ac:dyDescent="0.25">
      <c r="A3962" s="5">
        <v>3960</v>
      </c>
      <c r="B3962" s="10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247"/>
        <v>2</v>
      </c>
      <c r="P3962" s="5">
        <f t="shared" si="248"/>
        <v>11.25</v>
      </c>
      <c r="Q3962" s="12" t="s">
        <v>8315</v>
      </c>
      <c r="R3962" s="5" t="s">
        <v>8316</v>
      </c>
      <c r="S3962" s="16">
        <f t="shared" si="249"/>
        <v>42342.845555555556</v>
      </c>
      <c r="T3962" s="16">
        <f t="shared" si="250"/>
        <v>42372.845555555556</v>
      </c>
    </row>
    <row r="3963" spans="1:20" ht="60" x14ac:dyDescent="0.25">
      <c r="A3963" s="5">
        <v>3961</v>
      </c>
      <c r="B3963" s="10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247"/>
        <v>0</v>
      </c>
      <c r="P3963" s="5">
        <f t="shared" si="248"/>
        <v>10.5</v>
      </c>
      <c r="Q3963" s="12" t="s">
        <v>8315</v>
      </c>
      <c r="R3963" s="5" t="s">
        <v>8316</v>
      </c>
      <c r="S3963" s="16">
        <f t="shared" si="249"/>
        <v>41745.891319444447</v>
      </c>
      <c r="T3963" s="16">
        <f t="shared" si="250"/>
        <v>41767.891319444447</v>
      </c>
    </row>
    <row r="3964" spans="1:20" ht="60" x14ac:dyDescent="0.25">
      <c r="A3964" s="5">
        <v>3962</v>
      </c>
      <c r="B3964" s="10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247"/>
        <v>3</v>
      </c>
      <c r="P3964" s="5">
        <f t="shared" si="248"/>
        <v>15</v>
      </c>
      <c r="Q3964" s="12" t="s">
        <v>8315</v>
      </c>
      <c r="R3964" s="5" t="s">
        <v>8316</v>
      </c>
      <c r="S3964" s="16">
        <f t="shared" si="249"/>
        <v>42311.621458333335</v>
      </c>
      <c r="T3964" s="16">
        <f t="shared" si="250"/>
        <v>42336.621458333335</v>
      </c>
    </row>
    <row r="3965" spans="1:20" ht="60" x14ac:dyDescent="0.25">
      <c r="A3965" s="5">
        <v>3963</v>
      </c>
      <c r="B3965" s="10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247"/>
        <v>0</v>
      </c>
      <c r="P3965" s="5">
        <f t="shared" si="248"/>
        <v>0</v>
      </c>
      <c r="Q3965" s="12" t="s">
        <v>8315</v>
      </c>
      <c r="R3965" s="5" t="s">
        <v>8316</v>
      </c>
      <c r="S3965" s="16">
        <f t="shared" si="249"/>
        <v>42296.154131944444</v>
      </c>
      <c r="T3965" s="16">
        <f t="shared" si="250"/>
        <v>42326.195798611108</v>
      </c>
    </row>
    <row r="3966" spans="1:20" ht="45" x14ac:dyDescent="0.25">
      <c r="A3966" s="5">
        <v>3964</v>
      </c>
      <c r="B3966" s="10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247"/>
        <v>6</v>
      </c>
      <c r="P3966" s="5">
        <f t="shared" si="248"/>
        <v>42</v>
      </c>
      <c r="Q3966" s="12" t="s">
        <v>8315</v>
      </c>
      <c r="R3966" s="5" t="s">
        <v>8316</v>
      </c>
      <c r="S3966" s="16">
        <f t="shared" si="249"/>
        <v>42053.722060185188</v>
      </c>
      <c r="T3966" s="16">
        <f t="shared" si="250"/>
        <v>42113.680393518516</v>
      </c>
    </row>
    <row r="3967" spans="1:20" ht="60" x14ac:dyDescent="0.25">
      <c r="A3967" s="5">
        <v>3965</v>
      </c>
      <c r="B3967" s="10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247"/>
        <v>14</v>
      </c>
      <c r="P3967" s="5">
        <f t="shared" si="248"/>
        <v>71.25</v>
      </c>
      <c r="Q3967" s="12" t="s">
        <v>8315</v>
      </c>
      <c r="R3967" s="5" t="s">
        <v>8316</v>
      </c>
      <c r="S3967" s="16">
        <f t="shared" si="249"/>
        <v>42414.235879629632</v>
      </c>
      <c r="T3967" s="16">
        <f t="shared" si="250"/>
        <v>42474.194212962961</v>
      </c>
    </row>
    <row r="3968" spans="1:20" ht="60" x14ac:dyDescent="0.25">
      <c r="A3968" s="5">
        <v>3966</v>
      </c>
      <c r="B3968" s="10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247"/>
        <v>1</v>
      </c>
      <c r="P3968" s="5">
        <f t="shared" si="248"/>
        <v>22.5</v>
      </c>
      <c r="Q3968" s="12" t="s">
        <v>8315</v>
      </c>
      <c r="R3968" s="5" t="s">
        <v>8316</v>
      </c>
      <c r="S3968" s="16">
        <f t="shared" si="249"/>
        <v>41801.711550925924</v>
      </c>
      <c r="T3968" s="16">
        <f t="shared" si="250"/>
        <v>41844.124305555553</v>
      </c>
    </row>
    <row r="3969" spans="1:20" ht="60" x14ac:dyDescent="0.25">
      <c r="A3969" s="5">
        <v>3967</v>
      </c>
      <c r="B3969" s="10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247"/>
        <v>24</v>
      </c>
      <c r="P3969" s="5">
        <f t="shared" si="248"/>
        <v>41</v>
      </c>
      <c r="Q3969" s="12" t="s">
        <v>8315</v>
      </c>
      <c r="R3969" s="5" t="s">
        <v>8316</v>
      </c>
      <c r="S3969" s="16">
        <f t="shared" si="249"/>
        <v>42770.290590277778</v>
      </c>
      <c r="T3969" s="16">
        <f t="shared" si="250"/>
        <v>42800.290590277778</v>
      </c>
    </row>
    <row r="3970" spans="1:20" ht="45" x14ac:dyDescent="0.25">
      <c r="A3970" s="5">
        <v>3968</v>
      </c>
      <c r="B3970" s="10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ref="O3970:O4033" si="251">ROUND(E3970/D3970*100,0)</f>
        <v>11</v>
      </c>
      <c r="P3970" s="5">
        <f t="shared" si="248"/>
        <v>47.91</v>
      </c>
      <c r="Q3970" s="12" t="s">
        <v>8315</v>
      </c>
      <c r="R3970" s="5" t="s">
        <v>8316</v>
      </c>
      <c r="S3970" s="16">
        <f t="shared" si="249"/>
        <v>42452.815659722226</v>
      </c>
      <c r="T3970" s="16">
        <f t="shared" si="250"/>
        <v>42512.815659722226</v>
      </c>
    </row>
    <row r="3971" spans="1:20" ht="60" x14ac:dyDescent="0.25">
      <c r="A3971" s="5">
        <v>3969</v>
      </c>
      <c r="B3971" s="10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si="251"/>
        <v>7</v>
      </c>
      <c r="P3971" s="5">
        <f t="shared" ref="P3971:P4034" si="252">IFERROR(ROUND(E3971/L3971,2),0)</f>
        <v>35.17</v>
      </c>
      <c r="Q3971" s="12" t="s">
        <v>8315</v>
      </c>
      <c r="R3971" s="5" t="s">
        <v>8316</v>
      </c>
      <c r="S3971" s="16">
        <f t="shared" ref="S3971:S4034" si="253">(((J3971/60)/60)/24)+DATE(1970,1,1)</f>
        <v>42601.854699074072</v>
      </c>
      <c r="T3971" s="16">
        <f t="shared" ref="T3971:T4034" si="254">(((I3971/60)/60)/24)+DATE(1970,1,1)</f>
        <v>42611.163194444445</v>
      </c>
    </row>
    <row r="3972" spans="1:20" ht="60" x14ac:dyDescent="0.25">
      <c r="A3972" s="5">
        <v>3970</v>
      </c>
      <c r="B3972" s="10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251"/>
        <v>0</v>
      </c>
      <c r="P3972" s="5">
        <f t="shared" si="252"/>
        <v>5.5</v>
      </c>
      <c r="Q3972" s="12" t="s">
        <v>8315</v>
      </c>
      <c r="R3972" s="5" t="s">
        <v>8316</v>
      </c>
      <c r="S3972" s="16">
        <f t="shared" si="253"/>
        <v>42447.863553240735</v>
      </c>
      <c r="T3972" s="16">
        <f t="shared" si="254"/>
        <v>42477.863553240735</v>
      </c>
    </row>
    <row r="3973" spans="1:20" ht="60" x14ac:dyDescent="0.25">
      <c r="A3973" s="5">
        <v>3971</v>
      </c>
      <c r="B3973" s="10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251"/>
        <v>1</v>
      </c>
      <c r="P3973" s="5">
        <f t="shared" si="252"/>
        <v>22.67</v>
      </c>
      <c r="Q3973" s="12" t="s">
        <v>8315</v>
      </c>
      <c r="R3973" s="5" t="s">
        <v>8316</v>
      </c>
      <c r="S3973" s="16">
        <f t="shared" si="253"/>
        <v>41811.536180555559</v>
      </c>
      <c r="T3973" s="16">
        <f t="shared" si="254"/>
        <v>41841.536180555559</v>
      </c>
    </row>
    <row r="3974" spans="1:20" ht="45" x14ac:dyDescent="0.25">
      <c r="A3974" s="5">
        <v>3972</v>
      </c>
      <c r="B3974" s="10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251"/>
        <v>21</v>
      </c>
      <c r="P3974" s="5">
        <f t="shared" si="252"/>
        <v>26.38</v>
      </c>
      <c r="Q3974" s="12" t="s">
        <v>8315</v>
      </c>
      <c r="R3974" s="5" t="s">
        <v>8316</v>
      </c>
      <c r="S3974" s="16">
        <f t="shared" si="253"/>
        <v>41981.067523148144</v>
      </c>
      <c r="T3974" s="16">
        <f t="shared" si="254"/>
        <v>42041.067523148144</v>
      </c>
    </row>
    <row r="3975" spans="1:20" ht="60" x14ac:dyDescent="0.25">
      <c r="A3975" s="5">
        <v>3973</v>
      </c>
      <c r="B3975" s="10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251"/>
        <v>78</v>
      </c>
      <c r="P3975" s="5">
        <f t="shared" si="252"/>
        <v>105.54</v>
      </c>
      <c r="Q3975" s="12" t="s">
        <v>8315</v>
      </c>
      <c r="R3975" s="5" t="s">
        <v>8316</v>
      </c>
      <c r="S3975" s="16">
        <f t="shared" si="253"/>
        <v>42469.68414351852</v>
      </c>
      <c r="T3975" s="16">
        <f t="shared" si="254"/>
        <v>42499.166666666672</v>
      </c>
    </row>
    <row r="3976" spans="1:20" ht="60" x14ac:dyDescent="0.25">
      <c r="A3976" s="5">
        <v>3974</v>
      </c>
      <c r="B3976" s="10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251"/>
        <v>32</v>
      </c>
      <c r="P3976" s="5">
        <f t="shared" si="252"/>
        <v>29.09</v>
      </c>
      <c r="Q3976" s="12" t="s">
        <v>8315</v>
      </c>
      <c r="R3976" s="5" t="s">
        <v>8316</v>
      </c>
      <c r="S3976" s="16">
        <f t="shared" si="253"/>
        <v>42493.546851851846</v>
      </c>
      <c r="T3976" s="16">
        <f t="shared" si="254"/>
        <v>42523.546851851846</v>
      </c>
    </row>
    <row r="3977" spans="1:20" ht="60" x14ac:dyDescent="0.25">
      <c r="A3977" s="5">
        <v>3975</v>
      </c>
      <c r="B3977" s="10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251"/>
        <v>0</v>
      </c>
      <c r="P3977" s="5">
        <f t="shared" si="252"/>
        <v>0</v>
      </c>
      <c r="Q3977" s="12" t="s">
        <v>8315</v>
      </c>
      <c r="R3977" s="5" t="s">
        <v>8316</v>
      </c>
      <c r="S3977" s="16">
        <f t="shared" si="253"/>
        <v>42534.866875</v>
      </c>
      <c r="T3977" s="16">
        <f t="shared" si="254"/>
        <v>42564.866875</v>
      </c>
    </row>
    <row r="3978" spans="1:20" ht="60" x14ac:dyDescent="0.25">
      <c r="A3978" s="5">
        <v>3976</v>
      </c>
      <c r="B3978" s="10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251"/>
        <v>48</v>
      </c>
      <c r="P3978" s="5">
        <f t="shared" si="252"/>
        <v>62</v>
      </c>
      <c r="Q3978" s="12" t="s">
        <v>8315</v>
      </c>
      <c r="R3978" s="5" t="s">
        <v>8316</v>
      </c>
      <c r="S3978" s="16">
        <f t="shared" si="253"/>
        <v>41830.858344907407</v>
      </c>
      <c r="T3978" s="16">
        <f t="shared" si="254"/>
        <v>41852.291666666664</v>
      </c>
    </row>
    <row r="3979" spans="1:20" ht="60" x14ac:dyDescent="0.25">
      <c r="A3979" s="5">
        <v>3977</v>
      </c>
      <c r="B3979" s="10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251"/>
        <v>1</v>
      </c>
      <c r="P3979" s="5">
        <f t="shared" si="252"/>
        <v>217.5</v>
      </c>
      <c r="Q3979" s="12" t="s">
        <v>8315</v>
      </c>
      <c r="R3979" s="5" t="s">
        <v>8316</v>
      </c>
      <c r="S3979" s="16">
        <f t="shared" si="253"/>
        <v>42543.788564814815</v>
      </c>
      <c r="T3979" s="16">
        <f t="shared" si="254"/>
        <v>42573.788564814815</v>
      </c>
    </row>
    <row r="3980" spans="1:20" ht="60" x14ac:dyDescent="0.25">
      <c r="A3980" s="5">
        <v>3978</v>
      </c>
      <c r="B3980" s="10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251"/>
        <v>11</v>
      </c>
      <c r="P3980" s="5">
        <f t="shared" si="252"/>
        <v>26.75</v>
      </c>
      <c r="Q3980" s="12" t="s">
        <v>8315</v>
      </c>
      <c r="R3980" s="5" t="s">
        <v>8316</v>
      </c>
      <c r="S3980" s="16">
        <f t="shared" si="253"/>
        <v>41975.642974537041</v>
      </c>
      <c r="T3980" s="16">
        <f t="shared" si="254"/>
        <v>42035.642974537041</v>
      </c>
    </row>
    <row r="3981" spans="1:20" ht="60" x14ac:dyDescent="0.25">
      <c r="A3981" s="5">
        <v>3979</v>
      </c>
      <c r="B3981" s="10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251"/>
        <v>2</v>
      </c>
      <c r="P3981" s="5">
        <f t="shared" si="252"/>
        <v>18.329999999999998</v>
      </c>
      <c r="Q3981" s="12" t="s">
        <v>8315</v>
      </c>
      <c r="R3981" s="5" t="s">
        <v>8316</v>
      </c>
      <c r="S3981" s="16">
        <f t="shared" si="253"/>
        <v>42069.903437500005</v>
      </c>
      <c r="T3981" s="16">
        <f t="shared" si="254"/>
        <v>42092.833333333328</v>
      </c>
    </row>
    <row r="3982" spans="1:20" ht="60" x14ac:dyDescent="0.25">
      <c r="A3982" s="5">
        <v>3980</v>
      </c>
      <c r="B3982" s="10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251"/>
        <v>18</v>
      </c>
      <c r="P3982" s="5">
        <f t="shared" si="252"/>
        <v>64.290000000000006</v>
      </c>
      <c r="Q3982" s="12" t="s">
        <v>8315</v>
      </c>
      <c r="R3982" s="5" t="s">
        <v>8316</v>
      </c>
      <c r="S3982" s="16">
        <f t="shared" si="253"/>
        <v>41795.598923611113</v>
      </c>
      <c r="T3982" s="16">
        <f t="shared" si="254"/>
        <v>41825.598923611113</v>
      </c>
    </row>
    <row r="3983" spans="1:20" ht="45" x14ac:dyDescent="0.25">
      <c r="A3983" s="5">
        <v>3981</v>
      </c>
      <c r="B3983" s="10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251"/>
        <v>4</v>
      </c>
      <c r="P3983" s="5">
        <f t="shared" si="252"/>
        <v>175</v>
      </c>
      <c r="Q3983" s="12" t="s">
        <v>8315</v>
      </c>
      <c r="R3983" s="5" t="s">
        <v>8316</v>
      </c>
      <c r="S3983" s="16">
        <f t="shared" si="253"/>
        <v>42508.179965277777</v>
      </c>
      <c r="T3983" s="16">
        <f t="shared" si="254"/>
        <v>42568.179965277777</v>
      </c>
    </row>
    <row r="3984" spans="1:20" ht="60" x14ac:dyDescent="0.25">
      <c r="A3984" s="5">
        <v>3982</v>
      </c>
      <c r="B3984" s="10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251"/>
        <v>20</v>
      </c>
      <c r="P3984" s="5">
        <f t="shared" si="252"/>
        <v>34</v>
      </c>
      <c r="Q3984" s="12" t="s">
        <v>8315</v>
      </c>
      <c r="R3984" s="5" t="s">
        <v>8316</v>
      </c>
      <c r="S3984" s="16">
        <f t="shared" si="253"/>
        <v>42132.809953703705</v>
      </c>
      <c r="T3984" s="16">
        <f t="shared" si="254"/>
        <v>42192.809953703705</v>
      </c>
    </row>
    <row r="3985" spans="1:20" ht="60" x14ac:dyDescent="0.25">
      <c r="A3985" s="5">
        <v>3983</v>
      </c>
      <c r="B3985" s="10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251"/>
        <v>35</v>
      </c>
      <c r="P3985" s="5">
        <f t="shared" si="252"/>
        <v>84.28</v>
      </c>
      <c r="Q3985" s="12" t="s">
        <v>8315</v>
      </c>
      <c r="R3985" s="5" t="s">
        <v>8316</v>
      </c>
      <c r="S3985" s="16">
        <f t="shared" si="253"/>
        <v>41747.86986111111</v>
      </c>
      <c r="T3985" s="16">
        <f t="shared" si="254"/>
        <v>41779.290972222225</v>
      </c>
    </row>
    <row r="3986" spans="1:20" ht="60" x14ac:dyDescent="0.25">
      <c r="A3986" s="5">
        <v>3984</v>
      </c>
      <c r="B3986" s="10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251"/>
        <v>6</v>
      </c>
      <c r="P3986" s="5">
        <f t="shared" si="252"/>
        <v>9.5</v>
      </c>
      <c r="Q3986" s="12" t="s">
        <v>8315</v>
      </c>
      <c r="R3986" s="5" t="s">
        <v>8316</v>
      </c>
      <c r="S3986" s="16">
        <f t="shared" si="253"/>
        <v>41920.963472222218</v>
      </c>
      <c r="T3986" s="16">
        <f t="shared" si="254"/>
        <v>41951</v>
      </c>
    </row>
    <row r="3987" spans="1:20" ht="60" x14ac:dyDescent="0.25">
      <c r="A3987" s="5">
        <v>3985</v>
      </c>
      <c r="B3987" s="10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251"/>
        <v>32</v>
      </c>
      <c r="P3987" s="5">
        <f t="shared" si="252"/>
        <v>33.74</v>
      </c>
      <c r="Q3987" s="12" t="s">
        <v>8315</v>
      </c>
      <c r="R3987" s="5" t="s">
        <v>8316</v>
      </c>
      <c r="S3987" s="16">
        <f t="shared" si="253"/>
        <v>42399.707407407404</v>
      </c>
      <c r="T3987" s="16">
        <f t="shared" si="254"/>
        <v>42420.878472222219</v>
      </c>
    </row>
    <row r="3988" spans="1:20" ht="60" x14ac:dyDescent="0.25">
      <c r="A3988" s="5">
        <v>3986</v>
      </c>
      <c r="B3988" s="10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251"/>
        <v>10</v>
      </c>
      <c r="P3988" s="5">
        <f t="shared" si="252"/>
        <v>37.54</v>
      </c>
      <c r="Q3988" s="12" t="s">
        <v>8315</v>
      </c>
      <c r="R3988" s="5" t="s">
        <v>8316</v>
      </c>
      <c r="S3988" s="16">
        <f t="shared" si="253"/>
        <v>42467.548541666663</v>
      </c>
      <c r="T3988" s="16">
        <f t="shared" si="254"/>
        <v>42496.544444444444</v>
      </c>
    </row>
    <row r="3989" spans="1:20" ht="45" x14ac:dyDescent="0.25">
      <c r="A3989" s="5">
        <v>3987</v>
      </c>
      <c r="B3989" s="10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251"/>
        <v>38</v>
      </c>
      <c r="P3989" s="5">
        <f t="shared" si="252"/>
        <v>11.62</v>
      </c>
      <c r="Q3989" s="12" t="s">
        <v>8315</v>
      </c>
      <c r="R3989" s="5" t="s">
        <v>8316</v>
      </c>
      <c r="S3989" s="16">
        <f t="shared" si="253"/>
        <v>41765.92465277778</v>
      </c>
      <c r="T3989" s="16">
        <f t="shared" si="254"/>
        <v>41775.92465277778</v>
      </c>
    </row>
    <row r="3990" spans="1:20" ht="30" x14ac:dyDescent="0.25">
      <c r="A3990" s="5">
        <v>3988</v>
      </c>
      <c r="B3990" s="10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251"/>
        <v>2</v>
      </c>
      <c r="P3990" s="5">
        <f t="shared" si="252"/>
        <v>8</v>
      </c>
      <c r="Q3990" s="12" t="s">
        <v>8315</v>
      </c>
      <c r="R3990" s="5" t="s">
        <v>8316</v>
      </c>
      <c r="S3990" s="16">
        <f t="shared" si="253"/>
        <v>42230.08116898148</v>
      </c>
      <c r="T3990" s="16">
        <f t="shared" si="254"/>
        <v>42245.08116898148</v>
      </c>
    </row>
    <row r="3991" spans="1:20" ht="60" x14ac:dyDescent="0.25">
      <c r="A3991" s="5">
        <v>3989</v>
      </c>
      <c r="B3991" s="10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251"/>
        <v>0</v>
      </c>
      <c r="P3991" s="5">
        <f t="shared" si="252"/>
        <v>0</v>
      </c>
      <c r="Q3991" s="12" t="s">
        <v>8315</v>
      </c>
      <c r="R3991" s="5" t="s">
        <v>8316</v>
      </c>
      <c r="S3991" s="16">
        <f t="shared" si="253"/>
        <v>42286.749780092592</v>
      </c>
      <c r="T3991" s="16">
        <f t="shared" si="254"/>
        <v>42316.791446759264</v>
      </c>
    </row>
    <row r="3992" spans="1:20" ht="45" x14ac:dyDescent="0.25">
      <c r="A3992" s="5">
        <v>3990</v>
      </c>
      <c r="B3992" s="10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251"/>
        <v>4</v>
      </c>
      <c r="P3992" s="5">
        <f t="shared" si="252"/>
        <v>23</v>
      </c>
      <c r="Q3992" s="12" t="s">
        <v>8315</v>
      </c>
      <c r="R3992" s="5" t="s">
        <v>8316</v>
      </c>
      <c r="S3992" s="16">
        <f t="shared" si="253"/>
        <v>42401.672372685185</v>
      </c>
      <c r="T3992" s="16">
        <f t="shared" si="254"/>
        <v>42431.672372685185</v>
      </c>
    </row>
    <row r="3993" spans="1:20" ht="30" x14ac:dyDescent="0.25">
      <c r="A3993" s="5">
        <v>3991</v>
      </c>
      <c r="B3993" s="10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251"/>
        <v>20</v>
      </c>
      <c r="P3993" s="5">
        <f t="shared" si="252"/>
        <v>100</v>
      </c>
      <c r="Q3993" s="12" t="s">
        <v>8315</v>
      </c>
      <c r="R3993" s="5" t="s">
        <v>8316</v>
      </c>
      <c r="S3993" s="16">
        <f t="shared" si="253"/>
        <v>42125.644467592589</v>
      </c>
      <c r="T3993" s="16">
        <f t="shared" si="254"/>
        <v>42155.644467592589</v>
      </c>
    </row>
    <row r="3994" spans="1:20" ht="45" x14ac:dyDescent="0.25">
      <c r="A3994" s="5">
        <v>3992</v>
      </c>
      <c r="B3994" s="10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251"/>
        <v>5</v>
      </c>
      <c r="P3994" s="5">
        <f t="shared" si="252"/>
        <v>60.11</v>
      </c>
      <c r="Q3994" s="12" t="s">
        <v>8315</v>
      </c>
      <c r="R3994" s="5" t="s">
        <v>8316</v>
      </c>
      <c r="S3994" s="16">
        <f t="shared" si="253"/>
        <v>42289.94049768518</v>
      </c>
      <c r="T3994" s="16">
        <f t="shared" si="254"/>
        <v>42349.982164351852</v>
      </c>
    </row>
    <row r="3995" spans="1:20" ht="45" x14ac:dyDescent="0.25">
      <c r="A3995" s="5">
        <v>3993</v>
      </c>
      <c r="B3995" s="10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251"/>
        <v>0</v>
      </c>
      <c r="P3995" s="5">
        <f t="shared" si="252"/>
        <v>3</v>
      </c>
      <c r="Q3995" s="12" t="s">
        <v>8315</v>
      </c>
      <c r="R3995" s="5" t="s">
        <v>8316</v>
      </c>
      <c r="S3995" s="16">
        <f t="shared" si="253"/>
        <v>42107.864722222221</v>
      </c>
      <c r="T3995" s="16">
        <f t="shared" si="254"/>
        <v>42137.864722222221</v>
      </c>
    </row>
    <row r="3996" spans="1:20" ht="45" x14ac:dyDescent="0.25">
      <c r="A3996" s="5">
        <v>3994</v>
      </c>
      <c r="B3996" s="10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251"/>
        <v>0</v>
      </c>
      <c r="P3996" s="5">
        <f t="shared" si="252"/>
        <v>5</v>
      </c>
      <c r="Q3996" s="12" t="s">
        <v>8315</v>
      </c>
      <c r="R3996" s="5" t="s">
        <v>8316</v>
      </c>
      <c r="S3996" s="16">
        <f t="shared" si="253"/>
        <v>41809.389930555553</v>
      </c>
      <c r="T3996" s="16">
        <f t="shared" si="254"/>
        <v>41839.389930555553</v>
      </c>
    </row>
    <row r="3997" spans="1:20" ht="60" x14ac:dyDescent="0.25">
      <c r="A3997" s="5">
        <v>3995</v>
      </c>
      <c r="B3997" s="10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251"/>
        <v>35</v>
      </c>
      <c r="P3997" s="5">
        <f t="shared" si="252"/>
        <v>17.5</v>
      </c>
      <c r="Q3997" s="12" t="s">
        <v>8315</v>
      </c>
      <c r="R3997" s="5" t="s">
        <v>8316</v>
      </c>
      <c r="S3997" s="16">
        <f t="shared" si="253"/>
        <v>42019.683761574073</v>
      </c>
      <c r="T3997" s="16">
        <f t="shared" si="254"/>
        <v>42049.477083333331</v>
      </c>
    </row>
    <row r="3998" spans="1:20" ht="45" x14ac:dyDescent="0.25">
      <c r="A3998" s="5">
        <v>3996</v>
      </c>
      <c r="B3998" s="10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251"/>
        <v>17</v>
      </c>
      <c r="P3998" s="5">
        <f t="shared" si="252"/>
        <v>29.24</v>
      </c>
      <c r="Q3998" s="12" t="s">
        <v>8315</v>
      </c>
      <c r="R3998" s="5" t="s">
        <v>8316</v>
      </c>
      <c r="S3998" s="16">
        <f t="shared" si="253"/>
        <v>41950.26694444444</v>
      </c>
      <c r="T3998" s="16">
        <f t="shared" si="254"/>
        <v>41963.669444444444</v>
      </c>
    </row>
    <row r="3999" spans="1:20" ht="60" x14ac:dyDescent="0.25">
      <c r="A3999" s="5">
        <v>3997</v>
      </c>
      <c r="B3999" s="10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251"/>
        <v>0</v>
      </c>
      <c r="P3999" s="5">
        <f t="shared" si="252"/>
        <v>0</v>
      </c>
      <c r="Q3999" s="12" t="s">
        <v>8315</v>
      </c>
      <c r="R3999" s="5" t="s">
        <v>8316</v>
      </c>
      <c r="S3999" s="16">
        <f t="shared" si="253"/>
        <v>42069.391446759255</v>
      </c>
      <c r="T3999" s="16">
        <f t="shared" si="254"/>
        <v>42099.349780092598</v>
      </c>
    </row>
    <row r="4000" spans="1:20" ht="45" x14ac:dyDescent="0.25">
      <c r="A4000" s="5">
        <v>3998</v>
      </c>
      <c r="B4000" s="10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251"/>
        <v>57</v>
      </c>
      <c r="P4000" s="5">
        <f t="shared" si="252"/>
        <v>59.58</v>
      </c>
      <c r="Q4000" s="12" t="s">
        <v>8315</v>
      </c>
      <c r="R4000" s="5" t="s">
        <v>8316</v>
      </c>
      <c r="S4000" s="16">
        <f t="shared" si="253"/>
        <v>42061.963263888887</v>
      </c>
      <c r="T4000" s="16">
        <f t="shared" si="254"/>
        <v>42091.921597222223</v>
      </c>
    </row>
    <row r="4001" spans="1:20" ht="45" x14ac:dyDescent="0.25">
      <c r="A4001" s="5">
        <v>3999</v>
      </c>
      <c r="B4001" s="10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251"/>
        <v>17</v>
      </c>
      <c r="P4001" s="5">
        <f t="shared" si="252"/>
        <v>82.57</v>
      </c>
      <c r="Q4001" s="12" t="s">
        <v>8315</v>
      </c>
      <c r="R4001" s="5" t="s">
        <v>8316</v>
      </c>
      <c r="S4001" s="16">
        <f t="shared" si="253"/>
        <v>41842.828680555554</v>
      </c>
      <c r="T4001" s="16">
        <f t="shared" si="254"/>
        <v>41882.827650462961</v>
      </c>
    </row>
    <row r="4002" spans="1:20" ht="30" x14ac:dyDescent="0.25">
      <c r="A4002" s="5">
        <v>4000</v>
      </c>
      <c r="B4002" s="10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251"/>
        <v>0</v>
      </c>
      <c r="P4002" s="5">
        <f t="shared" si="252"/>
        <v>10</v>
      </c>
      <c r="Q4002" s="12" t="s">
        <v>8315</v>
      </c>
      <c r="R4002" s="5" t="s">
        <v>8316</v>
      </c>
      <c r="S4002" s="16">
        <f t="shared" si="253"/>
        <v>42437.64534722222</v>
      </c>
      <c r="T4002" s="16">
        <f t="shared" si="254"/>
        <v>42497.603680555556</v>
      </c>
    </row>
    <row r="4003" spans="1:20" ht="60" x14ac:dyDescent="0.25">
      <c r="A4003" s="5">
        <v>4001</v>
      </c>
      <c r="B4003" s="10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251"/>
        <v>38</v>
      </c>
      <c r="P4003" s="5">
        <f t="shared" si="252"/>
        <v>32.36</v>
      </c>
      <c r="Q4003" s="12" t="s">
        <v>8315</v>
      </c>
      <c r="R4003" s="5" t="s">
        <v>8316</v>
      </c>
      <c r="S4003" s="16">
        <f t="shared" si="253"/>
        <v>42775.964212962965</v>
      </c>
      <c r="T4003" s="16">
        <f t="shared" si="254"/>
        <v>42795.791666666672</v>
      </c>
    </row>
    <row r="4004" spans="1:20" ht="60" x14ac:dyDescent="0.25">
      <c r="A4004" s="5">
        <v>4002</v>
      </c>
      <c r="B4004" s="10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251"/>
        <v>2</v>
      </c>
      <c r="P4004" s="5">
        <f t="shared" si="252"/>
        <v>5.75</v>
      </c>
      <c r="Q4004" s="12" t="s">
        <v>8315</v>
      </c>
      <c r="R4004" s="5" t="s">
        <v>8316</v>
      </c>
      <c r="S4004" s="16">
        <f t="shared" si="253"/>
        <v>41879.043530092589</v>
      </c>
      <c r="T4004" s="16">
        <f t="shared" si="254"/>
        <v>41909.043530092589</v>
      </c>
    </row>
    <row r="4005" spans="1:20" ht="45" x14ac:dyDescent="0.25">
      <c r="A4005" s="5">
        <v>4003</v>
      </c>
      <c r="B4005" s="10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251"/>
        <v>10</v>
      </c>
      <c r="P4005" s="5">
        <f t="shared" si="252"/>
        <v>100.5</v>
      </c>
      <c r="Q4005" s="12" t="s">
        <v>8315</v>
      </c>
      <c r="R4005" s="5" t="s">
        <v>8316</v>
      </c>
      <c r="S4005" s="16">
        <f t="shared" si="253"/>
        <v>42020.587349537032</v>
      </c>
      <c r="T4005" s="16">
        <f t="shared" si="254"/>
        <v>42050.587349537032</v>
      </c>
    </row>
    <row r="4006" spans="1:20" x14ac:dyDescent="0.25">
      <c r="A4006" s="5">
        <v>4004</v>
      </c>
      <c r="B4006" s="10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251"/>
        <v>0</v>
      </c>
      <c r="P4006" s="5">
        <f t="shared" si="252"/>
        <v>1</v>
      </c>
      <c r="Q4006" s="12" t="s">
        <v>8315</v>
      </c>
      <c r="R4006" s="5" t="s">
        <v>8316</v>
      </c>
      <c r="S4006" s="16">
        <f t="shared" si="253"/>
        <v>41890.16269675926</v>
      </c>
      <c r="T4006" s="16">
        <f t="shared" si="254"/>
        <v>41920.16269675926</v>
      </c>
    </row>
    <row r="4007" spans="1:20" ht="45" x14ac:dyDescent="0.25">
      <c r="A4007" s="5">
        <v>4005</v>
      </c>
      <c r="B4007" s="10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251"/>
        <v>1</v>
      </c>
      <c r="P4007" s="5">
        <f t="shared" si="252"/>
        <v>20</v>
      </c>
      <c r="Q4007" s="12" t="s">
        <v>8315</v>
      </c>
      <c r="R4007" s="5" t="s">
        <v>8316</v>
      </c>
      <c r="S4007" s="16">
        <f t="shared" si="253"/>
        <v>41872.807696759257</v>
      </c>
      <c r="T4007" s="16">
        <f t="shared" si="254"/>
        <v>41932.807696759257</v>
      </c>
    </row>
    <row r="4008" spans="1:20" ht="60" x14ac:dyDescent="0.25">
      <c r="A4008" s="5">
        <v>4006</v>
      </c>
      <c r="B4008" s="10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251"/>
        <v>0</v>
      </c>
      <c r="P4008" s="5">
        <f t="shared" si="252"/>
        <v>2</v>
      </c>
      <c r="Q4008" s="12" t="s">
        <v>8315</v>
      </c>
      <c r="R4008" s="5" t="s">
        <v>8316</v>
      </c>
      <c r="S4008" s="16">
        <f t="shared" si="253"/>
        <v>42391.772997685184</v>
      </c>
      <c r="T4008" s="16">
        <f t="shared" si="254"/>
        <v>42416.772997685184</v>
      </c>
    </row>
    <row r="4009" spans="1:20" ht="45" x14ac:dyDescent="0.25">
      <c r="A4009" s="5">
        <v>4007</v>
      </c>
      <c r="B4009" s="10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251"/>
        <v>0</v>
      </c>
      <c r="P4009" s="5">
        <f t="shared" si="252"/>
        <v>5</v>
      </c>
      <c r="Q4009" s="12" t="s">
        <v>8315</v>
      </c>
      <c r="R4009" s="5" t="s">
        <v>8316</v>
      </c>
      <c r="S4009" s="16">
        <f t="shared" si="253"/>
        <v>41848.772928240738</v>
      </c>
      <c r="T4009" s="16">
        <f t="shared" si="254"/>
        <v>41877.686111111114</v>
      </c>
    </row>
    <row r="4010" spans="1:20" ht="60" x14ac:dyDescent="0.25">
      <c r="A4010" s="5">
        <v>4008</v>
      </c>
      <c r="B4010" s="10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251"/>
        <v>6</v>
      </c>
      <c r="P4010" s="5">
        <f t="shared" si="252"/>
        <v>15</v>
      </c>
      <c r="Q4010" s="12" t="s">
        <v>8315</v>
      </c>
      <c r="R4010" s="5" t="s">
        <v>8316</v>
      </c>
      <c r="S4010" s="16">
        <f t="shared" si="253"/>
        <v>42177.964201388888</v>
      </c>
      <c r="T4010" s="16">
        <f t="shared" si="254"/>
        <v>42207.964201388888</v>
      </c>
    </row>
    <row r="4011" spans="1:20" ht="45" x14ac:dyDescent="0.25">
      <c r="A4011" s="5">
        <v>4009</v>
      </c>
      <c r="B4011" s="10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251"/>
        <v>4</v>
      </c>
      <c r="P4011" s="5">
        <f t="shared" si="252"/>
        <v>25</v>
      </c>
      <c r="Q4011" s="12" t="s">
        <v>8315</v>
      </c>
      <c r="R4011" s="5" t="s">
        <v>8316</v>
      </c>
      <c r="S4011" s="16">
        <f t="shared" si="253"/>
        <v>41851.700925925928</v>
      </c>
      <c r="T4011" s="16">
        <f t="shared" si="254"/>
        <v>41891.700925925928</v>
      </c>
    </row>
    <row r="4012" spans="1:20" ht="45" x14ac:dyDescent="0.25">
      <c r="A4012" s="5">
        <v>4010</v>
      </c>
      <c r="B4012" s="10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251"/>
        <v>24</v>
      </c>
      <c r="P4012" s="5">
        <f t="shared" si="252"/>
        <v>45.84</v>
      </c>
      <c r="Q4012" s="12" t="s">
        <v>8315</v>
      </c>
      <c r="R4012" s="5" t="s">
        <v>8316</v>
      </c>
      <c r="S4012" s="16">
        <f t="shared" si="253"/>
        <v>41921.770439814813</v>
      </c>
      <c r="T4012" s="16">
        <f t="shared" si="254"/>
        <v>41938.770439814813</v>
      </c>
    </row>
    <row r="4013" spans="1:20" ht="60" x14ac:dyDescent="0.25">
      <c r="A4013" s="5">
        <v>4011</v>
      </c>
      <c r="B4013" s="10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251"/>
        <v>8</v>
      </c>
      <c r="P4013" s="5">
        <f t="shared" si="252"/>
        <v>4.75</v>
      </c>
      <c r="Q4013" s="12" t="s">
        <v>8315</v>
      </c>
      <c r="R4013" s="5" t="s">
        <v>8316</v>
      </c>
      <c r="S4013" s="16">
        <f t="shared" si="253"/>
        <v>42002.54488425926</v>
      </c>
      <c r="T4013" s="16">
        <f t="shared" si="254"/>
        <v>42032.54488425926</v>
      </c>
    </row>
    <row r="4014" spans="1:20" ht="60" x14ac:dyDescent="0.25">
      <c r="A4014" s="5">
        <v>4012</v>
      </c>
      <c r="B4014" s="10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251"/>
        <v>0</v>
      </c>
      <c r="P4014" s="5">
        <f t="shared" si="252"/>
        <v>0</v>
      </c>
      <c r="Q4014" s="12" t="s">
        <v>8315</v>
      </c>
      <c r="R4014" s="5" t="s">
        <v>8316</v>
      </c>
      <c r="S4014" s="16">
        <f t="shared" si="253"/>
        <v>42096.544548611113</v>
      </c>
      <c r="T4014" s="16">
        <f t="shared" si="254"/>
        <v>42126.544548611113</v>
      </c>
    </row>
    <row r="4015" spans="1:20" ht="60" x14ac:dyDescent="0.25">
      <c r="A4015" s="5">
        <v>4013</v>
      </c>
      <c r="B4015" s="10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251"/>
        <v>1</v>
      </c>
      <c r="P4015" s="5">
        <f t="shared" si="252"/>
        <v>13</v>
      </c>
      <c r="Q4015" s="12" t="s">
        <v>8315</v>
      </c>
      <c r="R4015" s="5" t="s">
        <v>8316</v>
      </c>
      <c r="S4015" s="16">
        <f t="shared" si="253"/>
        <v>42021.301192129627</v>
      </c>
      <c r="T4015" s="16">
        <f t="shared" si="254"/>
        <v>42051.301192129627</v>
      </c>
    </row>
    <row r="4016" spans="1:20" ht="60" x14ac:dyDescent="0.25">
      <c r="A4016" s="5">
        <v>4014</v>
      </c>
      <c r="B4016" s="10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251"/>
        <v>0</v>
      </c>
      <c r="P4016" s="5">
        <f t="shared" si="252"/>
        <v>0</v>
      </c>
      <c r="Q4016" s="12" t="s">
        <v>8315</v>
      </c>
      <c r="R4016" s="5" t="s">
        <v>8316</v>
      </c>
      <c r="S4016" s="16">
        <f t="shared" si="253"/>
        <v>42419.246168981481</v>
      </c>
      <c r="T4016" s="16">
        <f t="shared" si="254"/>
        <v>42434.246168981481</v>
      </c>
    </row>
    <row r="4017" spans="1:20" ht="60" x14ac:dyDescent="0.25">
      <c r="A4017" s="5">
        <v>4015</v>
      </c>
      <c r="B4017" s="10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251"/>
        <v>0</v>
      </c>
      <c r="P4017" s="5">
        <f t="shared" si="252"/>
        <v>1</v>
      </c>
      <c r="Q4017" s="12" t="s">
        <v>8315</v>
      </c>
      <c r="R4017" s="5" t="s">
        <v>8316</v>
      </c>
      <c r="S4017" s="16">
        <f t="shared" si="253"/>
        <v>42174.780821759254</v>
      </c>
      <c r="T4017" s="16">
        <f t="shared" si="254"/>
        <v>42204.780821759254</v>
      </c>
    </row>
    <row r="4018" spans="1:20" ht="60" x14ac:dyDescent="0.25">
      <c r="A4018" s="5">
        <v>4016</v>
      </c>
      <c r="B4018" s="10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251"/>
        <v>14</v>
      </c>
      <c r="P4018" s="5">
        <f t="shared" si="252"/>
        <v>10</v>
      </c>
      <c r="Q4018" s="12" t="s">
        <v>8315</v>
      </c>
      <c r="R4018" s="5" t="s">
        <v>8316</v>
      </c>
      <c r="S4018" s="16">
        <f t="shared" si="253"/>
        <v>41869.872685185182</v>
      </c>
      <c r="T4018" s="16">
        <f t="shared" si="254"/>
        <v>41899.872685185182</v>
      </c>
    </row>
    <row r="4019" spans="1:20" ht="60" x14ac:dyDescent="0.25">
      <c r="A4019" s="5">
        <v>4017</v>
      </c>
      <c r="B4019" s="10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251"/>
        <v>1</v>
      </c>
      <c r="P4019" s="5">
        <f t="shared" si="252"/>
        <v>52.5</v>
      </c>
      <c r="Q4019" s="12" t="s">
        <v>8315</v>
      </c>
      <c r="R4019" s="5" t="s">
        <v>8316</v>
      </c>
      <c r="S4019" s="16">
        <f t="shared" si="253"/>
        <v>41856.672152777777</v>
      </c>
      <c r="T4019" s="16">
        <f t="shared" si="254"/>
        <v>41886.672152777777</v>
      </c>
    </row>
    <row r="4020" spans="1:20" ht="30" x14ac:dyDescent="0.25">
      <c r="A4020" s="5">
        <v>4018</v>
      </c>
      <c r="B4020" s="10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251"/>
        <v>9</v>
      </c>
      <c r="P4020" s="5">
        <f t="shared" si="252"/>
        <v>32.5</v>
      </c>
      <c r="Q4020" s="12" t="s">
        <v>8315</v>
      </c>
      <c r="R4020" s="5" t="s">
        <v>8316</v>
      </c>
      <c r="S4020" s="16">
        <f t="shared" si="253"/>
        <v>42620.91097222222</v>
      </c>
      <c r="T4020" s="16">
        <f t="shared" si="254"/>
        <v>42650.91097222222</v>
      </c>
    </row>
    <row r="4021" spans="1:20" ht="60" x14ac:dyDescent="0.25">
      <c r="A4021" s="5">
        <v>4019</v>
      </c>
      <c r="B4021" s="10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251"/>
        <v>1</v>
      </c>
      <c r="P4021" s="5">
        <f t="shared" si="252"/>
        <v>7.25</v>
      </c>
      <c r="Q4021" s="12" t="s">
        <v>8315</v>
      </c>
      <c r="R4021" s="5" t="s">
        <v>8316</v>
      </c>
      <c r="S4021" s="16">
        <f t="shared" si="253"/>
        <v>42417.675879629634</v>
      </c>
      <c r="T4021" s="16">
        <f t="shared" si="254"/>
        <v>42475.686111111107</v>
      </c>
    </row>
    <row r="4022" spans="1:20" ht="60" x14ac:dyDescent="0.25">
      <c r="A4022" s="5">
        <v>4020</v>
      </c>
      <c r="B4022" s="10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251"/>
        <v>17</v>
      </c>
      <c r="P4022" s="5">
        <f t="shared" si="252"/>
        <v>33.33</v>
      </c>
      <c r="Q4022" s="12" t="s">
        <v>8315</v>
      </c>
      <c r="R4022" s="5" t="s">
        <v>8316</v>
      </c>
      <c r="S4022" s="16">
        <f t="shared" si="253"/>
        <v>42057.190960648149</v>
      </c>
      <c r="T4022" s="16">
        <f t="shared" si="254"/>
        <v>42087.149293981478</v>
      </c>
    </row>
    <row r="4023" spans="1:20" ht="45" x14ac:dyDescent="0.25">
      <c r="A4023" s="5">
        <v>4021</v>
      </c>
      <c r="B4023" s="10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251"/>
        <v>1</v>
      </c>
      <c r="P4023" s="5">
        <f t="shared" si="252"/>
        <v>62.5</v>
      </c>
      <c r="Q4023" s="12" t="s">
        <v>8315</v>
      </c>
      <c r="R4023" s="5" t="s">
        <v>8316</v>
      </c>
      <c r="S4023" s="16">
        <f t="shared" si="253"/>
        <v>41878.911550925928</v>
      </c>
      <c r="T4023" s="16">
        <f t="shared" si="254"/>
        <v>41938.911550925928</v>
      </c>
    </row>
    <row r="4024" spans="1:20" ht="30" x14ac:dyDescent="0.25">
      <c r="A4024" s="5">
        <v>4022</v>
      </c>
      <c r="B4024" s="10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251"/>
        <v>70</v>
      </c>
      <c r="P4024" s="5">
        <f t="shared" si="252"/>
        <v>63.56</v>
      </c>
      <c r="Q4024" s="12" t="s">
        <v>8315</v>
      </c>
      <c r="R4024" s="5" t="s">
        <v>8316</v>
      </c>
      <c r="S4024" s="16">
        <f t="shared" si="253"/>
        <v>41990.584108796291</v>
      </c>
      <c r="T4024" s="16">
        <f t="shared" si="254"/>
        <v>42036.120833333334</v>
      </c>
    </row>
    <row r="4025" spans="1:20" ht="45" x14ac:dyDescent="0.25">
      <c r="A4025" s="5">
        <v>4023</v>
      </c>
      <c r="B4025" s="10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251"/>
        <v>0</v>
      </c>
      <c r="P4025" s="5">
        <f t="shared" si="252"/>
        <v>0</v>
      </c>
      <c r="Q4025" s="12" t="s">
        <v>8315</v>
      </c>
      <c r="R4025" s="5" t="s">
        <v>8316</v>
      </c>
      <c r="S4025" s="16">
        <f t="shared" si="253"/>
        <v>42408.999571759254</v>
      </c>
      <c r="T4025" s="16">
        <f t="shared" si="254"/>
        <v>42453.957905092597</v>
      </c>
    </row>
    <row r="4026" spans="1:20" ht="60" x14ac:dyDescent="0.25">
      <c r="A4026" s="5">
        <v>4024</v>
      </c>
      <c r="B4026" s="10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251"/>
        <v>1</v>
      </c>
      <c r="P4026" s="5">
        <f t="shared" si="252"/>
        <v>10</v>
      </c>
      <c r="Q4026" s="12" t="s">
        <v>8315</v>
      </c>
      <c r="R4026" s="5" t="s">
        <v>8316</v>
      </c>
      <c r="S4026" s="16">
        <f t="shared" si="253"/>
        <v>42217.670104166667</v>
      </c>
      <c r="T4026" s="16">
        <f t="shared" si="254"/>
        <v>42247.670104166667</v>
      </c>
    </row>
    <row r="4027" spans="1:20" ht="60" x14ac:dyDescent="0.25">
      <c r="A4027" s="5">
        <v>4025</v>
      </c>
      <c r="B4027" s="10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251"/>
        <v>5</v>
      </c>
      <c r="P4027" s="5">
        <f t="shared" si="252"/>
        <v>62.5</v>
      </c>
      <c r="Q4027" s="12" t="s">
        <v>8315</v>
      </c>
      <c r="R4027" s="5" t="s">
        <v>8316</v>
      </c>
      <c r="S4027" s="16">
        <f t="shared" si="253"/>
        <v>42151.237685185188</v>
      </c>
      <c r="T4027" s="16">
        <f t="shared" si="254"/>
        <v>42211.237685185188</v>
      </c>
    </row>
    <row r="4028" spans="1:20" ht="45" x14ac:dyDescent="0.25">
      <c r="A4028" s="5">
        <v>4026</v>
      </c>
      <c r="B4028" s="10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251"/>
        <v>0</v>
      </c>
      <c r="P4028" s="5">
        <f t="shared" si="252"/>
        <v>0</v>
      </c>
      <c r="Q4028" s="12" t="s">
        <v>8315</v>
      </c>
      <c r="R4028" s="5" t="s">
        <v>8316</v>
      </c>
      <c r="S4028" s="16">
        <f t="shared" si="253"/>
        <v>42282.655543981484</v>
      </c>
      <c r="T4028" s="16">
        <f t="shared" si="254"/>
        <v>42342.697210648148</v>
      </c>
    </row>
    <row r="4029" spans="1:20" ht="60" x14ac:dyDescent="0.25">
      <c r="A4029" s="5">
        <v>4027</v>
      </c>
      <c r="B4029" s="10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251"/>
        <v>7</v>
      </c>
      <c r="P4029" s="5">
        <f t="shared" si="252"/>
        <v>30.71</v>
      </c>
      <c r="Q4029" s="12" t="s">
        <v>8315</v>
      </c>
      <c r="R4029" s="5" t="s">
        <v>8316</v>
      </c>
      <c r="S4029" s="16">
        <f t="shared" si="253"/>
        <v>42768.97084490741</v>
      </c>
      <c r="T4029" s="16">
        <f t="shared" si="254"/>
        <v>42789.041666666672</v>
      </c>
    </row>
    <row r="4030" spans="1:20" ht="45" x14ac:dyDescent="0.25">
      <c r="A4030" s="5">
        <v>4028</v>
      </c>
      <c r="B4030" s="10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251"/>
        <v>28</v>
      </c>
      <c r="P4030" s="5">
        <f t="shared" si="252"/>
        <v>51</v>
      </c>
      <c r="Q4030" s="12" t="s">
        <v>8315</v>
      </c>
      <c r="R4030" s="5" t="s">
        <v>8316</v>
      </c>
      <c r="S4030" s="16">
        <f t="shared" si="253"/>
        <v>41765.938657407409</v>
      </c>
      <c r="T4030" s="16">
        <f t="shared" si="254"/>
        <v>41795.938657407409</v>
      </c>
    </row>
    <row r="4031" spans="1:20" ht="45" x14ac:dyDescent="0.25">
      <c r="A4031" s="5">
        <v>4029</v>
      </c>
      <c r="B4031" s="10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251"/>
        <v>0</v>
      </c>
      <c r="P4031" s="5">
        <f t="shared" si="252"/>
        <v>0</v>
      </c>
      <c r="Q4031" s="12" t="s">
        <v>8315</v>
      </c>
      <c r="R4031" s="5" t="s">
        <v>8316</v>
      </c>
      <c r="S4031" s="16">
        <f t="shared" si="253"/>
        <v>42322.025115740747</v>
      </c>
      <c r="T4031" s="16">
        <f t="shared" si="254"/>
        <v>42352.025115740747</v>
      </c>
    </row>
    <row r="4032" spans="1:20" ht="60" x14ac:dyDescent="0.25">
      <c r="A4032" s="5">
        <v>4030</v>
      </c>
      <c r="B4032" s="10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251"/>
        <v>16</v>
      </c>
      <c r="P4032" s="5">
        <f t="shared" si="252"/>
        <v>66.67</v>
      </c>
      <c r="Q4032" s="12" t="s">
        <v>8315</v>
      </c>
      <c r="R4032" s="5" t="s">
        <v>8316</v>
      </c>
      <c r="S4032" s="16">
        <f t="shared" si="253"/>
        <v>42374.655081018514</v>
      </c>
      <c r="T4032" s="16">
        <f t="shared" si="254"/>
        <v>42403.784027777772</v>
      </c>
    </row>
    <row r="4033" spans="1:20" ht="60" x14ac:dyDescent="0.25">
      <c r="A4033" s="5">
        <v>4031</v>
      </c>
      <c r="B4033" s="10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251"/>
        <v>0</v>
      </c>
      <c r="P4033" s="5">
        <f t="shared" si="252"/>
        <v>0</v>
      </c>
      <c r="Q4033" s="12" t="s">
        <v>8315</v>
      </c>
      <c r="R4033" s="5" t="s">
        <v>8316</v>
      </c>
      <c r="S4033" s="16">
        <f t="shared" si="253"/>
        <v>41941.585231481484</v>
      </c>
      <c r="T4033" s="16">
        <f t="shared" si="254"/>
        <v>41991.626898148148</v>
      </c>
    </row>
    <row r="4034" spans="1:20" ht="60" x14ac:dyDescent="0.25">
      <c r="A4034" s="5">
        <v>4032</v>
      </c>
      <c r="B4034" s="10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ref="O4034:O4097" si="255">ROUND(E4034/D4034*100,0)</f>
        <v>7</v>
      </c>
      <c r="P4034" s="5">
        <f t="shared" si="252"/>
        <v>59</v>
      </c>
      <c r="Q4034" s="12" t="s">
        <v>8315</v>
      </c>
      <c r="R4034" s="5" t="s">
        <v>8316</v>
      </c>
      <c r="S4034" s="16">
        <f t="shared" si="253"/>
        <v>42293.809212962966</v>
      </c>
      <c r="T4034" s="16">
        <f t="shared" si="254"/>
        <v>42353.85087962963</v>
      </c>
    </row>
    <row r="4035" spans="1:20" ht="45" x14ac:dyDescent="0.25">
      <c r="A4035" s="5">
        <v>4033</v>
      </c>
      <c r="B4035" s="10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si="255"/>
        <v>26</v>
      </c>
      <c r="P4035" s="5">
        <f t="shared" ref="P4035:P4098" si="256">IFERROR(ROUND(E4035/L4035,2),0)</f>
        <v>65.34</v>
      </c>
      <c r="Q4035" s="12" t="s">
        <v>8315</v>
      </c>
      <c r="R4035" s="5" t="s">
        <v>8316</v>
      </c>
      <c r="S4035" s="16">
        <f t="shared" ref="S4035:S4098" si="257">(((J4035/60)/60)/24)+DATE(1970,1,1)</f>
        <v>42614.268796296295</v>
      </c>
      <c r="T4035" s="16">
        <f t="shared" ref="T4035:T4098" si="258">(((I4035/60)/60)/24)+DATE(1970,1,1)</f>
        <v>42645.375</v>
      </c>
    </row>
    <row r="4036" spans="1:20" ht="60" x14ac:dyDescent="0.25">
      <c r="A4036" s="5">
        <v>4034</v>
      </c>
      <c r="B4036" s="10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255"/>
        <v>1</v>
      </c>
      <c r="P4036" s="5">
        <f t="shared" si="256"/>
        <v>100</v>
      </c>
      <c r="Q4036" s="12" t="s">
        <v>8315</v>
      </c>
      <c r="R4036" s="5" t="s">
        <v>8316</v>
      </c>
      <c r="S4036" s="16">
        <f t="shared" si="257"/>
        <v>42067.947337962964</v>
      </c>
      <c r="T4036" s="16">
        <f t="shared" si="258"/>
        <v>42097.905671296292</v>
      </c>
    </row>
    <row r="4037" spans="1:20" ht="30" x14ac:dyDescent="0.25">
      <c r="A4037" s="5">
        <v>4035</v>
      </c>
      <c r="B4037" s="10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255"/>
        <v>37</v>
      </c>
      <c r="P4037" s="5">
        <f t="shared" si="256"/>
        <v>147.4</v>
      </c>
      <c r="Q4037" s="12" t="s">
        <v>8315</v>
      </c>
      <c r="R4037" s="5" t="s">
        <v>8316</v>
      </c>
      <c r="S4037" s="16">
        <f t="shared" si="257"/>
        <v>41903.882951388885</v>
      </c>
      <c r="T4037" s="16">
        <f t="shared" si="258"/>
        <v>41933.882951388885</v>
      </c>
    </row>
    <row r="4038" spans="1:20" ht="45" x14ac:dyDescent="0.25">
      <c r="A4038" s="5">
        <v>4036</v>
      </c>
      <c r="B4038" s="10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255"/>
        <v>47</v>
      </c>
      <c r="P4038" s="5">
        <f t="shared" si="256"/>
        <v>166.06</v>
      </c>
      <c r="Q4038" s="12" t="s">
        <v>8315</v>
      </c>
      <c r="R4038" s="5" t="s">
        <v>8316</v>
      </c>
      <c r="S4038" s="16">
        <f t="shared" si="257"/>
        <v>41804.937083333331</v>
      </c>
      <c r="T4038" s="16">
        <f t="shared" si="258"/>
        <v>41821.9375</v>
      </c>
    </row>
    <row r="4039" spans="1:20" ht="60" x14ac:dyDescent="0.25">
      <c r="A4039" s="5">
        <v>4037</v>
      </c>
      <c r="B4039" s="10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255"/>
        <v>11</v>
      </c>
      <c r="P4039" s="5">
        <f t="shared" si="256"/>
        <v>40</v>
      </c>
      <c r="Q4039" s="12" t="s">
        <v>8315</v>
      </c>
      <c r="R4039" s="5" t="s">
        <v>8316</v>
      </c>
      <c r="S4039" s="16">
        <f t="shared" si="257"/>
        <v>42497.070775462969</v>
      </c>
      <c r="T4039" s="16">
        <f t="shared" si="258"/>
        <v>42514.600694444445</v>
      </c>
    </row>
    <row r="4040" spans="1:20" ht="45" x14ac:dyDescent="0.25">
      <c r="A4040" s="5">
        <v>4038</v>
      </c>
      <c r="B4040" s="10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255"/>
        <v>12</v>
      </c>
      <c r="P4040" s="5">
        <f t="shared" si="256"/>
        <v>75.25</v>
      </c>
      <c r="Q4040" s="12" t="s">
        <v>8315</v>
      </c>
      <c r="R4040" s="5" t="s">
        <v>8316</v>
      </c>
      <c r="S4040" s="16">
        <f t="shared" si="257"/>
        <v>41869.798726851855</v>
      </c>
      <c r="T4040" s="16">
        <f t="shared" si="258"/>
        <v>41929.798726851855</v>
      </c>
    </row>
    <row r="4041" spans="1:20" ht="45" x14ac:dyDescent="0.25">
      <c r="A4041" s="5">
        <v>4039</v>
      </c>
      <c r="B4041" s="10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255"/>
        <v>60</v>
      </c>
      <c r="P4041" s="5">
        <f t="shared" si="256"/>
        <v>60</v>
      </c>
      <c r="Q4041" s="12" t="s">
        <v>8315</v>
      </c>
      <c r="R4041" s="5" t="s">
        <v>8316</v>
      </c>
      <c r="S4041" s="16">
        <f t="shared" si="257"/>
        <v>42305.670914351853</v>
      </c>
      <c r="T4041" s="16">
        <f t="shared" si="258"/>
        <v>42339.249305555553</v>
      </c>
    </row>
    <row r="4042" spans="1:20" ht="45" x14ac:dyDescent="0.25">
      <c r="A4042" s="5">
        <v>4040</v>
      </c>
      <c r="B4042" s="10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255"/>
        <v>31</v>
      </c>
      <c r="P4042" s="5">
        <f t="shared" si="256"/>
        <v>1250</v>
      </c>
      <c r="Q4042" s="12" t="s">
        <v>8315</v>
      </c>
      <c r="R4042" s="5" t="s">
        <v>8316</v>
      </c>
      <c r="S4042" s="16">
        <f t="shared" si="257"/>
        <v>42144.231527777782</v>
      </c>
      <c r="T4042" s="16">
        <f t="shared" si="258"/>
        <v>42203.125</v>
      </c>
    </row>
    <row r="4043" spans="1:20" ht="45" x14ac:dyDescent="0.25">
      <c r="A4043" s="5">
        <v>4041</v>
      </c>
      <c r="B4043" s="10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255"/>
        <v>0</v>
      </c>
      <c r="P4043" s="5">
        <f t="shared" si="256"/>
        <v>10.5</v>
      </c>
      <c r="Q4043" s="12" t="s">
        <v>8315</v>
      </c>
      <c r="R4043" s="5" t="s">
        <v>8316</v>
      </c>
      <c r="S4043" s="16">
        <f t="shared" si="257"/>
        <v>42559.474004629628</v>
      </c>
      <c r="T4043" s="16">
        <f t="shared" si="258"/>
        <v>42619.474004629628</v>
      </c>
    </row>
    <row r="4044" spans="1:20" ht="60" x14ac:dyDescent="0.25">
      <c r="A4044" s="5">
        <v>4042</v>
      </c>
      <c r="B4044" s="10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255"/>
        <v>0</v>
      </c>
      <c r="P4044" s="5">
        <f t="shared" si="256"/>
        <v>7</v>
      </c>
      <c r="Q4044" s="12" t="s">
        <v>8315</v>
      </c>
      <c r="R4044" s="5" t="s">
        <v>8316</v>
      </c>
      <c r="S4044" s="16">
        <f t="shared" si="257"/>
        <v>41995.084074074075</v>
      </c>
      <c r="T4044" s="16">
        <f t="shared" si="258"/>
        <v>42024.802777777775</v>
      </c>
    </row>
    <row r="4045" spans="1:20" ht="45" x14ac:dyDescent="0.25">
      <c r="A4045" s="5">
        <v>4043</v>
      </c>
      <c r="B4045" s="10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255"/>
        <v>0</v>
      </c>
      <c r="P4045" s="5">
        <f t="shared" si="256"/>
        <v>0</v>
      </c>
      <c r="Q4045" s="12" t="s">
        <v>8315</v>
      </c>
      <c r="R4045" s="5" t="s">
        <v>8316</v>
      </c>
      <c r="S4045" s="16">
        <f t="shared" si="257"/>
        <v>41948.957465277781</v>
      </c>
      <c r="T4045" s="16">
        <f t="shared" si="258"/>
        <v>41963.957465277781</v>
      </c>
    </row>
    <row r="4046" spans="1:20" ht="60" x14ac:dyDescent="0.25">
      <c r="A4046" s="5">
        <v>4044</v>
      </c>
      <c r="B4046" s="10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255"/>
        <v>38</v>
      </c>
      <c r="P4046" s="5">
        <f t="shared" si="256"/>
        <v>56.25</v>
      </c>
      <c r="Q4046" s="12" t="s">
        <v>8315</v>
      </c>
      <c r="R4046" s="5" t="s">
        <v>8316</v>
      </c>
      <c r="S4046" s="16">
        <f t="shared" si="257"/>
        <v>42074.219699074078</v>
      </c>
      <c r="T4046" s="16">
        <f t="shared" si="258"/>
        <v>42104.208333333328</v>
      </c>
    </row>
    <row r="4047" spans="1:20" ht="60" x14ac:dyDescent="0.25">
      <c r="A4047" s="5">
        <v>4045</v>
      </c>
      <c r="B4047" s="10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255"/>
        <v>0</v>
      </c>
      <c r="P4047" s="5">
        <f t="shared" si="256"/>
        <v>1</v>
      </c>
      <c r="Q4047" s="12" t="s">
        <v>8315</v>
      </c>
      <c r="R4047" s="5" t="s">
        <v>8316</v>
      </c>
      <c r="S4047" s="16">
        <f t="shared" si="257"/>
        <v>41842.201261574075</v>
      </c>
      <c r="T4047" s="16">
        <f t="shared" si="258"/>
        <v>41872.201261574075</v>
      </c>
    </row>
    <row r="4048" spans="1:20" ht="60" x14ac:dyDescent="0.25">
      <c r="A4048" s="5">
        <v>4046</v>
      </c>
      <c r="B4048" s="10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255"/>
        <v>8</v>
      </c>
      <c r="P4048" s="5">
        <f t="shared" si="256"/>
        <v>38.33</v>
      </c>
      <c r="Q4048" s="12" t="s">
        <v>8315</v>
      </c>
      <c r="R4048" s="5" t="s">
        <v>8316</v>
      </c>
      <c r="S4048" s="16">
        <f t="shared" si="257"/>
        <v>41904.650578703702</v>
      </c>
      <c r="T4048" s="16">
        <f t="shared" si="258"/>
        <v>41934.650578703702</v>
      </c>
    </row>
    <row r="4049" spans="1:20" ht="45" x14ac:dyDescent="0.25">
      <c r="A4049" s="5">
        <v>4047</v>
      </c>
      <c r="B4049" s="10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255"/>
        <v>2</v>
      </c>
      <c r="P4049" s="5">
        <f t="shared" si="256"/>
        <v>27.5</v>
      </c>
      <c r="Q4049" s="12" t="s">
        <v>8315</v>
      </c>
      <c r="R4049" s="5" t="s">
        <v>8316</v>
      </c>
      <c r="S4049" s="16">
        <f t="shared" si="257"/>
        <v>41991.022488425922</v>
      </c>
      <c r="T4049" s="16">
        <f t="shared" si="258"/>
        <v>42015.041666666672</v>
      </c>
    </row>
    <row r="4050" spans="1:20" ht="60" x14ac:dyDescent="0.25">
      <c r="A4050" s="5">
        <v>4048</v>
      </c>
      <c r="B4050" s="10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255"/>
        <v>18</v>
      </c>
      <c r="P4050" s="5">
        <f t="shared" si="256"/>
        <v>32.979999999999997</v>
      </c>
      <c r="Q4050" s="12" t="s">
        <v>8315</v>
      </c>
      <c r="R4050" s="5" t="s">
        <v>8316</v>
      </c>
      <c r="S4050" s="16">
        <f t="shared" si="257"/>
        <v>42436.509108796294</v>
      </c>
      <c r="T4050" s="16">
        <f t="shared" si="258"/>
        <v>42471.467442129629</v>
      </c>
    </row>
    <row r="4051" spans="1:20" ht="60" x14ac:dyDescent="0.25">
      <c r="A4051" s="5">
        <v>4049</v>
      </c>
      <c r="B4051" s="10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255"/>
        <v>0</v>
      </c>
      <c r="P4051" s="5">
        <f t="shared" si="256"/>
        <v>16</v>
      </c>
      <c r="Q4051" s="12" t="s">
        <v>8315</v>
      </c>
      <c r="R4051" s="5" t="s">
        <v>8316</v>
      </c>
      <c r="S4051" s="16">
        <f t="shared" si="257"/>
        <v>42169.958506944444</v>
      </c>
      <c r="T4051" s="16">
        <f t="shared" si="258"/>
        <v>42199.958506944444</v>
      </c>
    </row>
    <row r="4052" spans="1:20" ht="60" x14ac:dyDescent="0.25">
      <c r="A4052" s="5">
        <v>4050</v>
      </c>
      <c r="B4052" s="10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255"/>
        <v>0</v>
      </c>
      <c r="P4052" s="5">
        <f t="shared" si="256"/>
        <v>1</v>
      </c>
      <c r="Q4052" s="12" t="s">
        <v>8315</v>
      </c>
      <c r="R4052" s="5" t="s">
        <v>8316</v>
      </c>
      <c r="S4052" s="16">
        <f t="shared" si="257"/>
        <v>41905.636469907404</v>
      </c>
      <c r="T4052" s="16">
        <f t="shared" si="258"/>
        <v>41935.636469907404</v>
      </c>
    </row>
    <row r="4053" spans="1:20" ht="45" x14ac:dyDescent="0.25">
      <c r="A4053" s="5">
        <v>4051</v>
      </c>
      <c r="B4053" s="10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255"/>
        <v>0</v>
      </c>
      <c r="P4053" s="5">
        <f t="shared" si="256"/>
        <v>0</v>
      </c>
      <c r="Q4053" s="12" t="s">
        <v>8315</v>
      </c>
      <c r="R4053" s="5" t="s">
        <v>8316</v>
      </c>
      <c r="S4053" s="16">
        <f t="shared" si="257"/>
        <v>41761.810150462967</v>
      </c>
      <c r="T4053" s="16">
        <f t="shared" si="258"/>
        <v>41768.286805555559</v>
      </c>
    </row>
    <row r="4054" spans="1:20" ht="60" x14ac:dyDescent="0.25">
      <c r="A4054" s="5">
        <v>4052</v>
      </c>
      <c r="B4054" s="10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255"/>
        <v>38</v>
      </c>
      <c r="P4054" s="5">
        <f t="shared" si="256"/>
        <v>86.62</v>
      </c>
      <c r="Q4054" s="12" t="s">
        <v>8315</v>
      </c>
      <c r="R4054" s="5" t="s">
        <v>8316</v>
      </c>
      <c r="S4054" s="16">
        <f t="shared" si="257"/>
        <v>41865.878657407404</v>
      </c>
      <c r="T4054" s="16">
        <f t="shared" si="258"/>
        <v>41925.878657407404</v>
      </c>
    </row>
    <row r="4055" spans="1:20" ht="60" x14ac:dyDescent="0.25">
      <c r="A4055" s="5">
        <v>4053</v>
      </c>
      <c r="B4055" s="10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255"/>
        <v>22</v>
      </c>
      <c r="P4055" s="5">
        <f t="shared" si="256"/>
        <v>55</v>
      </c>
      <c r="Q4055" s="12" t="s">
        <v>8315</v>
      </c>
      <c r="R4055" s="5" t="s">
        <v>8316</v>
      </c>
      <c r="S4055" s="16">
        <f t="shared" si="257"/>
        <v>41928.690138888887</v>
      </c>
      <c r="T4055" s="16">
        <f t="shared" si="258"/>
        <v>41958.833333333328</v>
      </c>
    </row>
    <row r="4056" spans="1:20" ht="45" x14ac:dyDescent="0.25">
      <c r="A4056" s="5">
        <v>4054</v>
      </c>
      <c r="B4056" s="10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255"/>
        <v>0</v>
      </c>
      <c r="P4056" s="5">
        <f t="shared" si="256"/>
        <v>0</v>
      </c>
      <c r="Q4056" s="12" t="s">
        <v>8315</v>
      </c>
      <c r="R4056" s="5" t="s">
        <v>8316</v>
      </c>
      <c r="S4056" s="16">
        <f t="shared" si="257"/>
        <v>42613.841261574074</v>
      </c>
      <c r="T4056" s="16">
        <f t="shared" si="258"/>
        <v>42644.166666666672</v>
      </c>
    </row>
    <row r="4057" spans="1:20" ht="60" x14ac:dyDescent="0.25">
      <c r="A4057" s="5">
        <v>4055</v>
      </c>
      <c r="B4057" s="10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255"/>
        <v>18</v>
      </c>
      <c r="P4057" s="5">
        <f t="shared" si="256"/>
        <v>41.95</v>
      </c>
      <c r="Q4057" s="12" t="s">
        <v>8315</v>
      </c>
      <c r="R4057" s="5" t="s">
        <v>8316</v>
      </c>
      <c r="S4057" s="16">
        <f t="shared" si="257"/>
        <v>41779.648506944446</v>
      </c>
      <c r="T4057" s="16">
        <f t="shared" si="258"/>
        <v>41809.648506944446</v>
      </c>
    </row>
    <row r="4058" spans="1:20" ht="60" x14ac:dyDescent="0.25">
      <c r="A4058" s="5">
        <v>4056</v>
      </c>
      <c r="B4058" s="10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255"/>
        <v>53</v>
      </c>
      <c r="P4058" s="5">
        <f t="shared" si="256"/>
        <v>88.33</v>
      </c>
      <c r="Q4058" s="12" t="s">
        <v>8315</v>
      </c>
      <c r="R4058" s="5" t="s">
        <v>8316</v>
      </c>
      <c r="S4058" s="16">
        <f t="shared" si="257"/>
        <v>42534.933321759265</v>
      </c>
      <c r="T4058" s="16">
        <f t="shared" si="258"/>
        <v>42554.832638888889</v>
      </c>
    </row>
    <row r="4059" spans="1:20" ht="60" x14ac:dyDescent="0.25">
      <c r="A4059" s="5">
        <v>4057</v>
      </c>
      <c r="B4059" s="10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255"/>
        <v>22</v>
      </c>
      <c r="P4059" s="5">
        <f t="shared" si="256"/>
        <v>129.16999999999999</v>
      </c>
      <c r="Q4059" s="12" t="s">
        <v>8315</v>
      </c>
      <c r="R4059" s="5" t="s">
        <v>8316</v>
      </c>
      <c r="S4059" s="16">
        <f t="shared" si="257"/>
        <v>42310.968518518523</v>
      </c>
      <c r="T4059" s="16">
        <f t="shared" si="258"/>
        <v>42333.958333333328</v>
      </c>
    </row>
    <row r="4060" spans="1:20" ht="45" x14ac:dyDescent="0.25">
      <c r="A4060" s="5">
        <v>4058</v>
      </c>
      <c r="B4060" s="10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255"/>
        <v>3</v>
      </c>
      <c r="P4060" s="5">
        <f t="shared" si="256"/>
        <v>23.75</v>
      </c>
      <c r="Q4060" s="12" t="s">
        <v>8315</v>
      </c>
      <c r="R4060" s="5" t="s">
        <v>8316</v>
      </c>
      <c r="S4060" s="16">
        <f t="shared" si="257"/>
        <v>42446.060694444444</v>
      </c>
      <c r="T4060" s="16">
        <f t="shared" si="258"/>
        <v>42461.165972222225</v>
      </c>
    </row>
    <row r="4061" spans="1:20" ht="45" x14ac:dyDescent="0.25">
      <c r="A4061" s="5">
        <v>4059</v>
      </c>
      <c r="B4061" s="10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255"/>
        <v>3</v>
      </c>
      <c r="P4061" s="5">
        <f t="shared" si="256"/>
        <v>35.71</v>
      </c>
      <c r="Q4061" s="12" t="s">
        <v>8315</v>
      </c>
      <c r="R4061" s="5" t="s">
        <v>8316</v>
      </c>
      <c r="S4061" s="16">
        <f t="shared" si="257"/>
        <v>41866.640648148146</v>
      </c>
      <c r="T4061" s="16">
        <f t="shared" si="258"/>
        <v>41898.125</v>
      </c>
    </row>
    <row r="4062" spans="1:20" ht="60" x14ac:dyDescent="0.25">
      <c r="A4062" s="5">
        <v>4060</v>
      </c>
      <c r="B4062" s="10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255"/>
        <v>3</v>
      </c>
      <c r="P4062" s="5">
        <f t="shared" si="256"/>
        <v>57</v>
      </c>
      <c r="Q4062" s="12" t="s">
        <v>8315</v>
      </c>
      <c r="R4062" s="5" t="s">
        <v>8316</v>
      </c>
      <c r="S4062" s="16">
        <f t="shared" si="257"/>
        <v>41779.695092592592</v>
      </c>
      <c r="T4062" s="16">
        <f t="shared" si="258"/>
        <v>41813.666666666664</v>
      </c>
    </row>
    <row r="4063" spans="1:20" ht="45" x14ac:dyDescent="0.25">
      <c r="A4063" s="5">
        <v>4061</v>
      </c>
      <c r="B4063" s="10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255"/>
        <v>0</v>
      </c>
      <c r="P4063" s="5">
        <f t="shared" si="256"/>
        <v>0</v>
      </c>
      <c r="Q4063" s="12" t="s">
        <v>8315</v>
      </c>
      <c r="R4063" s="5" t="s">
        <v>8316</v>
      </c>
      <c r="S4063" s="16">
        <f t="shared" si="257"/>
        <v>42421.141469907408</v>
      </c>
      <c r="T4063" s="16">
        <f t="shared" si="258"/>
        <v>42481.099803240737</v>
      </c>
    </row>
    <row r="4064" spans="1:20" ht="60" x14ac:dyDescent="0.25">
      <c r="A4064" s="5">
        <v>4062</v>
      </c>
      <c r="B4064" s="10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255"/>
        <v>2</v>
      </c>
      <c r="P4064" s="5">
        <f t="shared" si="256"/>
        <v>163.33000000000001</v>
      </c>
      <c r="Q4064" s="12" t="s">
        <v>8315</v>
      </c>
      <c r="R4064" s="5" t="s">
        <v>8316</v>
      </c>
      <c r="S4064" s="16">
        <f t="shared" si="257"/>
        <v>42523.739212962959</v>
      </c>
      <c r="T4064" s="16">
        <f t="shared" si="258"/>
        <v>42553.739212962959</v>
      </c>
    </row>
    <row r="4065" spans="1:20" ht="60" x14ac:dyDescent="0.25">
      <c r="A4065" s="5">
        <v>4063</v>
      </c>
      <c r="B4065" s="10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255"/>
        <v>1</v>
      </c>
      <c r="P4065" s="5">
        <f t="shared" si="256"/>
        <v>15</v>
      </c>
      <c r="Q4065" s="12" t="s">
        <v>8315</v>
      </c>
      <c r="R4065" s="5" t="s">
        <v>8316</v>
      </c>
      <c r="S4065" s="16">
        <f t="shared" si="257"/>
        <v>41787.681527777779</v>
      </c>
      <c r="T4065" s="16">
        <f t="shared" si="258"/>
        <v>41817.681527777779</v>
      </c>
    </row>
    <row r="4066" spans="1:20" ht="60" x14ac:dyDescent="0.25">
      <c r="A4066" s="5">
        <v>4064</v>
      </c>
      <c r="B4066" s="10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255"/>
        <v>19</v>
      </c>
      <c r="P4066" s="5">
        <f t="shared" si="256"/>
        <v>64.17</v>
      </c>
      <c r="Q4066" s="12" t="s">
        <v>8315</v>
      </c>
      <c r="R4066" s="5" t="s">
        <v>8316</v>
      </c>
      <c r="S4066" s="16">
        <f t="shared" si="257"/>
        <v>42093.588263888887</v>
      </c>
      <c r="T4066" s="16">
        <f t="shared" si="258"/>
        <v>42123.588263888887</v>
      </c>
    </row>
    <row r="4067" spans="1:20" ht="45" x14ac:dyDescent="0.25">
      <c r="A4067" s="5">
        <v>4065</v>
      </c>
      <c r="B4067" s="10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255"/>
        <v>1</v>
      </c>
      <c r="P4067" s="5">
        <f t="shared" si="256"/>
        <v>6.75</v>
      </c>
      <c r="Q4067" s="12" t="s">
        <v>8315</v>
      </c>
      <c r="R4067" s="5" t="s">
        <v>8316</v>
      </c>
      <c r="S4067" s="16">
        <f t="shared" si="257"/>
        <v>41833.951516203706</v>
      </c>
      <c r="T4067" s="16">
        <f t="shared" si="258"/>
        <v>41863.951516203706</v>
      </c>
    </row>
    <row r="4068" spans="1:20" ht="60" x14ac:dyDescent="0.25">
      <c r="A4068" s="5">
        <v>4066</v>
      </c>
      <c r="B4068" s="10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255"/>
        <v>0</v>
      </c>
      <c r="P4068" s="5">
        <f t="shared" si="256"/>
        <v>25</v>
      </c>
      <c r="Q4068" s="12" t="s">
        <v>8315</v>
      </c>
      <c r="R4068" s="5" t="s">
        <v>8316</v>
      </c>
      <c r="S4068" s="16">
        <f t="shared" si="257"/>
        <v>42479.039212962962</v>
      </c>
      <c r="T4068" s="16">
        <f t="shared" si="258"/>
        <v>42509.039212962962</v>
      </c>
    </row>
    <row r="4069" spans="1:20" ht="60" x14ac:dyDescent="0.25">
      <c r="A4069" s="5">
        <v>4067</v>
      </c>
      <c r="B4069" s="10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255"/>
        <v>61</v>
      </c>
      <c r="P4069" s="5">
        <f t="shared" si="256"/>
        <v>179.12</v>
      </c>
      <c r="Q4069" s="12" t="s">
        <v>8315</v>
      </c>
      <c r="R4069" s="5" t="s">
        <v>8316</v>
      </c>
      <c r="S4069" s="16">
        <f t="shared" si="257"/>
        <v>42235.117476851854</v>
      </c>
      <c r="T4069" s="16">
        <f t="shared" si="258"/>
        <v>42275.117476851854</v>
      </c>
    </row>
    <row r="4070" spans="1:20" ht="45" x14ac:dyDescent="0.25">
      <c r="A4070" s="5">
        <v>4068</v>
      </c>
      <c r="B4070" s="10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255"/>
        <v>1</v>
      </c>
      <c r="P4070" s="5">
        <f t="shared" si="256"/>
        <v>34.950000000000003</v>
      </c>
      <c r="Q4070" s="12" t="s">
        <v>8315</v>
      </c>
      <c r="R4070" s="5" t="s">
        <v>8316</v>
      </c>
      <c r="S4070" s="16">
        <f t="shared" si="257"/>
        <v>42718.963599537034</v>
      </c>
      <c r="T4070" s="16">
        <f t="shared" si="258"/>
        <v>42748.961805555555</v>
      </c>
    </row>
    <row r="4071" spans="1:20" ht="45" x14ac:dyDescent="0.25">
      <c r="A4071" s="5">
        <v>4069</v>
      </c>
      <c r="B4071" s="10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255"/>
        <v>34</v>
      </c>
      <c r="P4071" s="5">
        <f t="shared" si="256"/>
        <v>33.08</v>
      </c>
      <c r="Q4071" s="12" t="s">
        <v>8315</v>
      </c>
      <c r="R4071" s="5" t="s">
        <v>8316</v>
      </c>
      <c r="S4071" s="16">
        <f t="shared" si="257"/>
        <v>42022.661527777775</v>
      </c>
      <c r="T4071" s="16">
        <f t="shared" si="258"/>
        <v>42063.5</v>
      </c>
    </row>
    <row r="4072" spans="1:20" ht="45" x14ac:dyDescent="0.25">
      <c r="A4072" s="5">
        <v>4070</v>
      </c>
      <c r="B4072" s="10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255"/>
        <v>17</v>
      </c>
      <c r="P4072" s="5">
        <f t="shared" si="256"/>
        <v>27.5</v>
      </c>
      <c r="Q4072" s="12" t="s">
        <v>8315</v>
      </c>
      <c r="R4072" s="5" t="s">
        <v>8316</v>
      </c>
      <c r="S4072" s="16">
        <f t="shared" si="257"/>
        <v>42031.666898148149</v>
      </c>
      <c r="T4072" s="16">
        <f t="shared" si="258"/>
        <v>42064.125</v>
      </c>
    </row>
    <row r="4073" spans="1:20" ht="60" x14ac:dyDescent="0.25">
      <c r="A4073" s="5">
        <v>4071</v>
      </c>
      <c r="B4073" s="10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255"/>
        <v>0</v>
      </c>
      <c r="P4073" s="5">
        <f t="shared" si="256"/>
        <v>0</v>
      </c>
      <c r="Q4073" s="12" t="s">
        <v>8315</v>
      </c>
      <c r="R4073" s="5" t="s">
        <v>8316</v>
      </c>
      <c r="S4073" s="16">
        <f t="shared" si="257"/>
        <v>42700.804756944446</v>
      </c>
      <c r="T4073" s="16">
        <f t="shared" si="258"/>
        <v>42730.804756944446</v>
      </c>
    </row>
    <row r="4074" spans="1:20" ht="60" x14ac:dyDescent="0.25">
      <c r="A4074" s="5">
        <v>4072</v>
      </c>
      <c r="B4074" s="10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255"/>
        <v>0</v>
      </c>
      <c r="P4074" s="5">
        <f t="shared" si="256"/>
        <v>2</v>
      </c>
      <c r="Q4074" s="12" t="s">
        <v>8315</v>
      </c>
      <c r="R4074" s="5" t="s">
        <v>8316</v>
      </c>
      <c r="S4074" s="16">
        <f t="shared" si="257"/>
        <v>41812.77443287037</v>
      </c>
      <c r="T4074" s="16">
        <f t="shared" si="258"/>
        <v>41872.77443287037</v>
      </c>
    </row>
    <row r="4075" spans="1:20" ht="45" x14ac:dyDescent="0.25">
      <c r="A4075" s="5">
        <v>4073</v>
      </c>
      <c r="B4075" s="10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255"/>
        <v>1</v>
      </c>
      <c r="P4075" s="5">
        <f t="shared" si="256"/>
        <v>18.5</v>
      </c>
      <c r="Q4075" s="12" t="s">
        <v>8315</v>
      </c>
      <c r="R4075" s="5" t="s">
        <v>8316</v>
      </c>
      <c r="S4075" s="16">
        <f t="shared" si="257"/>
        <v>42078.34520833334</v>
      </c>
      <c r="T4075" s="16">
        <f t="shared" si="258"/>
        <v>42133.166666666672</v>
      </c>
    </row>
    <row r="4076" spans="1:20" ht="60" x14ac:dyDescent="0.25">
      <c r="A4076" s="5">
        <v>4074</v>
      </c>
      <c r="B4076" s="10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255"/>
        <v>27</v>
      </c>
      <c r="P4076" s="5">
        <f t="shared" si="256"/>
        <v>35</v>
      </c>
      <c r="Q4076" s="12" t="s">
        <v>8315</v>
      </c>
      <c r="R4076" s="5" t="s">
        <v>8316</v>
      </c>
      <c r="S4076" s="16">
        <f t="shared" si="257"/>
        <v>42283.552951388891</v>
      </c>
      <c r="T4076" s="16">
        <f t="shared" si="258"/>
        <v>42313.594618055555</v>
      </c>
    </row>
    <row r="4077" spans="1:20" ht="60" x14ac:dyDescent="0.25">
      <c r="A4077" s="5">
        <v>4075</v>
      </c>
      <c r="B4077" s="10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255"/>
        <v>29</v>
      </c>
      <c r="P4077" s="5">
        <f t="shared" si="256"/>
        <v>44.31</v>
      </c>
      <c r="Q4077" s="12" t="s">
        <v>8315</v>
      </c>
      <c r="R4077" s="5" t="s">
        <v>8316</v>
      </c>
      <c r="S4077" s="16">
        <f t="shared" si="257"/>
        <v>41779.045937499999</v>
      </c>
      <c r="T4077" s="16">
        <f t="shared" si="258"/>
        <v>41820.727777777778</v>
      </c>
    </row>
    <row r="4078" spans="1:20" ht="45" x14ac:dyDescent="0.25">
      <c r="A4078" s="5">
        <v>4076</v>
      </c>
      <c r="B4078" s="10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255"/>
        <v>0</v>
      </c>
      <c r="P4078" s="5">
        <f t="shared" si="256"/>
        <v>0</v>
      </c>
      <c r="Q4078" s="12" t="s">
        <v>8315</v>
      </c>
      <c r="R4078" s="5" t="s">
        <v>8316</v>
      </c>
      <c r="S4078" s="16">
        <f t="shared" si="257"/>
        <v>41905.795706018522</v>
      </c>
      <c r="T4078" s="16">
        <f t="shared" si="258"/>
        <v>41933.82708333333</v>
      </c>
    </row>
    <row r="4079" spans="1:20" ht="60" x14ac:dyDescent="0.25">
      <c r="A4079" s="5">
        <v>4077</v>
      </c>
      <c r="B4079" s="10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255"/>
        <v>9</v>
      </c>
      <c r="P4079" s="5">
        <f t="shared" si="256"/>
        <v>222.5</v>
      </c>
      <c r="Q4079" s="12" t="s">
        <v>8315</v>
      </c>
      <c r="R4079" s="5" t="s">
        <v>8316</v>
      </c>
      <c r="S4079" s="16">
        <f t="shared" si="257"/>
        <v>42695.7105787037</v>
      </c>
      <c r="T4079" s="16">
        <f t="shared" si="258"/>
        <v>42725.7105787037</v>
      </c>
    </row>
    <row r="4080" spans="1:20" ht="60" x14ac:dyDescent="0.25">
      <c r="A4080" s="5">
        <v>4078</v>
      </c>
      <c r="B4080" s="10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255"/>
        <v>0</v>
      </c>
      <c r="P4080" s="5">
        <f t="shared" si="256"/>
        <v>0</v>
      </c>
      <c r="Q4080" s="12" t="s">
        <v>8315</v>
      </c>
      <c r="R4080" s="5" t="s">
        <v>8316</v>
      </c>
      <c r="S4080" s="16">
        <f t="shared" si="257"/>
        <v>42732.787523148145</v>
      </c>
      <c r="T4080" s="16">
        <f t="shared" si="258"/>
        <v>42762.787523148145</v>
      </c>
    </row>
    <row r="4081" spans="1:20" ht="60" x14ac:dyDescent="0.25">
      <c r="A4081" s="5">
        <v>4079</v>
      </c>
      <c r="B4081" s="10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255"/>
        <v>0</v>
      </c>
      <c r="P4081" s="5">
        <f t="shared" si="256"/>
        <v>5</v>
      </c>
      <c r="Q4081" s="12" t="s">
        <v>8315</v>
      </c>
      <c r="R4081" s="5" t="s">
        <v>8316</v>
      </c>
      <c r="S4081" s="16">
        <f t="shared" si="257"/>
        <v>42510.938900462963</v>
      </c>
      <c r="T4081" s="16">
        <f t="shared" si="258"/>
        <v>42540.938900462963</v>
      </c>
    </row>
    <row r="4082" spans="1:20" ht="60" x14ac:dyDescent="0.25">
      <c r="A4082" s="5">
        <v>4080</v>
      </c>
      <c r="B4082" s="10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255"/>
        <v>0</v>
      </c>
      <c r="P4082" s="5">
        <f t="shared" si="256"/>
        <v>0</v>
      </c>
      <c r="Q4082" s="12" t="s">
        <v>8315</v>
      </c>
      <c r="R4082" s="5" t="s">
        <v>8316</v>
      </c>
      <c r="S4082" s="16">
        <f t="shared" si="257"/>
        <v>42511.698101851856</v>
      </c>
      <c r="T4082" s="16">
        <f t="shared" si="258"/>
        <v>42535.787500000006</v>
      </c>
    </row>
    <row r="4083" spans="1:20" ht="45" x14ac:dyDescent="0.25">
      <c r="A4083" s="5">
        <v>4081</v>
      </c>
      <c r="B4083" s="10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255"/>
        <v>16</v>
      </c>
      <c r="P4083" s="5">
        <f t="shared" si="256"/>
        <v>29.17</v>
      </c>
      <c r="Q4083" s="12" t="s">
        <v>8315</v>
      </c>
      <c r="R4083" s="5" t="s">
        <v>8316</v>
      </c>
      <c r="S4083" s="16">
        <f t="shared" si="257"/>
        <v>42041.581307870365</v>
      </c>
      <c r="T4083" s="16">
        <f t="shared" si="258"/>
        <v>42071.539641203708</v>
      </c>
    </row>
    <row r="4084" spans="1:20" ht="60" x14ac:dyDescent="0.25">
      <c r="A4084" s="5">
        <v>4082</v>
      </c>
      <c r="B4084" s="10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255"/>
        <v>2</v>
      </c>
      <c r="P4084" s="5">
        <f t="shared" si="256"/>
        <v>1.5</v>
      </c>
      <c r="Q4084" s="12" t="s">
        <v>8315</v>
      </c>
      <c r="R4084" s="5" t="s">
        <v>8316</v>
      </c>
      <c r="S4084" s="16">
        <f t="shared" si="257"/>
        <v>42307.189270833333</v>
      </c>
      <c r="T4084" s="16">
        <f t="shared" si="258"/>
        <v>42322.958333333328</v>
      </c>
    </row>
    <row r="4085" spans="1:20" ht="60" x14ac:dyDescent="0.25">
      <c r="A4085" s="5">
        <v>4083</v>
      </c>
      <c r="B4085" s="10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255"/>
        <v>22</v>
      </c>
      <c r="P4085" s="5">
        <f t="shared" si="256"/>
        <v>126.5</v>
      </c>
      <c r="Q4085" s="12" t="s">
        <v>8315</v>
      </c>
      <c r="R4085" s="5" t="s">
        <v>8316</v>
      </c>
      <c r="S4085" s="16">
        <f t="shared" si="257"/>
        <v>42353.761759259258</v>
      </c>
      <c r="T4085" s="16">
        <f t="shared" si="258"/>
        <v>42383.761759259258</v>
      </c>
    </row>
    <row r="4086" spans="1:20" ht="60" x14ac:dyDescent="0.25">
      <c r="A4086" s="5">
        <v>4084</v>
      </c>
      <c r="B4086" s="10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255"/>
        <v>0</v>
      </c>
      <c r="P4086" s="5">
        <f t="shared" si="256"/>
        <v>10</v>
      </c>
      <c r="Q4086" s="12" t="s">
        <v>8315</v>
      </c>
      <c r="R4086" s="5" t="s">
        <v>8316</v>
      </c>
      <c r="S4086" s="16">
        <f t="shared" si="257"/>
        <v>42622.436412037037</v>
      </c>
      <c r="T4086" s="16">
        <f t="shared" si="258"/>
        <v>42652.436412037037</v>
      </c>
    </row>
    <row r="4087" spans="1:20" ht="60" x14ac:dyDescent="0.25">
      <c r="A4087" s="5">
        <v>4085</v>
      </c>
      <c r="B4087" s="10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255"/>
        <v>0</v>
      </c>
      <c r="P4087" s="5">
        <f t="shared" si="256"/>
        <v>10</v>
      </c>
      <c r="Q4087" s="12" t="s">
        <v>8315</v>
      </c>
      <c r="R4087" s="5" t="s">
        <v>8316</v>
      </c>
      <c r="S4087" s="16">
        <f t="shared" si="257"/>
        <v>42058.603877314818</v>
      </c>
      <c r="T4087" s="16">
        <f t="shared" si="258"/>
        <v>42087.165972222225</v>
      </c>
    </row>
    <row r="4088" spans="1:20" ht="60" x14ac:dyDescent="0.25">
      <c r="A4088" s="5">
        <v>4086</v>
      </c>
      <c r="B4088" s="10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255"/>
        <v>5</v>
      </c>
      <c r="P4088" s="5">
        <f t="shared" si="256"/>
        <v>9.4</v>
      </c>
      <c r="Q4088" s="12" t="s">
        <v>8315</v>
      </c>
      <c r="R4088" s="5" t="s">
        <v>8316</v>
      </c>
      <c r="S4088" s="16">
        <f t="shared" si="257"/>
        <v>42304.940960648149</v>
      </c>
      <c r="T4088" s="16">
        <f t="shared" si="258"/>
        <v>42329.166666666672</v>
      </c>
    </row>
    <row r="4089" spans="1:20" x14ac:dyDescent="0.25">
      <c r="A4089" s="5">
        <v>4087</v>
      </c>
      <c r="B4089" s="10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255"/>
        <v>0</v>
      </c>
      <c r="P4089" s="5">
        <f t="shared" si="256"/>
        <v>0</v>
      </c>
      <c r="Q4089" s="12" t="s">
        <v>8315</v>
      </c>
      <c r="R4089" s="5" t="s">
        <v>8316</v>
      </c>
      <c r="S4089" s="16">
        <f t="shared" si="257"/>
        <v>42538.742893518516</v>
      </c>
      <c r="T4089" s="16">
        <f t="shared" si="258"/>
        <v>42568.742893518516</v>
      </c>
    </row>
    <row r="4090" spans="1:20" ht="45" x14ac:dyDescent="0.25">
      <c r="A4090" s="5">
        <v>4088</v>
      </c>
      <c r="B4090" s="10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255"/>
        <v>11</v>
      </c>
      <c r="P4090" s="5">
        <f t="shared" si="256"/>
        <v>72</v>
      </c>
      <c r="Q4090" s="12" t="s">
        <v>8315</v>
      </c>
      <c r="R4090" s="5" t="s">
        <v>8316</v>
      </c>
      <c r="S4090" s="16">
        <f t="shared" si="257"/>
        <v>41990.612546296295</v>
      </c>
      <c r="T4090" s="16">
        <f t="shared" si="258"/>
        <v>42020.434722222228</v>
      </c>
    </row>
    <row r="4091" spans="1:20" ht="60" x14ac:dyDescent="0.25">
      <c r="A4091" s="5">
        <v>4089</v>
      </c>
      <c r="B4091" s="10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255"/>
        <v>5</v>
      </c>
      <c r="P4091" s="5">
        <f t="shared" si="256"/>
        <v>30</v>
      </c>
      <c r="Q4091" s="12" t="s">
        <v>8315</v>
      </c>
      <c r="R4091" s="5" t="s">
        <v>8316</v>
      </c>
      <c r="S4091" s="16">
        <f t="shared" si="257"/>
        <v>42122.732499999998</v>
      </c>
      <c r="T4091" s="16">
        <f t="shared" si="258"/>
        <v>42155.732638888891</v>
      </c>
    </row>
    <row r="4092" spans="1:20" ht="45" x14ac:dyDescent="0.25">
      <c r="A4092" s="5">
        <v>4090</v>
      </c>
      <c r="B4092" s="10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255"/>
        <v>3</v>
      </c>
      <c r="P4092" s="5">
        <f t="shared" si="256"/>
        <v>10.67</v>
      </c>
      <c r="Q4092" s="12" t="s">
        <v>8315</v>
      </c>
      <c r="R4092" s="5" t="s">
        <v>8316</v>
      </c>
      <c r="S4092" s="16">
        <f t="shared" si="257"/>
        <v>42209.67288194444</v>
      </c>
      <c r="T4092" s="16">
        <f t="shared" si="258"/>
        <v>42223.625</v>
      </c>
    </row>
    <row r="4093" spans="1:20" ht="60" x14ac:dyDescent="0.25">
      <c r="A4093" s="5">
        <v>4091</v>
      </c>
      <c r="B4093" s="10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255"/>
        <v>13</v>
      </c>
      <c r="P4093" s="5">
        <f t="shared" si="256"/>
        <v>25.5</v>
      </c>
      <c r="Q4093" s="12" t="s">
        <v>8315</v>
      </c>
      <c r="R4093" s="5" t="s">
        <v>8316</v>
      </c>
      <c r="S4093" s="16">
        <f t="shared" si="257"/>
        <v>41990.506377314814</v>
      </c>
      <c r="T4093" s="16">
        <f t="shared" si="258"/>
        <v>42020.506377314814</v>
      </c>
    </row>
    <row r="4094" spans="1:20" ht="45" x14ac:dyDescent="0.25">
      <c r="A4094" s="5">
        <v>4092</v>
      </c>
      <c r="B4094" s="10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255"/>
        <v>0</v>
      </c>
      <c r="P4094" s="5">
        <f t="shared" si="256"/>
        <v>20</v>
      </c>
      <c r="Q4094" s="12" t="s">
        <v>8315</v>
      </c>
      <c r="R4094" s="5" t="s">
        <v>8316</v>
      </c>
      <c r="S4094" s="16">
        <f t="shared" si="257"/>
        <v>42039.194988425923</v>
      </c>
      <c r="T4094" s="16">
        <f t="shared" si="258"/>
        <v>42099.153321759266</v>
      </c>
    </row>
    <row r="4095" spans="1:20" ht="60" x14ac:dyDescent="0.25">
      <c r="A4095" s="5">
        <v>4093</v>
      </c>
      <c r="B4095" s="10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255"/>
        <v>2</v>
      </c>
      <c r="P4095" s="5">
        <f t="shared" si="256"/>
        <v>15</v>
      </c>
      <c r="Q4095" s="12" t="s">
        <v>8315</v>
      </c>
      <c r="R4095" s="5" t="s">
        <v>8316</v>
      </c>
      <c r="S4095" s="16">
        <f t="shared" si="257"/>
        <v>42178.815891203703</v>
      </c>
      <c r="T4095" s="16">
        <f t="shared" si="258"/>
        <v>42238.815891203703</v>
      </c>
    </row>
    <row r="4096" spans="1:20" ht="45" x14ac:dyDescent="0.25">
      <c r="A4096" s="5">
        <v>4094</v>
      </c>
      <c r="B4096" s="10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255"/>
        <v>37</v>
      </c>
      <c r="P4096" s="5">
        <f t="shared" si="256"/>
        <v>91.25</v>
      </c>
      <c r="Q4096" s="12" t="s">
        <v>8315</v>
      </c>
      <c r="R4096" s="5" t="s">
        <v>8316</v>
      </c>
      <c r="S4096" s="16">
        <f t="shared" si="257"/>
        <v>41890.086805555555</v>
      </c>
      <c r="T4096" s="16">
        <f t="shared" si="258"/>
        <v>41934.207638888889</v>
      </c>
    </row>
    <row r="4097" spans="1:20" ht="45" x14ac:dyDescent="0.25">
      <c r="A4097" s="5">
        <v>4095</v>
      </c>
      <c r="B4097" s="10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255"/>
        <v>3</v>
      </c>
      <c r="P4097" s="5">
        <f t="shared" si="256"/>
        <v>800</v>
      </c>
      <c r="Q4097" s="12" t="s">
        <v>8315</v>
      </c>
      <c r="R4097" s="5" t="s">
        <v>8316</v>
      </c>
      <c r="S4097" s="16">
        <f t="shared" si="257"/>
        <v>42693.031828703708</v>
      </c>
      <c r="T4097" s="16">
        <f t="shared" si="258"/>
        <v>42723.031828703708</v>
      </c>
    </row>
    <row r="4098" spans="1:20" ht="45" x14ac:dyDescent="0.25">
      <c r="A4098" s="5">
        <v>4096</v>
      </c>
      <c r="B4098" s="10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ref="O4098:O4115" si="259">ROUND(E4098/D4098*100,0)</f>
        <v>11</v>
      </c>
      <c r="P4098" s="5">
        <f t="shared" si="256"/>
        <v>80</v>
      </c>
      <c r="Q4098" s="12" t="s">
        <v>8315</v>
      </c>
      <c r="R4098" s="5" t="s">
        <v>8316</v>
      </c>
      <c r="S4098" s="16">
        <f t="shared" si="257"/>
        <v>42750.530312499999</v>
      </c>
      <c r="T4098" s="16">
        <f t="shared" si="258"/>
        <v>42794.368749999994</v>
      </c>
    </row>
    <row r="4099" spans="1:20" ht="60" x14ac:dyDescent="0.25">
      <c r="A4099" s="5">
        <v>4097</v>
      </c>
      <c r="B4099" s="10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si="259"/>
        <v>0</v>
      </c>
      <c r="P4099" s="5">
        <f t="shared" ref="P4099:P4115" si="260">IFERROR(ROUND(E4099/L4099,2),0)</f>
        <v>0</v>
      </c>
      <c r="Q4099" s="12" t="s">
        <v>8315</v>
      </c>
      <c r="R4099" s="5" t="s">
        <v>8316</v>
      </c>
      <c r="S4099" s="16">
        <f t="shared" ref="S4099:S4115" si="261">(((J4099/60)/60)/24)+DATE(1970,1,1)</f>
        <v>42344.824502314819</v>
      </c>
      <c r="T4099" s="16">
        <f t="shared" ref="T4099:T4115" si="262">(((I4099/60)/60)/24)+DATE(1970,1,1)</f>
        <v>42400.996527777781</v>
      </c>
    </row>
    <row r="4100" spans="1:20" ht="45" x14ac:dyDescent="0.25">
      <c r="A4100" s="5">
        <v>4098</v>
      </c>
      <c r="B4100" s="10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259"/>
        <v>0</v>
      </c>
      <c r="P4100" s="5">
        <f t="shared" si="260"/>
        <v>0</v>
      </c>
      <c r="Q4100" s="12" t="s">
        <v>8315</v>
      </c>
      <c r="R4100" s="5" t="s">
        <v>8316</v>
      </c>
      <c r="S4100" s="16">
        <f t="shared" si="261"/>
        <v>42495.722187499996</v>
      </c>
      <c r="T4100" s="16">
        <f t="shared" si="262"/>
        <v>42525.722187499996</v>
      </c>
    </row>
    <row r="4101" spans="1:20" ht="60" x14ac:dyDescent="0.25">
      <c r="A4101" s="5">
        <v>4099</v>
      </c>
      <c r="B4101" s="10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259"/>
        <v>1</v>
      </c>
      <c r="P4101" s="5">
        <f t="shared" si="260"/>
        <v>50</v>
      </c>
      <c r="Q4101" s="12" t="s">
        <v>8315</v>
      </c>
      <c r="R4101" s="5" t="s">
        <v>8316</v>
      </c>
      <c r="S4101" s="16">
        <f t="shared" si="261"/>
        <v>42570.850381944445</v>
      </c>
      <c r="T4101" s="16">
        <f t="shared" si="262"/>
        <v>42615.850381944445</v>
      </c>
    </row>
    <row r="4102" spans="1:20" ht="45" x14ac:dyDescent="0.25">
      <c r="A4102" s="5">
        <v>4100</v>
      </c>
      <c r="B4102" s="10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259"/>
        <v>0</v>
      </c>
      <c r="P4102" s="5">
        <f t="shared" si="260"/>
        <v>0</v>
      </c>
      <c r="Q4102" s="12" t="s">
        <v>8315</v>
      </c>
      <c r="R4102" s="5" t="s">
        <v>8316</v>
      </c>
      <c r="S4102" s="16">
        <f t="shared" si="261"/>
        <v>41927.124884259261</v>
      </c>
      <c r="T4102" s="16">
        <f t="shared" si="262"/>
        <v>41937.124884259261</v>
      </c>
    </row>
    <row r="4103" spans="1:20" ht="60" x14ac:dyDescent="0.25">
      <c r="A4103" s="5">
        <v>4101</v>
      </c>
      <c r="B4103" s="10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259"/>
        <v>0</v>
      </c>
      <c r="P4103" s="5">
        <f t="shared" si="260"/>
        <v>0</v>
      </c>
      <c r="Q4103" s="12" t="s">
        <v>8315</v>
      </c>
      <c r="R4103" s="5" t="s">
        <v>8316</v>
      </c>
      <c r="S4103" s="16">
        <f t="shared" si="261"/>
        <v>42730.903726851851</v>
      </c>
      <c r="T4103" s="16">
        <f t="shared" si="262"/>
        <v>42760.903726851851</v>
      </c>
    </row>
    <row r="4104" spans="1:20" ht="45" x14ac:dyDescent="0.25">
      <c r="A4104" s="5">
        <v>4102</v>
      </c>
      <c r="B4104" s="10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259"/>
        <v>27</v>
      </c>
      <c r="P4104" s="5">
        <f t="shared" si="260"/>
        <v>22.83</v>
      </c>
      <c r="Q4104" s="12" t="s">
        <v>8315</v>
      </c>
      <c r="R4104" s="5" t="s">
        <v>8316</v>
      </c>
      <c r="S4104" s="16">
        <f t="shared" si="261"/>
        <v>42475.848067129627</v>
      </c>
      <c r="T4104" s="16">
        <f t="shared" si="262"/>
        <v>42505.848067129627</v>
      </c>
    </row>
    <row r="4105" spans="1:20" ht="45" x14ac:dyDescent="0.25">
      <c r="A4105" s="5">
        <v>4103</v>
      </c>
      <c r="B4105" s="10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259"/>
        <v>10</v>
      </c>
      <c r="P4105" s="5">
        <f t="shared" si="260"/>
        <v>16.670000000000002</v>
      </c>
      <c r="Q4105" s="12" t="s">
        <v>8315</v>
      </c>
      <c r="R4105" s="5" t="s">
        <v>8316</v>
      </c>
      <c r="S4105" s="16">
        <f t="shared" si="261"/>
        <v>42188.83293981482</v>
      </c>
      <c r="T4105" s="16">
        <f t="shared" si="262"/>
        <v>42242.772222222222</v>
      </c>
    </row>
    <row r="4106" spans="1:20" ht="45" x14ac:dyDescent="0.25">
      <c r="A4106" s="5">
        <v>4104</v>
      </c>
      <c r="B4106" s="10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259"/>
        <v>21</v>
      </c>
      <c r="P4106" s="5">
        <f t="shared" si="260"/>
        <v>45.79</v>
      </c>
      <c r="Q4106" s="12" t="s">
        <v>8315</v>
      </c>
      <c r="R4106" s="5" t="s">
        <v>8316</v>
      </c>
      <c r="S4106" s="16">
        <f t="shared" si="261"/>
        <v>42640.278171296297</v>
      </c>
      <c r="T4106" s="16">
        <f t="shared" si="262"/>
        <v>42670.278171296297</v>
      </c>
    </row>
    <row r="4107" spans="1:20" ht="60" x14ac:dyDescent="0.25">
      <c r="A4107" s="5">
        <v>4105</v>
      </c>
      <c r="B4107" s="10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259"/>
        <v>7</v>
      </c>
      <c r="P4107" s="5">
        <f t="shared" si="260"/>
        <v>383.33</v>
      </c>
      <c r="Q4107" s="12" t="s">
        <v>8315</v>
      </c>
      <c r="R4107" s="5" t="s">
        <v>8316</v>
      </c>
      <c r="S4107" s="16">
        <f t="shared" si="261"/>
        <v>42697.010520833333</v>
      </c>
      <c r="T4107" s="16">
        <f t="shared" si="262"/>
        <v>42730.010520833333</v>
      </c>
    </row>
    <row r="4108" spans="1:20" ht="60" x14ac:dyDescent="0.25">
      <c r="A4108" s="5">
        <v>4106</v>
      </c>
      <c r="B4108" s="10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259"/>
        <v>71</v>
      </c>
      <c r="P4108" s="5">
        <f t="shared" si="260"/>
        <v>106.97</v>
      </c>
      <c r="Q4108" s="12" t="s">
        <v>8315</v>
      </c>
      <c r="R4108" s="5" t="s">
        <v>8316</v>
      </c>
      <c r="S4108" s="16">
        <f t="shared" si="261"/>
        <v>42053.049375000002</v>
      </c>
      <c r="T4108" s="16">
        <f t="shared" si="262"/>
        <v>42096.041666666672</v>
      </c>
    </row>
    <row r="4109" spans="1:20" ht="60" x14ac:dyDescent="0.25">
      <c r="A4109" s="5">
        <v>4107</v>
      </c>
      <c r="B4109" s="10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259"/>
        <v>2</v>
      </c>
      <c r="P4109" s="5">
        <f t="shared" si="260"/>
        <v>10.25</v>
      </c>
      <c r="Q4109" s="12" t="s">
        <v>8315</v>
      </c>
      <c r="R4109" s="5" t="s">
        <v>8316</v>
      </c>
      <c r="S4109" s="16">
        <f t="shared" si="261"/>
        <v>41883.916678240741</v>
      </c>
      <c r="T4109" s="16">
        <f t="shared" si="262"/>
        <v>41906.916678240741</v>
      </c>
    </row>
    <row r="4110" spans="1:20" ht="45" x14ac:dyDescent="0.25">
      <c r="A4110" s="5">
        <v>4108</v>
      </c>
      <c r="B4110" s="10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259"/>
        <v>2</v>
      </c>
      <c r="P4110" s="5">
        <f t="shared" si="260"/>
        <v>59</v>
      </c>
      <c r="Q4110" s="12" t="s">
        <v>8315</v>
      </c>
      <c r="R4110" s="5" t="s">
        <v>8316</v>
      </c>
      <c r="S4110" s="16">
        <f t="shared" si="261"/>
        <v>42767.031678240746</v>
      </c>
      <c r="T4110" s="16">
        <f t="shared" si="262"/>
        <v>42797.208333333328</v>
      </c>
    </row>
    <row r="4111" spans="1:20" ht="45" x14ac:dyDescent="0.25">
      <c r="A4111" s="5">
        <v>4109</v>
      </c>
      <c r="B4111" s="10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259"/>
        <v>0</v>
      </c>
      <c r="P4111" s="5">
        <f t="shared" si="260"/>
        <v>0</v>
      </c>
      <c r="Q4111" s="12" t="s">
        <v>8315</v>
      </c>
      <c r="R4111" s="5" t="s">
        <v>8316</v>
      </c>
      <c r="S4111" s="16">
        <f t="shared" si="261"/>
        <v>42307.539398148147</v>
      </c>
      <c r="T4111" s="16">
        <f t="shared" si="262"/>
        <v>42337.581064814818</v>
      </c>
    </row>
    <row r="4112" spans="1:20" ht="60" x14ac:dyDescent="0.25">
      <c r="A4112" s="5">
        <v>4110</v>
      </c>
      <c r="B4112" s="10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259"/>
        <v>29</v>
      </c>
      <c r="P4112" s="5">
        <f t="shared" si="260"/>
        <v>14.33</v>
      </c>
      <c r="Q4112" s="12" t="s">
        <v>8315</v>
      </c>
      <c r="R4112" s="5" t="s">
        <v>8316</v>
      </c>
      <c r="S4112" s="16">
        <f t="shared" si="261"/>
        <v>42512.626747685179</v>
      </c>
      <c r="T4112" s="16">
        <f t="shared" si="262"/>
        <v>42572.626747685179</v>
      </c>
    </row>
    <row r="4113" spans="1:20" ht="45" x14ac:dyDescent="0.25">
      <c r="A4113" s="5">
        <v>4111</v>
      </c>
      <c r="B4113" s="10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259"/>
        <v>3</v>
      </c>
      <c r="P4113" s="5">
        <f t="shared" si="260"/>
        <v>15.67</v>
      </c>
      <c r="Q4113" s="12" t="s">
        <v>8315</v>
      </c>
      <c r="R4113" s="5" t="s">
        <v>8316</v>
      </c>
      <c r="S4113" s="16">
        <f t="shared" si="261"/>
        <v>42029.135879629626</v>
      </c>
      <c r="T4113" s="16">
        <f t="shared" si="262"/>
        <v>42059.135879629626</v>
      </c>
    </row>
    <row r="4114" spans="1:20" ht="60" x14ac:dyDescent="0.25">
      <c r="A4114" s="5">
        <v>4112</v>
      </c>
      <c r="B4114" s="10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259"/>
        <v>0</v>
      </c>
      <c r="P4114" s="5">
        <f t="shared" si="260"/>
        <v>1</v>
      </c>
      <c r="Q4114" s="12" t="s">
        <v>8315</v>
      </c>
      <c r="R4114" s="5" t="s">
        <v>8316</v>
      </c>
      <c r="S4114" s="16">
        <f t="shared" si="261"/>
        <v>42400.946597222224</v>
      </c>
      <c r="T4114" s="16">
        <f t="shared" si="262"/>
        <v>42428</v>
      </c>
    </row>
    <row r="4115" spans="1:20" ht="60" x14ac:dyDescent="0.25">
      <c r="A4115" s="5">
        <v>4113</v>
      </c>
      <c r="B4115" s="10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259"/>
        <v>0</v>
      </c>
      <c r="P4115" s="5">
        <f t="shared" si="260"/>
        <v>1</v>
      </c>
      <c r="Q4115" s="12" t="s">
        <v>8315</v>
      </c>
      <c r="R4115" s="5" t="s">
        <v>8316</v>
      </c>
      <c r="S4115" s="16">
        <f t="shared" si="261"/>
        <v>42358.573182870372</v>
      </c>
      <c r="T4115" s="16">
        <f t="shared" si="262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1" priority="3" operator="equal">
      <formula>"canceled"</formula>
    </cfRule>
    <cfRule type="cellIs" dxfId="0" priority="4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7C2E0-E215-4483-8BF6-B12161C42D86}">
  <dimension ref="A1:C14"/>
  <sheetViews>
    <sheetView workbookViewId="0">
      <selection activeCell="B2" sqref="B2"/>
    </sheetView>
  </sheetViews>
  <sheetFormatPr defaultRowHeight="15" x14ac:dyDescent="0.25"/>
  <cols>
    <col min="1" max="1" width="27.285156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8392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25">
      <c r="A6" t="s">
        <v>8393</v>
      </c>
      <c r="B6" s="19" t="e">
        <f>_xlfn.QUARTILE.EXC(#REF!, 1)</f>
        <v>#REF!</v>
      </c>
      <c r="C6" s="19" t="e">
        <f>_xlfn.QUARTILE.EXC(#REF!,1)</f>
        <v>#REF!</v>
      </c>
    </row>
    <row r="7" spans="1:3" x14ac:dyDescent="0.25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25">
      <c r="B8" s="19"/>
      <c r="C8" s="19"/>
    </row>
    <row r="9" spans="1:3" x14ac:dyDescent="0.25">
      <c r="A9" t="s">
        <v>8389</v>
      </c>
      <c r="B9" s="19" t="e">
        <f>AVERAGE(#REF!)</f>
        <v>#REF!</v>
      </c>
      <c r="C9" s="19" t="e">
        <f>AVERAGE(#REF!)</f>
        <v>#REF!</v>
      </c>
    </row>
    <row r="10" spans="1:3" x14ac:dyDescent="0.25">
      <c r="A10" t="s">
        <v>8390</v>
      </c>
      <c r="B10" s="19" t="e">
        <f>MEDIAN(#REF!)</f>
        <v>#REF!</v>
      </c>
      <c r="C10" s="19" t="e">
        <f>MEDIAN(#REF!)</f>
        <v>#REF!</v>
      </c>
    </row>
    <row r="11" spans="1:3" x14ac:dyDescent="0.25">
      <c r="A11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t="s">
        <v>8396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8397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8394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7E246-E39F-405F-8B42-79811CAE6735}">
  <dimension ref="A1:F6"/>
  <sheetViews>
    <sheetView workbookViewId="0">
      <selection activeCell="E8" sqref="E8"/>
    </sheetView>
  </sheetViews>
  <sheetFormatPr defaultRowHeight="15" x14ac:dyDescent="0.25"/>
  <cols>
    <col min="1" max="1" width="33.5703125" bestFit="1" customWidth="1"/>
    <col min="2" max="2" width="57.5703125" style="18" customWidth="1"/>
    <col min="5" max="5" width="17" bestFit="1" customWidth="1"/>
    <col min="6" max="6" width="7.7109375" bestFit="1" customWidth="1"/>
  </cols>
  <sheetData>
    <row r="1" spans="1:6" x14ac:dyDescent="0.25">
      <c r="A1" t="s">
        <v>8380</v>
      </c>
      <c r="B1" s="18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5" x14ac:dyDescent="0.25">
      <c r="A2" t="s">
        <v>3473</v>
      </c>
      <c r="B2" s="18" t="str">
        <f>VLOOKUP(A2, Kickstarter!B:C,2, 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VLOOKUP(A2,Kickstarter!B:E,4,FALSE)</f>
        <v>2020</v>
      </c>
      <c r="E2">
        <f>VLOOKUP(A2, Kickstarter!B:P,15,FALSE)</f>
        <v>51.79</v>
      </c>
      <c r="F2">
        <f>VLOOKUP(A2,Kickstarter!B:L, 11, FALSE)</f>
        <v>39</v>
      </c>
    </row>
    <row r="3" spans="1:6" ht="45" x14ac:dyDescent="0.25">
      <c r="A3" t="s">
        <v>3616</v>
      </c>
      <c r="B3" s="18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VLOOKUP(A3,Kickstarter!B:E,4,FALSE)</f>
        <v>2020</v>
      </c>
      <c r="E3">
        <f>VLOOKUP(A3, Kickstarter!B:P,15,FALSE)</f>
        <v>36.07</v>
      </c>
      <c r="F3">
        <f>VLOOKUP(A3,Kickstarter!B:L, 11, FALSE)</f>
        <v>56</v>
      </c>
    </row>
    <row r="4" spans="1:6" ht="45" x14ac:dyDescent="0.25">
      <c r="A4" t="s">
        <v>3178</v>
      </c>
      <c r="B4" s="18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VLOOKUP(A4,Kickstarter!B:E,4,FALSE)</f>
        <v>2576</v>
      </c>
      <c r="E4">
        <f>VLOOKUP(A4, Kickstarter!B:P,15,FALSE)</f>
        <v>33.03</v>
      </c>
      <c r="F4">
        <f>VLOOKUP(A4,Kickstarter!B:L, 11, FALSE)</f>
        <v>78</v>
      </c>
    </row>
    <row r="5" spans="1:6" ht="30" x14ac:dyDescent="0.25">
      <c r="A5" t="s">
        <v>3329</v>
      </c>
      <c r="B5" s="18" t="str">
        <f>VLOOKUP(A5, Kickstarter!B:C,2, 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VLOOKUP(A5,Kickstarter!B:E,4,FALSE)</f>
        <v>1168</v>
      </c>
      <c r="E5">
        <f>VLOOKUP(A5, Kickstarter!B:P,15,FALSE)</f>
        <v>44.92</v>
      </c>
      <c r="F5">
        <f>VLOOKUP(A5,Kickstarter!B:L, 11, FALSE)</f>
        <v>26</v>
      </c>
    </row>
    <row r="6" spans="1:6" ht="45" x14ac:dyDescent="0.25">
      <c r="A6" t="s">
        <v>3221</v>
      </c>
      <c r="B6" s="18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VLOOKUP(A6,Kickstarter!B:E,4,FALSE)</f>
        <v>4137</v>
      </c>
      <c r="E6">
        <f>VLOOKUP(A6, Kickstarter!B:P,15,FALSE)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A9A9D-3DF3-4B37-BE40-B9F7E539ECCD}">
  <dimension ref="A1:F6"/>
  <sheetViews>
    <sheetView workbookViewId="0">
      <selection activeCell="L20" sqref="L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8360</v>
      </c>
      <c r="B3" s="13" t="s">
        <v>8358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40076-955C-4DC8-9E21-7C18AA7819A6}">
  <dimension ref="A1:E7"/>
  <sheetViews>
    <sheetView workbookViewId="0">
      <selection activeCell="P23" sqref="P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8363</v>
      </c>
      <c r="B2" t="s">
        <v>8361</v>
      </c>
    </row>
    <row r="4" spans="1:5" x14ac:dyDescent="0.25">
      <c r="A4" s="13" t="s">
        <v>8360</v>
      </c>
      <c r="B4" s="13" t="s">
        <v>8358</v>
      </c>
    </row>
    <row r="5" spans="1:5" x14ac:dyDescent="0.25">
      <c r="A5" s="13" t="s">
        <v>8364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5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3F195-B566-4953-B92F-60A5B1E8F0E6}">
  <dimension ref="A1:F18"/>
  <sheetViews>
    <sheetView tabSelected="1" workbookViewId="0">
      <selection activeCell="E25" sqref="E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8363</v>
      </c>
      <c r="B1" t="s">
        <v>8315</v>
      </c>
    </row>
    <row r="2" spans="1:6" x14ac:dyDescent="0.25">
      <c r="A2" s="13" t="s">
        <v>8379</v>
      </c>
      <c r="B2" t="s">
        <v>8361</v>
      </c>
    </row>
    <row r="4" spans="1:6" x14ac:dyDescent="0.25">
      <c r="A4" s="13" t="s">
        <v>8360</v>
      </c>
      <c r="B4" s="13" t="s">
        <v>8358</v>
      </c>
    </row>
    <row r="5" spans="1:6" x14ac:dyDescent="0.25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Goals</vt:lpstr>
      <vt:lpstr>Theater Outcomes by Launch Date</vt:lpstr>
      <vt:lpstr>Kickstarter</vt:lpstr>
      <vt:lpstr>Descriptive Statistics</vt:lpstr>
      <vt:lpstr>Edinburgh Research</vt:lpstr>
      <vt:lpstr>Category Statistics</vt:lpstr>
      <vt:lpstr>Category Statistics w. Sub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Patterson</cp:lastModifiedBy>
  <dcterms:created xsi:type="dcterms:W3CDTF">2017-04-20T15:17:24Z</dcterms:created>
  <dcterms:modified xsi:type="dcterms:W3CDTF">2022-11-13T19:03:53Z</dcterms:modified>
</cp:coreProperties>
</file>