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la\Downloads\"/>
    </mc:Choice>
  </mc:AlternateContent>
  <xr:revisionPtr revIDLastSave="0" documentId="13_ncr:1_{A12E4F43-99B3-410D-8632-2E2FA96C86C1}" xr6:coauthVersionLast="47" xr6:coauthVersionMax="47" xr10:uidLastSave="{00000000-0000-0000-0000-000000000000}"/>
  <bookViews>
    <workbookView xWindow="-108" yWindow="-108" windowWidth="23256" windowHeight="12456" xr2:uid="{EAA01727-BF32-4190-BACE-3CE4AE97064C}"/>
  </bookViews>
  <sheets>
    <sheet name="LUX hotels" sheetId="1" r:id="rId1"/>
    <sheet name="Answer Report 1" sheetId="2" r:id="rId2"/>
    <sheet name="Sensitivity Report 1" sheetId="3" r:id="rId3"/>
    <sheet name="Limits Report 1" sheetId="4" r:id="rId4"/>
  </sheets>
  <definedNames>
    <definedName name="solver_adj" localSheetId="0" hidden="1">'LUX hotels'!$F$4:$P$8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'LUX hotels'!$F$4:$P$8</definedName>
    <definedName name="solver_lhs2" localSheetId="0" hidden="1">'LUX hotels'!$F$4:$P$8</definedName>
    <definedName name="solver_lhs3" localSheetId="0" hidden="1">'LUX hotels'!$Q$18:$Q$22</definedName>
    <definedName name="solver_lhs4" localSheetId="0" hidden="1">'LUX hotels'!$Q$25:$Q$29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'LUX hotels'!$R$10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'LUX hotels'!$F$18:$P$22</definedName>
    <definedName name="solver_rhs2" localSheetId="0" hidden="1">'LUX hotels'!$F$25:$P$29</definedName>
    <definedName name="solver_rhs3" localSheetId="0" hidden="1">'LUX hotels'!$S$18:$S$22</definedName>
    <definedName name="solver_rhs4" localSheetId="0" hidden="1">'LUX hotels'!$S$25:$S$29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 a="1"/>
  <c r="R8" i="1" s="1"/>
  <c r="R7" i="1" a="1"/>
  <c r="R7" i="1" s="1"/>
  <c r="R6" i="1" a="1"/>
  <c r="R6" i="1" s="1"/>
  <c r="R5" i="1" a="1"/>
  <c r="R5" i="1" s="1"/>
  <c r="R4" i="1" a="1"/>
  <c r="R4" i="1" s="1"/>
  <c r="S33" i="1"/>
  <c r="S34" i="1"/>
  <c r="S35" i="1"/>
  <c r="S36" i="1"/>
  <c r="S32" i="1"/>
  <c r="S26" i="1"/>
  <c r="S27" i="1"/>
  <c r="S28" i="1"/>
  <c r="S29" i="1"/>
  <c r="S25" i="1"/>
  <c r="Q34" i="1"/>
  <c r="Q35" i="1"/>
  <c r="Q36" i="1"/>
  <c r="Q33" i="1"/>
  <c r="Q26" i="1"/>
  <c r="Q27" i="1"/>
  <c r="Q28" i="1"/>
  <c r="Q29" i="1"/>
  <c r="Q25" i="1"/>
  <c r="S19" i="1"/>
  <c r="S20" i="1"/>
  <c r="S21" i="1"/>
  <c r="S22" i="1"/>
  <c r="S18" i="1"/>
  <c r="Q19" i="1"/>
  <c r="Q20" i="1"/>
  <c r="Q21" i="1"/>
  <c r="Q22" i="1"/>
  <c r="Q18" i="1"/>
  <c r="G36" i="1"/>
  <c r="H36" i="1"/>
  <c r="I36" i="1"/>
  <c r="J36" i="1"/>
  <c r="K36" i="1"/>
  <c r="L36" i="1"/>
  <c r="M36" i="1"/>
  <c r="N36" i="1"/>
  <c r="O36" i="1"/>
  <c r="P36" i="1"/>
  <c r="F36" i="1"/>
  <c r="G35" i="1"/>
  <c r="H35" i="1"/>
  <c r="I35" i="1"/>
  <c r="J35" i="1"/>
  <c r="K35" i="1"/>
  <c r="L35" i="1"/>
  <c r="M35" i="1"/>
  <c r="N35" i="1"/>
  <c r="O35" i="1"/>
  <c r="P35" i="1"/>
  <c r="F35" i="1"/>
  <c r="G34" i="1"/>
  <c r="H34" i="1"/>
  <c r="I34" i="1"/>
  <c r="J34" i="1"/>
  <c r="K34" i="1"/>
  <c r="L34" i="1"/>
  <c r="M34" i="1"/>
  <c r="N34" i="1"/>
  <c r="O34" i="1"/>
  <c r="P34" i="1"/>
  <c r="F34" i="1"/>
  <c r="G33" i="1"/>
  <c r="H33" i="1"/>
  <c r="I33" i="1"/>
  <c r="J33" i="1"/>
  <c r="K33" i="1"/>
  <c r="L33" i="1"/>
  <c r="M33" i="1"/>
  <c r="N33" i="1"/>
  <c r="O33" i="1"/>
  <c r="P33" i="1"/>
  <c r="F33" i="1"/>
  <c r="G32" i="1"/>
  <c r="H32" i="1"/>
  <c r="I32" i="1"/>
  <c r="J32" i="1"/>
  <c r="K32" i="1"/>
  <c r="L32" i="1"/>
  <c r="M32" i="1"/>
  <c r="N32" i="1"/>
  <c r="O32" i="1"/>
  <c r="P32" i="1"/>
  <c r="F32" i="1"/>
  <c r="R10" i="1" l="1"/>
  <c r="R12" i="1" s="1"/>
  <c r="Q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<sst xmlns="http://schemas.openxmlformats.org/spreadsheetml/2006/main" count="1090" uniqueCount="334">
  <si>
    <t>Constraints</t>
  </si>
  <si>
    <t>Maximum Nights 95%</t>
  </si>
  <si>
    <t>A</t>
  </si>
  <si>
    <t>B</t>
  </si>
  <si>
    <t>C</t>
  </si>
  <si>
    <t>D</t>
  </si>
  <si>
    <t>E1</t>
  </si>
  <si>
    <t>E2</t>
  </si>
  <si>
    <t>F</t>
  </si>
  <si>
    <t>G</t>
  </si>
  <si>
    <t>H</t>
  </si>
  <si>
    <t>I</t>
  </si>
  <si>
    <t>J</t>
  </si>
  <si>
    <t>Sign</t>
  </si>
  <si>
    <t>Limit</t>
  </si>
  <si>
    <t>Peak</t>
  </si>
  <si>
    <t>High</t>
  </si>
  <si>
    <t>Shoulder</t>
  </si>
  <si>
    <t>Shoulder Low</t>
  </si>
  <si>
    <t>Low</t>
  </si>
  <si>
    <t>Minimum Nights (only foreign)</t>
  </si>
  <si>
    <t>Decision Variables</t>
  </si>
  <si>
    <t>Location</t>
  </si>
  <si>
    <t>Mauritius</t>
  </si>
  <si>
    <t>China</t>
  </si>
  <si>
    <t>Reunion</t>
  </si>
  <si>
    <t>Maldives</t>
  </si>
  <si>
    <t>Used</t>
  </si>
  <si>
    <t>Objective function</t>
  </si>
  <si>
    <t>Total Revenue</t>
  </si>
  <si>
    <t>ARR Shoulder Price</t>
  </si>
  <si>
    <t>New Price</t>
  </si>
  <si>
    <t>Minimum Nights 95% occupancy</t>
  </si>
  <si>
    <t>&lt;=</t>
  </si>
  <si>
    <t>&gt;=</t>
  </si>
  <si>
    <t>EBITA</t>
  </si>
  <si>
    <t>Minimum profit</t>
  </si>
  <si>
    <t>E2 (Post-Renovation)</t>
  </si>
  <si>
    <t>E1 (Pre-Renovation)</t>
  </si>
  <si>
    <t>Balance/Shortfall</t>
  </si>
  <si>
    <t>Microsoft Excel 16.80 Answer Report</t>
  </si>
  <si>
    <t>Worksheet: [LUX Resorts &amp; Hotels Excel Workbook.xlsx]LUX hotels</t>
  </si>
  <si>
    <t>Report Created: 2/25/24 2:39:15 PM</t>
  </si>
  <si>
    <t>Result: Solver found a solution.  All constraints and optimality conditions are satisfied.</t>
  </si>
  <si>
    <t>Solver Engine</t>
  </si>
  <si>
    <t>Engine: Simplex LP</t>
  </si>
  <si>
    <t>Solution Time: 4295195.284 Seconds.</t>
  </si>
  <si>
    <t>Iterations: 51 Subproblems: 0</t>
  </si>
  <si>
    <t>Solver Options</t>
  </si>
  <si>
    <t>Max Time Unlimited,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</si>
  <si>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</si>
  <si>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</si>
  <si>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</si>
  <si>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</si>
  <si>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</si>
  <si>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</si>
  <si>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</si>
  <si>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</si>
  <si>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</si>
  <si>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</si>
  <si>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</si>
  <si>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</si>
  <si>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$R$10</t>
  </si>
  <si>
    <t>EBITA Total Revenue</t>
  </si>
  <si>
    <t>$F$4</t>
  </si>
  <si>
    <t>Peak A</t>
  </si>
  <si>
    <t>Contin</t>
  </si>
  <si>
    <t>$G$4</t>
  </si>
  <si>
    <t>Peak B</t>
  </si>
  <si>
    <t>$H$4</t>
  </si>
  <si>
    <t>Peak C</t>
  </si>
  <si>
    <t>$I$4</t>
  </si>
  <si>
    <t>Peak D</t>
  </si>
  <si>
    <t>$J$4</t>
  </si>
  <si>
    <t>Peak E1</t>
  </si>
  <si>
    <t>$K$4</t>
  </si>
  <si>
    <t>Peak E2</t>
  </si>
  <si>
    <t>$L$4</t>
  </si>
  <si>
    <t>Peak F</t>
  </si>
  <si>
    <t>$M$4</t>
  </si>
  <si>
    <t>Peak G</t>
  </si>
  <si>
    <t>$N$4</t>
  </si>
  <si>
    <t>Peak H</t>
  </si>
  <si>
    <t>$O$4</t>
  </si>
  <si>
    <t>Peak I</t>
  </si>
  <si>
    <t>$P$4</t>
  </si>
  <si>
    <t>Peak J</t>
  </si>
  <si>
    <t>$F$5</t>
  </si>
  <si>
    <t>High A</t>
  </si>
  <si>
    <t>$G$5</t>
  </si>
  <si>
    <t>High B</t>
  </si>
  <si>
    <t>$H$5</t>
  </si>
  <si>
    <t>High C</t>
  </si>
  <si>
    <t>$I$5</t>
  </si>
  <si>
    <t>High D</t>
  </si>
  <si>
    <t>$J$5</t>
  </si>
  <si>
    <t>High E1</t>
  </si>
  <si>
    <t>$K$5</t>
  </si>
  <si>
    <t>High E2</t>
  </si>
  <si>
    <t>$L$5</t>
  </si>
  <si>
    <t>High F</t>
  </si>
  <si>
    <t>$M$5</t>
  </si>
  <si>
    <t>High G</t>
  </si>
  <si>
    <t>$N$5</t>
  </si>
  <si>
    <t>High H</t>
  </si>
  <si>
    <t>$O$5</t>
  </si>
  <si>
    <t>High I</t>
  </si>
  <si>
    <t>$P$5</t>
  </si>
  <si>
    <t>High J</t>
  </si>
  <si>
    <t>$F$6</t>
  </si>
  <si>
    <t>Shoulder A</t>
  </si>
  <si>
    <t>$G$6</t>
  </si>
  <si>
    <t>Shoulder B</t>
  </si>
  <si>
    <t>$H$6</t>
  </si>
  <si>
    <t>Shoulder C</t>
  </si>
  <si>
    <t>$I$6</t>
  </si>
  <si>
    <t>Shoulder D</t>
  </si>
  <si>
    <t>$J$6</t>
  </si>
  <si>
    <t>Shoulder E1</t>
  </si>
  <si>
    <t>$K$6</t>
  </si>
  <si>
    <t>Shoulder E2</t>
  </si>
  <si>
    <t>$L$6</t>
  </si>
  <si>
    <t>Shoulder F</t>
  </si>
  <si>
    <t>$M$6</t>
  </si>
  <si>
    <t>Shoulder G</t>
  </si>
  <si>
    <t>$N$6</t>
  </si>
  <si>
    <t>Shoulder H</t>
  </si>
  <si>
    <t>$O$6</t>
  </si>
  <si>
    <t>Shoulder I</t>
  </si>
  <si>
    <t>$P$6</t>
  </si>
  <si>
    <t>Shoulder J</t>
  </si>
  <si>
    <t>$F$7</t>
  </si>
  <si>
    <t>Shoulder Low A</t>
  </si>
  <si>
    <t>$G$7</t>
  </si>
  <si>
    <t>Shoulder Low B</t>
  </si>
  <si>
    <t>$H$7</t>
  </si>
  <si>
    <t>Shoulder Low C</t>
  </si>
  <si>
    <t>$I$7</t>
  </si>
  <si>
    <t>Shoulder Low D</t>
  </si>
  <si>
    <t>$J$7</t>
  </si>
  <si>
    <t>Shoulder Low E1</t>
  </si>
  <si>
    <t>$K$7</t>
  </si>
  <si>
    <t>Shoulder Low E2</t>
  </si>
  <si>
    <t>$L$7</t>
  </si>
  <si>
    <t>Shoulder Low F</t>
  </si>
  <si>
    <t>$M$7</t>
  </si>
  <si>
    <t>Shoulder Low G</t>
  </si>
  <si>
    <t>$N$7</t>
  </si>
  <si>
    <t>Shoulder Low H</t>
  </si>
  <si>
    <t>$O$7</t>
  </si>
  <si>
    <t>Shoulder Low I</t>
  </si>
  <si>
    <t>$P$7</t>
  </si>
  <si>
    <t>Shoulder Low J</t>
  </si>
  <si>
    <t>$F$8</t>
  </si>
  <si>
    <t>Low A</t>
  </si>
  <si>
    <t>$G$8</t>
  </si>
  <si>
    <t>Low B</t>
  </si>
  <si>
    <t>$H$8</t>
  </si>
  <si>
    <t>Low C</t>
  </si>
  <si>
    <t>$I$8</t>
  </si>
  <si>
    <t>Low D</t>
  </si>
  <si>
    <t>$J$8</t>
  </si>
  <si>
    <t>Low E1</t>
  </si>
  <si>
    <t>$K$8</t>
  </si>
  <si>
    <t>Low E2</t>
  </si>
  <si>
    <t>$L$8</t>
  </si>
  <si>
    <t>Low F</t>
  </si>
  <si>
    <t>$M$8</t>
  </si>
  <si>
    <t>Low G</t>
  </si>
  <si>
    <t>$N$8</t>
  </si>
  <si>
    <t>Low H</t>
  </si>
  <si>
    <t>$O$8</t>
  </si>
  <si>
    <t>Low I</t>
  </si>
  <si>
    <t>$P$8</t>
  </si>
  <si>
    <t>Low J</t>
  </si>
  <si>
    <t>$Q$18</t>
  </si>
  <si>
    <t>Peak Used</t>
  </si>
  <si>
    <t>$Q$18&lt;=$S$18</t>
  </si>
  <si>
    <t>Binding</t>
  </si>
  <si>
    <t>$Q$19</t>
  </si>
  <si>
    <t>High Used</t>
  </si>
  <si>
    <t>$Q$19&lt;=$S$19</t>
  </si>
  <si>
    <t>$Q$20</t>
  </si>
  <si>
    <t>Shoulder Used</t>
  </si>
  <si>
    <t>$Q$20&lt;=$S$20</t>
  </si>
  <si>
    <t>$Q$21</t>
  </si>
  <si>
    <t>Shoulder Low Used</t>
  </si>
  <si>
    <t>$Q$21&lt;=$S$21</t>
  </si>
  <si>
    <t>$Q$22</t>
  </si>
  <si>
    <t>Low Used</t>
  </si>
  <si>
    <t>$Q$22&lt;=$S$22</t>
  </si>
  <si>
    <t>$Q$25</t>
  </si>
  <si>
    <t>$Q$25&gt;=$S$25</t>
  </si>
  <si>
    <t>Not Binding</t>
  </si>
  <si>
    <t>$Q$26</t>
  </si>
  <si>
    <t>$Q$26&gt;=$S$26</t>
  </si>
  <si>
    <t>$Q$27</t>
  </si>
  <si>
    <t>$Q$27&gt;=$S$27</t>
  </si>
  <si>
    <t>$Q$28</t>
  </si>
  <si>
    <t>$Q$28&gt;=$S$28</t>
  </si>
  <si>
    <t>$Q$29</t>
  </si>
  <si>
    <t>$Q$29&gt;=$S$29</t>
  </si>
  <si>
    <t>$F$4&lt;=$F$18</t>
  </si>
  <si>
    <t>$G$4&lt;=$G$18</t>
  </si>
  <si>
    <t>$H$4&lt;=$H$18</t>
  </si>
  <si>
    <t>$I$4&lt;=$I$18</t>
  </si>
  <si>
    <t>$J$4&lt;=$J$18</t>
  </si>
  <si>
    <t>$K$4&lt;=$K$18</t>
  </si>
  <si>
    <t>$L$4&lt;=$L$18</t>
  </si>
  <si>
    <t>$M$4&lt;=$M$18</t>
  </si>
  <si>
    <t>$N$4&lt;=$N$18</t>
  </si>
  <si>
    <t>$O$4&lt;=$O$18</t>
  </si>
  <si>
    <t>$P$4&lt;=$P$18</t>
  </si>
  <si>
    <t>$F$5&lt;=$F$19</t>
  </si>
  <si>
    <t>$G$5&lt;=$G$19</t>
  </si>
  <si>
    <t>$H$5&lt;=$H$19</t>
  </si>
  <si>
    <t>$I$5&lt;=$I$19</t>
  </si>
  <si>
    <t>$J$5&lt;=$J$19</t>
  </si>
  <si>
    <t>$K$5&lt;=$K$19</t>
  </si>
  <si>
    <t>$L$5&lt;=$L$19</t>
  </si>
  <si>
    <t>$M$5&lt;=$M$19</t>
  </si>
  <si>
    <t>$N$5&lt;=$N$19</t>
  </si>
  <si>
    <t>$O$5&lt;=$O$19</t>
  </si>
  <si>
    <t>$P$5&lt;=$P$19</t>
  </si>
  <si>
    <t>$F$6&lt;=$F$20</t>
  </si>
  <si>
    <t>$G$6&lt;=$G$20</t>
  </si>
  <si>
    <t>$H$6&lt;=$H$20</t>
  </si>
  <si>
    <t>$I$6&lt;=$I$20</t>
  </si>
  <si>
    <t>$J$6&lt;=$J$20</t>
  </si>
  <si>
    <t>$K$6&lt;=$K$20</t>
  </si>
  <si>
    <t>$L$6&lt;=$L$20</t>
  </si>
  <si>
    <t>$M$6&lt;=$M$20</t>
  </si>
  <si>
    <t>$N$6&lt;=$N$20</t>
  </si>
  <si>
    <t>$O$6&lt;=$O$20</t>
  </si>
  <si>
    <t>$P$6&lt;=$P$20</t>
  </si>
  <si>
    <t>$F$7&lt;=$F$21</t>
  </si>
  <si>
    <t>$G$7&lt;=$G$21</t>
  </si>
  <si>
    <t>$H$7&lt;=$H$21</t>
  </si>
  <si>
    <t>$I$7&lt;=$I$21</t>
  </si>
  <si>
    <t>$J$7&lt;=$J$21</t>
  </si>
  <si>
    <t>$K$7&lt;=$K$21</t>
  </si>
  <si>
    <t>$L$7&lt;=$L$21</t>
  </si>
  <si>
    <t>$M$7&lt;=$M$21</t>
  </si>
  <si>
    <t>$N$7&lt;=$N$21</t>
  </si>
  <si>
    <t>$O$7&lt;=$O$21</t>
  </si>
  <si>
    <t>$P$7&lt;=$P$21</t>
  </si>
  <si>
    <t>$F$8&lt;=$F$22</t>
  </si>
  <si>
    <t>$G$8&lt;=$G$22</t>
  </si>
  <si>
    <t>$H$8&lt;=$H$22</t>
  </si>
  <si>
    <t>$I$8&lt;=$I$22</t>
  </si>
  <si>
    <t>$J$8&lt;=$J$22</t>
  </si>
  <si>
    <t>$K$8&lt;=$K$22</t>
  </si>
  <si>
    <t>$L$8&lt;=$L$22</t>
  </si>
  <si>
    <t>$M$8&lt;=$M$22</t>
  </si>
  <si>
    <t>$N$8&lt;=$N$22</t>
  </si>
  <si>
    <t>$O$8&lt;=$O$22</t>
  </si>
  <si>
    <t>$P$8&lt;=$P$22</t>
  </si>
  <si>
    <t>$F$4&gt;=$F$25</t>
  </si>
  <si>
    <t>$G$4&gt;=$G$25</t>
  </si>
  <si>
    <t>$H$4&gt;=$H$25</t>
  </si>
  <si>
    <t>$I$4&gt;=$I$25</t>
  </si>
  <si>
    <t>$J$4&gt;=$J$25</t>
  </si>
  <si>
    <t>$K$4&gt;=$K$25</t>
  </si>
  <si>
    <t>$L$4&gt;=$L$25</t>
  </si>
  <si>
    <t>$M$4&gt;=$M$25</t>
  </si>
  <si>
    <t>$N$4&gt;=$N$25</t>
  </si>
  <si>
    <t>$O$4&gt;=$O$25</t>
  </si>
  <si>
    <t>$P$4&gt;=$P$25</t>
  </si>
  <si>
    <t>$F$5&gt;=$F$26</t>
  </si>
  <si>
    <t>$G$5&gt;=$G$26</t>
  </si>
  <si>
    <t>$H$5&gt;=$H$26</t>
  </si>
  <si>
    <t>$I$5&gt;=$I$26</t>
  </si>
  <si>
    <t>$J$5&gt;=$J$26</t>
  </si>
  <si>
    <t>$K$5&gt;=$K$26</t>
  </si>
  <si>
    <t>$L$5&gt;=$L$26</t>
  </si>
  <si>
    <t>$M$5&gt;=$M$26</t>
  </si>
  <si>
    <t>$N$5&gt;=$N$26</t>
  </si>
  <si>
    <t>$O$5&gt;=$O$26</t>
  </si>
  <si>
    <t>$P$5&gt;=$P$26</t>
  </si>
  <si>
    <t>$F$6&gt;=$F$27</t>
  </si>
  <si>
    <t>$G$6&gt;=$G$27</t>
  </si>
  <si>
    <t>$H$6&gt;=$H$27</t>
  </si>
  <si>
    <t>$I$6&gt;=$I$27</t>
  </si>
  <si>
    <t>$J$6&gt;=$J$27</t>
  </si>
  <si>
    <t>$K$6&gt;=$K$27</t>
  </si>
  <si>
    <t>$L$6&gt;=$L$27</t>
  </si>
  <si>
    <t>$M$6&gt;=$M$27</t>
  </si>
  <si>
    <t>$N$6&gt;=$N$27</t>
  </si>
  <si>
    <t>$O$6&gt;=$O$27</t>
  </si>
  <si>
    <t>$P$6&gt;=$P$27</t>
  </si>
  <si>
    <t>$F$7&gt;=$F$28</t>
  </si>
  <si>
    <t>$G$7&gt;=$G$28</t>
  </si>
  <si>
    <t>$H$7&gt;=$H$28</t>
  </si>
  <si>
    <t>$I$7&gt;=$I$28</t>
  </si>
  <si>
    <t>$J$7&gt;=$J$28</t>
  </si>
  <si>
    <t>$K$7&gt;=$K$28</t>
  </si>
  <si>
    <t>$L$7&gt;=$L$28</t>
  </si>
  <si>
    <t>$M$7&gt;=$M$28</t>
  </si>
  <si>
    <t>$N$7&gt;=$N$28</t>
  </si>
  <si>
    <t>$O$7&gt;=$O$28</t>
  </si>
  <si>
    <t>$P$7&gt;=$P$28</t>
  </si>
  <si>
    <t>$F$8&gt;=$F$29</t>
  </si>
  <si>
    <t>$G$8&gt;=$G$29</t>
  </si>
  <si>
    <t>$H$8&gt;=$H$29</t>
  </si>
  <si>
    <t>$I$8&gt;=$I$29</t>
  </si>
  <si>
    <t>$J$8&gt;=$J$29</t>
  </si>
  <si>
    <t>$K$8&gt;=$K$29</t>
  </si>
  <si>
    <t>$L$8&gt;=$L$29</t>
  </si>
  <si>
    <t>$M$8&gt;=$M$29</t>
  </si>
  <si>
    <t>$N$8&gt;=$N$29</t>
  </si>
  <si>
    <t>$O$8&gt;=$O$29</t>
  </si>
  <si>
    <t>$P$8&gt;=$P$29</t>
  </si>
  <si>
    <t>Microsoft Excel 16.80 Sensitivity Report</t>
  </si>
  <si>
    <t>Report Created: 2/25/24 2:39:17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</si>
  <si>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</si>
  <si>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</si>
  <si>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</si>
  <si>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</si>
  <si>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</si>
  <si>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</si>
  <si>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</si>
  <si>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</si>
  <si>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</si>
  <si>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</si>
  <si>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</si>
  <si>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</si>
  <si>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</si>
  <si>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16.80 Limits Report</t>
  </si>
  <si>
    <t>Report Created: 2/25/24 2:39:18 PM</t>
  </si>
  <si>
    <t>Variable</t>
  </si>
  <si>
    <t>Lower</t>
  </si>
  <si>
    <t>Result</t>
  </si>
  <si>
    <t>Upper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</si>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</sst>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"/>
    <numFmt numFmtId="165" formatCode="[$€-2]\ #,##0;[Red][$€-2]\ #,##0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20"/>
      <color theme="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4" fillId="0" borderId="0" xfId="0" applyFont="1"/>
    <xf numFmtId="0" fontId="0" fillId="0" borderId="14" xfId="0" applyBorder="1"/>
    <xf numFmtId="0" fontId="5" fillId="0" borderId="13" xfId="0" applyFont="1" applyBorder="1" applyAlignment="1">
      <alignment horizontal="center"/>
    </xf>
    <xf numFmtId="0" fontId="0" fillId="0" borderId="15" xfId="0" applyBorder="1"/>
    <xf numFmtId="164" fontId="0" fillId="0" borderId="14" xfId="0" applyNumberForma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0" fillId="0" borderId="15" xfId="0" applyNumberFormat="1" applyBorder="1"/>
    <xf numFmtId="0" fontId="2" fillId="5" borderId="9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left"/>
    </xf>
    <xf numFmtId="0" fontId="1" fillId="6" borderId="7" xfId="0" applyFont="1" applyFill="1" applyBorder="1" applyAlignment="1">
      <alignment horizontal="left"/>
    </xf>
    <xf numFmtId="0" fontId="1" fillId="7" borderId="10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2" fillId="11" borderId="4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1" fillId="15" borderId="4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10" borderId="4" xfId="0" applyFont="1" applyFill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164" fontId="2" fillId="12" borderId="4" xfId="0" applyNumberFormat="1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164" fontId="2" fillId="13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09A8-E3EE-4B70-9074-A979F214B2CC}">
  <dimension ref="B1:S44"/>
  <sheetViews>
    <sheetView tabSelected="1" zoomScale="44" zoomScaleNormal="60" workbookViewId="0">
      <selection activeCell="C18" sqref="C18"/>
    </sheetView>
  </sheetViews>
  <sheetFormatPr defaultColWidth="8.77734375" defaultRowHeight="25.2" x14ac:dyDescent="0.45"/>
  <cols>
    <col min="1" max="1" width="8.77734375" style="1"/>
    <col min="2" max="2" width="33.109375" style="1" customWidth="1"/>
    <col min="3" max="3" width="18.77734375" style="1" customWidth="1"/>
    <col min="4" max="4" width="8.77734375" style="1"/>
    <col min="5" max="5" width="54.77734375" style="1" customWidth="1"/>
    <col min="6" max="6" width="14.77734375" style="1" bestFit="1" customWidth="1"/>
    <col min="7" max="7" width="17.44140625" style="1" customWidth="1"/>
    <col min="8" max="8" width="13.109375" style="2" customWidth="1"/>
    <col min="9" max="9" width="10.77734375" style="1" customWidth="1"/>
    <col min="10" max="10" width="13.44140625" style="1" customWidth="1"/>
    <col min="11" max="11" width="9" style="1" bestFit="1" customWidth="1"/>
    <col min="12" max="12" width="19.33203125" style="1" customWidth="1"/>
    <col min="13" max="13" width="9" style="1" bestFit="1" customWidth="1"/>
    <col min="14" max="14" width="11.6640625" style="1" customWidth="1"/>
    <col min="15" max="16" width="14.77734375" style="1" bestFit="1" customWidth="1"/>
    <col min="17" max="17" width="29.109375" style="1" customWidth="1"/>
    <col min="18" max="18" width="27" style="1" customWidth="1"/>
    <col min="19" max="19" width="16.6640625" style="1" bestFit="1" customWidth="1"/>
    <col min="20" max="16384" width="8.77734375" style="1"/>
  </cols>
  <sheetData>
    <row r="1" spans="2:19" ht="25.8" thickBot="1" x14ac:dyDescent="0.5"/>
    <row r="2" spans="2:19" ht="28.2" customHeight="1" thickBot="1" x14ac:dyDescent="0.5">
      <c r="B2" s="3"/>
      <c r="E2" s="45" t="s">
        <v>28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</row>
    <row r="3" spans="2:19" x14ac:dyDescent="0.45">
      <c r="B3" s="16" t="s">
        <v>21</v>
      </c>
      <c r="C3" s="19" t="s">
        <v>22</v>
      </c>
      <c r="E3" s="4"/>
      <c r="F3" s="22" t="s">
        <v>2</v>
      </c>
      <c r="G3" s="22" t="s">
        <v>3</v>
      </c>
      <c r="H3" s="23" t="s">
        <v>4</v>
      </c>
      <c r="I3" s="22" t="s">
        <v>5</v>
      </c>
      <c r="J3" s="22" t="s">
        <v>6</v>
      </c>
      <c r="K3" s="22" t="s">
        <v>7</v>
      </c>
      <c r="L3" s="22" t="s">
        <v>8</v>
      </c>
      <c r="M3" s="22" t="s">
        <v>9</v>
      </c>
      <c r="N3" s="22" t="s">
        <v>10</v>
      </c>
      <c r="O3" s="22" t="s">
        <v>11</v>
      </c>
      <c r="P3" s="22" t="s">
        <v>12</v>
      </c>
      <c r="Q3" s="24" t="s">
        <v>31</v>
      </c>
      <c r="R3" s="24" t="s">
        <v>29</v>
      </c>
    </row>
    <row r="4" spans="2:19" x14ac:dyDescent="0.45">
      <c r="B4" s="17" t="s">
        <v>2</v>
      </c>
      <c r="C4" s="20" t="s">
        <v>23</v>
      </c>
      <c r="E4" s="32" t="s">
        <v>15</v>
      </c>
      <c r="F4" s="4">
        <v>5124.3</v>
      </c>
      <c r="G4" s="4">
        <v>3994.75</v>
      </c>
      <c r="H4" s="5">
        <v>5179.3999999999996</v>
      </c>
      <c r="I4" s="4">
        <v>6061</v>
      </c>
      <c r="J4" s="4">
        <v>1995</v>
      </c>
      <c r="K4" s="4">
        <v>1463</v>
      </c>
      <c r="L4" s="4">
        <v>414.72</v>
      </c>
      <c r="M4" s="4">
        <v>380.16</v>
      </c>
      <c r="N4" s="4">
        <v>3401.6999999999994</v>
      </c>
      <c r="O4" s="4">
        <v>3204.5</v>
      </c>
      <c r="P4" s="4">
        <v>5179.3999999999996</v>
      </c>
      <c r="Q4" s="4">
        <v>1.2</v>
      </c>
      <c r="R4" s="33" cm="1">
        <f t="array" ref="R4">SUMPRODUCT(F4:P4,(F9:P9*Q4))</f>
        <v>4206279.3959999997</v>
      </c>
    </row>
    <row r="5" spans="2:19" x14ac:dyDescent="0.45">
      <c r="B5" s="17" t="s">
        <v>3</v>
      </c>
      <c r="C5" s="20" t="s">
        <v>23</v>
      </c>
      <c r="E5" s="32" t="s">
        <v>16</v>
      </c>
      <c r="F5" s="4">
        <v>15233.4</v>
      </c>
      <c r="G5" s="4">
        <v>11875.5</v>
      </c>
      <c r="H5" s="5">
        <v>15397.2</v>
      </c>
      <c r="I5" s="4">
        <v>18018</v>
      </c>
      <c r="J5" s="4">
        <v>2898</v>
      </c>
      <c r="K5" s="4">
        <v>6732</v>
      </c>
      <c r="L5" s="4">
        <v>2737.92</v>
      </c>
      <c r="M5" s="4">
        <v>2509.7600000000002</v>
      </c>
      <c r="N5" s="4">
        <v>10046.399999999994</v>
      </c>
      <c r="O5" s="4">
        <v>9464</v>
      </c>
      <c r="P5" s="4">
        <v>15215.2</v>
      </c>
      <c r="Q5" s="4">
        <v>1.1000000000000001</v>
      </c>
      <c r="R5" s="34" cm="1">
        <f t="array" ref="R5">SUMPRODUCT(F5:P5,(F9:P9*Q5))</f>
        <v>11771474.198000003</v>
      </c>
    </row>
    <row r="6" spans="2:19" x14ac:dyDescent="0.45">
      <c r="B6" s="17" t="s">
        <v>4</v>
      </c>
      <c r="C6" s="20" t="s">
        <v>23</v>
      </c>
      <c r="E6" s="32" t="s">
        <v>17</v>
      </c>
      <c r="F6" s="4">
        <v>18497.7</v>
      </c>
      <c r="G6" s="4">
        <v>14420.25</v>
      </c>
      <c r="H6" s="5">
        <v>18696.599999999999</v>
      </c>
      <c r="I6" s="4">
        <v>21879</v>
      </c>
      <c r="J6" s="4">
        <v>12733</v>
      </c>
      <c r="K6" s="4">
        <v>935</v>
      </c>
      <c r="L6" s="4">
        <v>1900.8</v>
      </c>
      <c r="M6" s="4">
        <v>1742.4</v>
      </c>
      <c r="N6" s="4">
        <v>12270.96</v>
      </c>
      <c r="O6" s="4">
        <v>11559.6</v>
      </c>
      <c r="P6" s="4">
        <v>18673.2</v>
      </c>
      <c r="Q6" s="4">
        <v>1</v>
      </c>
      <c r="R6" s="33" cm="1">
        <f t="array" ref="R6">SUMPRODUCT(F6:P6,(F9:P9*Q6))</f>
        <v>12529607.630000003</v>
      </c>
    </row>
    <row r="7" spans="2:19" x14ac:dyDescent="0.45">
      <c r="B7" s="17" t="s">
        <v>5</v>
      </c>
      <c r="C7" s="20" t="s">
        <v>23</v>
      </c>
      <c r="E7" s="32" t="s">
        <v>18</v>
      </c>
      <c r="F7" s="4">
        <v>11011.2</v>
      </c>
      <c r="G7" s="4">
        <v>8584</v>
      </c>
      <c r="H7" s="5">
        <v>11129.6</v>
      </c>
      <c r="I7" s="4">
        <v>13024</v>
      </c>
      <c r="J7" s="4">
        <v>0</v>
      </c>
      <c r="K7" s="4">
        <v>0</v>
      </c>
      <c r="L7" s="4">
        <v>1382.4</v>
      </c>
      <c r="M7" s="4">
        <v>1267.2</v>
      </c>
      <c r="N7" s="4">
        <v>7148.4</v>
      </c>
      <c r="O7" s="4">
        <v>6734</v>
      </c>
      <c r="P7" s="4">
        <v>11248</v>
      </c>
      <c r="Q7" s="4">
        <v>0.95</v>
      </c>
      <c r="R7" s="33" cm="1">
        <f t="array" ref="R7">SUMPRODUCT(F7:P7,(F9:P9*Q7))</f>
        <v>6596508.5399999991</v>
      </c>
    </row>
    <row r="8" spans="2:19" x14ac:dyDescent="0.45">
      <c r="B8" s="17" t="s">
        <v>38</v>
      </c>
      <c r="C8" s="20" t="s">
        <v>23</v>
      </c>
      <c r="E8" s="32" t="s">
        <v>19</v>
      </c>
      <c r="F8" s="4">
        <v>7030.8</v>
      </c>
      <c r="G8" s="4">
        <v>5481</v>
      </c>
      <c r="H8" s="5">
        <v>7106.4</v>
      </c>
      <c r="I8" s="4">
        <v>8316</v>
      </c>
      <c r="J8" s="4">
        <v>0</v>
      </c>
      <c r="K8" s="4">
        <v>0</v>
      </c>
      <c r="L8" s="4">
        <v>1098</v>
      </c>
      <c r="M8" s="4">
        <v>1006.5</v>
      </c>
      <c r="N8" s="4">
        <v>4843.7999999999975</v>
      </c>
      <c r="O8" s="4">
        <v>4563</v>
      </c>
      <c r="P8" s="4">
        <v>6976.8</v>
      </c>
      <c r="Q8" s="4">
        <v>0.9</v>
      </c>
      <c r="R8" s="33" cm="1">
        <f t="array" ref="R8">SUMPRODUCT(F8:P8,(F9:P9*Q8))</f>
        <v>4031347.0500000007</v>
      </c>
    </row>
    <row r="9" spans="2:19" x14ac:dyDescent="0.45">
      <c r="B9" s="17" t="s">
        <v>37</v>
      </c>
      <c r="C9" s="20" t="s">
        <v>23</v>
      </c>
      <c r="E9" s="32" t="s">
        <v>30</v>
      </c>
      <c r="F9" s="6">
        <v>106</v>
      </c>
      <c r="G9" s="6">
        <v>111</v>
      </c>
      <c r="H9" s="7">
        <v>97</v>
      </c>
      <c r="I9" s="6">
        <v>85</v>
      </c>
      <c r="J9" s="6">
        <v>63</v>
      </c>
      <c r="K9" s="6">
        <v>121</v>
      </c>
      <c r="L9" s="6">
        <v>73</v>
      </c>
      <c r="M9" s="6">
        <v>77</v>
      </c>
      <c r="N9" s="6">
        <v>38</v>
      </c>
      <c r="O9" s="6">
        <v>113</v>
      </c>
      <c r="P9" s="6">
        <v>125</v>
      </c>
      <c r="Q9" s="4"/>
      <c r="R9" s="4"/>
    </row>
    <row r="10" spans="2:19" x14ac:dyDescent="0.45">
      <c r="B10" s="17" t="s">
        <v>8</v>
      </c>
      <c r="C10" s="20" t="s">
        <v>24</v>
      </c>
      <c r="Q10" s="35" t="s">
        <v>35</v>
      </c>
      <c r="R10" s="36">
        <f>SUM(R4:R8)</f>
        <v>39135216.81400001</v>
      </c>
    </row>
    <row r="11" spans="2:19" x14ac:dyDescent="0.45">
      <c r="B11" s="17" t="s">
        <v>9</v>
      </c>
      <c r="C11" s="20" t="s">
        <v>24</v>
      </c>
      <c r="Q11" s="37" t="s">
        <v>36</v>
      </c>
      <c r="R11" s="38">
        <v>38000000</v>
      </c>
    </row>
    <row r="12" spans="2:19" x14ac:dyDescent="0.45">
      <c r="B12" s="17" t="s">
        <v>10</v>
      </c>
      <c r="C12" s="20" t="s">
        <v>25</v>
      </c>
      <c r="Q12" s="37" t="s">
        <v>39</v>
      </c>
      <c r="R12" s="38">
        <f>R10-R11</f>
        <v>1135216.8140000105</v>
      </c>
    </row>
    <row r="13" spans="2:19" x14ac:dyDescent="0.45">
      <c r="B13" s="17" t="s">
        <v>11</v>
      </c>
      <c r="C13" s="20" t="s">
        <v>25</v>
      </c>
    </row>
    <row r="14" spans="2:19" ht="25.8" thickBot="1" x14ac:dyDescent="0.5">
      <c r="B14" s="18" t="s">
        <v>12</v>
      </c>
      <c r="C14" s="21" t="s">
        <v>26</v>
      </c>
    </row>
    <row r="15" spans="2:19" x14ac:dyDescent="0.45">
      <c r="D15" s="1" t="s">
        <v>333</v>
      </c>
    </row>
    <row r="16" spans="2:19" s="3" customFormat="1" ht="24.6" x14ac:dyDescent="0.4">
      <c r="E16" s="44" t="s">
        <v>0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5:19" x14ac:dyDescent="0.45">
      <c r="E17" s="39" t="s">
        <v>1</v>
      </c>
      <c r="F17" s="25" t="s">
        <v>2</v>
      </c>
      <c r="G17" s="25" t="s">
        <v>3</v>
      </c>
      <c r="H17" s="26" t="s">
        <v>4</v>
      </c>
      <c r="I17" s="25" t="s">
        <v>5</v>
      </c>
      <c r="J17" s="25" t="s">
        <v>6</v>
      </c>
      <c r="K17" s="25" t="s">
        <v>7</v>
      </c>
      <c r="L17" s="25" t="s">
        <v>8</v>
      </c>
      <c r="M17" s="25" t="s">
        <v>9</v>
      </c>
      <c r="N17" s="25" t="s">
        <v>10</v>
      </c>
      <c r="O17" s="25" t="s">
        <v>11</v>
      </c>
      <c r="P17" s="25" t="s">
        <v>12</v>
      </c>
      <c r="Q17" s="25" t="s">
        <v>27</v>
      </c>
      <c r="R17" s="25" t="s">
        <v>13</v>
      </c>
      <c r="S17" s="25" t="s">
        <v>14</v>
      </c>
    </row>
    <row r="18" spans="5:19" x14ac:dyDescent="0.45">
      <c r="E18" s="40" t="s">
        <v>15</v>
      </c>
      <c r="F18" s="4">
        <v>5124.3</v>
      </c>
      <c r="G18" s="4">
        <v>3994.75</v>
      </c>
      <c r="H18" s="5">
        <v>5179.3999999999996</v>
      </c>
      <c r="I18" s="4">
        <v>6061</v>
      </c>
      <c r="J18" s="4">
        <v>1995</v>
      </c>
      <c r="K18" s="4">
        <v>1463</v>
      </c>
      <c r="L18" s="4">
        <v>414.72</v>
      </c>
      <c r="M18" s="4">
        <v>380.16</v>
      </c>
      <c r="N18" s="4">
        <v>3401.7</v>
      </c>
      <c r="O18" s="4">
        <v>3204.5</v>
      </c>
      <c r="P18" s="4">
        <v>5179.3999999999996</v>
      </c>
      <c r="Q18" s="4">
        <f>SUM(F4:P4)</f>
        <v>36397.93</v>
      </c>
      <c r="R18" s="27" t="s">
        <v>33</v>
      </c>
      <c r="S18" s="4">
        <f>SUM(F18:P18)</f>
        <v>36397.93</v>
      </c>
    </row>
    <row r="19" spans="5:19" x14ac:dyDescent="0.45">
      <c r="E19" s="40" t="s">
        <v>16</v>
      </c>
      <c r="F19" s="4">
        <v>15233.4</v>
      </c>
      <c r="G19" s="4">
        <v>11875.5</v>
      </c>
      <c r="H19" s="5">
        <v>15397.2</v>
      </c>
      <c r="I19" s="4">
        <v>18018</v>
      </c>
      <c r="J19" s="4">
        <v>2898</v>
      </c>
      <c r="K19" s="4">
        <v>6732</v>
      </c>
      <c r="L19" s="4">
        <v>2737.92</v>
      </c>
      <c r="M19" s="4">
        <v>2509.7600000000002</v>
      </c>
      <c r="N19" s="4">
        <v>10046.4</v>
      </c>
      <c r="O19" s="4">
        <v>9464</v>
      </c>
      <c r="P19" s="4">
        <v>15215.2</v>
      </c>
      <c r="Q19" s="4">
        <f>SUM(F5:P5)</f>
        <v>110127.37999999999</v>
      </c>
      <c r="R19" s="27" t="s">
        <v>33</v>
      </c>
      <c r="S19" s="4">
        <f t="shared" ref="S19:S22" si="0">SUM(F19:P19)</f>
        <v>110127.37999999999</v>
      </c>
    </row>
    <row r="20" spans="5:19" x14ac:dyDescent="0.45">
      <c r="E20" s="40" t="s">
        <v>17</v>
      </c>
      <c r="F20" s="4">
        <v>18497.7</v>
      </c>
      <c r="G20" s="4">
        <v>14420.25</v>
      </c>
      <c r="H20" s="5">
        <v>18696.599999999999</v>
      </c>
      <c r="I20" s="4">
        <v>21879</v>
      </c>
      <c r="J20" s="4">
        <v>12733</v>
      </c>
      <c r="K20" s="4">
        <v>935</v>
      </c>
      <c r="L20" s="4">
        <v>1900.8</v>
      </c>
      <c r="M20" s="4">
        <v>1742.4</v>
      </c>
      <c r="N20" s="4">
        <v>12270.96</v>
      </c>
      <c r="O20" s="4">
        <v>11559.6</v>
      </c>
      <c r="P20" s="4">
        <v>18673.2</v>
      </c>
      <c r="Q20" s="4">
        <f>SUM(F6:P6)</f>
        <v>133308.51</v>
      </c>
      <c r="R20" s="27" t="s">
        <v>33</v>
      </c>
      <c r="S20" s="4">
        <f t="shared" si="0"/>
        <v>133308.51</v>
      </c>
    </row>
    <row r="21" spans="5:19" x14ac:dyDescent="0.45">
      <c r="E21" s="40" t="s">
        <v>18</v>
      </c>
      <c r="F21" s="4">
        <v>11011.2</v>
      </c>
      <c r="G21" s="4">
        <v>8584</v>
      </c>
      <c r="H21" s="5">
        <v>11129.6</v>
      </c>
      <c r="I21" s="4">
        <v>13024</v>
      </c>
      <c r="J21" s="4">
        <v>0</v>
      </c>
      <c r="K21" s="4">
        <v>0</v>
      </c>
      <c r="L21" s="4">
        <v>1382.4</v>
      </c>
      <c r="M21" s="4">
        <v>1267.2</v>
      </c>
      <c r="N21" s="4">
        <v>7148.4</v>
      </c>
      <c r="O21" s="4">
        <v>6734</v>
      </c>
      <c r="P21" s="4">
        <v>11248</v>
      </c>
      <c r="Q21" s="4">
        <f>SUM(F7:P7)</f>
        <v>71528.800000000003</v>
      </c>
      <c r="R21" s="27" t="s">
        <v>33</v>
      </c>
      <c r="S21" s="4">
        <f t="shared" si="0"/>
        <v>71528.800000000003</v>
      </c>
    </row>
    <row r="22" spans="5:19" x14ac:dyDescent="0.45">
      <c r="E22" s="40" t="s">
        <v>19</v>
      </c>
      <c r="F22" s="4">
        <v>7030.8</v>
      </c>
      <c r="G22" s="4">
        <v>5481</v>
      </c>
      <c r="H22" s="5">
        <v>7106.4</v>
      </c>
      <c r="I22" s="4">
        <v>8316</v>
      </c>
      <c r="J22" s="4">
        <v>0</v>
      </c>
      <c r="K22" s="4">
        <v>0</v>
      </c>
      <c r="L22" s="4">
        <v>1098</v>
      </c>
      <c r="M22" s="4">
        <v>1006.5</v>
      </c>
      <c r="N22" s="4">
        <v>4843.8</v>
      </c>
      <c r="O22" s="4">
        <v>4563</v>
      </c>
      <c r="P22" s="4">
        <v>6976.8</v>
      </c>
      <c r="Q22" s="4">
        <f>SUM(F8:P8)</f>
        <v>46422.299999999996</v>
      </c>
      <c r="R22" s="27" t="s">
        <v>33</v>
      </c>
      <c r="S22" s="4">
        <f t="shared" si="0"/>
        <v>46422.3</v>
      </c>
    </row>
    <row r="23" spans="5:19" x14ac:dyDescent="0.45">
      <c r="E23" s="30"/>
      <c r="F23" s="30"/>
      <c r="G23" s="30"/>
      <c r="H23" s="31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5:19" x14ac:dyDescent="0.45">
      <c r="E24" s="41" t="s">
        <v>20</v>
      </c>
      <c r="F24" s="25" t="s">
        <v>2</v>
      </c>
      <c r="G24" s="25" t="s">
        <v>3</v>
      </c>
      <c r="H24" s="26" t="s">
        <v>4</v>
      </c>
      <c r="I24" s="25" t="s">
        <v>5</v>
      </c>
      <c r="J24" s="25" t="s">
        <v>6</v>
      </c>
      <c r="K24" s="25" t="s">
        <v>7</v>
      </c>
      <c r="L24" s="25" t="s">
        <v>8</v>
      </c>
      <c r="M24" s="25" t="s">
        <v>9</v>
      </c>
      <c r="N24" s="25" t="s">
        <v>10</v>
      </c>
      <c r="O24" s="25" t="s">
        <v>11</v>
      </c>
      <c r="P24" s="25" t="s">
        <v>12</v>
      </c>
      <c r="Q24" s="25" t="s">
        <v>27</v>
      </c>
      <c r="R24" s="25" t="s">
        <v>13</v>
      </c>
      <c r="S24" s="25" t="s">
        <v>14</v>
      </c>
    </row>
    <row r="25" spans="5:19" x14ac:dyDescent="0.45">
      <c r="E25" s="42" t="s">
        <v>15</v>
      </c>
      <c r="F25" s="4">
        <v>4315.2</v>
      </c>
      <c r="G25" s="4">
        <v>3364</v>
      </c>
      <c r="H25" s="5">
        <v>4361.6000000000004</v>
      </c>
      <c r="I25" s="4">
        <v>5104</v>
      </c>
      <c r="J25" s="4">
        <v>1680</v>
      </c>
      <c r="K25" s="4">
        <v>1232</v>
      </c>
      <c r="L25" s="4">
        <v>362.88</v>
      </c>
      <c r="M25" s="4">
        <v>332.64</v>
      </c>
      <c r="N25" s="4">
        <v>3121.56</v>
      </c>
      <c r="O25" s="4">
        <v>2940.6</v>
      </c>
      <c r="P25" s="4">
        <v>4408</v>
      </c>
      <c r="Q25" s="4">
        <f>SUMPRODUCT(F4:P4,F25:P25)</f>
        <v>137380057.96799999</v>
      </c>
      <c r="R25" s="27" t="s">
        <v>34</v>
      </c>
      <c r="S25" s="4">
        <f>SUM(F18:P18)</f>
        <v>36397.93</v>
      </c>
    </row>
    <row r="26" spans="5:19" x14ac:dyDescent="0.45">
      <c r="E26" s="42" t="s">
        <v>16</v>
      </c>
      <c r="F26" s="4">
        <v>12694.5</v>
      </c>
      <c r="G26" s="4">
        <v>9896.25</v>
      </c>
      <c r="H26" s="5">
        <v>12831</v>
      </c>
      <c r="I26" s="4">
        <v>15015</v>
      </c>
      <c r="J26" s="4">
        <v>2415</v>
      </c>
      <c r="K26" s="4">
        <v>5610</v>
      </c>
      <c r="L26" s="4">
        <v>2321.2800000000002</v>
      </c>
      <c r="M26" s="4">
        <v>2127.84</v>
      </c>
      <c r="N26" s="4">
        <v>9418.5</v>
      </c>
      <c r="O26" s="4">
        <v>8872.5</v>
      </c>
      <c r="P26" s="4">
        <v>12967.5</v>
      </c>
      <c r="Q26" s="4">
        <f>SUMPRODUCT(F5:P5,F26:P26)</f>
        <v>1211360557.431</v>
      </c>
      <c r="R26" s="27" t="s">
        <v>34</v>
      </c>
      <c r="S26" s="4">
        <f t="shared" ref="S26:S29" si="1">SUM(F19:P19)</f>
        <v>110127.37999999999</v>
      </c>
    </row>
    <row r="27" spans="5:19" x14ac:dyDescent="0.45">
      <c r="E27" s="42" t="s">
        <v>17</v>
      </c>
      <c r="F27" s="4">
        <v>15233.4</v>
      </c>
      <c r="G27" s="4">
        <v>11875.5</v>
      </c>
      <c r="H27" s="5">
        <v>15397.2</v>
      </c>
      <c r="I27" s="4">
        <v>18018</v>
      </c>
      <c r="J27" s="4">
        <v>10486</v>
      </c>
      <c r="K27" s="4">
        <v>770</v>
      </c>
      <c r="L27" s="4">
        <v>1598.4</v>
      </c>
      <c r="M27" s="4">
        <v>1465.2</v>
      </c>
      <c r="N27" s="4">
        <v>11302.2</v>
      </c>
      <c r="O27" s="4">
        <v>10647</v>
      </c>
      <c r="P27" s="4">
        <v>15561</v>
      </c>
      <c r="Q27" s="4">
        <f>SUMPRODUCT(F6:P6,F27:P27)</f>
        <v>1827288615.2870002</v>
      </c>
      <c r="R27" s="27" t="s">
        <v>34</v>
      </c>
      <c r="S27" s="4">
        <f t="shared" si="1"/>
        <v>133308.51</v>
      </c>
    </row>
    <row r="28" spans="5:19" x14ac:dyDescent="0.45">
      <c r="E28" s="42" t="s">
        <v>18</v>
      </c>
      <c r="F28" s="4">
        <v>8946.6</v>
      </c>
      <c r="G28" s="4">
        <v>6974.5</v>
      </c>
      <c r="H28" s="5">
        <v>9042.7999999999993</v>
      </c>
      <c r="I28" s="4">
        <v>10582</v>
      </c>
      <c r="J28" s="4">
        <v>0</v>
      </c>
      <c r="K28" s="4">
        <v>0</v>
      </c>
      <c r="L28" s="4">
        <v>1175.04</v>
      </c>
      <c r="M28" s="4">
        <v>1077.1199999999999</v>
      </c>
      <c r="N28" s="4">
        <v>6637.8</v>
      </c>
      <c r="O28" s="4">
        <v>6253</v>
      </c>
      <c r="P28" s="4">
        <v>9139</v>
      </c>
      <c r="Q28" s="4">
        <f>SUMPRODUCT(F7:P7,F28:P28)</f>
        <v>592186750.07999992</v>
      </c>
      <c r="R28" s="27" t="s">
        <v>34</v>
      </c>
      <c r="S28" s="4">
        <f t="shared" si="1"/>
        <v>71528.800000000003</v>
      </c>
    </row>
    <row r="29" spans="5:19" x14ac:dyDescent="0.45">
      <c r="E29" s="42" t="s">
        <v>19</v>
      </c>
      <c r="F29" s="4">
        <v>6026.4</v>
      </c>
      <c r="G29" s="4">
        <v>4698</v>
      </c>
      <c r="H29" s="5">
        <v>6091.2</v>
      </c>
      <c r="I29" s="4">
        <v>7128</v>
      </c>
      <c r="J29" s="4">
        <v>0</v>
      </c>
      <c r="K29" s="4">
        <v>0</v>
      </c>
      <c r="L29" s="4">
        <v>878.4</v>
      </c>
      <c r="M29" s="4">
        <v>805.2</v>
      </c>
      <c r="N29" s="4">
        <v>4471.2</v>
      </c>
      <c r="O29" s="4">
        <v>4212</v>
      </c>
      <c r="P29" s="4">
        <v>6156</v>
      </c>
      <c r="Q29" s="4">
        <f>SUMPRODUCT(F8:P8,F29:P29)</f>
        <v>256284155.16000003</v>
      </c>
      <c r="R29" s="27" t="s">
        <v>34</v>
      </c>
      <c r="S29" s="4">
        <f t="shared" si="1"/>
        <v>46422.3</v>
      </c>
    </row>
    <row r="31" spans="5:19" x14ac:dyDescent="0.45">
      <c r="E31" s="43" t="s">
        <v>32</v>
      </c>
      <c r="F31" s="28" t="s">
        <v>2</v>
      </c>
      <c r="G31" s="28" t="s">
        <v>3</v>
      </c>
      <c r="H31" s="29" t="s">
        <v>4</v>
      </c>
      <c r="I31" s="28" t="s">
        <v>5</v>
      </c>
      <c r="J31" s="28" t="s">
        <v>6</v>
      </c>
      <c r="K31" s="28" t="s">
        <v>7</v>
      </c>
      <c r="L31" s="28" t="s">
        <v>8</v>
      </c>
      <c r="M31" s="28" t="s">
        <v>9</v>
      </c>
      <c r="N31" s="28" t="s">
        <v>10</v>
      </c>
      <c r="O31" s="28" t="s">
        <v>11</v>
      </c>
      <c r="P31" s="28" t="s">
        <v>12</v>
      </c>
      <c r="Q31" s="28" t="s">
        <v>27</v>
      </c>
      <c r="R31" s="28" t="s">
        <v>13</v>
      </c>
      <c r="S31" s="28" t="s">
        <v>14</v>
      </c>
    </row>
    <row r="32" spans="5:19" x14ac:dyDescent="0.45">
      <c r="E32" s="42" t="s">
        <v>15</v>
      </c>
      <c r="F32" s="4">
        <f>F18*0.95</f>
        <v>4868.085</v>
      </c>
      <c r="G32" s="4">
        <f t="shared" ref="G32:P32" si="2">G18*0.95</f>
        <v>3795.0124999999998</v>
      </c>
      <c r="H32" s="5">
        <f t="shared" si="2"/>
        <v>4920.4299999999994</v>
      </c>
      <c r="I32" s="4">
        <f t="shared" si="2"/>
        <v>5757.95</v>
      </c>
      <c r="J32" s="4">
        <f t="shared" si="2"/>
        <v>1895.25</v>
      </c>
      <c r="K32" s="4">
        <f t="shared" si="2"/>
        <v>1389.85</v>
      </c>
      <c r="L32" s="4">
        <f t="shared" si="2"/>
        <v>393.98399999999998</v>
      </c>
      <c r="M32" s="4">
        <f t="shared" si="2"/>
        <v>361.15199999999999</v>
      </c>
      <c r="N32" s="4">
        <f t="shared" si="2"/>
        <v>3231.6149999999998</v>
      </c>
      <c r="O32" s="4">
        <f t="shared" si="2"/>
        <v>3044.2749999999996</v>
      </c>
      <c r="P32" s="4">
        <f t="shared" si="2"/>
        <v>4920.4299999999994</v>
      </c>
      <c r="Q32" s="4">
        <f>SUM(F32:P32)</f>
        <v>34578.033499999998</v>
      </c>
      <c r="R32" s="27" t="s">
        <v>34</v>
      </c>
      <c r="S32" s="4">
        <f>SUM(F18:P18)</f>
        <v>36397.93</v>
      </c>
    </row>
    <row r="33" spans="5:19" x14ac:dyDescent="0.45">
      <c r="E33" s="42" t="s">
        <v>16</v>
      </c>
      <c r="F33" s="4">
        <f>F19*0.95</f>
        <v>14471.73</v>
      </c>
      <c r="G33" s="4">
        <f t="shared" ref="G33:P33" si="3">G19*0.95</f>
        <v>11281.725</v>
      </c>
      <c r="H33" s="5">
        <f t="shared" si="3"/>
        <v>14627.34</v>
      </c>
      <c r="I33" s="4">
        <f t="shared" si="3"/>
        <v>17117.099999999999</v>
      </c>
      <c r="J33" s="4">
        <f t="shared" si="3"/>
        <v>2753.1</v>
      </c>
      <c r="K33" s="4">
        <f t="shared" si="3"/>
        <v>6395.4</v>
      </c>
      <c r="L33" s="4">
        <f t="shared" si="3"/>
        <v>2601.0239999999999</v>
      </c>
      <c r="M33" s="4">
        <f t="shared" si="3"/>
        <v>2384.2719999999999</v>
      </c>
      <c r="N33" s="4">
        <f t="shared" si="3"/>
        <v>9544.08</v>
      </c>
      <c r="O33" s="4">
        <f t="shared" si="3"/>
        <v>8990.7999999999993</v>
      </c>
      <c r="P33" s="4">
        <f t="shared" si="3"/>
        <v>14454.44</v>
      </c>
      <c r="Q33" s="4">
        <f>SUM(F19:P19)</f>
        <v>110127.37999999999</v>
      </c>
      <c r="R33" s="27" t="s">
        <v>34</v>
      </c>
      <c r="S33" s="4">
        <f t="shared" ref="S33:S36" si="4">SUM(F19:P19)</f>
        <v>110127.37999999999</v>
      </c>
    </row>
    <row r="34" spans="5:19" x14ac:dyDescent="0.45">
      <c r="E34" s="42" t="s">
        <v>17</v>
      </c>
      <c r="F34" s="4">
        <f>F20*0.95</f>
        <v>17572.814999999999</v>
      </c>
      <c r="G34" s="4">
        <f t="shared" ref="G34:P34" si="5">G20*0.95</f>
        <v>13699.237499999999</v>
      </c>
      <c r="H34" s="5">
        <f t="shared" si="5"/>
        <v>17761.769999999997</v>
      </c>
      <c r="I34" s="4">
        <f t="shared" si="5"/>
        <v>20785.05</v>
      </c>
      <c r="J34" s="4">
        <f t="shared" si="5"/>
        <v>12096.349999999999</v>
      </c>
      <c r="K34" s="4">
        <f t="shared" si="5"/>
        <v>888.25</v>
      </c>
      <c r="L34" s="4">
        <f t="shared" si="5"/>
        <v>1805.7599999999998</v>
      </c>
      <c r="M34" s="4">
        <f t="shared" si="5"/>
        <v>1655.28</v>
      </c>
      <c r="N34" s="4">
        <f t="shared" si="5"/>
        <v>11657.411999999998</v>
      </c>
      <c r="O34" s="4">
        <f t="shared" si="5"/>
        <v>10981.619999999999</v>
      </c>
      <c r="P34" s="4">
        <f t="shared" si="5"/>
        <v>17739.54</v>
      </c>
      <c r="Q34" s="4">
        <f t="shared" ref="Q34:Q36" si="6">SUM(F20:P20)</f>
        <v>133308.51</v>
      </c>
      <c r="R34" s="27" t="s">
        <v>34</v>
      </c>
      <c r="S34" s="4">
        <f t="shared" si="4"/>
        <v>133308.51</v>
      </c>
    </row>
    <row r="35" spans="5:19" x14ac:dyDescent="0.45">
      <c r="E35" s="42" t="s">
        <v>18</v>
      </c>
      <c r="F35" s="4">
        <f>F21*0.95</f>
        <v>10460.64</v>
      </c>
      <c r="G35" s="4">
        <f t="shared" ref="G35:P35" si="7">G21*0.95</f>
        <v>8154.7999999999993</v>
      </c>
      <c r="H35" s="5">
        <f t="shared" si="7"/>
        <v>10573.119999999999</v>
      </c>
      <c r="I35" s="4">
        <f t="shared" si="7"/>
        <v>12372.8</v>
      </c>
      <c r="J35" s="4">
        <f t="shared" si="7"/>
        <v>0</v>
      </c>
      <c r="K35" s="4">
        <f t="shared" si="7"/>
        <v>0</v>
      </c>
      <c r="L35" s="4">
        <f t="shared" si="7"/>
        <v>1313.28</v>
      </c>
      <c r="M35" s="4">
        <f t="shared" si="7"/>
        <v>1203.8399999999999</v>
      </c>
      <c r="N35" s="4">
        <f t="shared" si="7"/>
        <v>6790.98</v>
      </c>
      <c r="O35" s="4">
        <f t="shared" si="7"/>
        <v>6397.2999999999993</v>
      </c>
      <c r="P35" s="4">
        <f t="shared" si="7"/>
        <v>10685.6</v>
      </c>
      <c r="Q35" s="4">
        <f t="shared" si="6"/>
        <v>71528.800000000003</v>
      </c>
      <c r="R35" s="27" t="s">
        <v>34</v>
      </c>
      <c r="S35" s="4">
        <f t="shared" si="4"/>
        <v>71528.800000000003</v>
      </c>
    </row>
    <row r="36" spans="5:19" x14ac:dyDescent="0.45">
      <c r="E36" s="42" t="s">
        <v>19</v>
      </c>
      <c r="F36" s="4">
        <f>F22*0.95</f>
        <v>6679.26</v>
      </c>
      <c r="G36" s="4">
        <f t="shared" ref="G36:P36" si="8">G22*0.95</f>
        <v>5206.95</v>
      </c>
      <c r="H36" s="5">
        <f t="shared" si="8"/>
        <v>6751.079999999999</v>
      </c>
      <c r="I36" s="4">
        <f t="shared" si="8"/>
        <v>7900.2</v>
      </c>
      <c r="J36" s="4">
        <f t="shared" si="8"/>
        <v>0</v>
      </c>
      <c r="K36" s="4">
        <f t="shared" si="8"/>
        <v>0</v>
      </c>
      <c r="L36" s="4">
        <f t="shared" si="8"/>
        <v>1043.0999999999999</v>
      </c>
      <c r="M36" s="4">
        <f t="shared" si="8"/>
        <v>956.17499999999995</v>
      </c>
      <c r="N36" s="4">
        <f t="shared" si="8"/>
        <v>4601.6099999999997</v>
      </c>
      <c r="O36" s="4">
        <f t="shared" si="8"/>
        <v>4334.8499999999995</v>
      </c>
      <c r="P36" s="4">
        <f t="shared" si="8"/>
        <v>6627.96</v>
      </c>
      <c r="Q36" s="4">
        <f t="shared" si="6"/>
        <v>46422.3</v>
      </c>
      <c r="R36" s="27" t="s">
        <v>34</v>
      </c>
      <c r="S36" s="4">
        <f t="shared" si="4"/>
        <v>46422.3</v>
      </c>
    </row>
    <row r="43" spans="5:19" x14ac:dyDescent="0.45">
      <c r="H43" s="1"/>
    </row>
    <row r="44" spans="5:19" x14ac:dyDescent="0.45">
      <c r="H44" s="1"/>
    </row>
  </sheetData>
  <mergeCells count="2">
    <mergeCell ref="E16:S16"/>
    <mergeCell ref="E2:R2"/>
  </mergeCells>
  <conditionalFormatting sqref="B3:C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{04E01FD3-8722-6E41-B1C7-E07DE90F3CEA}</x14:id>
        </ext>
      </extLst>
    </cfRule>
  </conditionalFormatting>
  <pageMargins left="0.7" right="0.7" top="0.75" bottom="0.75" header="0.3" footer="0.3"/>
  <pageSetup orientation="portrait" r:id="rId1"/>
  <ignoredErrors>
    <ignoredError sqref="Q18:Q22 Q25:Q29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E01FD3-8722-6E41-B1C7-E07DE90F3C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B3:C14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B16D-B01F-2545-A91D-ED0D928FB165}">
  <dimension ref="A1:G199"/>
  <sheetViews>
    <sheetView showGridLines="0" workbookViewId="0">
      <selection activeCell="L27" sqref="L27"/>
    </sheetView>
  </sheetViews>
  <sheetFormatPr defaultColWidth="11.5546875" defaultRowHeight="14.4" x14ac:dyDescent="0.3"/>
  <cols>
    <col min="1" max="1" width="2.33203125" customWidth="1"/>
    <col min="2" max="2" width="6.33203125" bestFit="1" customWidth="1"/>
    <col min="3" max="3" width="16.33203125" bestFit="1" customWidth="1"/>
    <col min="4" max="4" width="12.109375" bestFit="1" customWidth="1"/>
    <col min="5" max="5" width="12.77734375" bestFit="1" customWidth="1"/>
    <col min="6" max="6" width="10.109375" bestFit="1" customWidth="1"/>
    <col min="7" max="7" width="12.109375" bestFit="1" customWidth="1"/>
  </cols>
  <sheetData>
    <row r="1" spans="1:5" x14ac:dyDescent="0.3">
      <c r="A1" s="8" t="s">
        <v>40</v>
      </c>
    </row>
    <row r="2" spans="1:5" x14ac:dyDescent="0.3">
      <c r="A2" s="8" t="s">
        <v>41</v>
      </c>
    </row>
    <row r="3" spans="1:5" x14ac:dyDescent="0.3">
      <c r="A3" s="8" t="s">
        <v>42</v>
      </c>
    </row>
    <row r="4" spans="1:5" x14ac:dyDescent="0.3">
      <c r="A4" s="8" t="s">
        <v>43</v>
      </c>
    </row>
    <row r="5" spans="1:5" x14ac:dyDescent="0.3">
      <c r="A5" s="8" t="s">
        <v>44</v>
      </c>
    </row>
    <row r="6" spans="1:5" x14ac:dyDescent="0.3">
      <c r="A6" s="8"/>
      <c r="B6" t="s">
        <v>45</v>
      </c>
    </row>
    <row r="7" spans="1:5" x14ac:dyDescent="0.3">
      <c r="A7" s="8"/>
      <c r="B7" t="s">
        <v>46</v>
      </c>
    </row>
    <row r="8" spans="1:5" x14ac:dyDescent="0.3">
      <c r="A8" s="8"/>
      <c r="B8" t="s">
        <v>47</v>
      </c>
    </row>
    <row r="9" spans="1:5" x14ac:dyDescent="0.3">
      <c r="A9" s="8" t="s">
        <v>48</v>
      </c>
    </row>
    <row r="10" spans="1:5" x14ac:dyDescent="0.3">
      <c r="B10" t="s">
        <v>49</v>
      </c>
    </row>
    <row r="11" spans="1:5" x14ac:dyDescent="0.3">
      <c r="B11" t="s">
        <v>50</v>
      </c>
    </row>
    <row r="14" spans="1:5" ht="15" thickBot="1" x14ac:dyDescent="0.35">
      <c r="A14" t="s">
        <v>51</v>
      </c>
    </row>
    <row r="15" spans="1:5" ht="15" thickBot="1" x14ac:dyDescent="0.35">
      <c r="B15" s="10" t="s">
        <v>52</v>
      </c>
      <c r="C15" s="10" t="s">
        <v>53</v>
      </c>
      <c r="D15" s="10" t="s">
        <v>54</v>
      </c>
      <c r="E15" s="10" t="s">
        <v>55</v>
      </c>
    </row>
    <row r="16" spans="1:5" ht="15" thickBot="1" x14ac:dyDescent="0.35">
      <c r="B16" s="9" t="s">
        <v>62</v>
      </c>
      <c r="C16" s="9" t="s">
        <v>63</v>
      </c>
      <c r="D16" s="12">
        <v>39135216.81400001</v>
      </c>
      <c r="E16" s="12">
        <v>39135216.81400001</v>
      </c>
    </row>
    <row r="19" spans="1:6" ht="15" thickBot="1" x14ac:dyDescent="0.35">
      <c r="A19" t="s">
        <v>56</v>
      </c>
    </row>
    <row r="20" spans="1:6" ht="15" thickBot="1" x14ac:dyDescent="0.35">
      <c r="B20" s="10" t="s">
        <v>52</v>
      </c>
      <c r="C20" s="10" t="s">
        <v>53</v>
      </c>
      <c r="D20" s="10" t="s">
        <v>54</v>
      </c>
      <c r="E20" s="10" t="s">
        <v>55</v>
      </c>
      <c r="F20" s="10" t="s">
        <v>57</v>
      </c>
    </row>
    <row r="21" spans="1:6" x14ac:dyDescent="0.3">
      <c r="B21" s="11" t="s">
        <v>64</v>
      </c>
      <c r="C21" s="11" t="s">
        <v>65</v>
      </c>
      <c r="D21" s="11">
        <v>5124.3</v>
      </c>
      <c r="E21" s="11">
        <v>5124.3</v>
      </c>
      <c r="F21" s="11" t="s">
        <v>66</v>
      </c>
    </row>
    <row r="22" spans="1:6" x14ac:dyDescent="0.3">
      <c r="B22" s="11" t="s">
        <v>67</v>
      </c>
      <c r="C22" s="11" t="s">
        <v>68</v>
      </c>
      <c r="D22" s="11">
        <v>3994.75</v>
      </c>
      <c r="E22" s="11">
        <v>3994.75</v>
      </c>
      <c r="F22" s="11" t="s">
        <v>66</v>
      </c>
    </row>
    <row r="23" spans="1:6" x14ac:dyDescent="0.3">
      <c r="B23" s="11" t="s">
        <v>69</v>
      </c>
      <c r="C23" s="11" t="s">
        <v>70</v>
      </c>
      <c r="D23" s="11">
        <v>5179.3999999999996</v>
      </c>
      <c r="E23" s="11">
        <v>5179.3999999999996</v>
      </c>
      <c r="F23" s="11" t="s">
        <v>66</v>
      </c>
    </row>
    <row r="24" spans="1:6" x14ac:dyDescent="0.3">
      <c r="B24" s="11" t="s">
        <v>71</v>
      </c>
      <c r="C24" s="11" t="s">
        <v>72</v>
      </c>
      <c r="D24" s="11">
        <v>6061</v>
      </c>
      <c r="E24" s="11">
        <v>6061</v>
      </c>
      <c r="F24" s="11" t="s">
        <v>66</v>
      </c>
    </row>
    <row r="25" spans="1:6" x14ac:dyDescent="0.3">
      <c r="B25" s="11" t="s">
        <v>73</v>
      </c>
      <c r="C25" s="11" t="s">
        <v>74</v>
      </c>
      <c r="D25" s="11">
        <v>1995</v>
      </c>
      <c r="E25" s="11">
        <v>1995</v>
      </c>
      <c r="F25" s="11" t="s">
        <v>66</v>
      </c>
    </row>
    <row r="26" spans="1:6" x14ac:dyDescent="0.3">
      <c r="B26" s="11" t="s">
        <v>75</v>
      </c>
      <c r="C26" s="11" t="s">
        <v>76</v>
      </c>
      <c r="D26" s="11">
        <v>1463</v>
      </c>
      <c r="E26" s="11">
        <v>1463</v>
      </c>
      <c r="F26" s="11" t="s">
        <v>66</v>
      </c>
    </row>
    <row r="27" spans="1:6" x14ac:dyDescent="0.3">
      <c r="B27" s="11" t="s">
        <v>77</v>
      </c>
      <c r="C27" s="11" t="s">
        <v>78</v>
      </c>
      <c r="D27" s="11">
        <v>414.72</v>
      </c>
      <c r="E27" s="11">
        <v>414.72</v>
      </c>
      <c r="F27" s="11" t="s">
        <v>66</v>
      </c>
    </row>
    <row r="28" spans="1:6" x14ac:dyDescent="0.3">
      <c r="B28" s="11" t="s">
        <v>79</v>
      </c>
      <c r="C28" s="11" t="s">
        <v>80</v>
      </c>
      <c r="D28" s="11">
        <v>380.16</v>
      </c>
      <c r="E28" s="11">
        <v>380.16</v>
      </c>
      <c r="F28" s="11" t="s">
        <v>66</v>
      </c>
    </row>
    <row r="29" spans="1:6" x14ac:dyDescent="0.3">
      <c r="B29" s="11" t="s">
        <v>81</v>
      </c>
      <c r="C29" s="11" t="s">
        <v>82</v>
      </c>
      <c r="D29" s="11">
        <v>3401.7</v>
      </c>
      <c r="E29" s="11">
        <v>3401.6999999999994</v>
      </c>
      <c r="F29" s="11" t="s">
        <v>66</v>
      </c>
    </row>
    <row r="30" spans="1:6" x14ac:dyDescent="0.3">
      <c r="B30" s="11" t="s">
        <v>83</v>
      </c>
      <c r="C30" s="11" t="s">
        <v>84</v>
      </c>
      <c r="D30" s="11">
        <v>3204.5</v>
      </c>
      <c r="E30" s="11">
        <v>3204.5</v>
      </c>
      <c r="F30" s="11" t="s">
        <v>66</v>
      </c>
    </row>
    <row r="31" spans="1:6" x14ac:dyDescent="0.3">
      <c r="B31" s="11" t="s">
        <v>85</v>
      </c>
      <c r="C31" s="11" t="s">
        <v>86</v>
      </c>
      <c r="D31" s="11">
        <v>5179.3999999999996</v>
      </c>
      <c r="E31" s="11">
        <v>5179.3999999999996</v>
      </c>
      <c r="F31" s="11" t="s">
        <v>66</v>
      </c>
    </row>
    <row r="32" spans="1:6" x14ac:dyDescent="0.3">
      <c r="B32" s="11" t="s">
        <v>87</v>
      </c>
      <c r="C32" s="11" t="s">
        <v>88</v>
      </c>
      <c r="D32" s="11">
        <v>15233.4</v>
      </c>
      <c r="E32" s="11">
        <v>15233.4</v>
      </c>
      <c r="F32" s="11" t="s">
        <v>66</v>
      </c>
    </row>
    <row r="33" spans="2:6" x14ac:dyDescent="0.3">
      <c r="B33" s="11" t="s">
        <v>89</v>
      </c>
      <c r="C33" s="11" t="s">
        <v>90</v>
      </c>
      <c r="D33" s="11">
        <v>11875.5</v>
      </c>
      <c r="E33" s="11">
        <v>11875.5</v>
      </c>
      <c r="F33" s="11" t="s">
        <v>66</v>
      </c>
    </row>
    <row r="34" spans="2:6" x14ac:dyDescent="0.3">
      <c r="B34" s="11" t="s">
        <v>91</v>
      </c>
      <c r="C34" s="11" t="s">
        <v>92</v>
      </c>
      <c r="D34" s="11">
        <v>15397.2</v>
      </c>
      <c r="E34" s="11">
        <v>15397.2</v>
      </c>
      <c r="F34" s="11" t="s">
        <v>66</v>
      </c>
    </row>
    <row r="35" spans="2:6" x14ac:dyDescent="0.3">
      <c r="B35" s="11" t="s">
        <v>93</v>
      </c>
      <c r="C35" s="11" t="s">
        <v>94</v>
      </c>
      <c r="D35" s="11">
        <v>18018</v>
      </c>
      <c r="E35" s="11">
        <v>18018</v>
      </c>
      <c r="F35" s="11" t="s">
        <v>66</v>
      </c>
    </row>
    <row r="36" spans="2:6" x14ac:dyDescent="0.3">
      <c r="B36" s="11" t="s">
        <v>95</v>
      </c>
      <c r="C36" s="11" t="s">
        <v>96</v>
      </c>
      <c r="D36" s="11">
        <v>2898</v>
      </c>
      <c r="E36" s="11">
        <v>2898</v>
      </c>
      <c r="F36" s="11" t="s">
        <v>66</v>
      </c>
    </row>
    <row r="37" spans="2:6" x14ac:dyDescent="0.3">
      <c r="B37" s="11" t="s">
        <v>97</v>
      </c>
      <c r="C37" s="11" t="s">
        <v>98</v>
      </c>
      <c r="D37" s="11">
        <v>6732</v>
      </c>
      <c r="E37" s="11">
        <v>6732</v>
      </c>
      <c r="F37" s="11" t="s">
        <v>66</v>
      </c>
    </row>
    <row r="38" spans="2:6" x14ac:dyDescent="0.3">
      <c r="B38" s="11" t="s">
        <v>99</v>
      </c>
      <c r="C38" s="11" t="s">
        <v>100</v>
      </c>
      <c r="D38" s="11">
        <v>2737.92</v>
      </c>
      <c r="E38" s="11">
        <v>2737.92</v>
      </c>
      <c r="F38" s="11" t="s">
        <v>66</v>
      </c>
    </row>
    <row r="39" spans="2:6" x14ac:dyDescent="0.3">
      <c r="B39" s="11" t="s">
        <v>101</v>
      </c>
      <c r="C39" s="11" t="s">
        <v>102</v>
      </c>
      <c r="D39" s="11">
        <v>2509.7600000000002</v>
      </c>
      <c r="E39" s="11">
        <v>2509.7600000000002</v>
      </c>
      <c r="F39" s="11" t="s">
        <v>66</v>
      </c>
    </row>
    <row r="40" spans="2:6" x14ac:dyDescent="0.3">
      <c r="B40" s="11" t="s">
        <v>103</v>
      </c>
      <c r="C40" s="11" t="s">
        <v>104</v>
      </c>
      <c r="D40" s="11">
        <v>10046.4</v>
      </c>
      <c r="E40" s="11">
        <v>10046.399999999994</v>
      </c>
      <c r="F40" s="11" t="s">
        <v>66</v>
      </c>
    </row>
    <row r="41" spans="2:6" x14ac:dyDescent="0.3">
      <c r="B41" s="11" t="s">
        <v>105</v>
      </c>
      <c r="C41" s="11" t="s">
        <v>106</v>
      </c>
      <c r="D41" s="11">
        <v>9464</v>
      </c>
      <c r="E41" s="11">
        <v>9464</v>
      </c>
      <c r="F41" s="11" t="s">
        <v>66</v>
      </c>
    </row>
    <row r="42" spans="2:6" x14ac:dyDescent="0.3">
      <c r="B42" s="11" t="s">
        <v>107</v>
      </c>
      <c r="C42" s="11" t="s">
        <v>108</v>
      </c>
      <c r="D42" s="11">
        <v>15215.2</v>
      </c>
      <c r="E42" s="11">
        <v>15215.2</v>
      </c>
      <c r="F42" s="11" t="s">
        <v>66</v>
      </c>
    </row>
    <row r="43" spans="2:6" x14ac:dyDescent="0.3">
      <c r="B43" s="11" t="s">
        <v>109</v>
      </c>
      <c r="C43" s="11" t="s">
        <v>110</v>
      </c>
      <c r="D43" s="11">
        <v>18497.7</v>
      </c>
      <c r="E43" s="11">
        <v>18497.7</v>
      </c>
      <c r="F43" s="11" t="s">
        <v>66</v>
      </c>
    </row>
    <row r="44" spans="2:6" x14ac:dyDescent="0.3">
      <c r="B44" s="11" t="s">
        <v>111</v>
      </c>
      <c r="C44" s="11" t="s">
        <v>112</v>
      </c>
      <c r="D44" s="11">
        <v>14420.25</v>
      </c>
      <c r="E44" s="11">
        <v>14420.25</v>
      </c>
      <c r="F44" s="11" t="s">
        <v>66</v>
      </c>
    </row>
    <row r="45" spans="2:6" x14ac:dyDescent="0.3">
      <c r="B45" s="11" t="s">
        <v>113</v>
      </c>
      <c r="C45" s="11" t="s">
        <v>114</v>
      </c>
      <c r="D45" s="11">
        <v>18696.599999999999</v>
      </c>
      <c r="E45" s="11">
        <v>18696.599999999999</v>
      </c>
      <c r="F45" s="11" t="s">
        <v>66</v>
      </c>
    </row>
    <row r="46" spans="2:6" x14ac:dyDescent="0.3">
      <c r="B46" s="11" t="s">
        <v>115</v>
      </c>
      <c r="C46" s="11" t="s">
        <v>116</v>
      </c>
      <c r="D46" s="11">
        <v>21879</v>
      </c>
      <c r="E46" s="11">
        <v>21879</v>
      </c>
      <c r="F46" s="11" t="s">
        <v>66</v>
      </c>
    </row>
    <row r="47" spans="2:6" x14ac:dyDescent="0.3">
      <c r="B47" s="11" t="s">
        <v>117</v>
      </c>
      <c r="C47" s="11" t="s">
        <v>118</v>
      </c>
      <c r="D47" s="11">
        <v>12733</v>
      </c>
      <c r="E47" s="11">
        <v>12733</v>
      </c>
      <c r="F47" s="11" t="s">
        <v>66</v>
      </c>
    </row>
    <row r="48" spans="2:6" x14ac:dyDescent="0.3">
      <c r="B48" s="11" t="s">
        <v>119</v>
      </c>
      <c r="C48" s="11" t="s">
        <v>120</v>
      </c>
      <c r="D48" s="11">
        <v>935</v>
      </c>
      <c r="E48" s="11">
        <v>935</v>
      </c>
      <c r="F48" s="11" t="s">
        <v>66</v>
      </c>
    </row>
    <row r="49" spans="2:6" x14ac:dyDescent="0.3">
      <c r="B49" s="11" t="s">
        <v>121</v>
      </c>
      <c r="C49" s="11" t="s">
        <v>122</v>
      </c>
      <c r="D49" s="11">
        <v>1900.8</v>
      </c>
      <c r="E49" s="11">
        <v>1900.8</v>
      </c>
      <c r="F49" s="11" t="s">
        <v>66</v>
      </c>
    </row>
    <row r="50" spans="2:6" x14ac:dyDescent="0.3">
      <c r="B50" s="11" t="s">
        <v>123</v>
      </c>
      <c r="C50" s="11" t="s">
        <v>124</v>
      </c>
      <c r="D50" s="11">
        <v>1742.4</v>
      </c>
      <c r="E50" s="11">
        <v>1742.4</v>
      </c>
      <c r="F50" s="11" t="s">
        <v>66</v>
      </c>
    </row>
    <row r="51" spans="2:6" x14ac:dyDescent="0.3">
      <c r="B51" s="11" t="s">
        <v>125</v>
      </c>
      <c r="C51" s="11" t="s">
        <v>126</v>
      </c>
      <c r="D51" s="11">
        <v>12270.96</v>
      </c>
      <c r="E51" s="11">
        <v>12270.96</v>
      </c>
      <c r="F51" s="11" t="s">
        <v>66</v>
      </c>
    </row>
    <row r="52" spans="2:6" x14ac:dyDescent="0.3">
      <c r="B52" s="11" t="s">
        <v>127</v>
      </c>
      <c r="C52" s="11" t="s">
        <v>128</v>
      </c>
      <c r="D52" s="11">
        <v>11559.6</v>
      </c>
      <c r="E52" s="11">
        <v>11559.6</v>
      </c>
      <c r="F52" s="11" t="s">
        <v>66</v>
      </c>
    </row>
    <row r="53" spans="2:6" x14ac:dyDescent="0.3">
      <c r="B53" s="11" t="s">
        <v>129</v>
      </c>
      <c r="C53" s="11" t="s">
        <v>130</v>
      </c>
      <c r="D53" s="11">
        <v>18673.2</v>
      </c>
      <c r="E53" s="11">
        <v>18673.2</v>
      </c>
      <c r="F53" s="11" t="s">
        <v>66</v>
      </c>
    </row>
    <row r="54" spans="2:6" x14ac:dyDescent="0.3">
      <c r="B54" s="11" t="s">
        <v>131</v>
      </c>
      <c r="C54" s="11" t="s">
        <v>132</v>
      </c>
      <c r="D54" s="11">
        <v>11011.2</v>
      </c>
      <c r="E54" s="11">
        <v>11011.2</v>
      </c>
      <c r="F54" s="11" t="s">
        <v>66</v>
      </c>
    </row>
    <row r="55" spans="2:6" x14ac:dyDescent="0.3">
      <c r="B55" s="11" t="s">
        <v>133</v>
      </c>
      <c r="C55" s="11" t="s">
        <v>134</v>
      </c>
      <c r="D55" s="11">
        <v>8584</v>
      </c>
      <c r="E55" s="11">
        <v>8584</v>
      </c>
      <c r="F55" s="11" t="s">
        <v>66</v>
      </c>
    </row>
    <row r="56" spans="2:6" x14ac:dyDescent="0.3">
      <c r="B56" s="11" t="s">
        <v>135</v>
      </c>
      <c r="C56" s="11" t="s">
        <v>136</v>
      </c>
      <c r="D56" s="11">
        <v>11129.6</v>
      </c>
      <c r="E56" s="11">
        <v>11129.6</v>
      </c>
      <c r="F56" s="11" t="s">
        <v>66</v>
      </c>
    </row>
    <row r="57" spans="2:6" x14ac:dyDescent="0.3">
      <c r="B57" s="11" t="s">
        <v>137</v>
      </c>
      <c r="C57" s="11" t="s">
        <v>138</v>
      </c>
      <c r="D57" s="11">
        <v>13024</v>
      </c>
      <c r="E57" s="11">
        <v>13024</v>
      </c>
      <c r="F57" s="11" t="s">
        <v>66</v>
      </c>
    </row>
    <row r="58" spans="2:6" x14ac:dyDescent="0.3">
      <c r="B58" s="11" t="s">
        <v>139</v>
      </c>
      <c r="C58" s="11" t="s">
        <v>140</v>
      </c>
      <c r="D58" s="11">
        <v>0</v>
      </c>
      <c r="E58" s="11">
        <v>0</v>
      </c>
      <c r="F58" s="11" t="s">
        <v>66</v>
      </c>
    </row>
    <row r="59" spans="2:6" x14ac:dyDescent="0.3">
      <c r="B59" s="11" t="s">
        <v>141</v>
      </c>
      <c r="C59" s="11" t="s">
        <v>142</v>
      </c>
      <c r="D59" s="11">
        <v>0</v>
      </c>
      <c r="E59" s="11">
        <v>0</v>
      </c>
      <c r="F59" s="11" t="s">
        <v>66</v>
      </c>
    </row>
    <row r="60" spans="2:6" x14ac:dyDescent="0.3">
      <c r="B60" s="11" t="s">
        <v>143</v>
      </c>
      <c r="C60" s="11" t="s">
        <v>144</v>
      </c>
      <c r="D60" s="11">
        <v>1382.4</v>
      </c>
      <c r="E60" s="11">
        <v>1382.4</v>
      </c>
      <c r="F60" s="11" t="s">
        <v>66</v>
      </c>
    </row>
    <row r="61" spans="2:6" x14ac:dyDescent="0.3">
      <c r="B61" s="11" t="s">
        <v>145</v>
      </c>
      <c r="C61" s="11" t="s">
        <v>146</v>
      </c>
      <c r="D61" s="11">
        <v>1267.2</v>
      </c>
      <c r="E61" s="11">
        <v>1267.2</v>
      </c>
      <c r="F61" s="11" t="s">
        <v>66</v>
      </c>
    </row>
    <row r="62" spans="2:6" x14ac:dyDescent="0.3">
      <c r="B62" s="11" t="s">
        <v>147</v>
      </c>
      <c r="C62" s="11" t="s">
        <v>148</v>
      </c>
      <c r="D62" s="11">
        <v>7148.4</v>
      </c>
      <c r="E62" s="11">
        <v>7148.4</v>
      </c>
      <c r="F62" s="11" t="s">
        <v>66</v>
      </c>
    </row>
    <row r="63" spans="2:6" x14ac:dyDescent="0.3">
      <c r="B63" s="11" t="s">
        <v>149</v>
      </c>
      <c r="C63" s="11" t="s">
        <v>150</v>
      </c>
      <c r="D63" s="11">
        <v>6734</v>
      </c>
      <c r="E63" s="11">
        <v>6734</v>
      </c>
      <c r="F63" s="11" t="s">
        <v>66</v>
      </c>
    </row>
    <row r="64" spans="2:6" x14ac:dyDescent="0.3">
      <c r="B64" s="11" t="s">
        <v>151</v>
      </c>
      <c r="C64" s="11" t="s">
        <v>152</v>
      </c>
      <c r="D64" s="11">
        <v>11248</v>
      </c>
      <c r="E64" s="11">
        <v>11248</v>
      </c>
      <c r="F64" s="11" t="s">
        <v>66</v>
      </c>
    </row>
    <row r="65" spans="1:7" x14ac:dyDescent="0.3">
      <c r="B65" s="11" t="s">
        <v>153</v>
      </c>
      <c r="C65" s="11" t="s">
        <v>154</v>
      </c>
      <c r="D65" s="11">
        <v>7030.8</v>
      </c>
      <c r="E65" s="11">
        <v>7030.8</v>
      </c>
      <c r="F65" s="11" t="s">
        <v>66</v>
      </c>
    </row>
    <row r="66" spans="1:7" x14ac:dyDescent="0.3">
      <c r="B66" s="11" t="s">
        <v>155</v>
      </c>
      <c r="C66" s="11" t="s">
        <v>156</v>
      </c>
      <c r="D66" s="11">
        <v>5481</v>
      </c>
      <c r="E66" s="11">
        <v>5481</v>
      </c>
      <c r="F66" s="11" t="s">
        <v>66</v>
      </c>
    </row>
    <row r="67" spans="1:7" x14ac:dyDescent="0.3">
      <c r="B67" s="11" t="s">
        <v>157</v>
      </c>
      <c r="C67" s="11" t="s">
        <v>158</v>
      </c>
      <c r="D67" s="11">
        <v>7106.4</v>
      </c>
      <c r="E67" s="11">
        <v>7106.4</v>
      </c>
      <c r="F67" s="11" t="s">
        <v>66</v>
      </c>
    </row>
    <row r="68" spans="1:7" x14ac:dyDescent="0.3">
      <c r="B68" s="11" t="s">
        <v>159</v>
      </c>
      <c r="C68" s="11" t="s">
        <v>160</v>
      </c>
      <c r="D68" s="11">
        <v>8316</v>
      </c>
      <c r="E68" s="11">
        <v>8316</v>
      </c>
      <c r="F68" s="11" t="s">
        <v>66</v>
      </c>
    </row>
    <row r="69" spans="1:7" x14ac:dyDescent="0.3">
      <c r="B69" s="11" t="s">
        <v>161</v>
      </c>
      <c r="C69" s="11" t="s">
        <v>162</v>
      </c>
      <c r="D69" s="11">
        <v>0</v>
      </c>
      <c r="E69" s="11">
        <v>0</v>
      </c>
      <c r="F69" s="11" t="s">
        <v>66</v>
      </c>
    </row>
    <row r="70" spans="1:7" x14ac:dyDescent="0.3">
      <c r="B70" s="11" t="s">
        <v>163</v>
      </c>
      <c r="C70" s="11" t="s">
        <v>164</v>
      </c>
      <c r="D70" s="11">
        <v>0</v>
      </c>
      <c r="E70" s="11">
        <v>0</v>
      </c>
      <c r="F70" s="11" t="s">
        <v>66</v>
      </c>
    </row>
    <row r="71" spans="1:7" x14ac:dyDescent="0.3">
      <c r="B71" s="11" t="s">
        <v>165</v>
      </c>
      <c r="C71" s="11" t="s">
        <v>166</v>
      </c>
      <c r="D71" s="11">
        <v>1098</v>
      </c>
      <c r="E71" s="11">
        <v>1098</v>
      </c>
      <c r="F71" s="11" t="s">
        <v>66</v>
      </c>
    </row>
    <row r="72" spans="1:7" x14ac:dyDescent="0.3">
      <c r="B72" s="11" t="s">
        <v>167</v>
      </c>
      <c r="C72" s="11" t="s">
        <v>168</v>
      </c>
      <c r="D72" s="11">
        <v>1006.5</v>
      </c>
      <c r="E72" s="11">
        <v>1006.5</v>
      </c>
      <c r="F72" s="11" t="s">
        <v>66</v>
      </c>
    </row>
    <row r="73" spans="1:7" x14ac:dyDescent="0.3">
      <c r="B73" s="11" t="s">
        <v>169</v>
      </c>
      <c r="C73" s="11" t="s">
        <v>170</v>
      </c>
      <c r="D73" s="11">
        <v>4843.8</v>
      </c>
      <c r="E73" s="11">
        <v>4843.7999999999975</v>
      </c>
      <c r="F73" s="11" t="s">
        <v>66</v>
      </c>
    </row>
    <row r="74" spans="1:7" x14ac:dyDescent="0.3">
      <c r="B74" s="11" t="s">
        <v>171</v>
      </c>
      <c r="C74" s="11" t="s">
        <v>172</v>
      </c>
      <c r="D74" s="11">
        <v>4563</v>
      </c>
      <c r="E74" s="11">
        <v>4563</v>
      </c>
      <c r="F74" s="11" t="s">
        <v>66</v>
      </c>
    </row>
    <row r="75" spans="1:7" ht="15" thickBot="1" x14ac:dyDescent="0.35">
      <c r="B75" s="9" t="s">
        <v>173</v>
      </c>
      <c r="C75" s="9" t="s">
        <v>174</v>
      </c>
      <c r="D75" s="9">
        <v>6976.8</v>
      </c>
      <c r="E75" s="9">
        <v>6976.8</v>
      </c>
      <c r="F75" s="9" t="s">
        <v>66</v>
      </c>
    </row>
    <row r="78" spans="1:7" ht="15" thickBot="1" x14ac:dyDescent="0.35">
      <c r="A78" t="s">
        <v>0</v>
      </c>
    </row>
    <row r="79" spans="1:7" ht="15" thickBot="1" x14ac:dyDescent="0.35">
      <c r="B79" s="10" t="s">
        <v>52</v>
      </c>
      <c r="C79" s="10" t="s">
        <v>53</v>
      </c>
      <c r="D79" s="10" t="s">
        <v>58</v>
      </c>
      <c r="E79" s="10" t="s">
        <v>59</v>
      </c>
      <c r="F79" s="10" t="s">
        <v>60</v>
      </c>
      <c r="G79" s="10" t="s">
        <v>61</v>
      </c>
    </row>
    <row r="80" spans="1:7" x14ac:dyDescent="0.3">
      <c r="B80" s="11" t="s">
        <v>175</v>
      </c>
      <c r="C80" s="11" t="s">
        <v>176</v>
      </c>
      <c r="D80" s="11">
        <v>36397.93</v>
      </c>
      <c r="E80" s="11" t="s">
        <v>177</v>
      </c>
      <c r="F80" s="11" t="s">
        <v>178</v>
      </c>
      <c r="G80" s="11">
        <v>0</v>
      </c>
    </row>
    <row r="81" spans="2:7" x14ac:dyDescent="0.3">
      <c r="B81" s="11" t="s">
        <v>179</v>
      </c>
      <c r="C81" s="11" t="s">
        <v>180</v>
      </c>
      <c r="D81" s="11">
        <v>110127.37999999999</v>
      </c>
      <c r="E81" s="11" t="s">
        <v>181</v>
      </c>
      <c r="F81" s="11" t="s">
        <v>178</v>
      </c>
      <c r="G81" s="11">
        <v>0</v>
      </c>
    </row>
    <row r="82" spans="2:7" x14ac:dyDescent="0.3">
      <c r="B82" s="11" t="s">
        <v>182</v>
      </c>
      <c r="C82" s="11" t="s">
        <v>183</v>
      </c>
      <c r="D82" s="11">
        <v>133308.51</v>
      </c>
      <c r="E82" s="11" t="s">
        <v>184</v>
      </c>
      <c r="F82" s="11" t="s">
        <v>178</v>
      </c>
      <c r="G82" s="11">
        <v>0</v>
      </c>
    </row>
    <row r="83" spans="2:7" x14ac:dyDescent="0.3">
      <c r="B83" s="11" t="s">
        <v>185</v>
      </c>
      <c r="C83" s="11" t="s">
        <v>186</v>
      </c>
      <c r="D83" s="11">
        <v>71528.800000000003</v>
      </c>
      <c r="E83" s="11" t="s">
        <v>187</v>
      </c>
      <c r="F83" s="11" t="s">
        <v>178</v>
      </c>
      <c r="G83" s="11">
        <v>0</v>
      </c>
    </row>
    <row r="84" spans="2:7" x14ac:dyDescent="0.3">
      <c r="B84" s="11" t="s">
        <v>188</v>
      </c>
      <c r="C84" s="11" t="s">
        <v>189</v>
      </c>
      <c r="D84" s="11">
        <v>46422.299999999996</v>
      </c>
      <c r="E84" s="11" t="s">
        <v>190</v>
      </c>
      <c r="F84" s="11" t="s">
        <v>178</v>
      </c>
      <c r="G84" s="11">
        <v>0</v>
      </c>
    </row>
    <row r="85" spans="2:7" x14ac:dyDescent="0.3">
      <c r="B85" s="11" t="s">
        <v>191</v>
      </c>
      <c r="C85" s="11" t="s">
        <v>176</v>
      </c>
      <c r="D85" s="11">
        <v>137380057.96799999</v>
      </c>
      <c r="E85" s="11" t="s">
        <v>192</v>
      </c>
      <c r="F85" s="11" t="s">
        <v>193</v>
      </c>
      <c r="G85" s="11">
        <v>137343660.03799999</v>
      </c>
    </row>
    <row r="86" spans="2:7" x14ac:dyDescent="0.3">
      <c r="B86" s="11" t="s">
        <v>194</v>
      </c>
      <c r="C86" s="11" t="s">
        <v>180</v>
      </c>
      <c r="D86" s="11">
        <v>1211360557.431</v>
      </c>
      <c r="E86" s="11" t="s">
        <v>195</v>
      </c>
      <c r="F86" s="11" t="s">
        <v>193</v>
      </c>
      <c r="G86" s="11">
        <v>1211250430.0509999</v>
      </c>
    </row>
    <row r="87" spans="2:7" x14ac:dyDescent="0.3">
      <c r="B87" s="11" t="s">
        <v>196</v>
      </c>
      <c r="C87" s="11" t="s">
        <v>183</v>
      </c>
      <c r="D87" s="11">
        <v>1827288615.2870002</v>
      </c>
      <c r="E87" s="11" t="s">
        <v>197</v>
      </c>
      <c r="F87" s="11" t="s">
        <v>193</v>
      </c>
      <c r="G87" s="11">
        <v>1827155306.7770002</v>
      </c>
    </row>
    <row r="88" spans="2:7" x14ac:dyDescent="0.3">
      <c r="B88" s="11" t="s">
        <v>198</v>
      </c>
      <c r="C88" s="11" t="s">
        <v>186</v>
      </c>
      <c r="D88" s="11">
        <v>592186750.07999992</v>
      </c>
      <c r="E88" s="11" t="s">
        <v>199</v>
      </c>
      <c r="F88" s="11" t="s">
        <v>193</v>
      </c>
      <c r="G88" s="11">
        <v>592115221.27999997</v>
      </c>
    </row>
    <row r="89" spans="2:7" x14ac:dyDescent="0.3">
      <c r="B89" s="11" t="s">
        <v>200</v>
      </c>
      <c r="C89" s="11" t="s">
        <v>189</v>
      </c>
      <c r="D89" s="11">
        <v>256284155.16000003</v>
      </c>
      <c r="E89" s="11" t="s">
        <v>201</v>
      </c>
      <c r="F89" s="11" t="s">
        <v>193</v>
      </c>
      <c r="G89" s="11">
        <v>256237732.86000001</v>
      </c>
    </row>
    <row r="90" spans="2:7" x14ac:dyDescent="0.3">
      <c r="B90" s="11" t="s">
        <v>64</v>
      </c>
      <c r="C90" s="11" t="s">
        <v>65</v>
      </c>
      <c r="D90" s="11">
        <v>5124.3</v>
      </c>
      <c r="E90" s="11" t="s">
        <v>202</v>
      </c>
      <c r="F90" s="11" t="s">
        <v>178</v>
      </c>
      <c r="G90" s="11">
        <v>0</v>
      </c>
    </row>
    <row r="91" spans="2:7" x14ac:dyDescent="0.3">
      <c r="B91" s="11" t="s">
        <v>67</v>
      </c>
      <c r="C91" s="11" t="s">
        <v>68</v>
      </c>
      <c r="D91" s="11">
        <v>3994.75</v>
      </c>
      <c r="E91" s="11" t="s">
        <v>203</v>
      </c>
      <c r="F91" s="11" t="s">
        <v>178</v>
      </c>
      <c r="G91" s="11">
        <v>0</v>
      </c>
    </row>
    <row r="92" spans="2:7" x14ac:dyDescent="0.3">
      <c r="B92" s="11" t="s">
        <v>69</v>
      </c>
      <c r="C92" s="11" t="s">
        <v>70</v>
      </c>
      <c r="D92" s="11">
        <v>5179.3999999999996</v>
      </c>
      <c r="E92" s="11" t="s">
        <v>204</v>
      </c>
      <c r="F92" s="11" t="s">
        <v>178</v>
      </c>
      <c r="G92" s="11">
        <v>0</v>
      </c>
    </row>
    <row r="93" spans="2:7" x14ac:dyDescent="0.3">
      <c r="B93" s="11" t="s">
        <v>71</v>
      </c>
      <c r="C93" s="11" t="s">
        <v>72</v>
      </c>
      <c r="D93" s="11">
        <v>6061</v>
      </c>
      <c r="E93" s="11" t="s">
        <v>205</v>
      </c>
      <c r="F93" s="11" t="s">
        <v>178</v>
      </c>
      <c r="G93" s="11">
        <v>0</v>
      </c>
    </row>
    <row r="94" spans="2:7" x14ac:dyDescent="0.3">
      <c r="B94" s="11" t="s">
        <v>73</v>
      </c>
      <c r="C94" s="11" t="s">
        <v>74</v>
      </c>
      <c r="D94" s="11">
        <v>1995</v>
      </c>
      <c r="E94" s="11" t="s">
        <v>206</v>
      </c>
      <c r="F94" s="11" t="s">
        <v>178</v>
      </c>
      <c r="G94" s="11">
        <v>0</v>
      </c>
    </row>
    <row r="95" spans="2:7" x14ac:dyDescent="0.3">
      <c r="B95" s="11" t="s">
        <v>75</v>
      </c>
      <c r="C95" s="11" t="s">
        <v>76</v>
      </c>
      <c r="D95" s="11">
        <v>1463</v>
      </c>
      <c r="E95" s="11" t="s">
        <v>207</v>
      </c>
      <c r="F95" s="11" t="s">
        <v>178</v>
      </c>
      <c r="G95" s="11">
        <v>0</v>
      </c>
    </row>
    <row r="96" spans="2:7" x14ac:dyDescent="0.3">
      <c r="B96" s="11" t="s">
        <v>77</v>
      </c>
      <c r="C96" s="11" t="s">
        <v>78</v>
      </c>
      <c r="D96" s="11">
        <v>414.72</v>
      </c>
      <c r="E96" s="11" t="s">
        <v>208</v>
      </c>
      <c r="F96" s="11" t="s">
        <v>178</v>
      </c>
      <c r="G96" s="11">
        <v>0</v>
      </c>
    </row>
    <row r="97" spans="2:7" x14ac:dyDescent="0.3">
      <c r="B97" s="11" t="s">
        <v>79</v>
      </c>
      <c r="C97" s="11" t="s">
        <v>80</v>
      </c>
      <c r="D97" s="11">
        <v>380.16</v>
      </c>
      <c r="E97" s="11" t="s">
        <v>209</v>
      </c>
      <c r="F97" s="11" t="s">
        <v>178</v>
      </c>
      <c r="G97" s="11">
        <v>0</v>
      </c>
    </row>
    <row r="98" spans="2:7" x14ac:dyDescent="0.3">
      <c r="B98" s="11" t="s">
        <v>81</v>
      </c>
      <c r="C98" s="11" t="s">
        <v>82</v>
      </c>
      <c r="D98" s="11">
        <v>3401.6999999999994</v>
      </c>
      <c r="E98" s="11" t="s">
        <v>210</v>
      </c>
      <c r="F98" s="11" t="s">
        <v>178</v>
      </c>
      <c r="G98" s="11">
        <v>0</v>
      </c>
    </row>
    <row r="99" spans="2:7" x14ac:dyDescent="0.3">
      <c r="B99" s="11" t="s">
        <v>83</v>
      </c>
      <c r="C99" s="11" t="s">
        <v>84</v>
      </c>
      <c r="D99" s="11">
        <v>3204.5</v>
      </c>
      <c r="E99" s="11" t="s">
        <v>211</v>
      </c>
      <c r="F99" s="11" t="s">
        <v>178</v>
      </c>
      <c r="G99" s="11">
        <v>0</v>
      </c>
    </row>
    <row r="100" spans="2:7" x14ac:dyDescent="0.3">
      <c r="B100" s="11" t="s">
        <v>85</v>
      </c>
      <c r="C100" s="11" t="s">
        <v>86</v>
      </c>
      <c r="D100" s="11">
        <v>5179.3999999999996</v>
      </c>
      <c r="E100" s="11" t="s">
        <v>212</v>
      </c>
      <c r="F100" s="11" t="s">
        <v>178</v>
      </c>
      <c r="G100" s="11">
        <v>0</v>
      </c>
    </row>
    <row r="101" spans="2:7" x14ac:dyDescent="0.3">
      <c r="B101" s="11" t="s">
        <v>87</v>
      </c>
      <c r="C101" s="11" t="s">
        <v>88</v>
      </c>
      <c r="D101" s="11">
        <v>15233.4</v>
      </c>
      <c r="E101" s="11" t="s">
        <v>213</v>
      </c>
      <c r="F101" s="11" t="s">
        <v>178</v>
      </c>
      <c r="G101" s="11">
        <v>0</v>
      </c>
    </row>
    <row r="102" spans="2:7" x14ac:dyDescent="0.3">
      <c r="B102" s="11" t="s">
        <v>89</v>
      </c>
      <c r="C102" s="11" t="s">
        <v>90</v>
      </c>
      <c r="D102" s="11">
        <v>11875.5</v>
      </c>
      <c r="E102" s="11" t="s">
        <v>214</v>
      </c>
      <c r="F102" s="11" t="s">
        <v>178</v>
      </c>
      <c r="G102" s="11">
        <v>0</v>
      </c>
    </row>
    <row r="103" spans="2:7" x14ac:dyDescent="0.3">
      <c r="B103" s="11" t="s">
        <v>91</v>
      </c>
      <c r="C103" s="11" t="s">
        <v>92</v>
      </c>
      <c r="D103" s="11">
        <v>15397.2</v>
      </c>
      <c r="E103" s="11" t="s">
        <v>215</v>
      </c>
      <c r="F103" s="11" t="s">
        <v>178</v>
      </c>
      <c r="G103" s="11">
        <v>0</v>
      </c>
    </row>
    <row r="104" spans="2:7" x14ac:dyDescent="0.3">
      <c r="B104" s="11" t="s">
        <v>93</v>
      </c>
      <c r="C104" s="11" t="s">
        <v>94</v>
      </c>
      <c r="D104" s="11">
        <v>18018</v>
      </c>
      <c r="E104" s="11" t="s">
        <v>216</v>
      </c>
      <c r="F104" s="11" t="s">
        <v>178</v>
      </c>
      <c r="G104" s="11">
        <v>0</v>
      </c>
    </row>
    <row r="105" spans="2:7" x14ac:dyDescent="0.3">
      <c r="B105" s="11" t="s">
        <v>95</v>
      </c>
      <c r="C105" s="11" t="s">
        <v>96</v>
      </c>
      <c r="D105" s="11">
        <v>2898</v>
      </c>
      <c r="E105" s="11" t="s">
        <v>217</v>
      </c>
      <c r="F105" s="11" t="s">
        <v>178</v>
      </c>
      <c r="G105" s="11">
        <v>0</v>
      </c>
    </row>
    <row r="106" spans="2:7" x14ac:dyDescent="0.3">
      <c r="B106" s="11" t="s">
        <v>97</v>
      </c>
      <c r="C106" s="11" t="s">
        <v>98</v>
      </c>
      <c r="D106" s="11">
        <v>6732</v>
      </c>
      <c r="E106" s="11" t="s">
        <v>218</v>
      </c>
      <c r="F106" s="11" t="s">
        <v>178</v>
      </c>
      <c r="G106" s="11">
        <v>0</v>
      </c>
    </row>
    <row r="107" spans="2:7" x14ac:dyDescent="0.3">
      <c r="B107" s="11" t="s">
        <v>99</v>
      </c>
      <c r="C107" s="11" t="s">
        <v>100</v>
      </c>
      <c r="D107" s="11">
        <v>2737.92</v>
      </c>
      <c r="E107" s="11" t="s">
        <v>219</v>
      </c>
      <c r="F107" s="11" t="s">
        <v>178</v>
      </c>
      <c r="G107" s="11">
        <v>0</v>
      </c>
    </row>
    <row r="108" spans="2:7" x14ac:dyDescent="0.3">
      <c r="B108" s="11" t="s">
        <v>101</v>
      </c>
      <c r="C108" s="11" t="s">
        <v>102</v>
      </c>
      <c r="D108" s="11">
        <v>2509.7600000000002</v>
      </c>
      <c r="E108" s="11" t="s">
        <v>220</v>
      </c>
      <c r="F108" s="11" t="s">
        <v>178</v>
      </c>
      <c r="G108" s="11">
        <v>0</v>
      </c>
    </row>
    <row r="109" spans="2:7" x14ac:dyDescent="0.3">
      <c r="B109" s="11" t="s">
        <v>103</v>
      </c>
      <c r="C109" s="11" t="s">
        <v>104</v>
      </c>
      <c r="D109" s="11">
        <v>10046.399999999994</v>
      </c>
      <c r="E109" s="11" t="s">
        <v>221</v>
      </c>
      <c r="F109" s="11" t="s">
        <v>178</v>
      </c>
      <c r="G109" s="11">
        <v>0</v>
      </c>
    </row>
    <row r="110" spans="2:7" x14ac:dyDescent="0.3">
      <c r="B110" s="11" t="s">
        <v>105</v>
      </c>
      <c r="C110" s="11" t="s">
        <v>106</v>
      </c>
      <c r="D110" s="11">
        <v>9464</v>
      </c>
      <c r="E110" s="11" t="s">
        <v>222</v>
      </c>
      <c r="F110" s="11" t="s">
        <v>178</v>
      </c>
      <c r="G110" s="11">
        <v>0</v>
      </c>
    </row>
    <row r="111" spans="2:7" x14ac:dyDescent="0.3">
      <c r="B111" s="11" t="s">
        <v>107</v>
      </c>
      <c r="C111" s="11" t="s">
        <v>108</v>
      </c>
      <c r="D111" s="11">
        <v>15215.2</v>
      </c>
      <c r="E111" s="11" t="s">
        <v>223</v>
      </c>
      <c r="F111" s="11" t="s">
        <v>178</v>
      </c>
      <c r="G111" s="11">
        <v>0</v>
      </c>
    </row>
    <row r="112" spans="2:7" x14ac:dyDescent="0.3">
      <c r="B112" s="11" t="s">
        <v>109</v>
      </c>
      <c r="C112" s="11" t="s">
        <v>110</v>
      </c>
      <c r="D112" s="11">
        <v>18497.7</v>
      </c>
      <c r="E112" s="11" t="s">
        <v>224</v>
      </c>
      <c r="F112" s="11" t="s">
        <v>178</v>
      </c>
      <c r="G112" s="11">
        <v>0</v>
      </c>
    </row>
    <row r="113" spans="2:7" x14ac:dyDescent="0.3">
      <c r="B113" s="11" t="s">
        <v>111</v>
      </c>
      <c r="C113" s="11" t="s">
        <v>112</v>
      </c>
      <c r="D113" s="11">
        <v>14420.25</v>
      </c>
      <c r="E113" s="11" t="s">
        <v>225</v>
      </c>
      <c r="F113" s="11" t="s">
        <v>178</v>
      </c>
      <c r="G113" s="11">
        <v>0</v>
      </c>
    </row>
    <row r="114" spans="2:7" x14ac:dyDescent="0.3">
      <c r="B114" s="11" t="s">
        <v>113</v>
      </c>
      <c r="C114" s="11" t="s">
        <v>114</v>
      </c>
      <c r="D114" s="11">
        <v>18696.599999999999</v>
      </c>
      <c r="E114" s="11" t="s">
        <v>226</v>
      </c>
      <c r="F114" s="11" t="s">
        <v>178</v>
      </c>
      <c r="G114" s="11">
        <v>0</v>
      </c>
    </row>
    <row r="115" spans="2:7" x14ac:dyDescent="0.3">
      <c r="B115" s="11" t="s">
        <v>115</v>
      </c>
      <c r="C115" s="11" t="s">
        <v>116</v>
      </c>
      <c r="D115" s="11">
        <v>21879</v>
      </c>
      <c r="E115" s="11" t="s">
        <v>227</v>
      </c>
      <c r="F115" s="11" t="s">
        <v>178</v>
      </c>
      <c r="G115" s="11">
        <v>0</v>
      </c>
    </row>
    <row r="116" spans="2:7" x14ac:dyDescent="0.3">
      <c r="B116" s="11" t="s">
        <v>117</v>
      </c>
      <c r="C116" s="11" t="s">
        <v>118</v>
      </c>
      <c r="D116" s="11">
        <v>12733</v>
      </c>
      <c r="E116" s="11" t="s">
        <v>228</v>
      </c>
      <c r="F116" s="11" t="s">
        <v>178</v>
      </c>
      <c r="G116" s="11">
        <v>0</v>
      </c>
    </row>
    <row r="117" spans="2:7" x14ac:dyDescent="0.3">
      <c r="B117" s="11" t="s">
        <v>119</v>
      </c>
      <c r="C117" s="11" t="s">
        <v>120</v>
      </c>
      <c r="D117" s="11">
        <v>935</v>
      </c>
      <c r="E117" s="11" t="s">
        <v>229</v>
      </c>
      <c r="F117" s="11" t="s">
        <v>178</v>
      </c>
      <c r="G117" s="11">
        <v>0</v>
      </c>
    </row>
    <row r="118" spans="2:7" x14ac:dyDescent="0.3">
      <c r="B118" s="11" t="s">
        <v>121</v>
      </c>
      <c r="C118" s="11" t="s">
        <v>122</v>
      </c>
      <c r="D118" s="11">
        <v>1900.8</v>
      </c>
      <c r="E118" s="11" t="s">
        <v>230</v>
      </c>
      <c r="F118" s="11" t="s">
        <v>178</v>
      </c>
      <c r="G118" s="11">
        <v>0</v>
      </c>
    </row>
    <row r="119" spans="2:7" x14ac:dyDescent="0.3">
      <c r="B119" s="11" t="s">
        <v>123</v>
      </c>
      <c r="C119" s="11" t="s">
        <v>124</v>
      </c>
      <c r="D119" s="11">
        <v>1742.4</v>
      </c>
      <c r="E119" s="11" t="s">
        <v>231</v>
      </c>
      <c r="F119" s="11" t="s">
        <v>178</v>
      </c>
      <c r="G119" s="11">
        <v>0</v>
      </c>
    </row>
    <row r="120" spans="2:7" x14ac:dyDescent="0.3">
      <c r="B120" s="11" t="s">
        <v>125</v>
      </c>
      <c r="C120" s="11" t="s">
        <v>126</v>
      </c>
      <c r="D120" s="11">
        <v>12270.96</v>
      </c>
      <c r="E120" s="11" t="s">
        <v>232</v>
      </c>
      <c r="F120" s="11" t="s">
        <v>178</v>
      </c>
      <c r="G120" s="11">
        <v>0</v>
      </c>
    </row>
    <row r="121" spans="2:7" x14ac:dyDescent="0.3">
      <c r="B121" s="11" t="s">
        <v>127</v>
      </c>
      <c r="C121" s="11" t="s">
        <v>128</v>
      </c>
      <c r="D121" s="11">
        <v>11559.6</v>
      </c>
      <c r="E121" s="11" t="s">
        <v>233</v>
      </c>
      <c r="F121" s="11" t="s">
        <v>178</v>
      </c>
      <c r="G121" s="11">
        <v>0</v>
      </c>
    </row>
    <row r="122" spans="2:7" x14ac:dyDescent="0.3">
      <c r="B122" s="11" t="s">
        <v>129</v>
      </c>
      <c r="C122" s="11" t="s">
        <v>130</v>
      </c>
      <c r="D122" s="11">
        <v>18673.2</v>
      </c>
      <c r="E122" s="11" t="s">
        <v>234</v>
      </c>
      <c r="F122" s="11" t="s">
        <v>178</v>
      </c>
      <c r="G122" s="11">
        <v>0</v>
      </c>
    </row>
    <row r="123" spans="2:7" x14ac:dyDescent="0.3">
      <c r="B123" s="11" t="s">
        <v>131</v>
      </c>
      <c r="C123" s="11" t="s">
        <v>132</v>
      </c>
      <c r="D123" s="11">
        <v>11011.2</v>
      </c>
      <c r="E123" s="11" t="s">
        <v>235</v>
      </c>
      <c r="F123" s="11" t="s">
        <v>178</v>
      </c>
      <c r="G123" s="11">
        <v>0</v>
      </c>
    </row>
    <row r="124" spans="2:7" x14ac:dyDescent="0.3">
      <c r="B124" s="11" t="s">
        <v>133</v>
      </c>
      <c r="C124" s="11" t="s">
        <v>134</v>
      </c>
      <c r="D124" s="11">
        <v>8584</v>
      </c>
      <c r="E124" s="11" t="s">
        <v>236</v>
      </c>
      <c r="F124" s="11" t="s">
        <v>178</v>
      </c>
      <c r="G124" s="11">
        <v>0</v>
      </c>
    </row>
    <row r="125" spans="2:7" x14ac:dyDescent="0.3">
      <c r="B125" s="11" t="s">
        <v>135</v>
      </c>
      <c r="C125" s="11" t="s">
        <v>136</v>
      </c>
      <c r="D125" s="11">
        <v>11129.6</v>
      </c>
      <c r="E125" s="11" t="s">
        <v>237</v>
      </c>
      <c r="F125" s="11" t="s">
        <v>178</v>
      </c>
      <c r="G125" s="11">
        <v>0</v>
      </c>
    </row>
    <row r="126" spans="2:7" x14ac:dyDescent="0.3">
      <c r="B126" s="11" t="s">
        <v>137</v>
      </c>
      <c r="C126" s="11" t="s">
        <v>138</v>
      </c>
      <c r="D126" s="11">
        <v>13024</v>
      </c>
      <c r="E126" s="11" t="s">
        <v>238</v>
      </c>
      <c r="F126" s="11" t="s">
        <v>178</v>
      </c>
      <c r="G126" s="11">
        <v>0</v>
      </c>
    </row>
    <row r="127" spans="2:7" x14ac:dyDescent="0.3">
      <c r="B127" s="11" t="s">
        <v>139</v>
      </c>
      <c r="C127" s="11" t="s">
        <v>140</v>
      </c>
      <c r="D127" s="11">
        <v>0</v>
      </c>
      <c r="E127" s="11" t="s">
        <v>239</v>
      </c>
      <c r="F127" s="11" t="s">
        <v>178</v>
      </c>
      <c r="G127" s="11">
        <v>0</v>
      </c>
    </row>
    <row r="128" spans="2:7" x14ac:dyDescent="0.3">
      <c r="B128" s="11" t="s">
        <v>141</v>
      </c>
      <c r="C128" s="11" t="s">
        <v>142</v>
      </c>
      <c r="D128" s="11">
        <v>0</v>
      </c>
      <c r="E128" s="11" t="s">
        <v>240</v>
      </c>
      <c r="F128" s="11" t="s">
        <v>178</v>
      </c>
      <c r="G128" s="11">
        <v>0</v>
      </c>
    </row>
    <row r="129" spans="2:7" x14ac:dyDescent="0.3">
      <c r="B129" s="11" t="s">
        <v>143</v>
      </c>
      <c r="C129" s="11" t="s">
        <v>144</v>
      </c>
      <c r="D129" s="11">
        <v>1382.4</v>
      </c>
      <c r="E129" s="11" t="s">
        <v>241</v>
      </c>
      <c r="F129" s="11" t="s">
        <v>178</v>
      </c>
      <c r="G129" s="11">
        <v>0</v>
      </c>
    </row>
    <row r="130" spans="2:7" x14ac:dyDescent="0.3">
      <c r="B130" s="11" t="s">
        <v>145</v>
      </c>
      <c r="C130" s="11" t="s">
        <v>146</v>
      </c>
      <c r="D130" s="11">
        <v>1267.2</v>
      </c>
      <c r="E130" s="11" t="s">
        <v>242</v>
      </c>
      <c r="F130" s="11" t="s">
        <v>178</v>
      </c>
      <c r="G130" s="11">
        <v>0</v>
      </c>
    </row>
    <row r="131" spans="2:7" x14ac:dyDescent="0.3">
      <c r="B131" s="11" t="s">
        <v>147</v>
      </c>
      <c r="C131" s="11" t="s">
        <v>148</v>
      </c>
      <c r="D131" s="11">
        <v>7148.4</v>
      </c>
      <c r="E131" s="11" t="s">
        <v>243</v>
      </c>
      <c r="F131" s="11" t="s">
        <v>178</v>
      </c>
      <c r="G131" s="11">
        <v>0</v>
      </c>
    </row>
    <row r="132" spans="2:7" x14ac:dyDescent="0.3">
      <c r="B132" s="11" t="s">
        <v>149</v>
      </c>
      <c r="C132" s="11" t="s">
        <v>150</v>
      </c>
      <c r="D132" s="11">
        <v>6734</v>
      </c>
      <c r="E132" s="11" t="s">
        <v>244</v>
      </c>
      <c r="F132" s="11" t="s">
        <v>178</v>
      </c>
      <c r="G132" s="11">
        <v>0</v>
      </c>
    </row>
    <row r="133" spans="2:7" x14ac:dyDescent="0.3">
      <c r="B133" s="11" t="s">
        <v>151</v>
      </c>
      <c r="C133" s="11" t="s">
        <v>152</v>
      </c>
      <c r="D133" s="11">
        <v>11248</v>
      </c>
      <c r="E133" s="11" t="s">
        <v>245</v>
      </c>
      <c r="F133" s="11" t="s">
        <v>178</v>
      </c>
      <c r="G133" s="11">
        <v>0</v>
      </c>
    </row>
    <row r="134" spans="2:7" x14ac:dyDescent="0.3">
      <c r="B134" s="11" t="s">
        <v>153</v>
      </c>
      <c r="C134" s="11" t="s">
        <v>154</v>
      </c>
      <c r="D134" s="11">
        <v>7030.8</v>
      </c>
      <c r="E134" s="11" t="s">
        <v>246</v>
      </c>
      <c r="F134" s="11" t="s">
        <v>178</v>
      </c>
      <c r="G134" s="11">
        <v>0</v>
      </c>
    </row>
    <row r="135" spans="2:7" x14ac:dyDescent="0.3">
      <c r="B135" s="11" t="s">
        <v>155</v>
      </c>
      <c r="C135" s="11" t="s">
        <v>156</v>
      </c>
      <c r="D135" s="11">
        <v>5481</v>
      </c>
      <c r="E135" s="11" t="s">
        <v>247</v>
      </c>
      <c r="F135" s="11" t="s">
        <v>178</v>
      </c>
      <c r="G135" s="11">
        <v>0</v>
      </c>
    </row>
    <row r="136" spans="2:7" x14ac:dyDescent="0.3">
      <c r="B136" s="11" t="s">
        <v>157</v>
      </c>
      <c r="C136" s="11" t="s">
        <v>158</v>
      </c>
      <c r="D136" s="11">
        <v>7106.4</v>
      </c>
      <c r="E136" s="11" t="s">
        <v>248</v>
      </c>
      <c r="F136" s="11" t="s">
        <v>178</v>
      </c>
      <c r="G136" s="11">
        <v>0</v>
      </c>
    </row>
    <row r="137" spans="2:7" x14ac:dyDescent="0.3">
      <c r="B137" s="11" t="s">
        <v>159</v>
      </c>
      <c r="C137" s="11" t="s">
        <v>160</v>
      </c>
      <c r="D137" s="11">
        <v>8316</v>
      </c>
      <c r="E137" s="11" t="s">
        <v>249</v>
      </c>
      <c r="F137" s="11" t="s">
        <v>178</v>
      </c>
      <c r="G137" s="11">
        <v>0</v>
      </c>
    </row>
    <row r="138" spans="2:7" x14ac:dyDescent="0.3">
      <c r="B138" s="11" t="s">
        <v>161</v>
      </c>
      <c r="C138" s="11" t="s">
        <v>162</v>
      </c>
      <c r="D138" s="11">
        <v>0</v>
      </c>
      <c r="E138" s="11" t="s">
        <v>250</v>
      </c>
      <c r="F138" s="11" t="s">
        <v>178</v>
      </c>
      <c r="G138" s="11">
        <v>0</v>
      </c>
    </row>
    <row r="139" spans="2:7" x14ac:dyDescent="0.3">
      <c r="B139" s="11" t="s">
        <v>163</v>
      </c>
      <c r="C139" s="11" t="s">
        <v>164</v>
      </c>
      <c r="D139" s="11">
        <v>0</v>
      </c>
      <c r="E139" s="11" t="s">
        <v>251</v>
      </c>
      <c r="F139" s="11" t="s">
        <v>178</v>
      </c>
      <c r="G139" s="11">
        <v>0</v>
      </c>
    </row>
    <row r="140" spans="2:7" x14ac:dyDescent="0.3">
      <c r="B140" s="11" t="s">
        <v>165</v>
      </c>
      <c r="C140" s="11" t="s">
        <v>166</v>
      </c>
      <c r="D140" s="11">
        <v>1098</v>
      </c>
      <c r="E140" s="11" t="s">
        <v>252</v>
      </c>
      <c r="F140" s="11" t="s">
        <v>178</v>
      </c>
      <c r="G140" s="11">
        <v>0</v>
      </c>
    </row>
    <row r="141" spans="2:7" x14ac:dyDescent="0.3">
      <c r="B141" s="11" t="s">
        <v>167</v>
      </c>
      <c r="C141" s="11" t="s">
        <v>168</v>
      </c>
      <c r="D141" s="11">
        <v>1006.5</v>
      </c>
      <c r="E141" s="11" t="s">
        <v>253</v>
      </c>
      <c r="F141" s="11" t="s">
        <v>178</v>
      </c>
      <c r="G141" s="11">
        <v>0</v>
      </c>
    </row>
    <row r="142" spans="2:7" x14ac:dyDescent="0.3">
      <c r="B142" s="11" t="s">
        <v>169</v>
      </c>
      <c r="C142" s="11" t="s">
        <v>170</v>
      </c>
      <c r="D142" s="11">
        <v>4843.7999999999975</v>
      </c>
      <c r="E142" s="11" t="s">
        <v>254</v>
      </c>
      <c r="F142" s="11" t="s">
        <v>178</v>
      </c>
      <c r="G142" s="11">
        <v>0</v>
      </c>
    </row>
    <row r="143" spans="2:7" x14ac:dyDescent="0.3">
      <c r="B143" s="11" t="s">
        <v>171</v>
      </c>
      <c r="C143" s="11" t="s">
        <v>172</v>
      </c>
      <c r="D143" s="11">
        <v>4563</v>
      </c>
      <c r="E143" s="11" t="s">
        <v>255</v>
      </c>
      <c r="F143" s="11" t="s">
        <v>178</v>
      </c>
      <c r="G143" s="11">
        <v>0</v>
      </c>
    </row>
    <row r="144" spans="2:7" x14ac:dyDescent="0.3">
      <c r="B144" s="11" t="s">
        <v>173</v>
      </c>
      <c r="C144" s="11" t="s">
        <v>174</v>
      </c>
      <c r="D144" s="11">
        <v>6976.8</v>
      </c>
      <c r="E144" s="11" t="s">
        <v>256</v>
      </c>
      <c r="F144" s="11" t="s">
        <v>178</v>
      </c>
      <c r="G144" s="11">
        <v>0</v>
      </c>
    </row>
    <row r="145" spans="2:7" x14ac:dyDescent="0.3">
      <c r="B145" s="11" t="s">
        <v>64</v>
      </c>
      <c r="C145" s="11" t="s">
        <v>65</v>
      </c>
      <c r="D145" s="11">
        <v>5124.3</v>
      </c>
      <c r="E145" s="11" t="s">
        <v>257</v>
      </c>
      <c r="F145" s="11" t="s">
        <v>193</v>
      </c>
      <c r="G145" s="11">
        <v>809.10000000000036</v>
      </c>
    </row>
    <row r="146" spans="2:7" x14ac:dyDescent="0.3">
      <c r="B146" s="11" t="s">
        <v>67</v>
      </c>
      <c r="C146" s="11" t="s">
        <v>68</v>
      </c>
      <c r="D146" s="11">
        <v>3994.75</v>
      </c>
      <c r="E146" s="11" t="s">
        <v>258</v>
      </c>
      <c r="F146" s="11" t="s">
        <v>193</v>
      </c>
      <c r="G146" s="11">
        <v>630.75</v>
      </c>
    </row>
    <row r="147" spans="2:7" x14ac:dyDescent="0.3">
      <c r="B147" s="11" t="s">
        <v>69</v>
      </c>
      <c r="C147" s="11" t="s">
        <v>70</v>
      </c>
      <c r="D147" s="11">
        <v>5179.3999999999996</v>
      </c>
      <c r="E147" s="11" t="s">
        <v>259</v>
      </c>
      <c r="F147" s="11" t="s">
        <v>193</v>
      </c>
      <c r="G147" s="11">
        <v>817.79999999999927</v>
      </c>
    </row>
    <row r="148" spans="2:7" x14ac:dyDescent="0.3">
      <c r="B148" s="11" t="s">
        <v>71</v>
      </c>
      <c r="C148" s="11" t="s">
        <v>72</v>
      </c>
      <c r="D148" s="11">
        <v>6061</v>
      </c>
      <c r="E148" s="11" t="s">
        <v>260</v>
      </c>
      <c r="F148" s="11" t="s">
        <v>193</v>
      </c>
      <c r="G148" s="11">
        <v>957</v>
      </c>
    </row>
    <row r="149" spans="2:7" x14ac:dyDescent="0.3">
      <c r="B149" s="11" t="s">
        <v>73</v>
      </c>
      <c r="C149" s="11" t="s">
        <v>74</v>
      </c>
      <c r="D149" s="11">
        <v>1995</v>
      </c>
      <c r="E149" s="11" t="s">
        <v>261</v>
      </c>
      <c r="F149" s="11" t="s">
        <v>193</v>
      </c>
      <c r="G149" s="11">
        <v>315</v>
      </c>
    </row>
    <row r="150" spans="2:7" x14ac:dyDescent="0.3">
      <c r="B150" s="11" t="s">
        <v>75</v>
      </c>
      <c r="C150" s="11" t="s">
        <v>76</v>
      </c>
      <c r="D150" s="11">
        <v>1463</v>
      </c>
      <c r="E150" s="11" t="s">
        <v>262</v>
      </c>
      <c r="F150" s="11" t="s">
        <v>193</v>
      </c>
      <c r="G150" s="11">
        <v>231</v>
      </c>
    </row>
    <row r="151" spans="2:7" x14ac:dyDescent="0.3">
      <c r="B151" s="11" t="s">
        <v>77</v>
      </c>
      <c r="C151" s="11" t="s">
        <v>78</v>
      </c>
      <c r="D151" s="11">
        <v>414.72</v>
      </c>
      <c r="E151" s="11" t="s">
        <v>263</v>
      </c>
      <c r="F151" s="11" t="s">
        <v>193</v>
      </c>
      <c r="G151" s="11">
        <v>51.840000000000032</v>
      </c>
    </row>
    <row r="152" spans="2:7" x14ac:dyDescent="0.3">
      <c r="B152" s="11" t="s">
        <v>79</v>
      </c>
      <c r="C152" s="11" t="s">
        <v>80</v>
      </c>
      <c r="D152" s="11">
        <v>380.16</v>
      </c>
      <c r="E152" s="11" t="s">
        <v>264</v>
      </c>
      <c r="F152" s="11" t="s">
        <v>193</v>
      </c>
      <c r="G152" s="11">
        <v>47.520000000000039</v>
      </c>
    </row>
    <row r="153" spans="2:7" x14ac:dyDescent="0.3">
      <c r="B153" s="11" t="s">
        <v>81</v>
      </c>
      <c r="C153" s="11" t="s">
        <v>82</v>
      </c>
      <c r="D153" s="11">
        <v>3401.6999999999994</v>
      </c>
      <c r="E153" s="11" t="s">
        <v>265</v>
      </c>
      <c r="F153" s="11" t="s">
        <v>193</v>
      </c>
      <c r="G153" s="11">
        <v>280.13999999999942</v>
      </c>
    </row>
    <row r="154" spans="2:7" x14ac:dyDescent="0.3">
      <c r="B154" s="11" t="s">
        <v>83</v>
      </c>
      <c r="C154" s="11" t="s">
        <v>84</v>
      </c>
      <c r="D154" s="11">
        <v>3204.5</v>
      </c>
      <c r="E154" s="11" t="s">
        <v>266</v>
      </c>
      <c r="F154" s="11" t="s">
        <v>193</v>
      </c>
      <c r="G154" s="11">
        <v>263.90000000000009</v>
      </c>
    </row>
    <row r="155" spans="2:7" x14ac:dyDescent="0.3">
      <c r="B155" s="11" t="s">
        <v>85</v>
      </c>
      <c r="C155" s="11" t="s">
        <v>86</v>
      </c>
      <c r="D155" s="11">
        <v>5179.3999999999996</v>
      </c>
      <c r="E155" s="11" t="s">
        <v>267</v>
      </c>
      <c r="F155" s="11" t="s">
        <v>193</v>
      </c>
      <c r="G155" s="11">
        <v>771.39999999999964</v>
      </c>
    </row>
    <row r="156" spans="2:7" x14ac:dyDescent="0.3">
      <c r="B156" s="11" t="s">
        <v>87</v>
      </c>
      <c r="C156" s="11" t="s">
        <v>88</v>
      </c>
      <c r="D156" s="11">
        <v>15233.4</v>
      </c>
      <c r="E156" s="11" t="s">
        <v>268</v>
      </c>
      <c r="F156" s="11" t="s">
        <v>193</v>
      </c>
      <c r="G156" s="11">
        <v>2538.8999999999996</v>
      </c>
    </row>
    <row r="157" spans="2:7" x14ac:dyDescent="0.3">
      <c r="B157" s="11" t="s">
        <v>89</v>
      </c>
      <c r="C157" s="11" t="s">
        <v>90</v>
      </c>
      <c r="D157" s="11">
        <v>11875.5</v>
      </c>
      <c r="E157" s="11" t="s">
        <v>269</v>
      </c>
      <c r="F157" s="11" t="s">
        <v>193</v>
      </c>
      <c r="G157" s="11">
        <v>1979.25</v>
      </c>
    </row>
    <row r="158" spans="2:7" x14ac:dyDescent="0.3">
      <c r="B158" s="11" t="s">
        <v>91</v>
      </c>
      <c r="C158" s="11" t="s">
        <v>92</v>
      </c>
      <c r="D158" s="11">
        <v>15397.2</v>
      </c>
      <c r="E158" s="11" t="s">
        <v>270</v>
      </c>
      <c r="F158" s="11" t="s">
        <v>193</v>
      </c>
      <c r="G158" s="11">
        <v>2566.2000000000007</v>
      </c>
    </row>
    <row r="159" spans="2:7" x14ac:dyDescent="0.3">
      <c r="B159" s="11" t="s">
        <v>93</v>
      </c>
      <c r="C159" s="11" t="s">
        <v>94</v>
      </c>
      <c r="D159" s="11">
        <v>18018</v>
      </c>
      <c r="E159" s="11" t="s">
        <v>271</v>
      </c>
      <c r="F159" s="11" t="s">
        <v>193</v>
      </c>
      <c r="G159" s="11">
        <v>3003</v>
      </c>
    </row>
    <row r="160" spans="2:7" x14ac:dyDescent="0.3">
      <c r="B160" s="11" t="s">
        <v>95</v>
      </c>
      <c r="C160" s="11" t="s">
        <v>96</v>
      </c>
      <c r="D160" s="11">
        <v>2898</v>
      </c>
      <c r="E160" s="11" t="s">
        <v>272</v>
      </c>
      <c r="F160" s="11" t="s">
        <v>193</v>
      </c>
      <c r="G160" s="11">
        <v>483</v>
      </c>
    </row>
    <row r="161" spans="2:7" x14ac:dyDescent="0.3">
      <c r="B161" s="11" t="s">
        <v>97</v>
      </c>
      <c r="C161" s="11" t="s">
        <v>98</v>
      </c>
      <c r="D161" s="11">
        <v>6732</v>
      </c>
      <c r="E161" s="11" t="s">
        <v>273</v>
      </c>
      <c r="F161" s="11" t="s">
        <v>193</v>
      </c>
      <c r="G161" s="11">
        <v>1122</v>
      </c>
    </row>
    <row r="162" spans="2:7" x14ac:dyDescent="0.3">
      <c r="B162" s="11" t="s">
        <v>99</v>
      </c>
      <c r="C162" s="11" t="s">
        <v>100</v>
      </c>
      <c r="D162" s="11">
        <v>2737.92</v>
      </c>
      <c r="E162" s="11" t="s">
        <v>274</v>
      </c>
      <c r="F162" s="11" t="s">
        <v>193</v>
      </c>
      <c r="G162" s="11">
        <v>416.63999999999987</v>
      </c>
    </row>
    <row r="163" spans="2:7" x14ac:dyDescent="0.3">
      <c r="B163" s="11" t="s">
        <v>101</v>
      </c>
      <c r="C163" s="11" t="s">
        <v>102</v>
      </c>
      <c r="D163" s="11">
        <v>2509.7600000000002</v>
      </c>
      <c r="E163" s="11" t="s">
        <v>275</v>
      </c>
      <c r="F163" s="11" t="s">
        <v>193</v>
      </c>
      <c r="G163" s="11">
        <v>381.92000000000007</v>
      </c>
    </row>
    <row r="164" spans="2:7" x14ac:dyDescent="0.3">
      <c r="B164" s="11" t="s">
        <v>103</v>
      </c>
      <c r="C164" s="11" t="s">
        <v>104</v>
      </c>
      <c r="D164" s="11">
        <v>10046.399999999994</v>
      </c>
      <c r="E164" s="11" t="s">
        <v>276</v>
      </c>
      <c r="F164" s="11" t="s">
        <v>193</v>
      </c>
      <c r="G164" s="11">
        <v>627.89999999999418</v>
      </c>
    </row>
    <row r="165" spans="2:7" x14ac:dyDescent="0.3">
      <c r="B165" s="11" t="s">
        <v>105</v>
      </c>
      <c r="C165" s="11" t="s">
        <v>106</v>
      </c>
      <c r="D165" s="11">
        <v>9464</v>
      </c>
      <c r="E165" s="11" t="s">
        <v>277</v>
      </c>
      <c r="F165" s="11" t="s">
        <v>193</v>
      </c>
      <c r="G165" s="11">
        <v>591.5</v>
      </c>
    </row>
    <row r="166" spans="2:7" x14ac:dyDescent="0.3">
      <c r="B166" s="11" t="s">
        <v>107</v>
      </c>
      <c r="C166" s="11" t="s">
        <v>108</v>
      </c>
      <c r="D166" s="11">
        <v>15215.2</v>
      </c>
      <c r="E166" s="11" t="s">
        <v>278</v>
      </c>
      <c r="F166" s="11" t="s">
        <v>193</v>
      </c>
      <c r="G166" s="11">
        <v>2247.7000000000007</v>
      </c>
    </row>
    <row r="167" spans="2:7" x14ac:dyDescent="0.3">
      <c r="B167" s="11" t="s">
        <v>109</v>
      </c>
      <c r="C167" s="11" t="s">
        <v>110</v>
      </c>
      <c r="D167" s="11">
        <v>18497.7</v>
      </c>
      <c r="E167" s="11" t="s">
        <v>279</v>
      </c>
      <c r="F167" s="11" t="s">
        <v>193</v>
      </c>
      <c r="G167" s="11">
        <v>3264.3000000000011</v>
      </c>
    </row>
    <row r="168" spans="2:7" x14ac:dyDescent="0.3">
      <c r="B168" s="11" t="s">
        <v>111</v>
      </c>
      <c r="C168" s="11" t="s">
        <v>112</v>
      </c>
      <c r="D168" s="11">
        <v>14420.25</v>
      </c>
      <c r="E168" s="11" t="s">
        <v>280</v>
      </c>
      <c r="F168" s="11" t="s">
        <v>193</v>
      </c>
      <c r="G168" s="11">
        <v>2544.75</v>
      </c>
    </row>
    <row r="169" spans="2:7" x14ac:dyDescent="0.3">
      <c r="B169" s="11" t="s">
        <v>113</v>
      </c>
      <c r="C169" s="11" t="s">
        <v>114</v>
      </c>
      <c r="D169" s="11">
        <v>18696.599999999999</v>
      </c>
      <c r="E169" s="11" t="s">
        <v>281</v>
      </c>
      <c r="F169" s="11" t="s">
        <v>193</v>
      </c>
      <c r="G169" s="11">
        <v>3299.3999999999978</v>
      </c>
    </row>
    <row r="170" spans="2:7" x14ac:dyDescent="0.3">
      <c r="B170" s="11" t="s">
        <v>115</v>
      </c>
      <c r="C170" s="11" t="s">
        <v>116</v>
      </c>
      <c r="D170" s="11">
        <v>21879</v>
      </c>
      <c r="E170" s="11" t="s">
        <v>282</v>
      </c>
      <c r="F170" s="11" t="s">
        <v>193</v>
      </c>
      <c r="G170" s="11">
        <v>3861</v>
      </c>
    </row>
    <row r="171" spans="2:7" x14ac:dyDescent="0.3">
      <c r="B171" s="11" t="s">
        <v>117</v>
      </c>
      <c r="C171" s="11" t="s">
        <v>118</v>
      </c>
      <c r="D171" s="11">
        <v>12733</v>
      </c>
      <c r="E171" s="11" t="s">
        <v>283</v>
      </c>
      <c r="F171" s="11" t="s">
        <v>193</v>
      </c>
      <c r="G171" s="11">
        <v>2247</v>
      </c>
    </row>
    <row r="172" spans="2:7" x14ac:dyDescent="0.3">
      <c r="B172" s="11" t="s">
        <v>119</v>
      </c>
      <c r="C172" s="11" t="s">
        <v>120</v>
      </c>
      <c r="D172" s="11">
        <v>935</v>
      </c>
      <c r="E172" s="11" t="s">
        <v>284</v>
      </c>
      <c r="F172" s="11" t="s">
        <v>193</v>
      </c>
      <c r="G172" s="11">
        <v>165</v>
      </c>
    </row>
    <row r="173" spans="2:7" x14ac:dyDescent="0.3">
      <c r="B173" s="11" t="s">
        <v>121</v>
      </c>
      <c r="C173" s="11" t="s">
        <v>122</v>
      </c>
      <c r="D173" s="11">
        <v>1900.8</v>
      </c>
      <c r="E173" s="11" t="s">
        <v>285</v>
      </c>
      <c r="F173" s="11" t="s">
        <v>193</v>
      </c>
      <c r="G173" s="11">
        <v>302.39999999999986</v>
      </c>
    </row>
    <row r="174" spans="2:7" x14ac:dyDescent="0.3">
      <c r="B174" s="11" t="s">
        <v>123</v>
      </c>
      <c r="C174" s="11" t="s">
        <v>124</v>
      </c>
      <c r="D174" s="11">
        <v>1742.4</v>
      </c>
      <c r="E174" s="11" t="s">
        <v>286</v>
      </c>
      <c r="F174" s="11" t="s">
        <v>193</v>
      </c>
      <c r="G174" s="11">
        <v>277.20000000000005</v>
      </c>
    </row>
    <row r="175" spans="2:7" x14ac:dyDescent="0.3">
      <c r="B175" s="11" t="s">
        <v>125</v>
      </c>
      <c r="C175" s="11" t="s">
        <v>126</v>
      </c>
      <c r="D175" s="11">
        <v>12270.96</v>
      </c>
      <c r="E175" s="11" t="s">
        <v>287</v>
      </c>
      <c r="F175" s="11" t="s">
        <v>193</v>
      </c>
      <c r="G175" s="11">
        <v>968.7599999999984</v>
      </c>
    </row>
    <row r="176" spans="2:7" x14ac:dyDescent="0.3">
      <c r="B176" s="11" t="s">
        <v>127</v>
      </c>
      <c r="C176" s="11" t="s">
        <v>128</v>
      </c>
      <c r="D176" s="11">
        <v>11559.6</v>
      </c>
      <c r="E176" s="11" t="s">
        <v>288</v>
      </c>
      <c r="F176" s="11" t="s">
        <v>193</v>
      </c>
      <c r="G176" s="11">
        <v>912.60000000000036</v>
      </c>
    </row>
    <row r="177" spans="2:7" x14ac:dyDescent="0.3">
      <c r="B177" s="11" t="s">
        <v>129</v>
      </c>
      <c r="C177" s="11" t="s">
        <v>130</v>
      </c>
      <c r="D177" s="11">
        <v>18673.2</v>
      </c>
      <c r="E177" s="11" t="s">
        <v>289</v>
      </c>
      <c r="F177" s="11" t="s">
        <v>193</v>
      </c>
      <c r="G177" s="11">
        <v>3112.2000000000007</v>
      </c>
    </row>
    <row r="178" spans="2:7" x14ac:dyDescent="0.3">
      <c r="B178" s="11" t="s">
        <v>131</v>
      </c>
      <c r="C178" s="11" t="s">
        <v>132</v>
      </c>
      <c r="D178" s="11">
        <v>11011.2</v>
      </c>
      <c r="E178" s="11" t="s">
        <v>290</v>
      </c>
      <c r="F178" s="11" t="s">
        <v>193</v>
      </c>
      <c r="G178" s="11">
        <v>2064.6000000000004</v>
      </c>
    </row>
    <row r="179" spans="2:7" x14ac:dyDescent="0.3">
      <c r="B179" s="11" t="s">
        <v>133</v>
      </c>
      <c r="C179" s="11" t="s">
        <v>134</v>
      </c>
      <c r="D179" s="11">
        <v>8584</v>
      </c>
      <c r="E179" s="11" t="s">
        <v>291</v>
      </c>
      <c r="F179" s="11" t="s">
        <v>193</v>
      </c>
      <c r="G179" s="11">
        <v>1609.5</v>
      </c>
    </row>
    <row r="180" spans="2:7" x14ac:dyDescent="0.3">
      <c r="B180" s="11" t="s">
        <v>135</v>
      </c>
      <c r="C180" s="11" t="s">
        <v>136</v>
      </c>
      <c r="D180" s="11">
        <v>11129.6</v>
      </c>
      <c r="E180" s="11" t="s">
        <v>292</v>
      </c>
      <c r="F180" s="11" t="s">
        <v>193</v>
      </c>
      <c r="G180" s="11">
        <v>2086.8000000000011</v>
      </c>
    </row>
    <row r="181" spans="2:7" x14ac:dyDescent="0.3">
      <c r="B181" s="11" t="s">
        <v>137</v>
      </c>
      <c r="C181" s="11" t="s">
        <v>138</v>
      </c>
      <c r="D181" s="11">
        <v>13024</v>
      </c>
      <c r="E181" s="11" t="s">
        <v>293</v>
      </c>
      <c r="F181" s="11" t="s">
        <v>193</v>
      </c>
      <c r="G181" s="11">
        <v>2442</v>
      </c>
    </row>
    <row r="182" spans="2:7" x14ac:dyDescent="0.3">
      <c r="B182" s="11" t="s">
        <v>139</v>
      </c>
      <c r="C182" s="11" t="s">
        <v>140</v>
      </c>
      <c r="D182" s="11">
        <v>0</v>
      </c>
      <c r="E182" s="11" t="s">
        <v>294</v>
      </c>
      <c r="F182" s="11" t="s">
        <v>178</v>
      </c>
      <c r="G182" s="11">
        <v>0</v>
      </c>
    </row>
    <row r="183" spans="2:7" x14ac:dyDescent="0.3">
      <c r="B183" s="11" t="s">
        <v>141</v>
      </c>
      <c r="C183" s="11" t="s">
        <v>142</v>
      </c>
      <c r="D183" s="11">
        <v>0</v>
      </c>
      <c r="E183" s="11" t="s">
        <v>295</v>
      </c>
      <c r="F183" s="11" t="s">
        <v>178</v>
      </c>
      <c r="G183" s="11">
        <v>0</v>
      </c>
    </row>
    <row r="184" spans="2:7" x14ac:dyDescent="0.3">
      <c r="B184" s="11" t="s">
        <v>143</v>
      </c>
      <c r="C184" s="11" t="s">
        <v>144</v>
      </c>
      <c r="D184" s="11">
        <v>1382.4</v>
      </c>
      <c r="E184" s="11" t="s">
        <v>296</v>
      </c>
      <c r="F184" s="11" t="s">
        <v>193</v>
      </c>
      <c r="G184" s="11">
        <v>207.36000000000013</v>
      </c>
    </row>
    <row r="185" spans="2:7" x14ac:dyDescent="0.3">
      <c r="B185" s="11" t="s">
        <v>145</v>
      </c>
      <c r="C185" s="11" t="s">
        <v>146</v>
      </c>
      <c r="D185" s="11">
        <v>1267.2</v>
      </c>
      <c r="E185" s="11" t="s">
        <v>297</v>
      </c>
      <c r="F185" s="11" t="s">
        <v>193</v>
      </c>
      <c r="G185" s="11">
        <v>190.08000000000015</v>
      </c>
    </row>
    <row r="186" spans="2:7" x14ac:dyDescent="0.3">
      <c r="B186" s="11" t="s">
        <v>147</v>
      </c>
      <c r="C186" s="11" t="s">
        <v>148</v>
      </c>
      <c r="D186" s="11">
        <v>7148.4</v>
      </c>
      <c r="E186" s="11" t="s">
        <v>298</v>
      </c>
      <c r="F186" s="11" t="s">
        <v>193</v>
      </c>
      <c r="G186" s="11">
        <v>510.59999999999945</v>
      </c>
    </row>
    <row r="187" spans="2:7" x14ac:dyDescent="0.3">
      <c r="B187" s="11" t="s">
        <v>149</v>
      </c>
      <c r="C187" s="11" t="s">
        <v>150</v>
      </c>
      <c r="D187" s="11">
        <v>6734</v>
      </c>
      <c r="E187" s="11" t="s">
        <v>299</v>
      </c>
      <c r="F187" s="11" t="s">
        <v>193</v>
      </c>
      <c r="G187" s="11">
        <v>481</v>
      </c>
    </row>
    <row r="188" spans="2:7" x14ac:dyDescent="0.3">
      <c r="B188" s="11" t="s">
        <v>151</v>
      </c>
      <c r="C188" s="11" t="s">
        <v>152</v>
      </c>
      <c r="D188" s="11">
        <v>11248</v>
      </c>
      <c r="E188" s="11" t="s">
        <v>300</v>
      </c>
      <c r="F188" s="11" t="s">
        <v>193</v>
      </c>
      <c r="G188" s="11">
        <v>2109</v>
      </c>
    </row>
    <row r="189" spans="2:7" x14ac:dyDescent="0.3">
      <c r="B189" s="11" t="s">
        <v>153</v>
      </c>
      <c r="C189" s="11" t="s">
        <v>154</v>
      </c>
      <c r="D189" s="11">
        <v>7030.8</v>
      </c>
      <c r="E189" s="11" t="s">
        <v>301</v>
      </c>
      <c r="F189" s="11" t="s">
        <v>193</v>
      </c>
      <c r="G189" s="11">
        <v>1004.4000000000005</v>
      </c>
    </row>
    <row r="190" spans="2:7" x14ac:dyDescent="0.3">
      <c r="B190" s="11" t="s">
        <v>155</v>
      </c>
      <c r="C190" s="11" t="s">
        <v>156</v>
      </c>
      <c r="D190" s="11">
        <v>5481</v>
      </c>
      <c r="E190" s="11" t="s">
        <v>302</v>
      </c>
      <c r="F190" s="11" t="s">
        <v>193</v>
      </c>
      <c r="G190" s="11">
        <v>783</v>
      </c>
    </row>
    <row r="191" spans="2:7" x14ac:dyDescent="0.3">
      <c r="B191" s="11" t="s">
        <v>157</v>
      </c>
      <c r="C191" s="11" t="s">
        <v>158</v>
      </c>
      <c r="D191" s="11">
        <v>7106.4</v>
      </c>
      <c r="E191" s="11" t="s">
        <v>303</v>
      </c>
      <c r="F191" s="11" t="s">
        <v>193</v>
      </c>
      <c r="G191" s="11">
        <v>1015.1999999999998</v>
      </c>
    </row>
    <row r="192" spans="2:7" x14ac:dyDescent="0.3">
      <c r="B192" s="11" t="s">
        <v>159</v>
      </c>
      <c r="C192" s="11" t="s">
        <v>160</v>
      </c>
      <c r="D192" s="11">
        <v>8316</v>
      </c>
      <c r="E192" s="11" t="s">
        <v>304</v>
      </c>
      <c r="F192" s="11" t="s">
        <v>193</v>
      </c>
      <c r="G192" s="11">
        <v>1188</v>
      </c>
    </row>
    <row r="193" spans="2:7" x14ac:dyDescent="0.3">
      <c r="B193" s="11" t="s">
        <v>161</v>
      </c>
      <c r="C193" s="11" t="s">
        <v>162</v>
      </c>
      <c r="D193" s="11">
        <v>0</v>
      </c>
      <c r="E193" s="11" t="s">
        <v>305</v>
      </c>
      <c r="F193" s="11" t="s">
        <v>178</v>
      </c>
      <c r="G193" s="11">
        <v>0</v>
      </c>
    </row>
    <row r="194" spans="2:7" x14ac:dyDescent="0.3">
      <c r="B194" s="11" t="s">
        <v>163</v>
      </c>
      <c r="C194" s="11" t="s">
        <v>164</v>
      </c>
      <c r="D194" s="11">
        <v>0</v>
      </c>
      <c r="E194" s="11" t="s">
        <v>306</v>
      </c>
      <c r="F194" s="11" t="s">
        <v>178</v>
      </c>
      <c r="G194" s="11">
        <v>0</v>
      </c>
    </row>
    <row r="195" spans="2:7" x14ac:dyDescent="0.3">
      <c r="B195" s="11" t="s">
        <v>165</v>
      </c>
      <c r="C195" s="11" t="s">
        <v>166</v>
      </c>
      <c r="D195" s="11">
        <v>1098</v>
      </c>
      <c r="E195" s="11" t="s">
        <v>307</v>
      </c>
      <c r="F195" s="11" t="s">
        <v>193</v>
      </c>
      <c r="G195" s="11">
        <v>219.60000000000002</v>
      </c>
    </row>
    <row r="196" spans="2:7" x14ac:dyDescent="0.3">
      <c r="B196" s="11" t="s">
        <v>167</v>
      </c>
      <c r="C196" s="11" t="s">
        <v>168</v>
      </c>
      <c r="D196" s="11">
        <v>1006.5</v>
      </c>
      <c r="E196" s="11" t="s">
        <v>308</v>
      </c>
      <c r="F196" s="11" t="s">
        <v>193</v>
      </c>
      <c r="G196" s="11">
        <v>201.29999999999995</v>
      </c>
    </row>
    <row r="197" spans="2:7" x14ac:dyDescent="0.3">
      <c r="B197" s="11" t="s">
        <v>169</v>
      </c>
      <c r="C197" s="11" t="s">
        <v>170</v>
      </c>
      <c r="D197" s="11">
        <v>4843.7999999999975</v>
      </c>
      <c r="E197" s="11" t="s">
        <v>309</v>
      </c>
      <c r="F197" s="11" t="s">
        <v>193</v>
      </c>
      <c r="G197" s="11">
        <v>372.59999999999764</v>
      </c>
    </row>
    <row r="198" spans="2:7" x14ac:dyDescent="0.3">
      <c r="B198" s="11" t="s">
        <v>171</v>
      </c>
      <c r="C198" s="11" t="s">
        <v>172</v>
      </c>
      <c r="D198" s="11">
        <v>4563</v>
      </c>
      <c r="E198" s="11" t="s">
        <v>310</v>
      </c>
      <c r="F198" s="11" t="s">
        <v>193</v>
      </c>
      <c r="G198" s="11">
        <v>351</v>
      </c>
    </row>
    <row r="199" spans="2:7" ht="15" thickBot="1" x14ac:dyDescent="0.35">
      <c r="B199" s="9" t="s">
        <v>173</v>
      </c>
      <c r="C199" s="9" t="s">
        <v>174</v>
      </c>
      <c r="D199" s="9">
        <v>6976.8</v>
      </c>
      <c r="E199" s="9" t="s">
        <v>311</v>
      </c>
      <c r="F199" s="9" t="s">
        <v>193</v>
      </c>
      <c r="G199" s="9">
        <v>820.80000000000018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33A0-9696-A349-9509-8B0C786C9A3E}">
  <dimension ref="A1:H77"/>
  <sheetViews>
    <sheetView showGridLines="0" workbookViewId="0">
      <selection activeCell="K24" sqref="K24"/>
    </sheetView>
  </sheetViews>
  <sheetFormatPr defaultColWidth="11.5546875" defaultRowHeight="14.4" x14ac:dyDescent="0.3"/>
  <cols>
    <col min="1" max="1" width="2.33203125" customWidth="1"/>
    <col min="2" max="2" width="6.33203125" bestFit="1" customWidth="1"/>
    <col min="3" max="3" width="15.44140625" bestFit="1" customWidth="1"/>
    <col min="4" max="4" width="12.109375" bestFit="1" customWidth="1"/>
    <col min="5" max="5" width="8" bestFit="1" customWidth="1"/>
    <col min="6" max="6" width="10.109375" bestFit="1" customWidth="1"/>
    <col min="7" max="7" width="12.109375" bestFit="1" customWidth="1"/>
    <col min="8" max="8" width="11.77734375" bestFit="1" customWidth="1"/>
  </cols>
  <sheetData>
    <row r="1" spans="1:8" x14ac:dyDescent="0.3">
      <c r="A1" s="8" t="s">
        <v>312</v>
      </c>
    </row>
    <row r="2" spans="1:8" x14ac:dyDescent="0.3">
      <c r="A2" s="8" t="s">
        <v>41</v>
      </c>
    </row>
    <row r="3" spans="1:8" x14ac:dyDescent="0.3">
      <c r="A3" s="8" t="s">
        <v>313</v>
      </c>
    </row>
    <row r="6" spans="1:8" ht="15" thickBot="1" x14ac:dyDescent="0.35">
      <c r="A6" t="s">
        <v>56</v>
      </c>
    </row>
    <row r="7" spans="1:8" x14ac:dyDescent="0.3">
      <c r="B7" s="13"/>
      <c r="C7" s="13"/>
      <c r="D7" s="13" t="s">
        <v>314</v>
      </c>
      <c r="E7" s="13" t="s">
        <v>316</v>
      </c>
      <c r="F7" s="13" t="s">
        <v>318</v>
      </c>
      <c r="G7" s="13" t="s">
        <v>320</v>
      </c>
      <c r="H7" s="13" t="s">
        <v>320</v>
      </c>
    </row>
    <row r="8" spans="1:8" ht="15" thickBot="1" x14ac:dyDescent="0.35">
      <c r="B8" s="14" t="s">
        <v>52</v>
      </c>
      <c r="C8" s="14" t="s">
        <v>53</v>
      </c>
      <c r="D8" s="14" t="s">
        <v>315</v>
      </c>
      <c r="E8" s="14" t="s">
        <v>317</v>
      </c>
      <c r="F8" s="14" t="s">
        <v>319</v>
      </c>
      <c r="G8" s="14" t="s">
        <v>321</v>
      </c>
      <c r="H8" s="14" t="s">
        <v>322</v>
      </c>
    </row>
    <row r="9" spans="1:8" x14ac:dyDescent="0.3">
      <c r="B9" s="11" t="s">
        <v>64</v>
      </c>
      <c r="C9" s="11" t="s">
        <v>65</v>
      </c>
      <c r="D9" s="11">
        <v>5124.3</v>
      </c>
      <c r="E9" s="11">
        <v>81.599999999999966</v>
      </c>
      <c r="F9" s="11">
        <v>127.19999999999999</v>
      </c>
      <c r="G9" s="11">
        <v>1E+30</v>
      </c>
      <c r="H9" s="11">
        <v>81.599999999999966</v>
      </c>
    </row>
    <row r="10" spans="1:8" x14ac:dyDescent="0.3">
      <c r="B10" s="11" t="s">
        <v>67</v>
      </c>
      <c r="C10" s="11" t="s">
        <v>68</v>
      </c>
      <c r="D10" s="11">
        <v>3994.75</v>
      </c>
      <c r="E10" s="11">
        <v>87.599999999999966</v>
      </c>
      <c r="F10" s="11">
        <v>133.19999999999999</v>
      </c>
      <c r="G10" s="11">
        <v>1E+30</v>
      </c>
      <c r="H10" s="11">
        <v>87.599999999999966</v>
      </c>
    </row>
    <row r="11" spans="1:8" x14ac:dyDescent="0.3">
      <c r="B11" s="11" t="s">
        <v>69</v>
      </c>
      <c r="C11" s="11" t="s">
        <v>70</v>
      </c>
      <c r="D11" s="11">
        <v>5179.3999999999996</v>
      </c>
      <c r="E11" s="11">
        <v>70.799999999999955</v>
      </c>
      <c r="F11" s="11">
        <v>116.39999999999998</v>
      </c>
      <c r="G11" s="11">
        <v>1E+30</v>
      </c>
      <c r="H11" s="11">
        <v>70.799999999999955</v>
      </c>
    </row>
    <row r="12" spans="1:8" x14ac:dyDescent="0.3">
      <c r="B12" s="11" t="s">
        <v>71</v>
      </c>
      <c r="C12" s="11" t="s">
        <v>72</v>
      </c>
      <c r="D12" s="11">
        <v>6061</v>
      </c>
      <c r="E12" s="11">
        <v>56.399999999999977</v>
      </c>
      <c r="F12" s="11">
        <v>102</v>
      </c>
      <c r="G12" s="11">
        <v>1E+30</v>
      </c>
      <c r="H12" s="11">
        <v>56.399999999999977</v>
      </c>
    </row>
    <row r="13" spans="1:8" x14ac:dyDescent="0.3">
      <c r="B13" s="11" t="s">
        <v>73</v>
      </c>
      <c r="C13" s="11" t="s">
        <v>74</v>
      </c>
      <c r="D13" s="11">
        <v>1995</v>
      </c>
      <c r="E13" s="11">
        <v>30</v>
      </c>
      <c r="F13" s="11">
        <v>75.600000000000023</v>
      </c>
      <c r="G13" s="11">
        <v>1E+30</v>
      </c>
      <c r="H13" s="11">
        <v>30</v>
      </c>
    </row>
    <row r="14" spans="1:8" x14ac:dyDescent="0.3">
      <c r="B14" s="11" t="s">
        <v>75</v>
      </c>
      <c r="C14" s="11" t="s">
        <v>76</v>
      </c>
      <c r="D14" s="11">
        <v>1463</v>
      </c>
      <c r="E14" s="11">
        <v>99.599999999999909</v>
      </c>
      <c r="F14" s="11">
        <v>145.19999999999993</v>
      </c>
      <c r="G14" s="11">
        <v>1E+30</v>
      </c>
      <c r="H14" s="11">
        <v>99.599999999999909</v>
      </c>
    </row>
    <row r="15" spans="1:8" x14ac:dyDescent="0.3">
      <c r="B15" s="11" t="s">
        <v>77</v>
      </c>
      <c r="C15" s="11" t="s">
        <v>78</v>
      </c>
      <c r="D15" s="11">
        <v>414.72</v>
      </c>
      <c r="E15" s="11">
        <v>42</v>
      </c>
      <c r="F15" s="11">
        <v>87.600000000000023</v>
      </c>
      <c r="G15" s="11">
        <v>1E+30</v>
      </c>
      <c r="H15" s="11">
        <v>42</v>
      </c>
    </row>
    <row r="16" spans="1:8" x14ac:dyDescent="0.3">
      <c r="B16" s="11" t="s">
        <v>79</v>
      </c>
      <c r="C16" s="11" t="s">
        <v>80</v>
      </c>
      <c r="D16" s="11">
        <v>380.16</v>
      </c>
      <c r="E16" s="11">
        <v>46.799999999999955</v>
      </c>
      <c r="F16" s="11">
        <v>92.399999999999977</v>
      </c>
      <c r="G16" s="11">
        <v>1E+30</v>
      </c>
      <c r="H16" s="11">
        <v>46.799999999999955</v>
      </c>
    </row>
    <row r="17" spans="2:8" x14ac:dyDescent="0.3">
      <c r="B17" s="11" t="s">
        <v>81</v>
      </c>
      <c r="C17" s="11" t="s">
        <v>82</v>
      </c>
      <c r="D17" s="11">
        <v>3401.6999999999994</v>
      </c>
      <c r="E17" s="11">
        <v>0</v>
      </c>
      <c r="F17" s="11">
        <v>45.600000000000023</v>
      </c>
      <c r="G17" s="11">
        <v>30</v>
      </c>
      <c r="H17" s="11">
        <v>45.600000000000023</v>
      </c>
    </row>
    <row r="18" spans="2:8" x14ac:dyDescent="0.3">
      <c r="B18" s="11" t="s">
        <v>83</v>
      </c>
      <c r="C18" s="11" t="s">
        <v>84</v>
      </c>
      <c r="D18" s="11">
        <v>3204.5</v>
      </c>
      <c r="E18" s="11">
        <v>90</v>
      </c>
      <c r="F18" s="11">
        <v>135.60000000000002</v>
      </c>
      <c r="G18" s="11">
        <v>1E+30</v>
      </c>
      <c r="H18" s="11">
        <v>90</v>
      </c>
    </row>
    <row r="19" spans="2:8" x14ac:dyDescent="0.3">
      <c r="B19" s="11" t="s">
        <v>85</v>
      </c>
      <c r="C19" s="11" t="s">
        <v>86</v>
      </c>
      <c r="D19" s="11">
        <v>5179.3999999999996</v>
      </c>
      <c r="E19" s="11">
        <v>104.39999999999998</v>
      </c>
      <c r="F19" s="11">
        <v>150</v>
      </c>
      <c r="G19" s="11">
        <v>1E+30</v>
      </c>
      <c r="H19" s="11">
        <v>104.39999999999998</v>
      </c>
    </row>
    <row r="20" spans="2:8" x14ac:dyDescent="0.3">
      <c r="B20" s="11" t="s">
        <v>87</v>
      </c>
      <c r="C20" s="11" t="s">
        <v>88</v>
      </c>
      <c r="D20" s="11">
        <v>15233.4</v>
      </c>
      <c r="E20" s="11">
        <v>74.799999999999955</v>
      </c>
      <c r="F20" s="11">
        <v>116.59999999999991</v>
      </c>
      <c r="G20" s="11">
        <v>1E+30</v>
      </c>
      <c r="H20" s="11">
        <v>74.799999999999955</v>
      </c>
    </row>
    <row r="21" spans="2:8" x14ac:dyDescent="0.3">
      <c r="B21" s="11" t="s">
        <v>89</v>
      </c>
      <c r="C21" s="11" t="s">
        <v>90</v>
      </c>
      <c r="D21" s="11">
        <v>11875.5</v>
      </c>
      <c r="E21" s="11">
        <v>80.300000000000182</v>
      </c>
      <c r="F21" s="11">
        <v>122.10000000000014</v>
      </c>
      <c r="G21" s="11">
        <v>1E+30</v>
      </c>
      <c r="H21" s="11">
        <v>80.300000000000182</v>
      </c>
    </row>
    <row r="22" spans="2:8" x14ac:dyDescent="0.3">
      <c r="B22" s="11" t="s">
        <v>91</v>
      </c>
      <c r="C22" s="11" t="s">
        <v>92</v>
      </c>
      <c r="D22" s="11">
        <v>15397.2</v>
      </c>
      <c r="E22" s="11">
        <v>64.900000000000091</v>
      </c>
      <c r="F22" s="11">
        <v>106.70000000000005</v>
      </c>
      <c r="G22" s="11">
        <v>1E+30</v>
      </c>
      <c r="H22" s="11">
        <v>64.900000000000091</v>
      </c>
    </row>
    <row r="23" spans="2:8" x14ac:dyDescent="0.3">
      <c r="B23" s="11" t="s">
        <v>93</v>
      </c>
      <c r="C23" s="11" t="s">
        <v>94</v>
      </c>
      <c r="D23" s="11">
        <v>18018</v>
      </c>
      <c r="E23" s="11">
        <v>51.700000000000045</v>
      </c>
      <c r="F23" s="11">
        <v>93.5</v>
      </c>
      <c r="G23" s="11">
        <v>1E+30</v>
      </c>
      <c r="H23" s="11">
        <v>51.700000000000045</v>
      </c>
    </row>
    <row r="24" spans="2:8" x14ac:dyDescent="0.3">
      <c r="B24" s="11" t="s">
        <v>95</v>
      </c>
      <c r="C24" s="11" t="s">
        <v>96</v>
      </c>
      <c r="D24" s="11">
        <v>2898</v>
      </c>
      <c r="E24" s="11">
        <v>27.5</v>
      </c>
      <c r="F24" s="11">
        <v>69.299999999999955</v>
      </c>
      <c r="G24" s="11">
        <v>1E+30</v>
      </c>
      <c r="H24" s="11">
        <v>27.5</v>
      </c>
    </row>
    <row r="25" spans="2:8" x14ac:dyDescent="0.3">
      <c r="B25" s="11" t="s">
        <v>97</v>
      </c>
      <c r="C25" s="11" t="s">
        <v>98</v>
      </c>
      <c r="D25" s="11">
        <v>6732</v>
      </c>
      <c r="E25" s="11">
        <v>91.299999999999955</v>
      </c>
      <c r="F25" s="11">
        <v>133.09999999999991</v>
      </c>
      <c r="G25" s="11">
        <v>1E+30</v>
      </c>
      <c r="H25" s="11">
        <v>91.299999999999955</v>
      </c>
    </row>
    <row r="26" spans="2:8" x14ac:dyDescent="0.3">
      <c r="B26" s="11" t="s">
        <v>99</v>
      </c>
      <c r="C26" s="11" t="s">
        <v>100</v>
      </c>
      <c r="D26" s="11">
        <v>2737.92</v>
      </c>
      <c r="E26" s="11">
        <v>38.500000000000227</v>
      </c>
      <c r="F26" s="11">
        <v>80.300000000000182</v>
      </c>
      <c r="G26" s="11">
        <v>1E+30</v>
      </c>
      <c r="H26" s="11">
        <v>38.500000000000227</v>
      </c>
    </row>
    <row r="27" spans="2:8" x14ac:dyDescent="0.3">
      <c r="B27" s="11" t="s">
        <v>101</v>
      </c>
      <c r="C27" s="11" t="s">
        <v>102</v>
      </c>
      <c r="D27" s="11">
        <v>2509.7600000000002</v>
      </c>
      <c r="E27" s="11">
        <v>42.900000000000091</v>
      </c>
      <c r="F27" s="11">
        <v>84.700000000000045</v>
      </c>
      <c r="G27" s="11">
        <v>1E+30</v>
      </c>
      <c r="H27" s="11">
        <v>42.900000000000091</v>
      </c>
    </row>
    <row r="28" spans="2:8" x14ac:dyDescent="0.3">
      <c r="B28" s="11" t="s">
        <v>103</v>
      </c>
      <c r="C28" s="11" t="s">
        <v>104</v>
      </c>
      <c r="D28" s="11">
        <v>10046.399999999994</v>
      </c>
      <c r="E28" s="11">
        <v>0</v>
      </c>
      <c r="F28" s="11">
        <v>41.799999999999955</v>
      </c>
      <c r="G28" s="11">
        <v>27.5</v>
      </c>
      <c r="H28" s="11">
        <v>41.799999999999955</v>
      </c>
    </row>
    <row r="29" spans="2:8" x14ac:dyDescent="0.3">
      <c r="B29" s="11" t="s">
        <v>105</v>
      </c>
      <c r="C29" s="11" t="s">
        <v>106</v>
      </c>
      <c r="D29" s="11">
        <v>9464</v>
      </c>
      <c r="E29" s="11">
        <v>82.499999999999773</v>
      </c>
      <c r="F29" s="11">
        <v>124.29999999999973</v>
      </c>
      <c r="G29" s="11">
        <v>1E+30</v>
      </c>
      <c r="H29" s="11">
        <v>82.499999999999773</v>
      </c>
    </row>
    <row r="30" spans="2:8" x14ac:dyDescent="0.3">
      <c r="B30" s="11" t="s">
        <v>107</v>
      </c>
      <c r="C30" s="11" t="s">
        <v>108</v>
      </c>
      <c r="D30" s="11">
        <v>15215.2</v>
      </c>
      <c r="E30" s="11">
        <v>95.700000000000045</v>
      </c>
      <c r="F30" s="11">
        <v>137.5</v>
      </c>
      <c r="G30" s="11">
        <v>1E+30</v>
      </c>
      <c r="H30" s="11">
        <v>95.700000000000045</v>
      </c>
    </row>
    <row r="31" spans="2:8" x14ac:dyDescent="0.3">
      <c r="B31" s="11" t="s">
        <v>109</v>
      </c>
      <c r="C31" s="11" t="s">
        <v>110</v>
      </c>
      <c r="D31" s="11">
        <v>18497.7</v>
      </c>
      <c r="E31" s="11">
        <v>106</v>
      </c>
      <c r="F31" s="11">
        <v>106</v>
      </c>
      <c r="G31" s="11">
        <v>1E+30</v>
      </c>
      <c r="H31" s="11">
        <v>106</v>
      </c>
    </row>
    <row r="32" spans="2:8" x14ac:dyDescent="0.3">
      <c r="B32" s="11" t="s">
        <v>111</v>
      </c>
      <c r="C32" s="11" t="s">
        <v>112</v>
      </c>
      <c r="D32" s="11">
        <v>14420.25</v>
      </c>
      <c r="E32" s="11">
        <v>111</v>
      </c>
      <c r="F32" s="11">
        <v>111</v>
      </c>
      <c r="G32" s="11">
        <v>1E+30</v>
      </c>
      <c r="H32" s="11">
        <v>111</v>
      </c>
    </row>
    <row r="33" spans="2:8" x14ac:dyDescent="0.3">
      <c r="B33" s="11" t="s">
        <v>113</v>
      </c>
      <c r="C33" s="11" t="s">
        <v>114</v>
      </c>
      <c r="D33" s="11">
        <v>18696.599999999999</v>
      </c>
      <c r="E33" s="11">
        <v>97</v>
      </c>
      <c r="F33" s="11">
        <v>97</v>
      </c>
      <c r="G33" s="11">
        <v>1E+30</v>
      </c>
      <c r="H33" s="11">
        <v>97</v>
      </c>
    </row>
    <row r="34" spans="2:8" x14ac:dyDescent="0.3">
      <c r="B34" s="11" t="s">
        <v>115</v>
      </c>
      <c r="C34" s="11" t="s">
        <v>116</v>
      </c>
      <c r="D34" s="11">
        <v>21879</v>
      </c>
      <c r="E34" s="11">
        <v>85</v>
      </c>
      <c r="F34" s="11">
        <v>85</v>
      </c>
      <c r="G34" s="11">
        <v>1E+30</v>
      </c>
      <c r="H34" s="11">
        <v>85</v>
      </c>
    </row>
    <row r="35" spans="2:8" x14ac:dyDescent="0.3">
      <c r="B35" s="11" t="s">
        <v>117</v>
      </c>
      <c r="C35" s="11" t="s">
        <v>118</v>
      </c>
      <c r="D35" s="11">
        <v>12733</v>
      </c>
      <c r="E35" s="11">
        <v>63</v>
      </c>
      <c r="F35" s="11">
        <v>63</v>
      </c>
      <c r="G35" s="11">
        <v>1E+30</v>
      </c>
      <c r="H35" s="11">
        <v>63</v>
      </c>
    </row>
    <row r="36" spans="2:8" x14ac:dyDescent="0.3">
      <c r="B36" s="11" t="s">
        <v>119</v>
      </c>
      <c r="C36" s="11" t="s">
        <v>120</v>
      </c>
      <c r="D36" s="11">
        <v>935</v>
      </c>
      <c r="E36" s="11">
        <v>121</v>
      </c>
      <c r="F36" s="11">
        <v>121</v>
      </c>
      <c r="G36" s="11">
        <v>1E+30</v>
      </c>
      <c r="H36" s="11">
        <v>121</v>
      </c>
    </row>
    <row r="37" spans="2:8" x14ac:dyDescent="0.3">
      <c r="B37" s="11" t="s">
        <v>121</v>
      </c>
      <c r="C37" s="11" t="s">
        <v>122</v>
      </c>
      <c r="D37" s="11">
        <v>1900.8</v>
      </c>
      <c r="E37" s="11">
        <v>73</v>
      </c>
      <c r="F37" s="11">
        <v>73</v>
      </c>
      <c r="G37" s="11">
        <v>1E+30</v>
      </c>
      <c r="H37" s="11">
        <v>73</v>
      </c>
    </row>
    <row r="38" spans="2:8" x14ac:dyDescent="0.3">
      <c r="B38" s="11" t="s">
        <v>123</v>
      </c>
      <c r="C38" s="11" t="s">
        <v>124</v>
      </c>
      <c r="D38" s="11">
        <v>1742.4</v>
      </c>
      <c r="E38" s="11">
        <v>77</v>
      </c>
      <c r="F38" s="11">
        <v>77</v>
      </c>
      <c r="G38" s="11">
        <v>1E+30</v>
      </c>
      <c r="H38" s="11">
        <v>77</v>
      </c>
    </row>
    <row r="39" spans="2:8" x14ac:dyDescent="0.3">
      <c r="B39" s="11" t="s">
        <v>125</v>
      </c>
      <c r="C39" s="11" t="s">
        <v>126</v>
      </c>
      <c r="D39" s="11">
        <v>12270.96</v>
      </c>
      <c r="E39" s="11">
        <v>38</v>
      </c>
      <c r="F39" s="11">
        <v>38</v>
      </c>
      <c r="G39" s="11">
        <v>1E+30</v>
      </c>
      <c r="H39" s="11">
        <v>38</v>
      </c>
    </row>
    <row r="40" spans="2:8" x14ac:dyDescent="0.3">
      <c r="B40" s="11" t="s">
        <v>127</v>
      </c>
      <c r="C40" s="11" t="s">
        <v>128</v>
      </c>
      <c r="D40" s="11">
        <v>11559.6</v>
      </c>
      <c r="E40" s="11">
        <v>113</v>
      </c>
      <c r="F40" s="11">
        <v>113</v>
      </c>
      <c r="G40" s="11">
        <v>1E+30</v>
      </c>
      <c r="H40" s="11">
        <v>113</v>
      </c>
    </row>
    <row r="41" spans="2:8" x14ac:dyDescent="0.3">
      <c r="B41" s="11" t="s">
        <v>129</v>
      </c>
      <c r="C41" s="11" t="s">
        <v>130</v>
      </c>
      <c r="D41" s="11">
        <v>18673.2</v>
      </c>
      <c r="E41" s="11">
        <v>125</v>
      </c>
      <c r="F41" s="11">
        <v>125</v>
      </c>
      <c r="G41" s="11">
        <v>1E+30</v>
      </c>
      <c r="H41" s="11">
        <v>125</v>
      </c>
    </row>
    <row r="42" spans="2:8" x14ac:dyDescent="0.3">
      <c r="B42" s="11" t="s">
        <v>131</v>
      </c>
      <c r="C42" s="11" t="s">
        <v>132</v>
      </c>
      <c r="D42" s="11">
        <v>11011.2</v>
      </c>
      <c r="E42" s="11">
        <v>100.69999999999982</v>
      </c>
      <c r="F42" s="11">
        <v>100.69999999999982</v>
      </c>
      <c r="G42" s="11">
        <v>1E+30</v>
      </c>
      <c r="H42" s="11">
        <v>100.69999999999982</v>
      </c>
    </row>
    <row r="43" spans="2:8" x14ac:dyDescent="0.3">
      <c r="B43" s="11" t="s">
        <v>133</v>
      </c>
      <c r="C43" s="11" t="s">
        <v>134</v>
      </c>
      <c r="D43" s="11">
        <v>8584</v>
      </c>
      <c r="E43" s="11">
        <v>105.45000000000027</v>
      </c>
      <c r="F43" s="11">
        <v>105.45000000000027</v>
      </c>
      <c r="G43" s="11">
        <v>1E+30</v>
      </c>
      <c r="H43" s="11">
        <v>105.45000000000027</v>
      </c>
    </row>
    <row r="44" spans="2:8" x14ac:dyDescent="0.3">
      <c r="B44" s="11" t="s">
        <v>135</v>
      </c>
      <c r="C44" s="11" t="s">
        <v>136</v>
      </c>
      <c r="D44" s="11">
        <v>11129.6</v>
      </c>
      <c r="E44" s="11">
        <v>92.150000000000091</v>
      </c>
      <c r="F44" s="11">
        <v>92.150000000000091</v>
      </c>
      <c r="G44" s="11">
        <v>1E+30</v>
      </c>
      <c r="H44" s="11">
        <v>92.150000000000091</v>
      </c>
    </row>
    <row r="45" spans="2:8" x14ac:dyDescent="0.3">
      <c r="B45" s="11" t="s">
        <v>137</v>
      </c>
      <c r="C45" s="11" t="s">
        <v>138</v>
      </c>
      <c r="D45" s="11">
        <v>13024</v>
      </c>
      <c r="E45" s="11">
        <v>80.75</v>
      </c>
      <c r="F45" s="11">
        <v>80.75</v>
      </c>
      <c r="G45" s="11">
        <v>1E+30</v>
      </c>
      <c r="H45" s="11">
        <v>80.75</v>
      </c>
    </row>
    <row r="46" spans="2:8" x14ac:dyDescent="0.3">
      <c r="B46" s="11" t="s">
        <v>139</v>
      </c>
      <c r="C46" s="11" t="s">
        <v>140</v>
      </c>
      <c r="D46" s="11">
        <v>0</v>
      </c>
      <c r="E46" s="11">
        <v>59.849999999999909</v>
      </c>
      <c r="F46" s="11">
        <v>59.849999999999909</v>
      </c>
      <c r="G46" s="11">
        <v>59.849999999999909</v>
      </c>
      <c r="H46" s="11">
        <v>1E+30</v>
      </c>
    </row>
    <row r="47" spans="2:8" x14ac:dyDescent="0.3">
      <c r="B47" s="11" t="s">
        <v>141</v>
      </c>
      <c r="C47" s="11" t="s">
        <v>142</v>
      </c>
      <c r="D47" s="11">
        <v>0</v>
      </c>
      <c r="E47" s="11">
        <v>114.94999999999982</v>
      </c>
      <c r="F47" s="11">
        <v>114.94999999999982</v>
      </c>
      <c r="G47" s="11">
        <v>114.94999999999982</v>
      </c>
      <c r="H47" s="11">
        <v>1E+30</v>
      </c>
    </row>
    <row r="48" spans="2:8" x14ac:dyDescent="0.3">
      <c r="B48" s="11" t="s">
        <v>143</v>
      </c>
      <c r="C48" s="11" t="s">
        <v>144</v>
      </c>
      <c r="D48" s="11">
        <v>1382.4</v>
      </c>
      <c r="E48" s="11">
        <v>69.349999999999909</v>
      </c>
      <c r="F48" s="11">
        <v>69.349999999999909</v>
      </c>
      <c r="G48" s="11">
        <v>1E+30</v>
      </c>
      <c r="H48" s="11">
        <v>69.349999999999909</v>
      </c>
    </row>
    <row r="49" spans="2:8" x14ac:dyDescent="0.3">
      <c r="B49" s="11" t="s">
        <v>145</v>
      </c>
      <c r="C49" s="11" t="s">
        <v>146</v>
      </c>
      <c r="D49" s="11">
        <v>1267.2</v>
      </c>
      <c r="E49" s="11">
        <v>73.150000000000091</v>
      </c>
      <c r="F49" s="11">
        <v>73.150000000000091</v>
      </c>
      <c r="G49" s="11">
        <v>1E+30</v>
      </c>
      <c r="H49" s="11">
        <v>73.150000000000091</v>
      </c>
    </row>
    <row r="50" spans="2:8" x14ac:dyDescent="0.3">
      <c r="B50" s="11" t="s">
        <v>147</v>
      </c>
      <c r="C50" s="11" t="s">
        <v>148</v>
      </c>
      <c r="D50" s="11">
        <v>7148.4</v>
      </c>
      <c r="E50" s="11">
        <v>36.099999999999909</v>
      </c>
      <c r="F50" s="11">
        <v>36.099999999999909</v>
      </c>
      <c r="G50" s="11">
        <v>1E+30</v>
      </c>
      <c r="H50" s="11">
        <v>36.099999999999909</v>
      </c>
    </row>
    <row r="51" spans="2:8" x14ac:dyDescent="0.3">
      <c r="B51" s="11" t="s">
        <v>149</v>
      </c>
      <c r="C51" s="11" t="s">
        <v>150</v>
      </c>
      <c r="D51" s="11">
        <v>6734</v>
      </c>
      <c r="E51" s="11">
        <v>107.35000000000036</v>
      </c>
      <c r="F51" s="11">
        <v>107.35000000000036</v>
      </c>
      <c r="G51" s="11">
        <v>1E+30</v>
      </c>
      <c r="H51" s="11">
        <v>107.35000000000036</v>
      </c>
    </row>
    <row r="52" spans="2:8" x14ac:dyDescent="0.3">
      <c r="B52" s="11" t="s">
        <v>151</v>
      </c>
      <c r="C52" s="11" t="s">
        <v>152</v>
      </c>
      <c r="D52" s="11">
        <v>11248</v>
      </c>
      <c r="E52" s="11">
        <v>118.75</v>
      </c>
      <c r="F52" s="11">
        <v>118.75</v>
      </c>
      <c r="G52" s="11">
        <v>1E+30</v>
      </c>
      <c r="H52" s="11">
        <v>118.75</v>
      </c>
    </row>
    <row r="53" spans="2:8" x14ac:dyDescent="0.3">
      <c r="B53" s="11" t="s">
        <v>153</v>
      </c>
      <c r="C53" s="11" t="s">
        <v>154</v>
      </c>
      <c r="D53" s="11">
        <v>7030.8</v>
      </c>
      <c r="E53" s="11">
        <v>61.199999999999818</v>
      </c>
      <c r="F53" s="11">
        <v>95.399999999999636</v>
      </c>
      <c r="G53" s="11">
        <v>1E+30</v>
      </c>
      <c r="H53" s="11">
        <v>61.199999999999818</v>
      </c>
    </row>
    <row r="54" spans="2:8" x14ac:dyDescent="0.3">
      <c r="B54" s="11" t="s">
        <v>155</v>
      </c>
      <c r="C54" s="11" t="s">
        <v>156</v>
      </c>
      <c r="D54" s="11">
        <v>5481</v>
      </c>
      <c r="E54" s="11">
        <v>65.700000000000728</v>
      </c>
      <c r="F54" s="11">
        <v>99.900000000000546</v>
      </c>
      <c r="G54" s="11">
        <v>1E+30</v>
      </c>
      <c r="H54" s="11">
        <v>65.700000000000728</v>
      </c>
    </row>
    <row r="55" spans="2:8" x14ac:dyDescent="0.3">
      <c r="B55" s="11" t="s">
        <v>157</v>
      </c>
      <c r="C55" s="11" t="s">
        <v>158</v>
      </c>
      <c r="D55" s="11">
        <v>7106.4</v>
      </c>
      <c r="E55" s="11">
        <v>53.100000000000364</v>
      </c>
      <c r="F55" s="11">
        <v>87.300000000000182</v>
      </c>
      <c r="G55" s="11">
        <v>1E+30</v>
      </c>
      <c r="H55" s="11">
        <v>53.100000000000364</v>
      </c>
    </row>
    <row r="56" spans="2:8" x14ac:dyDescent="0.3">
      <c r="B56" s="11" t="s">
        <v>159</v>
      </c>
      <c r="C56" s="11" t="s">
        <v>160</v>
      </c>
      <c r="D56" s="11">
        <v>8316</v>
      </c>
      <c r="E56" s="11">
        <v>42.300000000000182</v>
      </c>
      <c r="F56" s="11">
        <v>76.5</v>
      </c>
      <c r="G56" s="11">
        <v>1E+30</v>
      </c>
      <c r="H56" s="11">
        <v>42.300000000000182</v>
      </c>
    </row>
    <row r="57" spans="2:8" x14ac:dyDescent="0.3">
      <c r="B57" s="11" t="s">
        <v>161</v>
      </c>
      <c r="C57" s="11" t="s">
        <v>162</v>
      </c>
      <c r="D57" s="11">
        <v>0</v>
      </c>
      <c r="E57" s="11">
        <v>22.5</v>
      </c>
      <c r="F57" s="11">
        <v>56.699999999999818</v>
      </c>
      <c r="G57" s="11">
        <v>22.5</v>
      </c>
      <c r="H57" s="11">
        <v>1E+30</v>
      </c>
    </row>
    <row r="58" spans="2:8" x14ac:dyDescent="0.3">
      <c r="B58" s="11" t="s">
        <v>163</v>
      </c>
      <c r="C58" s="11" t="s">
        <v>164</v>
      </c>
      <c r="D58" s="11">
        <v>0</v>
      </c>
      <c r="E58" s="11">
        <v>74.699999999999818</v>
      </c>
      <c r="F58" s="11">
        <v>108.89999999999964</v>
      </c>
      <c r="G58" s="11">
        <v>74.699999999999818</v>
      </c>
      <c r="H58" s="11">
        <v>1E+30</v>
      </c>
    </row>
    <row r="59" spans="2:8" x14ac:dyDescent="0.3">
      <c r="B59" s="11" t="s">
        <v>165</v>
      </c>
      <c r="C59" s="11" t="s">
        <v>166</v>
      </c>
      <c r="D59" s="11">
        <v>1098</v>
      </c>
      <c r="E59" s="11">
        <v>31.5</v>
      </c>
      <c r="F59" s="11">
        <v>65.699999999999818</v>
      </c>
      <c r="G59" s="11">
        <v>1E+30</v>
      </c>
      <c r="H59" s="11">
        <v>31.5</v>
      </c>
    </row>
    <row r="60" spans="2:8" x14ac:dyDescent="0.3">
      <c r="B60" s="11" t="s">
        <v>167</v>
      </c>
      <c r="C60" s="11" t="s">
        <v>168</v>
      </c>
      <c r="D60" s="11">
        <v>1006.5</v>
      </c>
      <c r="E60" s="11">
        <v>35.100000000000364</v>
      </c>
      <c r="F60" s="11">
        <v>69.300000000000182</v>
      </c>
      <c r="G60" s="11">
        <v>1E+30</v>
      </c>
      <c r="H60" s="11">
        <v>35.100000000000364</v>
      </c>
    </row>
    <row r="61" spans="2:8" x14ac:dyDescent="0.3">
      <c r="B61" s="11" t="s">
        <v>169</v>
      </c>
      <c r="C61" s="11" t="s">
        <v>170</v>
      </c>
      <c r="D61" s="11">
        <v>4843.7999999999975</v>
      </c>
      <c r="E61" s="11">
        <v>0</v>
      </c>
      <c r="F61" s="11">
        <v>34.199999999999818</v>
      </c>
      <c r="G61" s="11">
        <v>31.5</v>
      </c>
      <c r="H61" s="11">
        <v>22.5</v>
      </c>
    </row>
    <row r="62" spans="2:8" x14ac:dyDescent="0.3">
      <c r="B62" s="11" t="s">
        <v>171</v>
      </c>
      <c r="C62" s="11" t="s">
        <v>172</v>
      </c>
      <c r="D62" s="11">
        <v>4563</v>
      </c>
      <c r="E62" s="11">
        <v>67.500000000000909</v>
      </c>
      <c r="F62" s="11">
        <v>101.70000000000073</v>
      </c>
      <c r="G62" s="11">
        <v>1E+30</v>
      </c>
      <c r="H62" s="11">
        <v>67.500000000000909</v>
      </c>
    </row>
    <row r="63" spans="2:8" ht="15" thickBot="1" x14ac:dyDescent="0.35">
      <c r="B63" s="9" t="s">
        <v>173</v>
      </c>
      <c r="C63" s="9" t="s">
        <v>174</v>
      </c>
      <c r="D63" s="9">
        <v>6976.8</v>
      </c>
      <c r="E63" s="9">
        <v>78.300000000000182</v>
      </c>
      <c r="F63" s="9">
        <v>112.5</v>
      </c>
      <c r="G63" s="9">
        <v>1E+30</v>
      </c>
      <c r="H63" s="9">
        <v>78.300000000000182</v>
      </c>
    </row>
    <row r="65" spans="1:8" ht="15" thickBot="1" x14ac:dyDescent="0.35">
      <c r="A65" t="s">
        <v>0</v>
      </c>
    </row>
    <row r="66" spans="1:8" x14ac:dyDescent="0.3">
      <c r="B66" s="13"/>
      <c r="C66" s="13"/>
      <c r="D66" s="13" t="s">
        <v>314</v>
      </c>
      <c r="E66" s="13" t="s">
        <v>323</v>
      </c>
      <c r="F66" s="13" t="s">
        <v>325</v>
      </c>
      <c r="G66" s="13" t="s">
        <v>320</v>
      </c>
      <c r="H66" s="13" t="s">
        <v>320</v>
      </c>
    </row>
    <row r="67" spans="1:8" ht="15" thickBot="1" x14ac:dyDescent="0.35">
      <c r="B67" s="14" t="s">
        <v>52</v>
      </c>
      <c r="C67" s="14" t="s">
        <v>53</v>
      </c>
      <c r="D67" s="14" t="s">
        <v>315</v>
      </c>
      <c r="E67" s="14" t="s">
        <v>324</v>
      </c>
      <c r="F67" s="14" t="s">
        <v>326</v>
      </c>
      <c r="G67" s="14" t="s">
        <v>321</v>
      </c>
      <c r="H67" s="14" t="s">
        <v>322</v>
      </c>
    </row>
    <row r="68" spans="1:8" x14ac:dyDescent="0.3">
      <c r="B68" s="11" t="s">
        <v>175</v>
      </c>
      <c r="C68" s="11" t="s">
        <v>176</v>
      </c>
      <c r="D68" s="11">
        <v>36397.93</v>
      </c>
      <c r="E68" s="11">
        <v>45.600000000000023</v>
      </c>
      <c r="F68" s="11">
        <v>36397.93</v>
      </c>
      <c r="G68" s="11">
        <v>4.5474735088646412E-13</v>
      </c>
      <c r="H68" s="11">
        <v>280.13999999999942</v>
      </c>
    </row>
    <row r="69" spans="1:8" x14ac:dyDescent="0.3">
      <c r="B69" s="11" t="s">
        <v>179</v>
      </c>
      <c r="C69" s="11" t="s">
        <v>180</v>
      </c>
      <c r="D69" s="11">
        <v>110127.37999999999</v>
      </c>
      <c r="E69" s="11">
        <v>41.799999999999955</v>
      </c>
      <c r="F69" s="11">
        <v>110127.37999999999</v>
      </c>
      <c r="G69" s="11">
        <v>5.4569682106375694E-12</v>
      </c>
      <c r="H69" s="11">
        <v>627.89999999999418</v>
      </c>
    </row>
    <row r="70" spans="1:8" x14ac:dyDescent="0.3">
      <c r="B70" s="11" t="s">
        <v>182</v>
      </c>
      <c r="C70" s="11" t="s">
        <v>183</v>
      </c>
      <c r="D70" s="11">
        <v>133308.51</v>
      </c>
      <c r="E70" s="11">
        <v>0</v>
      </c>
      <c r="F70" s="11">
        <v>133308.51</v>
      </c>
      <c r="G70" s="11">
        <v>1E+30</v>
      </c>
      <c r="H70" s="11">
        <v>1.546140993013978E-11</v>
      </c>
    </row>
    <row r="71" spans="1:8" x14ac:dyDescent="0.3">
      <c r="B71" s="11" t="s">
        <v>185</v>
      </c>
      <c r="C71" s="11" t="s">
        <v>186</v>
      </c>
      <c r="D71" s="11">
        <v>71528.800000000003</v>
      </c>
      <c r="E71" s="11">
        <v>0</v>
      </c>
      <c r="F71" s="11">
        <v>71528.800000000003</v>
      </c>
      <c r="G71" s="11">
        <v>1E+30</v>
      </c>
      <c r="H71" s="11">
        <v>4.7748471843078732E-12</v>
      </c>
    </row>
    <row r="72" spans="1:8" x14ac:dyDescent="0.3">
      <c r="B72" s="11" t="s">
        <v>188</v>
      </c>
      <c r="C72" s="11" t="s">
        <v>189</v>
      </c>
      <c r="D72" s="11">
        <v>46422.299999999996</v>
      </c>
      <c r="E72" s="11">
        <v>34.199999999999818</v>
      </c>
      <c r="F72" s="11">
        <v>46422.3</v>
      </c>
      <c r="G72" s="11">
        <v>2.7284841053187847E-12</v>
      </c>
      <c r="H72" s="11">
        <v>372.59999999999764</v>
      </c>
    </row>
    <row r="73" spans="1:8" x14ac:dyDescent="0.3">
      <c r="B73" s="11" t="s">
        <v>191</v>
      </c>
      <c r="C73" s="11" t="s">
        <v>176</v>
      </c>
      <c r="D73" s="11">
        <v>137380057.96799999</v>
      </c>
      <c r="E73" s="11">
        <v>0</v>
      </c>
      <c r="F73" s="11">
        <v>36397.93</v>
      </c>
      <c r="G73" s="11">
        <v>137343660.03799999</v>
      </c>
      <c r="H73" s="11">
        <v>1E+30</v>
      </c>
    </row>
    <row r="74" spans="1:8" x14ac:dyDescent="0.3">
      <c r="B74" s="11" t="s">
        <v>194</v>
      </c>
      <c r="C74" s="11" t="s">
        <v>180</v>
      </c>
      <c r="D74" s="11">
        <v>1211360557.431</v>
      </c>
      <c r="E74" s="11">
        <v>0</v>
      </c>
      <c r="F74" s="11">
        <v>110127.37999999999</v>
      </c>
      <c r="G74" s="11">
        <v>1211250430.0510001</v>
      </c>
      <c r="H74" s="11">
        <v>1E+30</v>
      </c>
    </row>
    <row r="75" spans="1:8" x14ac:dyDescent="0.3">
      <c r="B75" s="11" t="s">
        <v>196</v>
      </c>
      <c r="C75" s="11" t="s">
        <v>183</v>
      </c>
      <c r="D75" s="11">
        <v>1827288615.2870002</v>
      </c>
      <c r="E75" s="11">
        <v>0</v>
      </c>
      <c r="F75" s="11">
        <v>133308.51</v>
      </c>
      <c r="G75" s="11">
        <v>1827155306.7770004</v>
      </c>
      <c r="H75" s="11">
        <v>1E+30</v>
      </c>
    </row>
    <row r="76" spans="1:8" x14ac:dyDescent="0.3">
      <c r="B76" s="11" t="s">
        <v>198</v>
      </c>
      <c r="C76" s="11" t="s">
        <v>186</v>
      </c>
      <c r="D76" s="11">
        <v>592186750.07999992</v>
      </c>
      <c r="E76" s="11">
        <v>0</v>
      </c>
      <c r="F76" s="11">
        <v>71528.800000000003</v>
      </c>
      <c r="G76" s="11">
        <v>592115221.27999997</v>
      </c>
      <c r="H76" s="11">
        <v>1E+30</v>
      </c>
    </row>
    <row r="77" spans="1:8" ht="15" thickBot="1" x14ac:dyDescent="0.35">
      <c r="B77" s="9" t="s">
        <v>200</v>
      </c>
      <c r="C77" s="9" t="s">
        <v>189</v>
      </c>
      <c r="D77" s="9">
        <v>256284155.16000003</v>
      </c>
      <c r="E77" s="9">
        <v>0</v>
      </c>
      <c r="F77" s="9">
        <v>46422.3</v>
      </c>
      <c r="G77" s="9">
        <v>256237732.85999998</v>
      </c>
      <c r="H77" s="9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1768-8A5D-A740-9CE0-DD0122567677}">
  <dimension ref="A1:J67"/>
  <sheetViews>
    <sheetView showGridLines="0" workbookViewId="0">
      <selection activeCell="D9" sqref="D9"/>
    </sheetView>
  </sheetViews>
  <sheetFormatPr defaultColWidth="11.5546875" defaultRowHeight="14.4" x14ac:dyDescent="0.3"/>
  <cols>
    <col min="1" max="1" width="2.33203125" customWidth="1"/>
    <col min="2" max="2" width="6.109375" bestFit="1" customWidth="1"/>
    <col min="3" max="3" width="16.33203125" bestFit="1" customWidth="1"/>
    <col min="4" max="4" width="16.44140625" customWidth="1"/>
    <col min="5" max="5" width="2.33203125" customWidth="1"/>
    <col min="6" max="6" width="6" bestFit="1" customWidth="1"/>
    <col min="7" max="7" width="8.6640625" bestFit="1" customWidth="1"/>
    <col min="8" max="8" width="2.33203125" customWidth="1"/>
    <col min="9" max="9" width="6.109375" bestFit="1" customWidth="1"/>
    <col min="10" max="10" width="8.6640625" bestFit="1" customWidth="1"/>
  </cols>
  <sheetData>
    <row r="1" spans="1:10" x14ac:dyDescent="0.3">
      <c r="A1" s="8" t="s">
        <v>327</v>
      </c>
    </row>
    <row r="2" spans="1:10" x14ac:dyDescent="0.3">
      <c r="A2" s="8" t="s">
        <v>41</v>
      </c>
    </row>
    <row r="3" spans="1:10" x14ac:dyDescent="0.3">
      <c r="A3" s="8" t="s">
        <v>328</v>
      </c>
    </row>
    <row r="5" spans="1:10" ht="15" thickBot="1" x14ac:dyDescent="0.35"/>
    <row r="6" spans="1:10" x14ac:dyDescent="0.3">
      <c r="B6" s="13"/>
      <c r="C6" s="13" t="s">
        <v>318</v>
      </c>
      <c r="D6" s="13"/>
    </row>
    <row r="7" spans="1:10" ht="15" thickBot="1" x14ac:dyDescent="0.35">
      <c r="B7" s="14" t="s">
        <v>52</v>
      </c>
      <c r="C7" s="14" t="s">
        <v>53</v>
      </c>
      <c r="D7" s="14" t="s">
        <v>315</v>
      </c>
    </row>
    <row r="8" spans="1:10" ht="15" thickBot="1" x14ac:dyDescent="0.35">
      <c r="B8" s="9" t="s">
        <v>62</v>
      </c>
      <c r="C8" s="9" t="s">
        <v>63</v>
      </c>
      <c r="D8" s="12">
        <v>39135216.81400001</v>
      </c>
    </row>
    <row r="10" spans="1:10" ht="15" thickBot="1" x14ac:dyDescent="0.35"/>
    <row r="11" spans="1:10" x14ac:dyDescent="0.3">
      <c r="B11" s="13"/>
      <c r="C11" s="13" t="s">
        <v>329</v>
      </c>
      <c r="D11" s="13"/>
      <c r="F11" s="13" t="s">
        <v>330</v>
      </c>
      <c r="G11" s="13" t="s">
        <v>318</v>
      </c>
      <c r="I11" s="13" t="s">
        <v>332</v>
      </c>
      <c r="J11" s="13" t="s">
        <v>318</v>
      </c>
    </row>
    <row r="12" spans="1:10" ht="15" thickBot="1" x14ac:dyDescent="0.35">
      <c r="B12" s="14" t="s">
        <v>52</v>
      </c>
      <c r="C12" s="14" t="s">
        <v>53</v>
      </c>
      <c r="D12" s="14" t="s">
        <v>315</v>
      </c>
      <c r="F12" s="14" t="s">
        <v>14</v>
      </c>
      <c r="G12" s="14" t="s">
        <v>331</v>
      </c>
      <c r="I12" s="14" t="s">
        <v>14</v>
      </c>
      <c r="J12" s="14" t="s">
        <v>331</v>
      </c>
    </row>
    <row r="13" spans="1:10" x14ac:dyDescent="0.3">
      <c r="B13" s="11" t="s">
        <v>64</v>
      </c>
      <c r="C13" s="11" t="s">
        <v>65</v>
      </c>
      <c r="D13" s="11">
        <v>5124.3</v>
      </c>
      <c r="F13" s="11">
        <v>0</v>
      </c>
      <c r="G13" s="15">
        <v>85</v>
      </c>
      <c r="I13" s="11">
        <v>250</v>
      </c>
      <c r="J13" s="15">
        <v>18835</v>
      </c>
    </row>
    <row r="14" spans="1:10" x14ac:dyDescent="0.3">
      <c r="B14" s="11" t="s">
        <v>67</v>
      </c>
      <c r="C14" s="11" t="s">
        <v>68</v>
      </c>
      <c r="D14" s="11">
        <v>3994.75</v>
      </c>
      <c r="F14" s="11">
        <v>0</v>
      </c>
      <c r="G14" s="15">
        <v>110</v>
      </c>
      <c r="I14" s="11">
        <v>398.5</v>
      </c>
      <c r="J14" s="15">
        <v>20035</v>
      </c>
    </row>
    <row r="15" spans="1:10" x14ac:dyDescent="0.3">
      <c r="B15" s="11" t="s">
        <v>69</v>
      </c>
      <c r="C15" s="11" t="s">
        <v>70</v>
      </c>
      <c r="D15" s="11">
        <v>5179.3999999999996</v>
      </c>
      <c r="F15" s="11">
        <v>0</v>
      </c>
      <c r="G15" s="15">
        <v>125</v>
      </c>
      <c r="I15" s="11">
        <v>597</v>
      </c>
      <c r="J15" s="15">
        <v>21020</v>
      </c>
    </row>
    <row r="16" spans="1:10" x14ac:dyDescent="0.3">
      <c r="B16" s="11" t="s">
        <v>71</v>
      </c>
      <c r="C16" s="11" t="s">
        <v>72</v>
      </c>
      <c r="D16" s="11">
        <v>6061</v>
      </c>
      <c r="F16" s="11"/>
      <c r="G16" s="15"/>
      <c r="I16" s="11"/>
      <c r="J16" s="15"/>
    </row>
    <row r="17" spans="2:10" x14ac:dyDescent="0.3">
      <c r="B17" s="11" t="s">
        <v>73</v>
      </c>
      <c r="C17" s="11" t="s">
        <v>74</v>
      </c>
      <c r="D17" s="11">
        <v>1995</v>
      </c>
      <c r="F17" s="11"/>
      <c r="G17" s="15"/>
      <c r="I17" s="11"/>
      <c r="J17" s="15"/>
    </row>
    <row r="18" spans="2:10" x14ac:dyDescent="0.3">
      <c r="B18" s="11" t="s">
        <v>75</v>
      </c>
      <c r="C18" s="11" t="s">
        <v>76</v>
      </c>
      <c r="D18" s="11">
        <v>1463</v>
      </c>
      <c r="F18" s="11"/>
      <c r="G18" s="15"/>
      <c r="I18" s="11"/>
      <c r="J18" s="15"/>
    </row>
    <row r="19" spans="2:10" x14ac:dyDescent="0.3">
      <c r="B19" s="11" t="s">
        <v>77</v>
      </c>
      <c r="C19" s="11" t="s">
        <v>78</v>
      </c>
      <c r="D19" s="11">
        <v>414.72</v>
      </c>
      <c r="F19" s="11"/>
      <c r="G19" s="15"/>
      <c r="I19" s="11"/>
      <c r="J19" s="15"/>
    </row>
    <row r="20" spans="2:10" x14ac:dyDescent="0.3">
      <c r="B20" s="11" t="s">
        <v>79</v>
      </c>
      <c r="C20" s="11" t="s">
        <v>80</v>
      </c>
      <c r="D20" s="11">
        <v>380.16</v>
      </c>
      <c r="F20" s="11"/>
      <c r="G20" s="15"/>
      <c r="I20" s="11"/>
      <c r="J20" s="15"/>
    </row>
    <row r="21" spans="2:10" x14ac:dyDescent="0.3">
      <c r="B21" s="11" t="s">
        <v>81</v>
      </c>
      <c r="C21" s="11" t="s">
        <v>82</v>
      </c>
      <c r="D21" s="11">
        <v>3401.6999999999994</v>
      </c>
      <c r="F21" s="11"/>
      <c r="G21" s="15"/>
      <c r="I21" s="11"/>
      <c r="J21" s="15"/>
    </row>
    <row r="22" spans="2:10" x14ac:dyDescent="0.3">
      <c r="B22" s="11" t="s">
        <v>83</v>
      </c>
      <c r="C22" s="11" t="s">
        <v>84</v>
      </c>
      <c r="D22" s="11">
        <v>3204.5</v>
      </c>
      <c r="F22" s="11"/>
      <c r="G22" s="15"/>
      <c r="I22" s="11"/>
      <c r="J22" s="15"/>
    </row>
    <row r="23" spans="2:10" x14ac:dyDescent="0.3">
      <c r="B23" s="11" t="s">
        <v>85</v>
      </c>
      <c r="C23" s="11" t="s">
        <v>86</v>
      </c>
      <c r="D23" s="11">
        <v>5179.3999999999996</v>
      </c>
      <c r="F23" s="11"/>
      <c r="G23" s="15"/>
      <c r="I23" s="11"/>
      <c r="J23" s="15"/>
    </row>
    <row r="24" spans="2:10" x14ac:dyDescent="0.3">
      <c r="B24" s="11" t="s">
        <v>87</v>
      </c>
      <c r="C24" s="11" t="s">
        <v>88</v>
      </c>
      <c r="D24" s="11">
        <v>15233.4</v>
      </c>
      <c r="F24" s="11"/>
      <c r="G24" s="15"/>
      <c r="I24" s="11"/>
      <c r="J24" s="15"/>
    </row>
    <row r="25" spans="2:10" x14ac:dyDescent="0.3">
      <c r="B25" s="11" t="s">
        <v>89</v>
      </c>
      <c r="C25" s="11" t="s">
        <v>90</v>
      </c>
      <c r="D25" s="11">
        <v>11875.5</v>
      </c>
      <c r="F25" s="11"/>
      <c r="G25" s="15"/>
      <c r="I25" s="11"/>
      <c r="J25" s="15"/>
    </row>
    <row r="26" spans="2:10" x14ac:dyDescent="0.3">
      <c r="B26" s="11" t="s">
        <v>91</v>
      </c>
      <c r="C26" s="11" t="s">
        <v>92</v>
      </c>
      <c r="D26" s="11">
        <v>15397.2</v>
      </c>
      <c r="F26" s="11"/>
      <c r="G26" s="15"/>
      <c r="I26" s="11"/>
      <c r="J26" s="15"/>
    </row>
    <row r="27" spans="2:10" x14ac:dyDescent="0.3">
      <c r="B27" s="11" t="s">
        <v>93</v>
      </c>
      <c r="C27" s="11" t="s">
        <v>94</v>
      </c>
      <c r="D27" s="11">
        <v>18018</v>
      </c>
      <c r="F27" s="11"/>
      <c r="G27" s="15"/>
      <c r="I27" s="11"/>
      <c r="J27" s="15"/>
    </row>
    <row r="28" spans="2:10" x14ac:dyDescent="0.3">
      <c r="B28" s="11" t="s">
        <v>95</v>
      </c>
      <c r="C28" s="11" t="s">
        <v>96</v>
      </c>
      <c r="D28" s="11">
        <v>2898</v>
      </c>
      <c r="F28" s="11"/>
      <c r="G28" s="15"/>
      <c r="I28" s="11"/>
      <c r="J28" s="15"/>
    </row>
    <row r="29" spans="2:10" x14ac:dyDescent="0.3">
      <c r="B29" s="11" t="s">
        <v>97</v>
      </c>
      <c r="C29" s="11" t="s">
        <v>98</v>
      </c>
      <c r="D29" s="11">
        <v>6732</v>
      </c>
      <c r="F29" s="11"/>
      <c r="G29" s="15"/>
      <c r="I29" s="11"/>
      <c r="J29" s="15"/>
    </row>
    <row r="30" spans="2:10" x14ac:dyDescent="0.3">
      <c r="B30" s="11" t="s">
        <v>99</v>
      </c>
      <c r="C30" s="11" t="s">
        <v>100</v>
      </c>
      <c r="D30" s="11">
        <v>2737.92</v>
      </c>
      <c r="F30" s="11"/>
      <c r="G30" s="15"/>
      <c r="I30" s="11"/>
      <c r="J30" s="15"/>
    </row>
    <row r="31" spans="2:10" x14ac:dyDescent="0.3">
      <c r="B31" s="11" t="s">
        <v>101</v>
      </c>
      <c r="C31" s="11" t="s">
        <v>102</v>
      </c>
      <c r="D31" s="11">
        <v>2509.7600000000002</v>
      </c>
      <c r="F31" s="11"/>
      <c r="G31" s="15"/>
      <c r="I31" s="11"/>
      <c r="J31" s="15"/>
    </row>
    <row r="32" spans="2:10" x14ac:dyDescent="0.3">
      <c r="B32" s="11" t="s">
        <v>103</v>
      </c>
      <c r="C32" s="11" t="s">
        <v>104</v>
      </c>
      <c r="D32" s="11">
        <v>10046.399999999994</v>
      </c>
      <c r="F32" s="11"/>
      <c r="G32" s="15"/>
      <c r="I32" s="11"/>
      <c r="J32" s="15"/>
    </row>
    <row r="33" spans="2:10" x14ac:dyDescent="0.3">
      <c r="B33" s="11" t="s">
        <v>105</v>
      </c>
      <c r="C33" s="11" t="s">
        <v>106</v>
      </c>
      <c r="D33" s="11">
        <v>9464</v>
      </c>
      <c r="F33" s="11"/>
      <c r="G33" s="15"/>
      <c r="I33" s="11"/>
      <c r="J33" s="15"/>
    </row>
    <row r="34" spans="2:10" x14ac:dyDescent="0.3">
      <c r="B34" s="11" t="s">
        <v>107</v>
      </c>
      <c r="C34" s="11" t="s">
        <v>108</v>
      </c>
      <c r="D34" s="11">
        <v>15215.2</v>
      </c>
      <c r="F34" s="11"/>
      <c r="G34" s="15"/>
      <c r="I34" s="11"/>
      <c r="J34" s="15"/>
    </row>
    <row r="35" spans="2:10" x14ac:dyDescent="0.3">
      <c r="B35" s="11" t="s">
        <v>109</v>
      </c>
      <c r="C35" s="11" t="s">
        <v>110</v>
      </c>
      <c r="D35" s="11">
        <v>18497.7</v>
      </c>
      <c r="F35" s="11"/>
      <c r="G35" s="15"/>
      <c r="I35" s="11"/>
      <c r="J35" s="15"/>
    </row>
    <row r="36" spans="2:10" x14ac:dyDescent="0.3">
      <c r="B36" s="11" t="s">
        <v>111</v>
      </c>
      <c r="C36" s="11" t="s">
        <v>112</v>
      </c>
      <c r="D36" s="11">
        <v>14420.25</v>
      </c>
      <c r="F36" s="11"/>
      <c r="G36" s="15"/>
      <c r="I36" s="11"/>
      <c r="J36" s="15"/>
    </row>
    <row r="37" spans="2:10" x14ac:dyDescent="0.3">
      <c r="B37" s="11" t="s">
        <v>113</v>
      </c>
      <c r="C37" s="11" t="s">
        <v>114</v>
      </c>
      <c r="D37" s="11">
        <v>18696.599999999999</v>
      </c>
      <c r="F37" s="11"/>
      <c r="G37" s="15"/>
      <c r="I37" s="11"/>
      <c r="J37" s="15"/>
    </row>
    <row r="38" spans="2:10" x14ac:dyDescent="0.3">
      <c r="B38" s="11" t="s">
        <v>115</v>
      </c>
      <c r="C38" s="11" t="s">
        <v>116</v>
      </c>
      <c r="D38" s="11">
        <v>21879</v>
      </c>
      <c r="F38" s="11"/>
      <c r="G38" s="15"/>
      <c r="I38" s="11"/>
      <c r="J38" s="15"/>
    </row>
    <row r="39" spans="2:10" x14ac:dyDescent="0.3">
      <c r="B39" s="11" t="s">
        <v>117</v>
      </c>
      <c r="C39" s="11" t="s">
        <v>118</v>
      </c>
      <c r="D39" s="11">
        <v>12733</v>
      </c>
      <c r="F39" s="11"/>
      <c r="G39" s="15"/>
      <c r="I39" s="11"/>
      <c r="J39" s="15"/>
    </row>
    <row r="40" spans="2:10" x14ac:dyDescent="0.3">
      <c r="B40" s="11" t="s">
        <v>119</v>
      </c>
      <c r="C40" s="11" t="s">
        <v>120</v>
      </c>
      <c r="D40" s="11">
        <v>935</v>
      </c>
      <c r="F40" s="11"/>
      <c r="G40" s="15"/>
      <c r="I40" s="11"/>
      <c r="J40" s="15"/>
    </row>
    <row r="41" spans="2:10" x14ac:dyDescent="0.3">
      <c r="B41" s="11" t="s">
        <v>121</v>
      </c>
      <c r="C41" s="11" t="s">
        <v>122</v>
      </c>
      <c r="D41" s="11">
        <v>1900.8</v>
      </c>
      <c r="F41" s="11"/>
      <c r="G41" s="15"/>
      <c r="I41" s="11"/>
      <c r="J41" s="15"/>
    </row>
    <row r="42" spans="2:10" x14ac:dyDescent="0.3">
      <c r="B42" s="11" t="s">
        <v>123</v>
      </c>
      <c r="C42" s="11" t="s">
        <v>124</v>
      </c>
      <c r="D42" s="11">
        <v>1742.4</v>
      </c>
      <c r="F42" s="11"/>
      <c r="G42" s="15"/>
      <c r="I42" s="11"/>
      <c r="J42" s="15"/>
    </row>
    <row r="43" spans="2:10" x14ac:dyDescent="0.3">
      <c r="B43" s="11" t="s">
        <v>125</v>
      </c>
      <c r="C43" s="11" t="s">
        <v>126</v>
      </c>
      <c r="D43" s="11">
        <v>12270.96</v>
      </c>
      <c r="F43" s="11"/>
      <c r="G43" s="15"/>
      <c r="I43" s="11"/>
      <c r="J43" s="15"/>
    </row>
    <row r="44" spans="2:10" x14ac:dyDescent="0.3">
      <c r="B44" s="11" t="s">
        <v>127</v>
      </c>
      <c r="C44" s="11" t="s">
        <v>128</v>
      </c>
      <c r="D44" s="11">
        <v>11559.6</v>
      </c>
      <c r="F44" s="11"/>
      <c r="G44" s="15"/>
      <c r="I44" s="11"/>
      <c r="J44" s="15"/>
    </row>
    <row r="45" spans="2:10" x14ac:dyDescent="0.3">
      <c r="B45" s="11" t="s">
        <v>129</v>
      </c>
      <c r="C45" s="11" t="s">
        <v>130</v>
      </c>
      <c r="D45" s="11">
        <v>18673.2</v>
      </c>
      <c r="F45" s="11"/>
      <c r="G45" s="15"/>
      <c r="I45" s="11"/>
      <c r="J45" s="15"/>
    </row>
    <row r="46" spans="2:10" x14ac:dyDescent="0.3">
      <c r="B46" s="11" t="s">
        <v>131</v>
      </c>
      <c r="C46" s="11" t="s">
        <v>132</v>
      </c>
      <c r="D46" s="11">
        <v>11011.2</v>
      </c>
      <c r="F46" s="11"/>
      <c r="G46" s="15"/>
      <c r="I46" s="11"/>
      <c r="J46" s="15"/>
    </row>
    <row r="47" spans="2:10" x14ac:dyDescent="0.3">
      <c r="B47" s="11" t="s">
        <v>133</v>
      </c>
      <c r="C47" s="11" t="s">
        <v>134</v>
      </c>
      <c r="D47" s="11">
        <v>8584</v>
      </c>
      <c r="F47" s="11"/>
      <c r="G47" s="15"/>
      <c r="I47" s="11"/>
      <c r="J47" s="15"/>
    </row>
    <row r="48" spans="2:10" x14ac:dyDescent="0.3">
      <c r="B48" s="11" t="s">
        <v>135</v>
      </c>
      <c r="C48" s="11" t="s">
        <v>136</v>
      </c>
      <c r="D48" s="11">
        <v>11129.6</v>
      </c>
      <c r="F48" s="11"/>
      <c r="G48" s="15"/>
      <c r="I48" s="11"/>
      <c r="J48" s="15"/>
    </row>
    <row r="49" spans="2:10" x14ac:dyDescent="0.3">
      <c r="B49" s="11" t="s">
        <v>137</v>
      </c>
      <c r="C49" s="11" t="s">
        <v>138</v>
      </c>
      <c r="D49" s="11">
        <v>13024</v>
      </c>
      <c r="F49" s="11"/>
      <c r="G49" s="15"/>
      <c r="I49" s="11"/>
      <c r="J49" s="15"/>
    </row>
    <row r="50" spans="2:10" x14ac:dyDescent="0.3">
      <c r="B50" s="11" t="s">
        <v>139</v>
      </c>
      <c r="C50" s="11" t="s">
        <v>140</v>
      </c>
      <c r="D50" s="11">
        <v>0</v>
      </c>
      <c r="F50" s="11"/>
      <c r="G50" s="15"/>
      <c r="I50" s="11"/>
      <c r="J50" s="15"/>
    </row>
    <row r="51" spans="2:10" x14ac:dyDescent="0.3">
      <c r="B51" s="11" t="s">
        <v>141</v>
      </c>
      <c r="C51" s="11" t="s">
        <v>142</v>
      </c>
      <c r="D51" s="11">
        <v>0</v>
      </c>
      <c r="F51" s="11"/>
      <c r="G51" s="15"/>
      <c r="I51" s="11"/>
      <c r="J51" s="15"/>
    </row>
    <row r="52" spans="2:10" x14ac:dyDescent="0.3">
      <c r="B52" s="11" t="s">
        <v>143</v>
      </c>
      <c r="C52" s="11" t="s">
        <v>144</v>
      </c>
      <c r="D52" s="11">
        <v>1382.4</v>
      </c>
      <c r="F52" s="11"/>
      <c r="G52" s="15"/>
      <c r="I52" s="11"/>
      <c r="J52" s="15"/>
    </row>
    <row r="53" spans="2:10" x14ac:dyDescent="0.3">
      <c r="B53" s="11" t="s">
        <v>145</v>
      </c>
      <c r="C53" s="11" t="s">
        <v>146</v>
      </c>
      <c r="D53" s="11">
        <v>1267.2</v>
      </c>
      <c r="F53" s="11"/>
      <c r="G53" s="15"/>
      <c r="I53" s="11"/>
      <c r="J53" s="15"/>
    </row>
    <row r="54" spans="2:10" x14ac:dyDescent="0.3">
      <c r="B54" s="11" t="s">
        <v>147</v>
      </c>
      <c r="C54" s="11" t="s">
        <v>148</v>
      </c>
      <c r="D54" s="11">
        <v>7148.4</v>
      </c>
      <c r="F54" s="11"/>
      <c r="G54" s="15"/>
      <c r="I54" s="11"/>
      <c r="J54" s="15"/>
    </row>
    <row r="55" spans="2:10" x14ac:dyDescent="0.3">
      <c r="B55" s="11" t="s">
        <v>149</v>
      </c>
      <c r="C55" s="11" t="s">
        <v>150</v>
      </c>
      <c r="D55" s="11">
        <v>6734</v>
      </c>
      <c r="F55" s="11"/>
      <c r="G55" s="15"/>
      <c r="I55" s="11"/>
      <c r="J55" s="15"/>
    </row>
    <row r="56" spans="2:10" x14ac:dyDescent="0.3">
      <c r="B56" s="11" t="s">
        <v>151</v>
      </c>
      <c r="C56" s="11" t="s">
        <v>152</v>
      </c>
      <c r="D56" s="11">
        <v>11248</v>
      </c>
      <c r="F56" s="11"/>
      <c r="G56" s="15"/>
      <c r="I56" s="11"/>
      <c r="J56" s="15"/>
    </row>
    <row r="57" spans="2:10" x14ac:dyDescent="0.3">
      <c r="B57" s="11" t="s">
        <v>153</v>
      </c>
      <c r="C57" s="11" t="s">
        <v>154</v>
      </c>
      <c r="D57" s="11">
        <v>7030.8</v>
      </c>
      <c r="F57" s="11"/>
      <c r="G57" s="15"/>
      <c r="I57" s="11"/>
      <c r="J57" s="15"/>
    </row>
    <row r="58" spans="2:10" x14ac:dyDescent="0.3">
      <c r="B58" s="11" t="s">
        <v>155</v>
      </c>
      <c r="C58" s="11" t="s">
        <v>156</v>
      </c>
      <c r="D58" s="11">
        <v>5481</v>
      </c>
      <c r="F58" s="11"/>
      <c r="G58" s="15"/>
      <c r="I58" s="11"/>
      <c r="J58" s="15"/>
    </row>
    <row r="59" spans="2:10" x14ac:dyDescent="0.3">
      <c r="B59" s="11" t="s">
        <v>157</v>
      </c>
      <c r="C59" s="11" t="s">
        <v>158</v>
      </c>
      <c r="D59" s="11">
        <v>7106.4</v>
      </c>
      <c r="F59" s="11"/>
      <c r="G59" s="15"/>
      <c r="I59" s="11"/>
      <c r="J59" s="15"/>
    </row>
    <row r="60" spans="2:10" x14ac:dyDescent="0.3">
      <c r="B60" s="11" t="s">
        <v>159</v>
      </c>
      <c r="C60" s="11" t="s">
        <v>160</v>
      </c>
      <c r="D60" s="11">
        <v>8316</v>
      </c>
      <c r="F60" s="11"/>
      <c r="G60" s="15"/>
      <c r="I60" s="11"/>
      <c r="J60" s="15"/>
    </row>
    <row r="61" spans="2:10" x14ac:dyDescent="0.3">
      <c r="B61" s="11" t="s">
        <v>161</v>
      </c>
      <c r="C61" s="11" t="s">
        <v>162</v>
      </c>
      <c r="D61" s="11">
        <v>0</v>
      </c>
      <c r="F61" s="11"/>
      <c r="G61" s="15"/>
      <c r="I61" s="11"/>
      <c r="J61" s="15"/>
    </row>
    <row r="62" spans="2:10" x14ac:dyDescent="0.3">
      <c r="B62" s="11" t="s">
        <v>163</v>
      </c>
      <c r="C62" s="11" t="s">
        <v>164</v>
      </c>
      <c r="D62" s="11">
        <v>0</v>
      </c>
      <c r="F62" s="11"/>
      <c r="G62" s="15"/>
      <c r="I62" s="11"/>
      <c r="J62" s="15"/>
    </row>
    <row r="63" spans="2:10" x14ac:dyDescent="0.3">
      <c r="B63" s="11" t="s">
        <v>165</v>
      </c>
      <c r="C63" s="11" t="s">
        <v>166</v>
      </c>
      <c r="D63" s="11">
        <v>1098</v>
      </c>
      <c r="F63" s="11"/>
      <c r="G63" s="15"/>
      <c r="I63" s="11"/>
      <c r="J63" s="15"/>
    </row>
    <row r="64" spans="2:10" x14ac:dyDescent="0.3">
      <c r="B64" s="11" t="s">
        <v>167</v>
      </c>
      <c r="C64" s="11" t="s">
        <v>168</v>
      </c>
      <c r="D64" s="11">
        <v>1006.5</v>
      </c>
      <c r="F64" s="11"/>
      <c r="G64" s="15"/>
      <c r="I64" s="11"/>
      <c r="J64" s="15"/>
    </row>
    <row r="65" spans="2:10" x14ac:dyDescent="0.3">
      <c r="B65" s="11" t="s">
        <v>169</v>
      </c>
      <c r="C65" s="11" t="s">
        <v>170</v>
      </c>
      <c r="D65" s="11">
        <v>4843.7999999999975</v>
      </c>
      <c r="F65" s="11"/>
      <c r="G65" s="15"/>
      <c r="I65" s="11"/>
      <c r="J65" s="15"/>
    </row>
    <row r="66" spans="2:10" x14ac:dyDescent="0.3">
      <c r="B66" s="11" t="s">
        <v>171</v>
      </c>
      <c r="C66" s="11" t="s">
        <v>172</v>
      </c>
      <c r="D66" s="11">
        <v>4563</v>
      </c>
      <c r="F66" s="11"/>
      <c r="G66" s="15"/>
      <c r="I66" s="11"/>
      <c r="J66" s="15"/>
    </row>
    <row r="67" spans="2:10" ht="15" thickBot="1" x14ac:dyDescent="0.35">
      <c r="B67" s="9" t="s">
        <v>173</v>
      </c>
      <c r="C67" s="9" t="s">
        <v>174</v>
      </c>
      <c r="D67" s="9">
        <v>6976.8</v>
      </c>
      <c r="F67" s="9"/>
      <c r="G67" s="12"/>
      <c r="I67" s="9"/>
      <c r="J6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LUX hotels</vt:lpstr>
      <vt:lpstr>Answer Report 1</vt:lpstr>
      <vt:lpstr>Sensitivity Report 1</vt:lpstr>
      <vt:lpstr>Limits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Maitri</dc:creator>
  <cp:lastModifiedBy>Pavani Narla</cp:lastModifiedBy>
  <dcterms:created xsi:type="dcterms:W3CDTF">2023-02-24T22:27:47Z</dcterms:created>
  <dcterms:modified xsi:type="dcterms:W3CDTF">2024-02-29T20:51:46Z</dcterms:modified>
</cp:coreProperties>
</file>