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aid\Desktop\MQP\Parts\Refer. Prototype - Test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 s="1"/>
  <c r="E3" i="1" s="1"/>
  <c r="K3" i="1"/>
  <c r="L3" i="1" s="1"/>
  <c r="M3" i="1" s="1"/>
  <c r="C25" i="1"/>
  <c r="D25" i="1" s="1"/>
  <c r="E25" i="1" s="1"/>
  <c r="K25" i="1"/>
  <c r="O25" i="1" s="1"/>
  <c r="P25" i="1" s="1"/>
  <c r="N25" i="1" l="1"/>
  <c r="L25" i="1"/>
  <c r="M25" i="1" s="1"/>
  <c r="G25" i="1"/>
  <c r="H25" i="1" s="1"/>
  <c r="F25" i="1"/>
  <c r="N3" i="1"/>
  <c r="O3" i="1"/>
  <c r="P3" i="1" s="1"/>
  <c r="G3" i="1"/>
  <c r="H3" i="1" s="1"/>
  <c r="F3" i="1"/>
</calcChain>
</file>

<file path=xl/sharedStrings.xml><?xml version="1.0" encoding="utf-8"?>
<sst xmlns="http://schemas.openxmlformats.org/spreadsheetml/2006/main" count="21" uniqueCount="13">
  <si>
    <t>Number of Teeth</t>
  </si>
  <si>
    <t>Outside Diameter</t>
  </si>
  <si>
    <t>Diametral Pitch</t>
  </si>
  <si>
    <t>Pitch Diameter</t>
  </si>
  <si>
    <t>https://grabcad.com/tutorials/tutorial-how-to-model-a-gear-in-solidworks-and-show-design-intent</t>
  </si>
  <si>
    <t>Module</t>
  </si>
  <si>
    <t>Pitch</t>
  </si>
  <si>
    <t>Foot Diameter</t>
  </si>
  <si>
    <t>Primitive Diameter/ Base Circle</t>
  </si>
  <si>
    <t>Gear 2 (Finger Gear)</t>
  </si>
  <si>
    <t>Gear 3 (Intermediate Gear Top Level)</t>
  </si>
  <si>
    <t>Gear 4 (Drive Gear)</t>
  </si>
  <si>
    <t>Gear 1 (Intermediate Gear Bottom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</si>
</sst>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"/>
    <numFmt numFmtId="165" formatCode="0.####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6"/>
  <sheetViews>
    <sheetView tabSelected="1" workbookViewId="0">
      <selection sqref="A1:H1"/>
    </sheetView>
  </sheetViews>
  <sheetFormatPr defaultRowHeight="14.4" x14ac:dyDescent="0.3"/>
  <cols>
    <col min="1" max="1" width="15" bestFit="1" customWidth="1"/>
    <col min="2" max="2" width="15.33203125" bestFit="1" customWidth="1"/>
    <col min="3" max="3" width="7.21875" customWidth="1"/>
    <col min="4" max="4" width="13.5546875" bestFit="1" customWidth="1"/>
    <col min="5" max="5" width="13.109375" bestFit="1" customWidth="1"/>
    <col min="6" max="6" width="12" customWidth="1"/>
    <col min="7" max="7" width="26.6640625" customWidth="1"/>
    <col min="8" max="8" width="12.77734375" customWidth="1"/>
    <col min="9" max="9" width="15" bestFit="1" customWidth="1"/>
    <col min="10" max="10" width="15.33203125" bestFit="1" customWidth="1"/>
    <col min="11" max="11" width="7.21875" customWidth="1"/>
    <col min="12" max="12" width="13.5546875" bestFit="1" customWidth="1"/>
    <col min="13" max="13" width="13.109375" bestFit="1" customWidth="1"/>
    <col min="14" max="14" width="12" bestFit="1" customWidth="1"/>
    <col min="15" max="15" width="26.6640625" bestFit="1" customWidth="1"/>
    <col min="16" max="16" width="12.77734375" bestFit="1" customWidth="1"/>
  </cols>
  <sheetData>
    <row r="1" spans="1:16" x14ac:dyDescent="0.3">
      <c r="A1" s="5" t="s">
        <v>12</v>
      </c>
      <c r="B1" s="5"/>
      <c r="C1" s="5"/>
      <c r="D1" s="5"/>
      <c r="E1" s="5"/>
      <c r="F1" s="5"/>
      <c r="G1" s="5"/>
      <c r="H1" s="5"/>
      <c r="I1" s="4" t="s">
        <v>9</v>
      </c>
      <c r="J1" s="4"/>
      <c r="K1" s="4"/>
      <c r="L1" s="4"/>
      <c r="M1" s="4"/>
      <c r="N1" s="4"/>
      <c r="O1" s="4"/>
      <c r="P1" s="4"/>
    </row>
    <row r="2" spans="1:16" x14ac:dyDescent="0.3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6</v>
      </c>
      <c r="G2" t="s">
        <v>8</v>
      </c>
      <c r="H2" t="s">
        <v>7</v>
      </c>
      <c r="I2" t="s">
        <v>0</v>
      </c>
      <c r="J2" t="s">
        <v>1</v>
      </c>
      <c r="K2" t="s">
        <v>5</v>
      </c>
      <c r="L2" t="s">
        <v>2</v>
      </c>
      <c r="M2" t="s">
        <v>3</v>
      </c>
      <c r="N2" t="s">
        <v>6</v>
      </c>
      <c r="O2" t="s">
        <v>8</v>
      </c>
      <c r="P2" t="s">
        <v>7</v>
      </c>
    </row>
    <row r="3" spans="1:16" x14ac:dyDescent="0.3">
      <c r="A3">
        <v>10</v>
      </c>
      <c r="B3">
        <v>20</v>
      </c>
      <c r="C3">
        <f>B3/(A3+2)</f>
        <v>1.6666666666666667</v>
      </c>
      <c r="D3">
        <f>1/C3</f>
        <v>0.6</v>
      </c>
      <c r="E3">
        <f>A3/D3</f>
        <v>16.666666666666668</v>
      </c>
      <c r="F3">
        <f>C3*PI()</f>
        <v>5.2359877559829888</v>
      </c>
      <c r="G3">
        <f>C3*A3</f>
        <v>16.666666666666668</v>
      </c>
      <c r="H3">
        <f>G3-2*C3</f>
        <v>13.333333333333334</v>
      </c>
      <c r="I3">
        <v>22</v>
      </c>
      <c r="J3">
        <v>40</v>
      </c>
      <c r="K3">
        <f>J3/(I3+2)</f>
        <v>1.6666666666666667</v>
      </c>
      <c r="L3">
        <f>1/K3</f>
        <v>0.6</v>
      </c>
      <c r="M3">
        <f>I3/L3</f>
        <v>36.666666666666671</v>
      </c>
      <c r="N3">
        <f>K3*PI()</f>
        <v>5.2359877559829888</v>
      </c>
      <c r="O3">
        <f>K3*I3</f>
        <v>36.666666666666671</v>
      </c>
      <c r="P3">
        <f>O3-2*K3</f>
        <v>33.333333333333336</v>
      </c>
    </row>
    <row r="4" spans="1:1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x14ac:dyDescent="0.3">
      <c r="A24" s="6" t="s">
        <v>10</v>
      </c>
      <c r="B24" s="6"/>
      <c r="C24" s="6"/>
      <c r="D24" s="6"/>
      <c r="E24" s="6"/>
      <c r="F24" s="6"/>
      <c r="G24" s="6"/>
      <c r="H24" s="6"/>
      <c r="I24" s="7" t="s">
        <v>11</v>
      </c>
      <c r="J24" s="7"/>
      <c r="K24" s="7"/>
      <c r="L24" s="7"/>
      <c r="M24" s="7"/>
      <c r="N24" s="7"/>
      <c r="O24" s="7"/>
      <c r="P24" s="7"/>
    </row>
    <row r="25" spans="1:16" x14ac:dyDescent="0.3">
      <c r="A25">
        <v>22</v>
      </c>
      <c r="B25">
        <v>38</v>
      </c>
      <c r="C25">
        <f>B25/(A25+2)</f>
        <v>1.5833333333333333</v>
      </c>
      <c r="D25">
        <f>1/C25</f>
        <v>0.63157894736842113</v>
      </c>
      <c r="E25">
        <f>A25/D25</f>
        <v>34.833333333333329</v>
      </c>
      <c r="F25">
        <f>C25*PI()</f>
        <v>4.9741883681838388</v>
      </c>
      <c r="G25">
        <f>C25*A25</f>
        <v>34.833333333333329</v>
      </c>
      <c r="H25">
        <f>G25-2*C25</f>
        <v>31.666666666666661</v>
      </c>
      <c r="I25">
        <v>15</v>
      </c>
      <c r="J25">
        <v>27</v>
      </c>
      <c r="K25">
        <f>J25/(I25+2)</f>
        <v>1.588235294117647</v>
      </c>
      <c r="L25">
        <f>1/K25</f>
        <v>0.62962962962962965</v>
      </c>
      <c r="M25">
        <f>I25/L25</f>
        <v>23.823529411764707</v>
      </c>
      <c r="N25">
        <f>K25*PI()</f>
        <v>4.9895883321720245</v>
      </c>
      <c r="O25">
        <f>K25*I25</f>
        <v>23.823529411764703</v>
      </c>
      <c r="P25">
        <f>O25-2*K25</f>
        <v>20.647058823529409</v>
      </c>
    </row>
    <row r="26" spans="1:1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5" spans="1:16" x14ac:dyDescent="0.3">
      <c r="F45" s="2"/>
      <c r="G45" s="2"/>
      <c r="H45" s="2"/>
      <c r="I45" s="2"/>
      <c r="J45" s="2"/>
      <c r="K45" s="2"/>
      <c r="L45" s="2"/>
      <c r="M45" s="2"/>
      <c r="N45" s="3"/>
    </row>
    <row r="46" spans="1:16" x14ac:dyDescent="0.3">
      <c r="A46" t="s">
        <v>4</v>
      </c>
    </row>
  </sheetData>
  <mergeCells count="4">
    <mergeCell ref="I1:P1"/>
    <mergeCell ref="A1:H1"/>
    <mergeCell ref="A24:H24"/>
    <mergeCell ref="I24:P2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Worcester Polytechnic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Dinh</dc:creator>
  <cp:lastModifiedBy>Thai Dinh</cp:lastModifiedBy>
  <dcterms:created xsi:type="dcterms:W3CDTF">2017-10-04T02:21:13Z</dcterms:created>
  <dcterms:modified xsi:type="dcterms:W3CDTF">2017-10-26T13:15:51Z</dcterms:modified>
</cp:coreProperties>
</file>