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01e3e00133cd3c/Directional JOL Study/"/>
    </mc:Choice>
  </mc:AlternateContent>
  <xr:revisionPtr revIDLastSave="0" documentId="8_{6AADC9A6-4FB8-48E3-807A-98E098C4E4D8}" xr6:coauthVersionLast="43" xr6:coauthVersionMax="43" xr10:uidLastSave="{00000000-0000-0000-0000-000000000000}"/>
  <bookViews>
    <workbookView xWindow="-120" yWindow="-120" windowWidth="29040" windowHeight="15840"/>
  </bookViews>
  <sheets>
    <sheet name="Standard instructions conf plot" sheetId="1" r:id="rId1"/>
  </sheets>
  <calcPr calcId="0"/>
</workbook>
</file>

<file path=xl/calcChain.xml><?xml version="1.0" encoding="utf-8"?>
<calcChain xmlns="http://schemas.openxmlformats.org/spreadsheetml/2006/main">
  <c r="AE4" i="1" l="1"/>
  <c r="AD4" i="1"/>
  <c r="AC4" i="1"/>
  <c r="AB4" i="1"/>
  <c r="AA4" i="1"/>
  <c r="Z4" i="1"/>
  <c r="Y4" i="1"/>
  <c r="X4" i="1"/>
  <c r="W4" i="1"/>
  <c r="V4" i="1"/>
  <c r="U4" i="1"/>
  <c r="R4" i="1"/>
  <c r="J4" i="1"/>
  <c r="K4" i="1"/>
  <c r="L4" i="1"/>
  <c r="M4" i="1"/>
  <c r="N4" i="1"/>
  <c r="O4" i="1"/>
  <c r="P4" i="1"/>
  <c r="Q4" i="1"/>
  <c r="I4" i="1"/>
  <c r="H4" i="1"/>
  <c r="AZ13" i="1"/>
  <c r="AY13" i="1"/>
  <c r="AX13" i="1"/>
  <c r="BE12" i="1"/>
  <c r="BE13" i="1" s="1"/>
  <c r="BD12" i="1"/>
  <c r="BD13" i="1" s="1"/>
  <c r="BC12" i="1"/>
  <c r="BC13" i="1" s="1"/>
  <c r="BB12" i="1"/>
  <c r="BB13" i="1" s="1"/>
  <c r="BA12" i="1"/>
  <c r="BA13" i="1" s="1"/>
  <c r="AZ12" i="1"/>
  <c r="AY12" i="1"/>
  <c r="AX12" i="1"/>
  <c r="AW12" i="1"/>
  <c r="AW13" i="1" s="1"/>
  <c r="AV12" i="1"/>
  <c r="AV13" i="1" s="1"/>
  <c r="AU12" i="1"/>
  <c r="AU13" i="1" s="1"/>
  <c r="AR13" i="1"/>
  <c r="AQ13" i="1"/>
  <c r="AM13" i="1"/>
  <c r="AK13" i="1"/>
  <c r="AJ13" i="1"/>
  <c r="AI13" i="1"/>
  <c r="AR12" i="1"/>
  <c r="AQ12" i="1"/>
  <c r="AP12" i="1"/>
  <c r="AP13" i="1" s="1"/>
  <c r="AO12" i="1"/>
  <c r="AO13" i="1" s="1"/>
  <c r="AN12" i="1"/>
  <c r="AN13" i="1" s="1"/>
  <c r="AM12" i="1"/>
  <c r="AL12" i="1"/>
  <c r="AL13" i="1" s="1"/>
  <c r="AK12" i="1"/>
  <c r="AJ12" i="1"/>
  <c r="AI12" i="1"/>
  <c r="AH12" i="1"/>
  <c r="AH13" i="1" s="1"/>
  <c r="AE13" i="1"/>
  <c r="AD13" i="1"/>
  <c r="X13" i="1"/>
  <c r="W13" i="1"/>
  <c r="V13" i="1"/>
  <c r="AE12" i="1"/>
  <c r="AD12" i="1"/>
  <c r="AC12" i="1"/>
  <c r="AC13" i="1" s="1"/>
  <c r="AB12" i="1"/>
  <c r="AB13" i="1" s="1"/>
  <c r="AA12" i="1"/>
  <c r="AA13" i="1" s="1"/>
  <c r="Z12" i="1"/>
  <c r="Z13" i="1" s="1"/>
  <c r="Y12" i="1"/>
  <c r="Y13" i="1" s="1"/>
  <c r="X12" i="1"/>
  <c r="W12" i="1"/>
  <c r="V12" i="1"/>
  <c r="U12" i="1"/>
  <c r="U13" i="1" s="1"/>
  <c r="I12" i="1"/>
  <c r="I13" i="1" s="1"/>
  <c r="J12" i="1"/>
  <c r="J13" i="1" s="1"/>
  <c r="K12" i="1"/>
  <c r="L12" i="1"/>
  <c r="M12" i="1"/>
  <c r="N12" i="1"/>
  <c r="O12" i="1"/>
  <c r="P12" i="1"/>
  <c r="Q12" i="1"/>
  <c r="Q13" i="1" s="1"/>
  <c r="R12" i="1"/>
  <c r="R13" i="1" s="1"/>
  <c r="K13" i="1"/>
  <c r="L13" i="1"/>
  <c r="M13" i="1"/>
  <c r="N13" i="1"/>
  <c r="O13" i="1"/>
  <c r="P13" i="1"/>
  <c r="H13" i="1"/>
  <c r="H12" i="1"/>
  <c r="BE5" i="1"/>
  <c r="BD5" i="1"/>
  <c r="BC5" i="1"/>
  <c r="BB5" i="1"/>
  <c r="BA5" i="1"/>
  <c r="AZ5" i="1"/>
  <c r="AY5" i="1"/>
  <c r="AX5" i="1"/>
  <c r="AW5" i="1"/>
  <c r="AV5" i="1"/>
  <c r="AU5" i="1"/>
  <c r="AR5" i="1"/>
  <c r="AQ5" i="1"/>
  <c r="AP5" i="1"/>
  <c r="AO5" i="1"/>
  <c r="AN5" i="1"/>
  <c r="AM5" i="1"/>
  <c r="AL5" i="1"/>
  <c r="AK5" i="1"/>
  <c r="AJ5" i="1"/>
  <c r="AI5" i="1"/>
  <c r="AH5" i="1"/>
</calcChain>
</file>

<file path=xl/sharedStrings.xml><?xml version="1.0" encoding="utf-8"?>
<sst xmlns="http://schemas.openxmlformats.org/spreadsheetml/2006/main" count="86" uniqueCount="21">
  <si>
    <t>JOL_Bin</t>
  </si>
  <si>
    <t>Direction</t>
  </si>
  <si>
    <t>n</t>
  </si>
  <si>
    <t>Average</t>
  </si>
  <si>
    <t>B</t>
  </si>
  <si>
    <t>F</t>
  </si>
  <si>
    <t>S</t>
  </si>
  <si>
    <t>U</t>
  </si>
  <si>
    <t>Serial Position</t>
  </si>
  <si>
    <t>95% CI</t>
  </si>
  <si>
    <t>Bin</t>
  </si>
  <si>
    <t>Backward</t>
  </si>
  <si>
    <t>Forward</t>
  </si>
  <si>
    <t>Symmetrical</t>
  </si>
  <si>
    <t>Unrelated</t>
  </si>
  <si>
    <t>Smoothed</t>
  </si>
  <si>
    <t>Smoothed Curves</t>
  </si>
  <si>
    <t>B Smoothed</t>
  </si>
  <si>
    <t>Calibration</t>
  </si>
  <si>
    <t>B Unsmoothed</t>
  </si>
  <si>
    <t>F 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</si>
</sst>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20384951881014"/>
          <c:y val="5.7060367454068242E-2"/>
          <c:w val="0.81424059492563428"/>
          <c:h val="0.744945319335083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'Standard instructions conf plot'!$H$13:$R$13</c:f>
                <c:numCache>
                  <c:formatCode>General</c:formatCode>
                  <c:ptCount val="11"/>
                  <c:pt idx="0">
                    <c:v>14.388304961845542</c:v>
                  </c:pt>
                  <c:pt idx="1">
                    <c:v>15.711939788200734</c:v>
                  </c:pt>
                  <c:pt idx="2">
                    <c:v>14.120587929621909</c:v>
                  </c:pt>
                  <c:pt idx="3">
                    <c:v>14.659615305866939</c:v>
                  </c:pt>
                  <c:pt idx="4">
                    <c:v>17.022644669682823</c:v>
                  </c:pt>
                  <c:pt idx="5">
                    <c:v>18.013519621019473</c:v>
                  </c:pt>
                  <c:pt idx="6">
                    <c:v>18.427425215252878</c:v>
                  </c:pt>
                  <c:pt idx="7">
                    <c:v>17.908477648466061</c:v>
                  </c:pt>
                  <c:pt idx="8">
                    <c:v>17.375295321578211</c:v>
                  </c:pt>
                  <c:pt idx="9">
                    <c:v>18.035605281964109</c:v>
                  </c:pt>
                  <c:pt idx="10">
                    <c:v>17.412503159362625</c:v>
                  </c:pt>
                </c:numCache>
              </c:numRef>
            </c:plus>
            <c:minus>
              <c:numRef>
                <c:f>'Standard instructions conf plot'!$H$13:$R$13</c:f>
                <c:numCache>
                  <c:formatCode>General</c:formatCode>
                  <c:ptCount val="11"/>
                  <c:pt idx="0">
                    <c:v>14.388304961845542</c:v>
                  </c:pt>
                  <c:pt idx="1">
                    <c:v>15.711939788200734</c:v>
                  </c:pt>
                  <c:pt idx="2">
                    <c:v>14.120587929621909</c:v>
                  </c:pt>
                  <c:pt idx="3">
                    <c:v>14.659615305866939</c:v>
                  </c:pt>
                  <c:pt idx="4">
                    <c:v>17.022644669682823</c:v>
                  </c:pt>
                  <c:pt idx="5">
                    <c:v>18.013519621019473</c:v>
                  </c:pt>
                  <c:pt idx="6">
                    <c:v>18.427425215252878</c:v>
                  </c:pt>
                  <c:pt idx="7">
                    <c:v>17.908477648466061</c:v>
                  </c:pt>
                  <c:pt idx="8">
                    <c:v>17.375295321578211</c:v>
                  </c:pt>
                  <c:pt idx="9">
                    <c:v>18.035605281964109</c:v>
                  </c:pt>
                  <c:pt idx="10">
                    <c:v>17.412503159362625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'Standard instructions conf plot'!$H$3:$R$3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'Standard instructions conf plot'!$H$4:$R$4</c:f>
              <c:numCache>
                <c:formatCode>General</c:formatCode>
                <c:ptCount val="11"/>
                <c:pt idx="0">
                  <c:v>18.518518520000001</c:v>
                </c:pt>
                <c:pt idx="1">
                  <c:v>19.898329700000001</c:v>
                </c:pt>
                <c:pt idx="2">
                  <c:v>20.206971673333332</c:v>
                </c:pt>
                <c:pt idx="3">
                  <c:v>22.46484452</c:v>
                </c:pt>
                <c:pt idx="4">
                  <c:v>29.377104373333335</c:v>
                </c:pt>
                <c:pt idx="5">
                  <c:v>37.895622893333332</c:v>
                </c:pt>
                <c:pt idx="6">
                  <c:v>40.212913446666668</c:v>
                </c:pt>
                <c:pt idx="7">
                  <c:v>38.315736549999997</c:v>
                </c:pt>
                <c:pt idx="8">
                  <c:v>36.194524429999994</c:v>
                </c:pt>
                <c:pt idx="9">
                  <c:v>34.765234766666659</c:v>
                </c:pt>
                <c:pt idx="10">
                  <c:v>32.967032969999998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8-4651-BD25-107BE0FB4E82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'Standard instructions conf plot'!$H$3:$R$3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'Standard instructions conf plot'!$H$5:$R$5</c:f>
              <c:numCache>
                <c:formatCode>General</c:formatCode>
                <c:ptCount val="11"/>
                <c:pt idx="0">
                  <c:v>0.5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8-4651-BD25-107BE0FB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606424"/>
        <c:axId val="746614952"/>
      </c:lineChart>
      <c:catAx>
        <c:axId val="74660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14952"/>
        <c:crosses val="autoZero"/>
        <c:auto val="1"/>
        <c:lblAlgn val="ctr"/>
        <c:lblOffset val="100"/>
        <c:noMultiLvlLbl val="0"/>
      </c:catAx>
      <c:valAx>
        <c:axId val="746614952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06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16</xdr:row>
      <xdr:rowOff>128587</xdr:rowOff>
    </xdr:from>
    <xdr:to>
      <xdr:col>16</xdr:col>
      <xdr:colOff>242887</xdr:colOff>
      <xdr:row>31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783B2D-E64B-4410-9294-15CF7A3DD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381000</xdr:colOff>
      <xdr:row>29</xdr:row>
      <xdr:rowOff>104775</xdr:rowOff>
    </xdr:from>
    <xdr:ext cx="684611" cy="2958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028E77-D677-40E5-82F7-624C9E0E954B}"/>
            </a:ext>
          </a:extLst>
        </xdr:cNvPr>
        <xdr:cNvSpPr txBox="1"/>
      </xdr:nvSpPr>
      <xdr:spPr>
        <a:xfrm>
          <a:off x="7867650" y="5629275"/>
          <a:ext cx="684611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ysClr val="windowText" lastClr="000000"/>
              </a:solidFill>
            </a:rPr>
            <a:t>JOL Bin</a:t>
          </a:r>
        </a:p>
      </xdr:txBody>
    </xdr:sp>
    <xdr:clientData/>
  </xdr:oneCellAnchor>
  <xdr:oneCellAnchor>
    <xdr:from>
      <xdr:col>9</xdr:col>
      <xdr:colOff>3886</xdr:colOff>
      <xdr:row>18</xdr:row>
      <xdr:rowOff>44140</xdr:rowOff>
    </xdr:from>
    <xdr:ext cx="295850" cy="171252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1ADB13F-5215-42F2-8E2D-63A4A8F4DBF0}"/>
            </a:ext>
          </a:extLst>
        </xdr:cNvPr>
        <xdr:cNvSpPr txBox="1"/>
      </xdr:nvSpPr>
      <xdr:spPr>
        <a:xfrm rot="16200000">
          <a:off x="4953401" y="4181475"/>
          <a:ext cx="1712520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ysClr val="windowText" lastClr="000000"/>
              </a:solidFill>
            </a:rPr>
            <a:t>Percent Correct Recall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5"/>
  <sheetViews>
    <sheetView tabSelected="1" topLeftCell="B1" workbookViewId="0">
      <selection activeCell="G18" sqref="G18"/>
    </sheetView>
  </sheetViews>
  <sheetFormatPr defaultRowHeight="15" x14ac:dyDescent="0.25"/>
  <cols>
    <col min="7" max="7" width="11.7109375" customWidth="1"/>
    <col min="20" max="20" width="12" bestFit="1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G1" t="s">
        <v>16</v>
      </c>
    </row>
    <row r="2" spans="1:61" x14ac:dyDescent="0.25">
      <c r="A2">
        <v>0</v>
      </c>
      <c r="B2" t="s">
        <v>4</v>
      </c>
      <c r="C2">
        <v>27</v>
      </c>
      <c r="D2">
        <v>18.518518520000001</v>
      </c>
      <c r="G2" s="1" t="s">
        <v>3</v>
      </c>
      <c r="H2" s="2" t="s">
        <v>10</v>
      </c>
      <c r="I2" s="2"/>
      <c r="J2" s="2"/>
      <c r="K2" s="2"/>
      <c r="L2" s="2"/>
      <c r="M2" s="2"/>
      <c r="N2" s="2"/>
      <c r="O2" s="2"/>
      <c r="P2" s="2"/>
      <c r="Q2" s="2"/>
      <c r="R2" s="2"/>
      <c r="T2" s="1" t="s">
        <v>3</v>
      </c>
      <c r="U2" s="2" t="s">
        <v>10</v>
      </c>
      <c r="V2" s="2"/>
      <c r="W2" s="2"/>
      <c r="X2" s="2"/>
      <c r="Y2" s="2"/>
      <c r="Z2" s="2"/>
      <c r="AA2" s="2"/>
      <c r="AB2" s="2"/>
      <c r="AC2" s="2"/>
      <c r="AD2" s="2"/>
      <c r="AE2" s="2"/>
      <c r="AG2" s="1" t="s">
        <v>3</v>
      </c>
      <c r="AH2" s="2" t="s">
        <v>10</v>
      </c>
      <c r="AI2" s="2"/>
      <c r="AJ2" s="2"/>
      <c r="AK2" s="2"/>
      <c r="AL2" s="2"/>
      <c r="AM2" s="2"/>
      <c r="AN2" s="2"/>
      <c r="AO2" s="2"/>
      <c r="AP2" s="2"/>
      <c r="AQ2" s="2"/>
      <c r="AR2" s="2"/>
      <c r="AT2" s="1" t="s">
        <v>3</v>
      </c>
      <c r="AU2" s="2" t="s">
        <v>10</v>
      </c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61" x14ac:dyDescent="0.25">
      <c r="A3">
        <v>10</v>
      </c>
      <c r="B3" t="s">
        <v>4</v>
      </c>
      <c r="C3">
        <v>17</v>
      </c>
      <c r="D3">
        <v>23.529411759999999</v>
      </c>
      <c r="G3" s="3" t="s">
        <v>1</v>
      </c>
      <c r="H3" s="4">
        <v>0</v>
      </c>
      <c r="I3" s="4">
        <v>10</v>
      </c>
      <c r="J3" s="4">
        <v>20</v>
      </c>
      <c r="K3" s="4">
        <v>30</v>
      </c>
      <c r="L3" s="4">
        <v>40</v>
      </c>
      <c r="M3" s="4">
        <v>50</v>
      </c>
      <c r="N3" s="4">
        <v>60</v>
      </c>
      <c r="O3" s="4">
        <v>70</v>
      </c>
      <c r="P3" s="4">
        <v>80</v>
      </c>
      <c r="Q3" s="4">
        <v>90</v>
      </c>
      <c r="R3" s="4">
        <v>100</v>
      </c>
      <c r="T3" s="3" t="s">
        <v>1</v>
      </c>
      <c r="U3" s="4">
        <v>0</v>
      </c>
      <c r="V3" s="4">
        <v>10</v>
      </c>
      <c r="W3" s="4">
        <v>20</v>
      </c>
      <c r="X3" s="4">
        <v>30</v>
      </c>
      <c r="Y3" s="4">
        <v>40</v>
      </c>
      <c r="Z3" s="4">
        <v>50</v>
      </c>
      <c r="AA3" s="4">
        <v>60</v>
      </c>
      <c r="AB3" s="4">
        <v>70</v>
      </c>
      <c r="AC3" s="4">
        <v>80</v>
      </c>
      <c r="AD3" s="4">
        <v>90</v>
      </c>
      <c r="AE3" s="4">
        <v>100</v>
      </c>
      <c r="AG3" s="3" t="s">
        <v>1</v>
      </c>
      <c r="AH3" s="4">
        <v>0</v>
      </c>
      <c r="AI3" s="4">
        <v>1</v>
      </c>
      <c r="AJ3" s="4">
        <v>2</v>
      </c>
      <c r="AK3" s="4">
        <v>3</v>
      </c>
      <c r="AL3" s="4">
        <v>4</v>
      </c>
      <c r="AM3" s="4">
        <v>5</v>
      </c>
      <c r="AN3" s="4">
        <v>6</v>
      </c>
      <c r="AO3" s="4">
        <v>7</v>
      </c>
      <c r="AP3" s="4">
        <v>8</v>
      </c>
      <c r="AQ3" s="4">
        <v>9</v>
      </c>
      <c r="AR3" s="4">
        <v>10</v>
      </c>
      <c r="AT3" s="3" t="s">
        <v>1</v>
      </c>
      <c r="AU3" s="4">
        <v>0</v>
      </c>
      <c r="AV3" s="4">
        <v>1</v>
      </c>
      <c r="AW3" s="4">
        <v>2</v>
      </c>
      <c r="AX3" s="4">
        <v>3</v>
      </c>
      <c r="AY3" s="4">
        <v>4</v>
      </c>
      <c r="AZ3" s="4">
        <v>5</v>
      </c>
      <c r="BA3" s="4">
        <v>6</v>
      </c>
      <c r="BB3" s="4">
        <v>7</v>
      </c>
      <c r="BC3" s="4">
        <v>8</v>
      </c>
      <c r="BD3" s="4">
        <v>9</v>
      </c>
      <c r="BE3" s="4">
        <v>10</v>
      </c>
    </row>
    <row r="4" spans="1:61" x14ac:dyDescent="0.25">
      <c r="A4">
        <v>20</v>
      </c>
      <c r="B4" t="s">
        <v>4</v>
      </c>
      <c r="C4">
        <v>17</v>
      </c>
      <c r="D4">
        <v>17.647058820000002</v>
      </c>
      <c r="G4" s="3" t="s">
        <v>17</v>
      </c>
      <c r="H4" s="3">
        <f>H7</f>
        <v>18.518518520000001</v>
      </c>
      <c r="I4" s="3">
        <f>AVERAGE(H7:J7)</f>
        <v>19.898329700000001</v>
      </c>
      <c r="J4" s="3">
        <f t="shared" ref="J4:Q4" si="0">AVERAGE(I7:K7)</f>
        <v>20.206971673333332</v>
      </c>
      <c r="K4" s="3">
        <f t="shared" si="0"/>
        <v>22.46484452</v>
      </c>
      <c r="L4" s="3">
        <f t="shared" si="0"/>
        <v>29.377104373333335</v>
      </c>
      <c r="M4" s="3">
        <f t="shared" si="0"/>
        <v>37.895622893333332</v>
      </c>
      <c r="N4" s="3">
        <f t="shared" si="0"/>
        <v>40.212913446666668</v>
      </c>
      <c r="O4" s="3">
        <f t="shared" si="0"/>
        <v>38.315736549999997</v>
      </c>
      <c r="P4" s="3">
        <f t="shared" si="0"/>
        <v>36.194524429999994</v>
      </c>
      <c r="Q4" s="3">
        <f t="shared" si="0"/>
        <v>34.765234766666659</v>
      </c>
      <c r="R4" s="3">
        <f>R7</f>
        <v>32.967032969999998</v>
      </c>
      <c r="T4" s="3" t="s">
        <v>20</v>
      </c>
      <c r="U4" s="3">
        <f>U7</f>
        <v>47.826086959999998</v>
      </c>
      <c r="V4" s="3">
        <f>AVERAGE(U7:W7)</f>
        <v>56.338854383333334</v>
      </c>
      <c r="W4" s="3">
        <f t="shared" ref="W4:AD4" si="1">AVERAGE(V7:X7)</f>
        <v>61.384479716666668</v>
      </c>
      <c r="X4" s="3">
        <f t="shared" si="1"/>
        <v>63.303671636666657</v>
      </c>
      <c r="Y4" s="3">
        <f t="shared" si="1"/>
        <v>64.970338303333335</v>
      </c>
      <c r="Z4" s="3">
        <f t="shared" si="1"/>
        <v>63.427128426666663</v>
      </c>
      <c r="AA4" s="3">
        <f t="shared" si="1"/>
        <v>70.65323565333334</v>
      </c>
      <c r="AB4" s="3">
        <f t="shared" si="1"/>
        <v>73.034188033333336</v>
      </c>
      <c r="AC4" s="3">
        <f t="shared" si="1"/>
        <v>78.376068376666652</v>
      </c>
      <c r="AD4" s="3">
        <f t="shared" si="1"/>
        <v>73.030372406666672</v>
      </c>
      <c r="AE4" s="3">
        <f>AE7</f>
        <v>64.732142859999996</v>
      </c>
      <c r="AG4" s="3" t="s">
        <v>13</v>
      </c>
      <c r="AH4">
        <v>56</v>
      </c>
      <c r="AI4">
        <v>35.714285709999999</v>
      </c>
      <c r="AJ4">
        <v>40</v>
      </c>
      <c r="AK4">
        <v>50</v>
      </c>
      <c r="AL4">
        <v>36</v>
      </c>
      <c r="AM4">
        <v>68.918918919999996</v>
      </c>
      <c r="AN4">
        <v>48</v>
      </c>
      <c r="AO4">
        <v>64</v>
      </c>
      <c r="AP4">
        <v>54.901960780000003</v>
      </c>
      <c r="AQ4">
        <v>67.647058819999998</v>
      </c>
      <c r="AR4">
        <v>57.421875</v>
      </c>
      <c r="AT4" s="3" t="s">
        <v>14</v>
      </c>
      <c r="AU4">
        <v>6.25</v>
      </c>
      <c r="AV4">
        <v>6.0402684559999997</v>
      </c>
      <c r="AW4">
        <v>10.52631579</v>
      </c>
      <c r="AX4">
        <v>10.9375</v>
      </c>
      <c r="AY4">
        <v>12</v>
      </c>
      <c r="AZ4">
        <v>16.27906977</v>
      </c>
      <c r="BA4">
        <v>5.8823529409999997</v>
      </c>
      <c r="BB4">
        <v>10.52631579</v>
      </c>
      <c r="BC4">
        <v>25</v>
      </c>
      <c r="BD4">
        <v>25</v>
      </c>
      <c r="BE4">
        <v>12.5</v>
      </c>
    </row>
    <row r="5" spans="1:61" x14ac:dyDescent="0.25">
      <c r="A5">
        <v>30</v>
      </c>
      <c r="B5" t="s">
        <v>4</v>
      </c>
      <c r="C5">
        <v>36</v>
      </c>
      <c r="D5">
        <v>19.444444440000002</v>
      </c>
      <c r="G5" s="3" t="s">
        <v>18</v>
      </c>
      <c r="H5">
        <v>0.5</v>
      </c>
      <c r="I5">
        <v>10</v>
      </c>
      <c r="J5">
        <v>20</v>
      </c>
      <c r="K5">
        <v>30</v>
      </c>
      <c r="L5">
        <v>40</v>
      </c>
      <c r="M5">
        <v>50</v>
      </c>
      <c r="N5">
        <v>60</v>
      </c>
      <c r="O5">
        <v>70</v>
      </c>
      <c r="P5">
        <v>80</v>
      </c>
      <c r="Q5">
        <v>90</v>
      </c>
      <c r="R5">
        <v>100</v>
      </c>
      <c r="T5" s="3" t="s">
        <v>18</v>
      </c>
      <c r="U5">
        <v>0.5</v>
      </c>
      <c r="V5">
        <v>10</v>
      </c>
      <c r="W5">
        <v>20</v>
      </c>
      <c r="X5">
        <v>30</v>
      </c>
      <c r="Y5">
        <v>40</v>
      </c>
      <c r="Z5">
        <v>50</v>
      </c>
      <c r="AA5">
        <v>60</v>
      </c>
      <c r="AB5">
        <v>70</v>
      </c>
      <c r="AC5">
        <v>80</v>
      </c>
      <c r="AD5">
        <v>90</v>
      </c>
      <c r="AE5">
        <v>100</v>
      </c>
      <c r="AG5" s="3" t="s">
        <v>15</v>
      </c>
      <c r="AH5">
        <f>AH4</f>
        <v>56</v>
      </c>
      <c r="AI5">
        <f>AVERAGE(AH4:AJ4)</f>
        <v>43.904761903333338</v>
      </c>
      <c r="AJ5">
        <f>AVERAGE(AI4:AK4)</f>
        <v>41.904761903333331</v>
      </c>
      <c r="AK5">
        <f>AVERAGE(AJ4:AL4)</f>
        <v>42</v>
      </c>
      <c r="AL5">
        <f>AVERAGE(AK4:AM4)</f>
        <v>51.639639640000006</v>
      </c>
      <c r="AM5">
        <f>AVERAGE(AL4:AN4)</f>
        <v>50.972972973333334</v>
      </c>
      <c r="AN5">
        <f>AVERAGE(AM4:AO4)</f>
        <v>60.30630630666667</v>
      </c>
      <c r="AO5">
        <f>AVERAGE(AN4:AP4)</f>
        <v>55.633986926666665</v>
      </c>
      <c r="AP5">
        <f>AVERAGE(AO4:AQ4)</f>
        <v>62.183006533333334</v>
      </c>
      <c r="AQ5">
        <f>AVERAGE(AP4:AR4)</f>
        <v>59.990298200000005</v>
      </c>
      <c r="AR5">
        <f>AR4</f>
        <v>57.421875</v>
      </c>
      <c r="AT5" s="3" t="s">
        <v>15</v>
      </c>
      <c r="AU5">
        <f>AU4</f>
        <v>6.25</v>
      </c>
      <c r="AV5">
        <f>AVERAGE(AU4:AW4)</f>
        <v>7.6055280819999993</v>
      </c>
      <c r="AW5">
        <f>AVERAGE(AV4:AX4)</f>
        <v>9.1680280819999993</v>
      </c>
      <c r="AX5">
        <f>AVERAGE(AW4:AY4)</f>
        <v>11.154605263333332</v>
      </c>
      <c r="AY5">
        <f>AVERAGE(AX4:AZ4)</f>
        <v>13.072189923333333</v>
      </c>
      <c r="AZ5">
        <f>AVERAGE(AY4:BA4)</f>
        <v>11.387140903666667</v>
      </c>
      <c r="BA5">
        <f>AVERAGE(AZ4:BB4)</f>
        <v>10.895912833666666</v>
      </c>
      <c r="BB5">
        <f>AVERAGE(BA4:BC4)</f>
        <v>13.802889577</v>
      </c>
      <c r="BC5">
        <f>AVERAGE(BB4:BD4)</f>
        <v>20.175438596666666</v>
      </c>
      <c r="BD5">
        <f>AVERAGE(BC4:BE4)</f>
        <v>20.833333333333332</v>
      </c>
      <c r="BE5">
        <f>BE4</f>
        <v>12.5</v>
      </c>
    </row>
    <row r="6" spans="1:61" x14ac:dyDescent="0.25">
      <c r="A6">
        <v>40</v>
      </c>
      <c r="B6" t="s">
        <v>4</v>
      </c>
      <c r="C6">
        <v>33</v>
      </c>
      <c r="D6">
        <v>30.3030303</v>
      </c>
    </row>
    <row r="7" spans="1:61" x14ac:dyDescent="0.25">
      <c r="A7">
        <v>50</v>
      </c>
      <c r="B7" t="s">
        <v>4</v>
      </c>
      <c r="C7">
        <v>99</v>
      </c>
      <c r="D7">
        <v>38.38383838</v>
      </c>
      <c r="G7" t="s">
        <v>19</v>
      </c>
      <c r="H7">
        <v>18.518518520000001</v>
      </c>
      <c r="I7">
        <v>23.529411759999999</v>
      </c>
      <c r="J7">
        <v>17.647058820000002</v>
      </c>
      <c r="K7">
        <v>19.444444440000002</v>
      </c>
      <c r="L7">
        <v>30.3030303</v>
      </c>
      <c r="M7">
        <v>38.38383838</v>
      </c>
      <c r="N7">
        <v>45</v>
      </c>
      <c r="O7">
        <v>37.254901959999998</v>
      </c>
      <c r="P7">
        <v>32.69230769</v>
      </c>
      <c r="Q7">
        <v>38.636363639999999</v>
      </c>
      <c r="R7">
        <v>32.967032969999998</v>
      </c>
      <c r="U7">
        <v>47.826086959999998</v>
      </c>
      <c r="V7">
        <v>53.333333330000002</v>
      </c>
      <c r="W7">
        <v>67.857142859999996</v>
      </c>
      <c r="X7">
        <v>62.962962959999999</v>
      </c>
      <c r="Y7">
        <v>59.090909089999997</v>
      </c>
      <c r="Z7">
        <v>72.857142859999996</v>
      </c>
      <c r="AA7">
        <v>58.333333330000002</v>
      </c>
      <c r="AB7">
        <v>80.769230769999993</v>
      </c>
      <c r="AC7">
        <v>80</v>
      </c>
      <c r="AD7">
        <v>74.358974360000005</v>
      </c>
      <c r="AE7">
        <v>64.732142859999996</v>
      </c>
    </row>
    <row r="8" spans="1:61" x14ac:dyDescent="0.25">
      <c r="A8">
        <v>60</v>
      </c>
      <c r="B8" t="s">
        <v>4</v>
      </c>
      <c r="C8">
        <v>40</v>
      </c>
      <c r="D8">
        <v>45</v>
      </c>
    </row>
    <row r="9" spans="1:61" x14ac:dyDescent="0.25">
      <c r="A9">
        <v>70</v>
      </c>
      <c r="B9" t="s">
        <v>4</v>
      </c>
      <c r="C9">
        <v>51</v>
      </c>
      <c r="D9">
        <v>37.254901959999998</v>
      </c>
      <c r="G9" s="1" t="s">
        <v>9</v>
      </c>
      <c r="H9" s="2" t="s">
        <v>8</v>
      </c>
      <c r="I9" s="2"/>
      <c r="J9" s="2"/>
      <c r="K9" s="2"/>
      <c r="L9" s="2"/>
      <c r="M9" s="2"/>
      <c r="N9" s="2"/>
      <c r="O9" s="2"/>
      <c r="P9" s="2"/>
      <c r="Q9" s="2"/>
      <c r="R9" s="2"/>
      <c r="T9" s="1" t="s">
        <v>9</v>
      </c>
      <c r="U9" s="2" t="s">
        <v>8</v>
      </c>
      <c r="V9" s="2"/>
      <c r="W9" s="2"/>
      <c r="X9" s="2"/>
      <c r="Y9" s="2"/>
      <c r="Z9" s="2"/>
      <c r="AA9" s="2"/>
      <c r="AB9" s="2"/>
      <c r="AC9" s="2"/>
      <c r="AD9" s="2"/>
      <c r="AE9" s="2"/>
      <c r="AG9" s="1" t="s">
        <v>9</v>
      </c>
      <c r="AH9" s="2" t="s">
        <v>8</v>
      </c>
      <c r="AI9" s="2"/>
      <c r="AJ9" s="2"/>
      <c r="AK9" s="2"/>
      <c r="AL9" s="2"/>
      <c r="AM9" s="2"/>
      <c r="AN9" s="2"/>
      <c r="AO9" s="2"/>
      <c r="AP9" s="2"/>
      <c r="AQ9" s="2"/>
      <c r="AR9" s="2"/>
      <c r="AT9" s="1" t="s">
        <v>9</v>
      </c>
      <c r="AU9" s="2" t="s">
        <v>8</v>
      </c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61" x14ac:dyDescent="0.25">
      <c r="A10">
        <v>80</v>
      </c>
      <c r="B10" t="s">
        <v>4</v>
      </c>
      <c r="C10">
        <v>52</v>
      </c>
      <c r="D10">
        <v>32.69230769</v>
      </c>
      <c r="G10" s="3" t="s">
        <v>1</v>
      </c>
      <c r="H10" s="4">
        <v>0</v>
      </c>
      <c r="I10" s="4">
        <v>1</v>
      </c>
      <c r="J10" s="4">
        <v>2</v>
      </c>
      <c r="K10" s="4">
        <v>3</v>
      </c>
      <c r="L10" s="4">
        <v>4</v>
      </c>
      <c r="M10" s="4">
        <v>5</v>
      </c>
      <c r="N10" s="4">
        <v>6</v>
      </c>
      <c r="O10" s="4">
        <v>7</v>
      </c>
      <c r="P10" s="4">
        <v>8</v>
      </c>
      <c r="Q10" s="4">
        <v>9</v>
      </c>
      <c r="R10" s="4">
        <v>10</v>
      </c>
      <c r="T10" s="3" t="s">
        <v>1</v>
      </c>
      <c r="U10" s="4">
        <v>0</v>
      </c>
      <c r="V10" s="4">
        <v>1</v>
      </c>
      <c r="W10" s="4">
        <v>2</v>
      </c>
      <c r="X10" s="4">
        <v>3</v>
      </c>
      <c r="Y10" s="4">
        <v>4</v>
      </c>
      <c r="Z10" s="4">
        <v>5</v>
      </c>
      <c r="AA10" s="4">
        <v>6</v>
      </c>
      <c r="AB10" s="4">
        <v>7</v>
      </c>
      <c r="AC10" s="4">
        <v>8</v>
      </c>
      <c r="AD10" s="4">
        <v>9</v>
      </c>
      <c r="AE10" s="4">
        <v>10</v>
      </c>
      <c r="AG10" s="3" t="s">
        <v>1</v>
      </c>
      <c r="AH10" s="4">
        <v>0</v>
      </c>
      <c r="AI10" s="4">
        <v>1</v>
      </c>
      <c r="AJ10" s="4">
        <v>2</v>
      </c>
      <c r="AK10" s="4">
        <v>3</v>
      </c>
      <c r="AL10" s="4">
        <v>4</v>
      </c>
      <c r="AM10" s="4">
        <v>5</v>
      </c>
      <c r="AN10" s="4">
        <v>6</v>
      </c>
      <c r="AO10" s="4">
        <v>7</v>
      </c>
      <c r="AP10" s="4">
        <v>8</v>
      </c>
      <c r="AQ10" s="4">
        <v>9</v>
      </c>
      <c r="AR10" s="4">
        <v>10</v>
      </c>
      <c r="AT10" s="3" t="s">
        <v>1</v>
      </c>
      <c r="AU10" s="4">
        <v>0</v>
      </c>
      <c r="AV10" s="4">
        <v>1</v>
      </c>
      <c r="AW10" s="4">
        <v>2</v>
      </c>
      <c r="AX10" s="4">
        <v>3</v>
      </c>
      <c r="AY10" s="4">
        <v>4</v>
      </c>
      <c r="AZ10" s="4">
        <v>5</v>
      </c>
      <c r="BA10" s="4">
        <v>6</v>
      </c>
      <c r="BB10" s="4">
        <v>7</v>
      </c>
      <c r="BC10" s="4">
        <v>8</v>
      </c>
      <c r="BD10" s="4">
        <v>9</v>
      </c>
      <c r="BE10" s="4">
        <v>10</v>
      </c>
    </row>
    <row r="11" spans="1:61" x14ac:dyDescent="0.25">
      <c r="A11">
        <v>90</v>
      </c>
      <c r="B11" t="s">
        <v>4</v>
      </c>
      <c r="C11">
        <v>88</v>
      </c>
      <c r="D11">
        <v>38.636363639999999</v>
      </c>
      <c r="G11" s="3" t="s">
        <v>11</v>
      </c>
      <c r="H11" s="3">
        <v>38.844772159999998</v>
      </c>
      <c r="I11" s="3">
        <v>42.418250299999997</v>
      </c>
      <c r="J11" s="3">
        <v>38.122004109999999</v>
      </c>
      <c r="K11" s="3">
        <v>39.577241239999999</v>
      </c>
      <c r="L11" s="3">
        <v>45.956820870000001</v>
      </c>
      <c r="M11" s="3">
        <v>48.631931790000003</v>
      </c>
      <c r="N11" s="3">
        <v>49.749371859999997</v>
      </c>
      <c r="O11" s="3">
        <v>48.348345119999998</v>
      </c>
      <c r="P11" s="3">
        <v>46.908888140000002</v>
      </c>
      <c r="Q11" s="3">
        <v>48.691557469999999</v>
      </c>
      <c r="R11" s="3">
        <v>47.009339859999997</v>
      </c>
      <c r="T11" s="3" t="s">
        <v>12</v>
      </c>
      <c r="U11">
        <v>49.9527188</v>
      </c>
      <c r="V11">
        <v>49.888765159999998</v>
      </c>
      <c r="W11">
        <v>46.702488680000002</v>
      </c>
      <c r="X11" s="3">
        <v>48.290388190000002</v>
      </c>
      <c r="Y11" s="3">
        <v>49.1666083</v>
      </c>
      <c r="Z11" s="3">
        <v>44.469664049999999</v>
      </c>
      <c r="AA11" s="3">
        <v>49.300664859999998</v>
      </c>
      <c r="AB11" s="3">
        <v>32.852548470000002</v>
      </c>
      <c r="AC11" s="3">
        <v>40</v>
      </c>
      <c r="AD11" s="3">
        <v>43.665093249999998</v>
      </c>
      <c r="AE11" s="3">
        <v>47.780372190000001</v>
      </c>
      <c r="AG11" s="3" t="s">
        <v>13</v>
      </c>
      <c r="AH11" s="3">
        <v>49.638694579999999</v>
      </c>
      <c r="AI11" s="3">
        <v>47.915742369999997</v>
      </c>
      <c r="AJ11">
        <v>48.989794860000003</v>
      </c>
      <c r="AK11">
        <v>50</v>
      </c>
      <c r="AL11" s="3">
        <v>48</v>
      </c>
      <c r="AM11" s="3">
        <v>46.282550780000001</v>
      </c>
      <c r="AN11">
        <v>49.959983989999998</v>
      </c>
      <c r="AO11" s="3">
        <v>48</v>
      </c>
      <c r="AP11" s="3">
        <v>49.75912761</v>
      </c>
      <c r="AQ11" s="3">
        <v>46.782275650000003</v>
      </c>
      <c r="AR11" s="3">
        <v>49.446089550000003</v>
      </c>
      <c r="AT11" s="3" t="s">
        <v>14</v>
      </c>
      <c r="AU11" s="3">
        <v>24.20614591</v>
      </c>
      <c r="AV11" s="3">
        <v>23.823140070000001</v>
      </c>
      <c r="AW11" s="3">
        <v>30.689220500000001</v>
      </c>
      <c r="AX11" s="3">
        <v>31.210913059999999</v>
      </c>
      <c r="AY11" s="3">
        <v>32.496153620000001</v>
      </c>
      <c r="AZ11" s="3">
        <v>36.917460159999997</v>
      </c>
      <c r="BA11" s="3">
        <v>23.529411759999999</v>
      </c>
      <c r="BB11" s="3">
        <v>30.689220500000001</v>
      </c>
      <c r="BC11">
        <v>43.301270189999997</v>
      </c>
      <c r="BD11" s="3">
        <v>43.301270189999997</v>
      </c>
      <c r="BE11" s="3">
        <v>33.071891389999998</v>
      </c>
      <c r="BF11" s="3"/>
      <c r="BG11" s="3"/>
      <c r="BH11" s="3"/>
      <c r="BI11" s="3"/>
    </row>
    <row r="12" spans="1:61" x14ac:dyDescent="0.25">
      <c r="A12">
        <v>100</v>
      </c>
      <c r="B12" t="s">
        <v>4</v>
      </c>
      <c r="C12">
        <v>182</v>
      </c>
      <c r="D12">
        <v>32.967032969999998</v>
      </c>
      <c r="H12">
        <f>H11/SQRT(28)</f>
        <v>7.3409719193089495</v>
      </c>
      <c r="I12">
        <f t="shared" ref="I12:R12" si="2">I11/SQRT(28)</f>
        <v>8.016295810306497</v>
      </c>
      <c r="J12">
        <f t="shared" si="2"/>
        <v>7.204381596745872</v>
      </c>
      <c r="K12">
        <f t="shared" si="2"/>
        <v>7.4793955642178265</v>
      </c>
      <c r="L12">
        <f t="shared" si="2"/>
        <v>8.6850227906545019</v>
      </c>
      <c r="M12">
        <f t="shared" si="2"/>
        <v>9.1905712352140174</v>
      </c>
      <c r="N12">
        <f t="shared" si="2"/>
        <v>9.401747558802489</v>
      </c>
      <c r="O12">
        <f t="shared" si="2"/>
        <v>9.1369783920745213</v>
      </c>
      <c r="P12">
        <f t="shared" si="2"/>
        <v>8.8649465926419442</v>
      </c>
      <c r="Q12">
        <f t="shared" si="2"/>
        <v>9.2018394295735249</v>
      </c>
      <c r="R12">
        <f t="shared" si="2"/>
        <v>8.8839301833482782</v>
      </c>
      <c r="U12">
        <f>U11/SQRT(28)</f>
        <v>9.440176518310059</v>
      </c>
      <c r="V12">
        <f t="shared" ref="V12" si="3">V11/SQRT(28)</f>
        <v>9.4280904163902477</v>
      </c>
      <c r="W12">
        <f t="shared" ref="W12" si="4">W11/SQRT(28)</f>
        <v>8.8259407610777991</v>
      </c>
      <c r="X12">
        <f t="shared" ref="X12" si="5">X11/SQRT(28)</f>
        <v>9.1260255618221802</v>
      </c>
      <c r="Y12">
        <f t="shared" ref="Y12" si="6">Y11/SQRT(28)</f>
        <v>9.2916155978802983</v>
      </c>
      <c r="Z12">
        <f t="shared" ref="Z12" si="7">Z11/SQRT(28)</f>
        <v>8.4039765687778125</v>
      </c>
      <c r="AA12">
        <f t="shared" ref="AA12" si="8">AA11/SQRT(28)</f>
        <v>9.3169499064072134</v>
      </c>
      <c r="AB12">
        <f t="shared" ref="AB12" si="9">AB11/SQRT(28)</f>
        <v>6.2085480847368224</v>
      </c>
      <c r="AC12">
        <f t="shared" ref="AC12" si="10">AC11/SQRT(28)</f>
        <v>7.5592894601845444</v>
      </c>
      <c r="AD12">
        <f t="shared" ref="AD12" si="11">AD11/SQRT(28)</f>
        <v>8.2519269795675072</v>
      </c>
      <c r="AE12">
        <f t="shared" ref="AE12" si="12">AE11/SQRT(28)</f>
        <v>9.0296415974890429</v>
      </c>
      <c r="AH12">
        <f>AH11/SQRT(28)</f>
        <v>9.3808315188978408</v>
      </c>
      <c r="AI12">
        <f t="shared" ref="AI12" si="13">AI11/SQRT(28)</f>
        <v>9.055224156861474</v>
      </c>
      <c r="AJ12">
        <f t="shared" ref="AJ12" si="14">AJ11/SQRT(28)</f>
        <v>9.2582009985450249</v>
      </c>
      <c r="AK12">
        <f t="shared" ref="AK12" si="15">AK11/SQRT(28)</f>
        <v>9.4491118252306805</v>
      </c>
      <c r="AL12">
        <f t="shared" ref="AL12" si="16">AL11/SQRT(28)</f>
        <v>9.0711473522214536</v>
      </c>
      <c r="AM12">
        <f t="shared" ref="AM12" si="17">AM11/SQRT(28)</f>
        <v>8.7465799575427496</v>
      </c>
      <c r="AN12">
        <f t="shared" ref="AN12" si="18">AN11/SQRT(28)</f>
        <v>9.4415495101648883</v>
      </c>
      <c r="AO12">
        <f t="shared" ref="AO12" si="19">AO11/SQRT(28)</f>
        <v>9.0711473522214536</v>
      </c>
      <c r="AP12">
        <f t="shared" ref="AP12" si="20">AP11/SQRT(28)</f>
        <v>9.403591222256269</v>
      </c>
      <c r="AQ12">
        <f t="shared" ref="AQ12" si="21">AQ11/SQRT(28)</f>
        <v>8.8410190811123268</v>
      </c>
      <c r="AR12">
        <f t="shared" ref="AR12" si="22">AR11/SQRT(28)</f>
        <v>9.344432589566404</v>
      </c>
      <c r="AU12">
        <f>AU11/SQRT(28)</f>
        <v>4.5745315912288049</v>
      </c>
      <c r="AV12">
        <f t="shared" ref="AV12" si="23">AV11/SQRT(28)</f>
        <v>4.5021502909912776</v>
      </c>
      <c r="AW12">
        <f t="shared" ref="AW12" si="24">AW11/SQRT(28)</f>
        <v>5.7997175266732368</v>
      </c>
      <c r="AX12">
        <f t="shared" ref="AX12" si="25">AX11/SQRT(28)</f>
        <v>5.8983081534298538</v>
      </c>
      <c r="AY12">
        <f t="shared" ref="AY12" si="26">AY11/SQRT(28)</f>
        <v>6.1411957889050957</v>
      </c>
      <c r="AZ12">
        <f t="shared" ref="AZ12" si="27">AZ11/SQRT(28)</f>
        <v>6.9767441871067701</v>
      </c>
      <c r="BA12">
        <f t="shared" ref="BA12" si="28">BA11/SQRT(28)</f>
        <v>4.4466408580427563</v>
      </c>
      <c r="BB12">
        <f t="shared" ref="BB12" si="29">BB11/SQRT(28)</f>
        <v>5.7997175266732368</v>
      </c>
      <c r="BC12">
        <f t="shared" ref="BC12" si="30">BC11/SQRT(28)</f>
        <v>8.1831708839967536</v>
      </c>
      <c r="BD12">
        <f t="shared" ref="BD12" si="31">BD11/SQRT(28)</f>
        <v>8.1831708839967536</v>
      </c>
      <c r="BE12">
        <f t="shared" ref="BE12" si="32">BE11/SQRT(28)</f>
        <v>6.2500000003198739</v>
      </c>
    </row>
    <row r="13" spans="1:61" x14ac:dyDescent="0.25">
      <c r="A13">
        <v>0</v>
      </c>
      <c r="B13" t="s">
        <v>5</v>
      </c>
      <c r="C13">
        <v>23</v>
      </c>
      <c r="D13">
        <v>47.826086959999998</v>
      </c>
      <c r="H13">
        <f>H12*1.96</f>
        <v>14.388304961845542</v>
      </c>
      <c r="I13">
        <f t="shared" ref="I13:R13" si="33">I12*1.96</f>
        <v>15.711939788200734</v>
      </c>
      <c r="J13">
        <f t="shared" si="33"/>
        <v>14.120587929621909</v>
      </c>
      <c r="K13">
        <f t="shared" si="33"/>
        <v>14.659615305866939</v>
      </c>
      <c r="L13">
        <f t="shared" si="33"/>
        <v>17.022644669682823</v>
      </c>
      <c r="M13">
        <f t="shared" si="33"/>
        <v>18.013519621019473</v>
      </c>
      <c r="N13">
        <f t="shared" si="33"/>
        <v>18.427425215252878</v>
      </c>
      <c r="O13">
        <f t="shared" si="33"/>
        <v>17.908477648466061</v>
      </c>
      <c r="P13">
        <f t="shared" si="33"/>
        <v>17.375295321578211</v>
      </c>
      <c r="Q13">
        <f t="shared" si="33"/>
        <v>18.035605281964109</v>
      </c>
      <c r="R13">
        <f t="shared" si="33"/>
        <v>17.412503159362625</v>
      </c>
      <c r="U13">
        <f>U12*1.96</f>
        <v>18.502745975887716</v>
      </c>
      <c r="V13">
        <f t="shared" ref="V13" si="34">V12*1.96</f>
        <v>18.479057216124886</v>
      </c>
      <c r="W13">
        <f t="shared" ref="W13" si="35">W12*1.96</f>
        <v>17.298843891712487</v>
      </c>
      <c r="X13">
        <f t="shared" ref="X13" si="36">X12*1.96</f>
        <v>17.887010101171473</v>
      </c>
      <c r="Y13">
        <f t="shared" ref="Y13" si="37">Y12*1.96</f>
        <v>18.211566571845385</v>
      </c>
      <c r="Z13">
        <f t="shared" ref="Z13" si="38">Z12*1.96</f>
        <v>16.471794074804514</v>
      </c>
      <c r="AA13">
        <f t="shared" ref="AA13" si="39">AA12*1.96</f>
        <v>18.261221816558137</v>
      </c>
      <c r="AB13">
        <f t="shared" ref="AB13" si="40">AB12*1.96</f>
        <v>12.168754246084172</v>
      </c>
      <c r="AC13">
        <f t="shared" ref="AC13" si="41">AC12*1.96</f>
        <v>14.816207341961707</v>
      </c>
      <c r="AD13">
        <f t="shared" ref="AD13" si="42">AD12*1.96</f>
        <v>16.173776879952314</v>
      </c>
      <c r="AE13">
        <f t="shared" ref="AE13" si="43">AE12*1.96</f>
        <v>17.698097531078524</v>
      </c>
      <c r="AH13">
        <f>AH12*1.96</f>
        <v>18.386429777039769</v>
      </c>
      <c r="AI13">
        <f t="shared" ref="AI13" si="44">AI12*1.96</f>
        <v>17.748239347448489</v>
      </c>
      <c r="AJ13">
        <f t="shared" ref="AJ13" si="45">AJ12*1.96</f>
        <v>18.14607395714825</v>
      </c>
      <c r="AK13">
        <f t="shared" ref="AK13" si="46">AK12*1.96</f>
        <v>18.520259177452132</v>
      </c>
      <c r="AL13">
        <f t="shared" ref="AL13" si="47">AL12*1.96</f>
        <v>17.779448810354047</v>
      </c>
      <c r="AM13">
        <f t="shared" ref="AM13" si="48">AM12*1.96</f>
        <v>17.143296716783787</v>
      </c>
      <c r="AN13">
        <f t="shared" ref="AN13" si="49">AN12*1.96</f>
        <v>18.50543703992318</v>
      </c>
      <c r="AO13">
        <f t="shared" ref="AO13" si="50">AO12*1.96</f>
        <v>17.779448810354047</v>
      </c>
      <c r="AP13">
        <f t="shared" ref="AP13" si="51">AP12*1.96</f>
        <v>18.431038795622285</v>
      </c>
      <c r="AQ13">
        <f t="shared" ref="AQ13" si="52">AQ12*1.96</f>
        <v>17.328397398980162</v>
      </c>
      <c r="AR13">
        <f t="shared" ref="AR13" si="53">AR12*1.96</f>
        <v>18.315087875550152</v>
      </c>
      <c r="AU13">
        <f>AU12*1.96</f>
        <v>8.9660819188084577</v>
      </c>
      <c r="AV13">
        <f t="shared" ref="AV13" si="54">AV12*1.96</f>
        <v>8.8242145703429031</v>
      </c>
      <c r="AW13">
        <f t="shared" ref="AW13" si="55">AW12*1.96</f>
        <v>11.367446352279543</v>
      </c>
      <c r="AX13">
        <f t="shared" ref="AX13" si="56">AX12*1.96</f>
        <v>11.560683980722514</v>
      </c>
      <c r="AY13">
        <f t="shared" ref="AY13" si="57">AY12*1.96</f>
        <v>12.036743746253988</v>
      </c>
      <c r="AZ13">
        <f t="shared" ref="AZ13" si="58">AZ12*1.96</f>
        <v>13.674418606729269</v>
      </c>
      <c r="BA13">
        <f t="shared" ref="BA13" si="59">BA12*1.96</f>
        <v>8.7154160817638022</v>
      </c>
      <c r="BB13">
        <f t="shared" ref="BB13" si="60">BB12*1.96</f>
        <v>11.367446352279543</v>
      </c>
      <c r="BC13">
        <f t="shared" ref="BC13" si="61">BC12*1.96</f>
        <v>16.039014932633638</v>
      </c>
      <c r="BD13">
        <f t="shared" ref="BD13" si="62">BD12*1.96</f>
        <v>16.039014932633638</v>
      </c>
      <c r="BE13">
        <f t="shared" ref="BE13" si="63">BE12*1.96</f>
        <v>12.250000000626953</v>
      </c>
    </row>
    <row r="14" spans="1:61" x14ac:dyDescent="0.25">
      <c r="A14">
        <v>10</v>
      </c>
      <c r="B14" t="s">
        <v>5</v>
      </c>
      <c r="C14">
        <v>15</v>
      </c>
      <c r="D14">
        <v>53.333333330000002</v>
      </c>
    </row>
    <row r="15" spans="1:61" x14ac:dyDescent="0.25">
      <c r="A15">
        <v>20</v>
      </c>
      <c r="B15" t="s">
        <v>5</v>
      </c>
      <c r="C15">
        <v>28</v>
      </c>
      <c r="D15">
        <v>67.857142859999996</v>
      </c>
    </row>
    <row r="16" spans="1:61" x14ac:dyDescent="0.25">
      <c r="A16">
        <v>30</v>
      </c>
      <c r="B16" t="s">
        <v>5</v>
      </c>
      <c r="C16">
        <v>27</v>
      </c>
      <c r="D16">
        <v>62.962962959999999</v>
      </c>
    </row>
    <row r="17" spans="1:4" x14ac:dyDescent="0.25">
      <c r="A17">
        <v>40</v>
      </c>
      <c r="B17" t="s">
        <v>5</v>
      </c>
      <c r="C17">
        <v>44</v>
      </c>
      <c r="D17">
        <v>59.090909089999997</v>
      </c>
    </row>
    <row r="18" spans="1:4" x14ac:dyDescent="0.25">
      <c r="A18">
        <v>50</v>
      </c>
      <c r="B18" t="s">
        <v>5</v>
      </c>
      <c r="C18">
        <v>70</v>
      </c>
      <c r="D18">
        <v>72.857142859999996</v>
      </c>
    </row>
    <row r="19" spans="1:4" x14ac:dyDescent="0.25">
      <c r="A19">
        <v>60</v>
      </c>
      <c r="B19" t="s">
        <v>5</v>
      </c>
      <c r="C19">
        <v>48</v>
      </c>
      <c r="D19">
        <v>58.333333330000002</v>
      </c>
    </row>
    <row r="20" spans="1:4" x14ac:dyDescent="0.25">
      <c r="A20">
        <v>70</v>
      </c>
      <c r="B20" t="s">
        <v>5</v>
      </c>
      <c r="C20">
        <v>52</v>
      </c>
      <c r="D20">
        <v>80.769230769999993</v>
      </c>
    </row>
    <row r="21" spans="1:4" x14ac:dyDescent="0.25">
      <c r="A21">
        <v>80</v>
      </c>
      <c r="B21" t="s">
        <v>5</v>
      </c>
      <c r="C21">
        <v>55</v>
      </c>
      <c r="D21">
        <v>80</v>
      </c>
    </row>
    <row r="22" spans="1:4" x14ac:dyDescent="0.25">
      <c r="A22">
        <v>90</v>
      </c>
      <c r="B22" t="s">
        <v>5</v>
      </c>
      <c r="C22">
        <v>78</v>
      </c>
      <c r="D22">
        <v>74.358974360000005</v>
      </c>
    </row>
    <row r="23" spans="1:4" x14ac:dyDescent="0.25">
      <c r="A23">
        <v>100</v>
      </c>
      <c r="B23" t="s">
        <v>5</v>
      </c>
      <c r="C23">
        <v>224</v>
      </c>
      <c r="D23">
        <v>64.732142859999996</v>
      </c>
    </row>
    <row r="24" spans="1:4" x14ac:dyDescent="0.25">
      <c r="A24">
        <v>0</v>
      </c>
      <c r="B24" t="s">
        <v>6</v>
      </c>
      <c r="C24">
        <v>25</v>
      </c>
      <c r="D24">
        <v>56</v>
      </c>
    </row>
    <row r="25" spans="1:4" x14ac:dyDescent="0.25">
      <c r="A25">
        <v>10</v>
      </c>
      <c r="B25" t="s">
        <v>6</v>
      </c>
      <c r="C25">
        <v>14</v>
      </c>
      <c r="D25">
        <v>35.714285709999999</v>
      </c>
    </row>
    <row r="26" spans="1:4" x14ac:dyDescent="0.25">
      <c r="A26">
        <v>20</v>
      </c>
      <c r="B26" t="s">
        <v>6</v>
      </c>
      <c r="C26">
        <v>20</v>
      </c>
      <c r="D26">
        <v>40</v>
      </c>
    </row>
    <row r="27" spans="1:4" x14ac:dyDescent="0.25">
      <c r="A27">
        <v>30</v>
      </c>
      <c r="B27" t="s">
        <v>6</v>
      </c>
      <c r="C27">
        <v>28</v>
      </c>
      <c r="D27">
        <v>50</v>
      </c>
    </row>
    <row r="28" spans="1:4" x14ac:dyDescent="0.25">
      <c r="A28">
        <v>40</v>
      </c>
      <c r="B28" t="s">
        <v>6</v>
      </c>
      <c r="C28">
        <v>25</v>
      </c>
      <c r="D28">
        <v>36</v>
      </c>
    </row>
    <row r="29" spans="1:4" x14ac:dyDescent="0.25">
      <c r="A29">
        <v>50</v>
      </c>
      <c r="B29" t="s">
        <v>6</v>
      </c>
      <c r="C29">
        <v>74</v>
      </c>
      <c r="D29">
        <v>68.918918919999996</v>
      </c>
    </row>
    <row r="30" spans="1:4" x14ac:dyDescent="0.25">
      <c r="A30">
        <v>60</v>
      </c>
      <c r="B30" t="s">
        <v>6</v>
      </c>
      <c r="C30">
        <v>50</v>
      </c>
      <c r="D30">
        <v>48</v>
      </c>
    </row>
    <row r="31" spans="1:4" x14ac:dyDescent="0.25">
      <c r="A31">
        <v>70</v>
      </c>
      <c r="B31" t="s">
        <v>6</v>
      </c>
      <c r="C31">
        <v>50</v>
      </c>
      <c r="D31">
        <v>64</v>
      </c>
    </row>
    <row r="32" spans="1:4" x14ac:dyDescent="0.25">
      <c r="A32">
        <v>80</v>
      </c>
      <c r="B32" t="s">
        <v>6</v>
      </c>
      <c r="C32">
        <v>51</v>
      </c>
      <c r="D32">
        <v>54.901960780000003</v>
      </c>
    </row>
    <row r="33" spans="1:4" x14ac:dyDescent="0.25">
      <c r="A33">
        <v>90</v>
      </c>
      <c r="B33" t="s">
        <v>6</v>
      </c>
      <c r="C33">
        <v>102</v>
      </c>
      <c r="D33">
        <v>67.647058819999998</v>
      </c>
    </row>
    <row r="34" spans="1:4" x14ac:dyDescent="0.25">
      <c r="A34">
        <v>100</v>
      </c>
      <c r="B34" t="s">
        <v>6</v>
      </c>
      <c r="C34">
        <v>256</v>
      </c>
      <c r="D34">
        <v>57.421875</v>
      </c>
    </row>
    <row r="35" spans="1:4" x14ac:dyDescent="0.25">
      <c r="A35">
        <v>0</v>
      </c>
      <c r="B35" t="s">
        <v>7</v>
      </c>
      <c r="C35">
        <v>192</v>
      </c>
      <c r="D35">
        <v>6.25</v>
      </c>
    </row>
    <row r="36" spans="1:4" x14ac:dyDescent="0.25">
      <c r="A36">
        <v>10</v>
      </c>
      <c r="B36" t="s">
        <v>7</v>
      </c>
      <c r="C36">
        <v>149</v>
      </c>
      <c r="D36">
        <v>6.0402684559999997</v>
      </c>
    </row>
    <row r="37" spans="1:4" x14ac:dyDescent="0.25">
      <c r="A37">
        <v>20</v>
      </c>
      <c r="B37" t="s">
        <v>7</v>
      </c>
      <c r="C37">
        <v>95</v>
      </c>
      <c r="D37">
        <v>10.52631579</v>
      </c>
    </row>
    <row r="38" spans="1:4" x14ac:dyDescent="0.25">
      <c r="A38">
        <v>30</v>
      </c>
      <c r="B38" t="s">
        <v>7</v>
      </c>
      <c r="C38">
        <v>64</v>
      </c>
      <c r="D38">
        <v>10.9375</v>
      </c>
    </row>
    <row r="39" spans="1:4" x14ac:dyDescent="0.25">
      <c r="A39">
        <v>40</v>
      </c>
      <c r="B39" t="s">
        <v>7</v>
      </c>
      <c r="C39">
        <v>25</v>
      </c>
      <c r="D39">
        <v>12</v>
      </c>
    </row>
    <row r="40" spans="1:4" x14ac:dyDescent="0.25">
      <c r="A40">
        <v>50</v>
      </c>
      <c r="B40" t="s">
        <v>7</v>
      </c>
      <c r="C40">
        <v>42</v>
      </c>
      <c r="D40">
        <v>16.27906977</v>
      </c>
    </row>
    <row r="41" spans="1:4" x14ac:dyDescent="0.25">
      <c r="A41">
        <v>60</v>
      </c>
      <c r="B41" t="s">
        <v>7</v>
      </c>
      <c r="C41">
        <v>17</v>
      </c>
      <c r="D41">
        <v>5.8823529409999997</v>
      </c>
    </row>
    <row r="42" spans="1:4" x14ac:dyDescent="0.25">
      <c r="A42">
        <v>70</v>
      </c>
      <c r="B42" t="s">
        <v>7</v>
      </c>
      <c r="C42">
        <v>19</v>
      </c>
      <c r="D42">
        <v>10.52631579</v>
      </c>
    </row>
    <row r="43" spans="1:4" x14ac:dyDescent="0.25">
      <c r="A43">
        <v>80</v>
      </c>
      <c r="B43" t="s">
        <v>7</v>
      </c>
      <c r="C43">
        <v>16</v>
      </c>
      <c r="D43">
        <v>25</v>
      </c>
    </row>
    <row r="44" spans="1:4" x14ac:dyDescent="0.25">
      <c r="A44">
        <v>90</v>
      </c>
      <c r="B44" t="s">
        <v>7</v>
      </c>
      <c r="C44">
        <v>20</v>
      </c>
      <c r="D44">
        <v>25</v>
      </c>
    </row>
    <row r="45" spans="1:4" x14ac:dyDescent="0.25">
      <c r="A45">
        <v>100</v>
      </c>
      <c r="B45" t="s">
        <v>7</v>
      </c>
      <c r="C45">
        <v>8</v>
      </c>
      <c r="D45">
        <v>12.5</v>
      </c>
    </row>
  </sheetData>
  <mergeCells count="8">
    <mergeCell ref="H2:R2"/>
    <mergeCell ref="H9:R9"/>
    <mergeCell ref="U2:AE2"/>
    <mergeCell ref="AH2:AR2"/>
    <mergeCell ref="AU2:BE2"/>
    <mergeCell ref="U9:AE9"/>
    <mergeCell ref="AH9:AR9"/>
    <mergeCell ref="AU9:B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instructions conf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Huff</dc:creator>
  <cp:lastModifiedBy>Mark Huff</cp:lastModifiedBy>
  <dcterms:created xsi:type="dcterms:W3CDTF">2019-06-04T20:39:21Z</dcterms:created>
  <dcterms:modified xsi:type="dcterms:W3CDTF">2019-06-04T20:39:21Z</dcterms:modified>
</cp:coreProperties>
</file>