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Spring-2019-Projects\CVOE\5 Manuscript\Output\"/>
    </mc:Choice>
  </mc:AlternateContent>
  <xr:revisionPtr revIDLastSave="0" documentId="13_ncr:1_{077A03C4-E21E-493A-A9FC-C5F0D7546B68}" xr6:coauthVersionLast="45" xr6:coauthVersionMax="45" xr10:uidLastSave="{00000000-0000-0000-0000-000000000000}"/>
  <bookViews>
    <workbookView xWindow="-120" yWindow="-120" windowWidth="20730" windowHeight="11280" activeTab="1" xr2:uid="{E0C5538E-1FAD-433E-AC4C-D2EEA76FE06A}"/>
  </bookViews>
  <sheets>
    <sheet name="Errors" sheetId="1" r:id="rId1"/>
    <sheet name="RTs" sheetId="2" r:id="rId2"/>
    <sheet name="z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2" l="1"/>
  <c r="L21" i="2" s="1"/>
  <c r="L22" i="2" s="1"/>
  <c r="L19" i="2"/>
  <c r="L20" i="3"/>
  <c r="L21" i="3" s="1"/>
  <c r="L22" i="3" s="1"/>
  <c r="L19" i="3"/>
  <c r="I21" i="3"/>
  <c r="I22" i="3" s="1"/>
  <c r="H21" i="3"/>
  <c r="H22" i="3" s="1"/>
  <c r="K20" i="3"/>
  <c r="K21" i="3" s="1"/>
  <c r="K22" i="3" s="1"/>
  <c r="J20" i="3"/>
  <c r="J21" i="3" s="1"/>
  <c r="J22" i="3" s="1"/>
  <c r="I20" i="3"/>
  <c r="H20" i="3"/>
  <c r="G20" i="3"/>
  <c r="G21" i="3" s="1"/>
  <c r="G22" i="3" s="1"/>
  <c r="F20" i="3"/>
  <c r="F21" i="3" s="1"/>
  <c r="F22" i="3" s="1"/>
  <c r="E20" i="3"/>
  <c r="E21" i="3" s="1"/>
  <c r="E22" i="3" s="1"/>
  <c r="D20" i="3"/>
  <c r="D21" i="3" s="1"/>
  <c r="D22" i="3" s="1"/>
  <c r="C20" i="3"/>
  <c r="C21" i="3" s="1"/>
  <c r="C22" i="3" s="1"/>
  <c r="B20" i="3"/>
  <c r="B21" i="3" s="1"/>
  <c r="B22" i="3" s="1"/>
  <c r="K19" i="3"/>
  <c r="J19" i="3"/>
  <c r="I19" i="3"/>
  <c r="H19" i="3"/>
  <c r="G19" i="3"/>
  <c r="F19" i="3"/>
  <c r="E19" i="3"/>
  <c r="D19" i="3"/>
  <c r="C19" i="3"/>
  <c r="B19" i="3"/>
  <c r="I21" i="2"/>
  <c r="I22" i="2" s="1"/>
  <c r="E21" i="2"/>
  <c r="E22" i="2" s="1"/>
  <c r="D21" i="2"/>
  <c r="D22" i="2" s="1"/>
  <c r="D24" i="2" s="1"/>
  <c r="K20" i="2"/>
  <c r="K21" i="2" s="1"/>
  <c r="K22" i="2" s="1"/>
  <c r="K24" i="2" s="1"/>
  <c r="J20" i="2"/>
  <c r="J21" i="2" s="1"/>
  <c r="J22" i="2" s="1"/>
  <c r="J24" i="2" s="1"/>
  <c r="I20" i="2"/>
  <c r="H20" i="2"/>
  <c r="H21" i="2" s="1"/>
  <c r="H22" i="2" s="1"/>
  <c r="H24" i="2" s="1"/>
  <c r="G20" i="2"/>
  <c r="G21" i="2" s="1"/>
  <c r="G22" i="2" s="1"/>
  <c r="G24" i="2" s="1"/>
  <c r="F20" i="2"/>
  <c r="F21" i="2" s="1"/>
  <c r="F22" i="2" s="1"/>
  <c r="F24" i="2" s="1"/>
  <c r="E20" i="2"/>
  <c r="D20" i="2"/>
  <c r="C20" i="2"/>
  <c r="C21" i="2" s="1"/>
  <c r="C22" i="2" s="1"/>
  <c r="C24" i="2" s="1"/>
  <c r="B20" i="2"/>
  <c r="B21" i="2" s="1"/>
  <c r="B22" i="2" s="1"/>
  <c r="B24" i="2" s="1"/>
  <c r="K19" i="2"/>
  <c r="J19" i="2"/>
  <c r="I19" i="2"/>
  <c r="H19" i="2"/>
  <c r="G19" i="2"/>
  <c r="F19" i="2"/>
  <c r="E19" i="2"/>
  <c r="D19" i="2"/>
  <c r="C19" i="2"/>
  <c r="B19" i="2"/>
  <c r="L21" i="1"/>
  <c r="L22" i="1" s="1"/>
  <c r="K21" i="1"/>
  <c r="K22" i="1" s="1"/>
  <c r="H21" i="1"/>
  <c r="H22" i="1" s="1"/>
  <c r="G21" i="1"/>
  <c r="G22" i="1" s="1"/>
  <c r="D21" i="1"/>
  <c r="D22" i="1" s="1"/>
  <c r="C21" i="1"/>
  <c r="C22" i="1" s="1"/>
  <c r="L20" i="1"/>
  <c r="K20" i="1"/>
  <c r="J20" i="1"/>
  <c r="J21" i="1" s="1"/>
  <c r="J22" i="1" s="1"/>
  <c r="J24" i="1" s="1"/>
  <c r="I20" i="1"/>
  <c r="I21" i="1" s="1"/>
  <c r="I22" i="1" s="1"/>
  <c r="I24" i="1" s="1"/>
  <c r="H20" i="1"/>
  <c r="G20" i="1"/>
  <c r="F20" i="1"/>
  <c r="F21" i="1" s="1"/>
  <c r="F22" i="1" s="1"/>
  <c r="F24" i="1" s="1"/>
  <c r="E20" i="1"/>
  <c r="E21" i="1" s="1"/>
  <c r="E22" i="1" s="1"/>
  <c r="E24" i="1" s="1"/>
  <c r="D20" i="1"/>
  <c r="C20" i="1"/>
  <c r="L19" i="1"/>
  <c r="L24" i="1" s="1"/>
  <c r="K19" i="1"/>
  <c r="K24" i="1" s="1"/>
  <c r="J19" i="1"/>
  <c r="J23" i="1" s="1"/>
  <c r="I19" i="1"/>
  <c r="I23" i="1" s="1"/>
  <c r="H19" i="1"/>
  <c r="G19" i="1"/>
  <c r="F19" i="1"/>
  <c r="F23" i="1" s="1"/>
  <c r="E19" i="1"/>
  <c r="E23" i="1" s="1"/>
  <c r="D19" i="1"/>
  <c r="D24" i="1" s="1"/>
  <c r="C19" i="1"/>
  <c r="C24" i="1" s="1"/>
  <c r="B21" i="1"/>
  <c r="B20" i="1"/>
  <c r="B19" i="1"/>
  <c r="L24" i="2" l="1"/>
  <c r="L23" i="2"/>
  <c r="E23" i="2"/>
  <c r="I24" i="2"/>
  <c r="G23" i="2"/>
  <c r="D23" i="2"/>
  <c r="H23" i="2"/>
  <c r="F23" i="2"/>
  <c r="J23" i="2"/>
  <c r="B23" i="2"/>
  <c r="C23" i="2"/>
  <c r="K23" i="2"/>
  <c r="I23" i="2"/>
  <c r="E24" i="2"/>
  <c r="G23" i="1"/>
  <c r="H24" i="1"/>
  <c r="C23" i="1"/>
  <c r="K23" i="1"/>
  <c r="L23" i="1"/>
  <c r="G24" i="1"/>
  <c r="D23" i="1"/>
  <c r="H23" i="1"/>
  <c r="B22" i="1"/>
  <c r="B23" i="1" s="1"/>
  <c r="B24" i="1"/>
</calcChain>
</file>

<file path=xl/sharedStrings.xml><?xml version="1.0" encoding="utf-8"?>
<sst xmlns="http://schemas.openxmlformats.org/spreadsheetml/2006/main" count="54" uniqueCount="40">
  <si>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</si>
  <si>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</si>
  <si>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</si>
  <si>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</si>
  <si>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</si>
  <si>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</si>
  <si>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</si>
  <si>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</si>
  <si>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</si>
  <si>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</si>
  <si>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</si>
  <si>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</si>
  <si>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</si>
  <si>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</si>
  <si>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</si>
  <si>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</si>
  <si>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</si>
  <si>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</si>
  <si>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</si>
  <si>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</si>
  <si>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</si>
  <si>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</si>
  <si>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</si>
  <si>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mean_cv_zrt</t>
  </si>
  <si>
    <t>mean_oe_zrt</t>
  </si>
  <si>
    <t>pure_zRT</t>
  </si>
  <si>
    <t>switch_altrun_zrt</t>
  </si>
  <si>
    <t>non_altrun_Zrt</t>
  </si>
  <si>
    <t>switch_rand_zRT</t>
  </si>
  <si>
    <t>non_rand_zrt</t>
  </si>
  <si>
    <t>global_cost_alt_zRT</t>
  </si>
  <si>
    <t>global_cost_rand_zRT</t>
  </si>
  <si>
    <t>local_switch_cost_alt_zRT</t>
  </si>
  <si>
    <t>local_switch_cost_rand_zRT</t>
  </si>
  <si>
    <t>MEAN</t>
  </si>
  <si>
    <t>SD</t>
  </si>
  <si>
    <t>SE</t>
  </si>
  <si>
    <t>95% CI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</si>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</sst>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C1B3-1D15-409E-BB0E-BB269A9102CD}">
  <dimension ref="A1:L24"/>
  <sheetViews>
    <sheetView workbookViewId="0">
      <selection activeCell="C19" sqref="C19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2001</v>
      </c>
      <c r="B2">
        <v>6.25E-2</v>
      </c>
      <c r="C2">
        <v>0.42528735632183901</v>
      </c>
      <c r="D2">
        <v>0.24389367816092</v>
      </c>
      <c r="E2">
        <v>0.55102040816326503</v>
      </c>
      <c r="F2">
        <v>0.41176470588235298</v>
      </c>
      <c r="G2">
        <v>0.51666666666666705</v>
      </c>
      <c r="H2">
        <v>0.43859649122806998</v>
      </c>
      <c r="I2">
        <v>0.167871027721433</v>
      </c>
      <c r="J2">
        <v>0.19470281306715101</v>
      </c>
      <c r="K2">
        <v>0.139255702280912</v>
      </c>
      <c r="L2">
        <v>7.8070175438596401E-2</v>
      </c>
    </row>
    <row r="3" spans="1:12" x14ac:dyDescent="0.25">
      <c r="A3">
        <v>2002</v>
      </c>
      <c r="B3">
        <v>7.2916666666666602E-2</v>
      </c>
      <c r="C3">
        <v>0.24210526315789499</v>
      </c>
      <c r="D3">
        <v>0.157510964912281</v>
      </c>
      <c r="E3">
        <v>0.25490196078431399</v>
      </c>
      <c r="F3">
        <v>0.145454545454546</v>
      </c>
      <c r="G3">
        <v>0.36065573770491799</v>
      </c>
      <c r="H3">
        <v>0.39655172413793099</v>
      </c>
      <c r="I3">
        <v>-1.2056419457735199E-2</v>
      </c>
      <c r="J3">
        <v>0.23904075922564999</v>
      </c>
      <c r="K3">
        <v>0.109447415329768</v>
      </c>
      <c r="L3">
        <v>-3.5895986433013102E-2</v>
      </c>
    </row>
    <row r="4" spans="1:12" x14ac:dyDescent="0.25">
      <c r="A4">
        <v>2003</v>
      </c>
      <c r="B4">
        <v>4.5977011494252901E-2</v>
      </c>
      <c r="C4">
        <v>8.6956521739130502E-2</v>
      </c>
      <c r="D4">
        <v>6.6466766616691694E-2</v>
      </c>
      <c r="E4">
        <v>0.28813559322033899</v>
      </c>
      <c r="F4">
        <v>0.2</v>
      </c>
      <c r="G4">
        <v>0.26229508196721302</v>
      </c>
      <c r="H4">
        <v>0.29310344827586199</v>
      </c>
      <c r="I4">
        <v>0.133533233383308</v>
      </c>
      <c r="J4">
        <v>0.22663668165917</v>
      </c>
      <c r="K4">
        <v>8.8135593220338995E-2</v>
      </c>
      <c r="L4">
        <v>-3.0808366308648999E-2</v>
      </c>
    </row>
    <row r="5" spans="1:12" x14ac:dyDescent="0.25">
      <c r="A5">
        <v>2004</v>
      </c>
      <c r="B5">
        <v>2.1052631578947299E-2</v>
      </c>
      <c r="C5">
        <v>1.04166666666666E-2</v>
      </c>
      <c r="D5">
        <v>1.5734649122807001E-2</v>
      </c>
      <c r="E5">
        <v>0.13559322033898299</v>
      </c>
      <c r="F5">
        <v>8.4745762711864403E-2</v>
      </c>
      <c r="G5">
        <v>0.1</v>
      </c>
      <c r="H5">
        <v>3.5087719298245598E-2</v>
      </c>
      <c r="I5">
        <v>6.9011113589057399E-2</v>
      </c>
      <c r="J5">
        <v>1.9353070175438601E-2</v>
      </c>
      <c r="K5">
        <v>5.0847457627118599E-2</v>
      </c>
      <c r="L5">
        <v>6.4912280701754393E-2</v>
      </c>
    </row>
    <row r="6" spans="1:12" x14ac:dyDescent="0.25">
      <c r="A6">
        <v>2006</v>
      </c>
      <c r="B6">
        <v>0</v>
      </c>
      <c r="C6">
        <v>1.04166666666666E-2</v>
      </c>
      <c r="D6">
        <v>5.2083333333333096E-3</v>
      </c>
      <c r="E6">
        <v>5.0847457627118599E-2</v>
      </c>
      <c r="F6">
        <v>1.63934426229508E-2</v>
      </c>
      <c r="G6">
        <v>0</v>
      </c>
      <c r="H6">
        <v>5.1724137931034503E-2</v>
      </c>
      <c r="I6">
        <v>1.11851092896175E-2</v>
      </c>
      <c r="J6">
        <v>4.6515804597701202E-2</v>
      </c>
      <c r="K6">
        <v>3.4454015004167803E-2</v>
      </c>
      <c r="L6">
        <v>-5.1724137931034503E-2</v>
      </c>
    </row>
    <row r="7" spans="1:12" x14ac:dyDescent="0.25">
      <c r="A7">
        <v>2007</v>
      </c>
      <c r="B7">
        <v>1.0752688172042999E-2</v>
      </c>
      <c r="C7">
        <v>1.05263157894737E-2</v>
      </c>
      <c r="D7">
        <v>1.0639501980758401E-2</v>
      </c>
      <c r="E7">
        <v>5.2631578947368501E-2</v>
      </c>
      <c r="F7">
        <v>3.5714285714285698E-2</v>
      </c>
      <c r="G7">
        <v>0</v>
      </c>
      <c r="H7">
        <v>0</v>
      </c>
      <c r="I7">
        <v>2.5074783733527301E-2</v>
      </c>
      <c r="J7">
        <v>-1.0639501980758401E-2</v>
      </c>
      <c r="K7">
        <v>1.69172932330828E-2</v>
      </c>
      <c r="L7">
        <v>0</v>
      </c>
    </row>
    <row r="8" spans="1:12" x14ac:dyDescent="0.25">
      <c r="A8">
        <v>2009</v>
      </c>
      <c r="B8">
        <v>5.31914893617021E-2</v>
      </c>
      <c r="C8">
        <v>0.28421052631578902</v>
      </c>
      <c r="D8">
        <v>0.168701007838746</v>
      </c>
      <c r="E8">
        <v>0.338983050847458</v>
      </c>
      <c r="F8">
        <v>0.19672131147541</v>
      </c>
      <c r="G8">
        <v>0.409836065573771</v>
      </c>
      <c r="H8">
        <v>0.33333333333333298</v>
      </c>
      <c r="I8">
        <v>2.8020303636663999E-2</v>
      </c>
      <c r="J8">
        <v>0.16463232549458801</v>
      </c>
      <c r="K8">
        <v>0.142261739372048</v>
      </c>
      <c r="L8">
        <v>7.6502732240437105E-2</v>
      </c>
    </row>
    <row r="9" spans="1:12" x14ac:dyDescent="0.25">
      <c r="A9">
        <v>2010</v>
      </c>
      <c r="B9">
        <v>0</v>
      </c>
      <c r="C9">
        <v>1.05263157894737E-2</v>
      </c>
      <c r="D9">
        <v>5.2631578947368602E-3</v>
      </c>
      <c r="E9">
        <v>0.25423728813559299</v>
      </c>
      <c r="F9">
        <v>0.27868852459016402</v>
      </c>
      <c r="G9">
        <v>0.26229508196721302</v>
      </c>
      <c r="H9">
        <v>0.27586206896551702</v>
      </c>
      <c r="I9">
        <v>0.273425366695427</v>
      </c>
      <c r="J9">
        <v>0.27059891107077999</v>
      </c>
      <c r="K9">
        <v>-2.4451236454570702E-2</v>
      </c>
      <c r="L9">
        <v>-1.3566986998304199E-2</v>
      </c>
    </row>
    <row r="10" spans="1:12" x14ac:dyDescent="0.25">
      <c r="A10">
        <v>2011</v>
      </c>
      <c r="B10">
        <v>0.125</v>
      </c>
      <c r="C10">
        <v>6.3829787234042507E-2</v>
      </c>
      <c r="D10">
        <v>9.4414893617021295E-2</v>
      </c>
      <c r="E10">
        <v>0.24561403508771901</v>
      </c>
      <c r="F10">
        <v>0.214285714285714</v>
      </c>
      <c r="G10">
        <v>8.3333333333333398E-2</v>
      </c>
      <c r="H10">
        <v>1.6949152542372801E-2</v>
      </c>
      <c r="I10">
        <v>0.11987082066869301</v>
      </c>
      <c r="J10">
        <v>-7.7465741074648403E-2</v>
      </c>
      <c r="K10">
        <v>3.1328320802004997E-2</v>
      </c>
      <c r="L10">
        <v>6.6384180790960506E-2</v>
      </c>
    </row>
    <row r="11" spans="1:12" x14ac:dyDescent="0.25">
      <c r="A11">
        <v>2012</v>
      </c>
      <c r="B11">
        <v>3.125E-2</v>
      </c>
      <c r="C11">
        <v>4.1666666666666602E-2</v>
      </c>
      <c r="D11">
        <v>3.6458333333333301E-2</v>
      </c>
      <c r="E11">
        <v>0</v>
      </c>
      <c r="F11">
        <v>0</v>
      </c>
      <c r="G11">
        <v>1.63934426229508E-2</v>
      </c>
      <c r="H11">
        <v>3.3898305084745797E-2</v>
      </c>
      <c r="I11">
        <v>-3.6458333333333301E-2</v>
      </c>
      <c r="J11">
        <v>-2.5600282485875301E-3</v>
      </c>
      <c r="K11">
        <v>0</v>
      </c>
      <c r="L11">
        <v>-1.75048624617949E-2</v>
      </c>
    </row>
    <row r="12" spans="1:12" x14ac:dyDescent="0.25">
      <c r="A12">
        <v>2015</v>
      </c>
      <c r="B12">
        <v>2.1052631578947299E-2</v>
      </c>
      <c r="C12">
        <v>2.0833333333333402E-2</v>
      </c>
      <c r="D12">
        <v>2.0942982456140301E-2</v>
      </c>
      <c r="E12">
        <v>3.4482758620689599E-2</v>
      </c>
      <c r="F12">
        <v>3.3898305084745797E-2</v>
      </c>
      <c r="G12">
        <v>0</v>
      </c>
      <c r="H12">
        <v>0</v>
      </c>
      <c r="I12">
        <v>1.29553226286054E-2</v>
      </c>
      <c r="J12">
        <v>-2.0942982456140301E-2</v>
      </c>
      <c r="K12">
        <v>5.8445353594382997E-4</v>
      </c>
      <c r="L12">
        <v>0</v>
      </c>
    </row>
    <row r="13" spans="1:12" x14ac:dyDescent="0.25">
      <c r="A13">
        <v>2016</v>
      </c>
      <c r="B13">
        <v>3.125E-2</v>
      </c>
      <c r="C13">
        <v>6.25E-2</v>
      </c>
      <c r="D13">
        <v>4.6875E-2</v>
      </c>
      <c r="E13">
        <v>0.62711864406779705</v>
      </c>
      <c r="F13">
        <v>0.36065573770491799</v>
      </c>
      <c r="G13">
        <v>0.52459016393442603</v>
      </c>
      <c r="H13">
        <v>0.49152542372881403</v>
      </c>
      <c r="I13">
        <v>0.31378073770491799</v>
      </c>
      <c r="J13">
        <v>0.44465042372881403</v>
      </c>
      <c r="K13">
        <v>0.266462906362879</v>
      </c>
      <c r="L13">
        <v>3.3064740205612703E-2</v>
      </c>
    </row>
    <row r="14" spans="1:12" x14ac:dyDescent="0.25">
      <c r="A14">
        <v>2017</v>
      </c>
      <c r="B14">
        <v>2.0833333333333402E-2</v>
      </c>
      <c r="C14">
        <v>3.125E-2</v>
      </c>
      <c r="D14">
        <v>2.6041666666666699E-2</v>
      </c>
      <c r="E14">
        <v>0.101694915254237</v>
      </c>
      <c r="F14">
        <v>1.6666666666666701E-2</v>
      </c>
      <c r="G14">
        <v>1.63934426229508E-2</v>
      </c>
      <c r="H14">
        <v>3.4482758620689599E-2</v>
      </c>
      <c r="I14">
        <v>-9.3749999999999702E-3</v>
      </c>
      <c r="J14">
        <v>8.4410919540229296E-3</v>
      </c>
      <c r="K14">
        <v>8.5028248587570507E-2</v>
      </c>
      <c r="L14">
        <v>-1.8089315997738799E-2</v>
      </c>
    </row>
    <row r="15" spans="1:12" x14ac:dyDescent="0.25">
      <c r="A15">
        <v>2019</v>
      </c>
      <c r="B15">
        <v>2.0833333333333402E-2</v>
      </c>
      <c r="C15">
        <v>0.1875</v>
      </c>
      <c r="D15">
        <v>0.104166666666667</v>
      </c>
      <c r="E15">
        <v>0.169491525423729</v>
      </c>
      <c r="F15">
        <v>0.133333333333333</v>
      </c>
      <c r="G15">
        <v>0.13114754098360701</v>
      </c>
      <c r="H15">
        <v>0.13793103448275901</v>
      </c>
      <c r="I15">
        <v>2.9166666666666601E-2</v>
      </c>
      <c r="J15">
        <v>3.3764367816092003E-2</v>
      </c>
      <c r="K15">
        <v>3.6158192090395502E-2</v>
      </c>
      <c r="L15">
        <v>-6.7834934991520797E-3</v>
      </c>
    </row>
    <row r="16" spans="1:12" x14ac:dyDescent="0.25">
      <c r="A16">
        <v>2020</v>
      </c>
      <c r="B16">
        <v>2.0833333333333402E-2</v>
      </c>
      <c r="C16">
        <v>4.1666666666666602E-2</v>
      </c>
      <c r="D16">
        <v>3.125E-2</v>
      </c>
      <c r="E16">
        <v>0.27118644067796599</v>
      </c>
      <c r="F16">
        <v>0.31034482758620702</v>
      </c>
      <c r="G16">
        <v>0.31147540983606598</v>
      </c>
      <c r="H16">
        <v>0.32758620689655199</v>
      </c>
      <c r="I16">
        <v>0.27909482758620702</v>
      </c>
      <c r="J16">
        <v>0.29633620689655199</v>
      </c>
      <c r="K16">
        <v>-3.9158386908240701E-2</v>
      </c>
      <c r="L16">
        <v>-1.6110797060486098E-2</v>
      </c>
    </row>
    <row r="17" spans="1:12" x14ac:dyDescent="0.25">
      <c r="A17">
        <v>2023</v>
      </c>
      <c r="B17">
        <v>2.0833333333333402E-2</v>
      </c>
      <c r="C17">
        <v>2.0833333333333402E-2</v>
      </c>
      <c r="D17">
        <v>2.0833333333333402E-2</v>
      </c>
      <c r="E17">
        <v>1.6949152542372801E-2</v>
      </c>
      <c r="F17">
        <v>0</v>
      </c>
      <c r="G17">
        <v>0.114754098360656</v>
      </c>
      <c r="H17">
        <v>0</v>
      </c>
      <c r="I17">
        <v>-2.0833333333333402E-2</v>
      </c>
      <c r="J17">
        <v>-2.0833333333333402E-2</v>
      </c>
      <c r="K17">
        <v>1.6949152542372801E-2</v>
      </c>
      <c r="L17">
        <v>0.114754098360656</v>
      </c>
    </row>
    <row r="19" spans="1:12" x14ac:dyDescent="0.25">
      <c r="A19" s="1" t="s">
        <v>34</v>
      </c>
      <c r="B19">
        <f>AVERAGE(B2:B17)</f>
        <v>3.4892278261618302E-2</v>
      </c>
      <c r="C19">
        <f t="shared" ref="C19:L19" si="0">AVERAGE(C2:C17)</f>
        <v>9.6907838730061036E-2</v>
      </c>
      <c r="D19">
        <f t="shared" si="0"/>
        <v>6.5900058495839769E-2</v>
      </c>
      <c r="E19">
        <f t="shared" si="0"/>
        <v>0.21205550185868433</v>
      </c>
      <c r="F19">
        <f t="shared" si="0"/>
        <v>0.15241669769457239</v>
      </c>
      <c r="G19">
        <f t="shared" si="0"/>
        <v>0.19436475409836076</v>
      </c>
      <c r="H19">
        <f t="shared" si="0"/>
        <v>0.17916448778287039</v>
      </c>
      <c r="I19">
        <f t="shared" si="0"/>
        <v>8.6516639198732648E-2</v>
      </c>
      <c r="J19">
        <f t="shared" si="0"/>
        <v>0.11326442928703073</v>
      </c>
      <c r="K19">
        <f t="shared" si="0"/>
        <v>5.9638804164111964E-2</v>
      </c>
      <c r="L19">
        <f t="shared" si="0"/>
        <v>1.5200266315490277E-2</v>
      </c>
    </row>
    <row r="20" spans="1:12" x14ac:dyDescent="0.25">
      <c r="A20" s="1" t="s">
        <v>35</v>
      </c>
      <c r="B20">
        <f>STDEV(B2:B17)</f>
        <v>3.1625997844064294E-2</v>
      </c>
      <c r="C20">
        <f t="shared" ref="C20:L20" si="1">STDEV(C2:C17)</f>
        <v>0.12286998252178144</v>
      </c>
      <c r="D20">
        <f t="shared" si="1"/>
        <v>7.0200153509582211E-2</v>
      </c>
      <c r="E20">
        <f t="shared" si="1"/>
        <v>0.18314273538599266</v>
      </c>
      <c r="F20">
        <f t="shared" si="1"/>
        <v>0.13555214513353681</v>
      </c>
      <c r="G20">
        <f t="shared" si="1"/>
        <v>0.1858672268221308</v>
      </c>
      <c r="H20">
        <f t="shared" si="1"/>
        <v>0.17955668670304584</v>
      </c>
      <c r="I20">
        <f t="shared" si="1"/>
        <v>0.11577247997386925</v>
      </c>
      <c r="J20">
        <f t="shared" si="1"/>
        <v>0.15005602432716975</v>
      </c>
      <c r="K20">
        <f t="shared" si="1"/>
        <v>7.7230105868523913E-2</v>
      </c>
      <c r="L20">
        <f t="shared" si="1"/>
        <v>4.9779137908348342E-2</v>
      </c>
    </row>
    <row r="21" spans="1:12" x14ac:dyDescent="0.25">
      <c r="A21" s="1" t="s">
        <v>36</v>
      </c>
      <c r="B21">
        <f>B20/(SQRT(16))</f>
        <v>7.9064994610160734E-3</v>
      </c>
      <c r="C21">
        <f t="shared" ref="C21:L21" si="2">C20/(SQRT(16))</f>
        <v>3.071749563044536E-2</v>
      </c>
      <c r="D21">
        <f t="shared" si="2"/>
        <v>1.7550038377395553E-2</v>
      </c>
      <c r="E21">
        <f t="shared" si="2"/>
        <v>4.5785683846498164E-2</v>
      </c>
      <c r="F21">
        <f t="shared" si="2"/>
        <v>3.3888036283384201E-2</v>
      </c>
      <c r="G21">
        <f t="shared" si="2"/>
        <v>4.6466806705532701E-2</v>
      </c>
      <c r="H21">
        <f t="shared" si="2"/>
        <v>4.4889171675761459E-2</v>
      </c>
      <c r="I21">
        <f t="shared" si="2"/>
        <v>2.8943119993467312E-2</v>
      </c>
      <c r="J21">
        <f t="shared" si="2"/>
        <v>3.7514006081792436E-2</v>
      </c>
      <c r="K21">
        <f t="shared" si="2"/>
        <v>1.9307526467130978E-2</v>
      </c>
      <c r="L21">
        <f t="shared" si="2"/>
        <v>1.2444784477087086E-2</v>
      </c>
    </row>
    <row r="22" spans="1:12" x14ac:dyDescent="0.25">
      <c r="A22" s="1" t="s">
        <v>37</v>
      </c>
      <c r="B22">
        <f>B21*1.96</f>
        <v>1.5496738943591503E-2</v>
      </c>
      <c r="C22">
        <f t="shared" ref="C22:L22" si="3">C21*1.96</f>
        <v>6.0206291435672903E-2</v>
      </c>
      <c r="D22">
        <f t="shared" si="3"/>
        <v>3.4398075219695283E-2</v>
      </c>
      <c r="E22">
        <f t="shared" si="3"/>
        <v>8.9739940339136404E-2</v>
      </c>
      <c r="F22">
        <f t="shared" si="3"/>
        <v>6.6420551115433032E-2</v>
      </c>
      <c r="G22">
        <f t="shared" si="3"/>
        <v>9.107494114284409E-2</v>
      </c>
      <c r="H22">
        <f t="shared" si="3"/>
        <v>8.7982776484492459E-2</v>
      </c>
      <c r="I22">
        <f t="shared" si="3"/>
        <v>5.6728515187195933E-2</v>
      </c>
      <c r="J22">
        <f t="shared" si="3"/>
        <v>7.352745192031318E-2</v>
      </c>
      <c r="K22">
        <f t="shared" si="3"/>
        <v>3.7842751875576716E-2</v>
      </c>
      <c r="L22">
        <f t="shared" si="3"/>
        <v>2.4391777575090687E-2</v>
      </c>
    </row>
    <row r="23" spans="1:12" x14ac:dyDescent="0.25">
      <c r="A23" s="1" t="s">
        <v>38</v>
      </c>
      <c r="B23">
        <f>B19+B22</f>
        <v>5.0389017205209802E-2</v>
      </c>
      <c r="C23">
        <f t="shared" ref="C23:L23" si="4">C19+C22</f>
        <v>0.15711413016573395</v>
      </c>
      <c r="D23">
        <f t="shared" si="4"/>
        <v>0.10029813371553506</v>
      </c>
      <c r="E23">
        <f t="shared" si="4"/>
        <v>0.30179544219782073</v>
      </c>
      <c r="F23">
        <f t="shared" si="4"/>
        <v>0.21883724881000544</v>
      </c>
      <c r="G23">
        <f t="shared" si="4"/>
        <v>0.28543969524120483</v>
      </c>
      <c r="H23">
        <f t="shared" si="4"/>
        <v>0.26714726426736285</v>
      </c>
      <c r="I23">
        <f t="shared" si="4"/>
        <v>0.14324515438592858</v>
      </c>
      <c r="J23">
        <f t="shared" si="4"/>
        <v>0.18679188120734391</v>
      </c>
      <c r="K23">
        <f t="shared" si="4"/>
        <v>9.748155603968868E-2</v>
      </c>
      <c r="L23">
        <f t="shared" si="4"/>
        <v>3.9592043890580964E-2</v>
      </c>
    </row>
    <row r="24" spans="1:12" x14ac:dyDescent="0.25">
      <c r="A24" s="1" t="s">
        <v>39</v>
      </c>
      <c r="B24">
        <f>B19-B22</f>
        <v>1.9395539318026799E-2</v>
      </c>
      <c r="C24">
        <f t="shared" ref="C24:L24" si="5">C19-C22</f>
        <v>3.6701547294388133E-2</v>
      </c>
      <c r="D24">
        <f t="shared" si="5"/>
        <v>3.1501983276144487E-2</v>
      </c>
      <c r="E24">
        <f t="shared" si="5"/>
        <v>0.12231556151954792</v>
      </c>
      <c r="F24">
        <f t="shared" si="5"/>
        <v>8.5996146579139357E-2</v>
      </c>
      <c r="G24">
        <f t="shared" si="5"/>
        <v>0.10328981295551667</v>
      </c>
      <c r="H24">
        <f t="shared" si="5"/>
        <v>9.1181711298377932E-2</v>
      </c>
      <c r="I24">
        <f t="shared" si="5"/>
        <v>2.9788124011536715E-2</v>
      </c>
      <c r="J24">
        <f t="shared" si="5"/>
        <v>3.9736977366717552E-2</v>
      </c>
      <c r="K24">
        <f t="shared" si="5"/>
        <v>2.1796052288535248E-2</v>
      </c>
      <c r="L24">
        <f t="shared" si="5"/>
        <v>-9.19151125960041E-3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6F23-48BD-402D-A17B-4A837A297F6B}">
  <dimension ref="A1:L24"/>
  <sheetViews>
    <sheetView tabSelected="1" workbookViewId="0">
      <selection activeCell="L19" sqref="L19"/>
    </sheetView>
  </sheetViews>
  <sheetFormatPr defaultRowHeight="15" x14ac:dyDescent="0.25"/>
  <sheetData>
    <row r="1" spans="1:12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 x14ac:dyDescent="0.25">
      <c r="A2">
        <v>2001</v>
      </c>
      <c r="B2">
        <v>1210.9222222222199</v>
      </c>
      <c r="C2">
        <v>3747.36</v>
      </c>
      <c r="D2">
        <v>2479.1411111111101</v>
      </c>
      <c r="E2">
        <v>4337.8636363636397</v>
      </c>
      <c r="F2">
        <v>3296.9333333333302</v>
      </c>
      <c r="G2">
        <v>3366.4482758620702</v>
      </c>
      <c r="H2">
        <v>2829.125</v>
      </c>
      <c r="I2">
        <v>817.79222222222199</v>
      </c>
      <c r="J2">
        <v>349.983888888889</v>
      </c>
      <c r="K2">
        <v>1040.9303030302999</v>
      </c>
      <c r="L2">
        <v>537.32327586206895</v>
      </c>
    </row>
    <row r="3" spans="1:12" x14ac:dyDescent="0.25">
      <c r="A3">
        <v>2002</v>
      </c>
      <c r="B3">
        <v>840.52808988764002</v>
      </c>
      <c r="C3">
        <v>1123.8611111111099</v>
      </c>
      <c r="D3">
        <v>982.19460049937595</v>
      </c>
      <c r="E3">
        <v>4019.28947368421</v>
      </c>
      <c r="F3">
        <v>3008.8085106383</v>
      </c>
      <c r="G3">
        <v>1253.58974358974</v>
      </c>
      <c r="H3">
        <v>1205.74285714286</v>
      </c>
      <c r="I3">
        <v>2026.6139101389199</v>
      </c>
      <c r="J3">
        <v>223.54825664348101</v>
      </c>
      <c r="K3">
        <v>1010.48096304591</v>
      </c>
      <c r="L3">
        <v>47.846886446886401</v>
      </c>
    </row>
    <row r="4" spans="1:12" x14ac:dyDescent="0.25">
      <c r="A4">
        <v>2003</v>
      </c>
      <c r="B4">
        <v>2891.2048192771099</v>
      </c>
      <c r="C4">
        <v>2229.0714285714298</v>
      </c>
      <c r="D4">
        <v>2560.1381239242701</v>
      </c>
      <c r="E4">
        <v>1590.0476190476199</v>
      </c>
      <c r="F4">
        <v>1726.5833333333301</v>
      </c>
      <c r="G4">
        <v>1298.2888888888899</v>
      </c>
      <c r="H4">
        <v>1347.26829268293</v>
      </c>
      <c r="I4">
        <v>-833.554790590935</v>
      </c>
      <c r="J4">
        <v>-1212.8698312413401</v>
      </c>
      <c r="K4">
        <v>-136.53571428571399</v>
      </c>
      <c r="L4">
        <v>-48.979403794037999</v>
      </c>
    </row>
    <row r="5" spans="1:12" x14ac:dyDescent="0.25">
      <c r="A5">
        <v>2004</v>
      </c>
      <c r="B5">
        <v>943.02150537634395</v>
      </c>
      <c r="C5">
        <v>743.378947368421</v>
      </c>
      <c r="D5">
        <v>843.20022637238299</v>
      </c>
      <c r="E5">
        <v>2442.0392156862699</v>
      </c>
      <c r="F5">
        <v>2373.9074074074101</v>
      </c>
      <c r="G5">
        <v>2537.74074074074</v>
      </c>
      <c r="H5">
        <v>2271.8909090909101</v>
      </c>
      <c r="I5">
        <v>1530.7071810350201</v>
      </c>
      <c r="J5">
        <v>1428.6906827185301</v>
      </c>
      <c r="K5">
        <v>68.131808278867098</v>
      </c>
      <c r="L5">
        <v>265.84983164983203</v>
      </c>
    </row>
    <row r="6" spans="1:12" x14ac:dyDescent="0.25">
      <c r="A6">
        <v>2006</v>
      </c>
      <c r="B6">
        <v>1225.71875</v>
      </c>
      <c r="C6">
        <v>1327.7684210526299</v>
      </c>
      <c r="D6">
        <v>1276.74358552632</v>
      </c>
      <c r="E6">
        <v>2041.5892857142901</v>
      </c>
      <c r="F6">
        <v>2099.85</v>
      </c>
      <c r="G6">
        <v>2523.7868852459001</v>
      </c>
      <c r="H6">
        <v>1759.9090909090901</v>
      </c>
      <c r="I6">
        <v>823.10641447368403</v>
      </c>
      <c r="J6">
        <v>483.165505382775</v>
      </c>
      <c r="K6">
        <v>-58.260714285714101</v>
      </c>
      <c r="L6">
        <v>763.87779433680998</v>
      </c>
    </row>
    <row r="7" spans="1:12" x14ac:dyDescent="0.25">
      <c r="A7">
        <v>2007</v>
      </c>
      <c r="B7">
        <v>1348.51086956522</v>
      </c>
      <c r="C7">
        <v>1582.73404255319</v>
      </c>
      <c r="D7">
        <v>1465.6224560592</v>
      </c>
      <c r="E7">
        <v>3206.5370370370401</v>
      </c>
      <c r="F7">
        <v>3060.1111111111099</v>
      </c>
      <c r="G7">
        <v>2883.6557377049198</v>
      </c>
      <c r="H7">
        <v>2740.4</v>
      </c>
      <c r="I7">
        <v>1594.48865505191</v>
      </c>
      <c r="J7">
        <v>1274.7775439407999</v>
      </c>
      <c r="K7">
        <v>146.42592592592601</v>
      </c>
      <c r="L7">
        <v>143.255737704918</v>
      </c>
    </row>
    <row r="8" spans="1:12" x14ac:dyDescent="0.25">
      <c r="A8">
        <v>2009</v>
      </c>
      <c r="B8">
        <v>1444.12359550562</v>
      </c>
      <c r="C8">
        <v>1406.5294117647099</v>
      </c>
      <c r="D8">
        <v>1425.32650363516</v>
      </c>
      <c r="E8">
        <v>820.82051282051304</v>
      </c>
      <c r="F8">
        <v>963.142857142857</v>
      </c>
      <c r="G8">
        <v>1338.8333333333301</v>
      </c>
      <c r="H8">
        <v>1427.34210526316</v>
      </c>
      <c r="I8">
        <v>-462.183646492305</v>
      </c>
      <c r="J8">
        <v>2.0156016279961499</v>
      </c>
      <c r="K8">
        <v>-142.32234432234401</v>
      </c>
      <c r="L8">
        <v>-88.508771929824704</v>
      </c>
    </row>
    <row r="9" spans="1:12" x14ac:dyDescent="0.25">
      <c r="A9">
        <v>2010</v>
      </c>
      <c r="B9">
        <v>729.18279569892502</v>
      </c>
      <c r="C9">
        <v>731.41489361702099</v>
      </c>
      <c r="D9">
        <v>730.29884465797295</v>
      </c>
      <c r="E9">
        <v>682.68181818181802</v>
      </c>
      <c r="F9">
        <v>750.70454545454504</v>
      </c>
      <c r="G9">
        <v>703.46666666666704</v>
      </c>
      <c r="H9">
        <v>785.76190476190504</v>
      </c>
      <c r="I9">
        <v>20.4057007965725</v>
      </c>
      <c r="J9">
        <v>55.463060103931902</v>
      </c>
      <c r="K9">
        <v>-68.022727272727394</v>
      </c>
      <c r="L9">
        <v>-82.295238095238105</v>
      </c>
    </row>
    <row r="10" spans="1:12" x14ac:dyDescent="0.25">
      <c r="A10">
        <v>2011</v>
      </c>
      <c r="B10">
        <v>1082.75</v>
      </c>
      <c r="C10">
        <v>1533.9886363636399</v>
      </c>
      <c r="D10">
        <v>1308.3693181818201</v>
      </c>
      <c r="E10">
        <v>3321.8372093023299</v>
      </c>
      <c r="F10">
        <v>2962.3181818181802</v>
      </c>
      <c r="G10">
        <v>2752.5636363636399</v>
      </c>
      <c r="H10">
        <v>2562.4827586206902</v>
      </c>
      <c r="I10">
        <v>1653.9488636363601</v>
      </c>
      <c r="J10">
        <v>1254.1134404388699</v>
      </c>
      <c r="K10">
        <v>359.51902748414301</v>
      </c>
      <c r="L10">
        <v>190.080877742947</v>
      </c>
    </row>
    <row r="11" spans="1:12" x14ac:dyDescent="0.25">
      <c r="A11">
        <v>2012</v>
      </c>
      <c r="B11">
        <v>798.97849462365605</v>
      </c>
      <c r="C11">
        <v>757.83695652173901</v>
      </c>
      <c r="D11">
        <v>778.40772557269702</v>
      </c>
      <c r="E11">
        <v>1833.94915254237</v>
      </c>
      <c r="F11">
        <v>1695.52459016393</v>
      </c>
      <c r="G11">
        <v>2072.5833333333298</v>
      </c>
      <c r="H11">
        <v>1666.5438596491199</v>
      </c>
      <c r="I11">
        <v>917.116864591237</v>
      </c>
      <c r="J11">
        <v>888.13613407642504</v>
      </c>
      <c r="K11">
        <v>138.42456237843899</v>
      </c>
      <c r="L11">
        <v>406.03947368421098</v>
      </c>
    </row>
    <row r="12" spans="1:12" x14ac:dyDescent="0.25">
      <c r="A12">
        <v>2015</v>
      </c>
      <c r="B12">
        <v>1083.4838709677399</v>
      </c>
      <c r="C12">
        <v>1129.2446808510599</v>
      </c>
      <c r="D12">
        <v>1106.3642759094</v>
      </c>
      <c r="E12">
        <v>1690.1428571428601</v>
      </c>
      <c r="F12">
        <v>1870.0701754386</v>
      </c>
      <c r="G12">
        <v>1766.11475409836</v>
      </c>
      <c r="H12">
        <v>1777.93103448276</v>
      </c>
      <c r="I12">
        <v>763.70589952919397</v>
      </c>
      <c r="J12">
        <v>671.56675857335597</v>
      </c>
      <c r="K12">
        <v>-179.92731829573901</v>
      </c>
      <c r="L12">
        <v>-11.816280384397899</v>
      </c>
    </row>
    <row r="13" spans="1:12" x14ac:dyDescent="0.25">
      <c r="A13">
        <v>2016</v>
      </c>
      <c r="B13">
        <v>920.91397849462396</v>
      </c>
      <c r="C13">
        <v>812.77777777777806</v>
      </c>
      <c r="D13">
        <v>866.84587813620101</v>
      </c>
      <c r="E13">
        <v>667.54545454545496</v>
      </c>
      <c r="F13">
        <v>597.41025641025601</v>
      </c>
      <c r="G13">
        <v>629.82758620689697</v>
      </c>
      <c r="H13">
        <v>658.16666666666697</v>
      </c>
      <c r="I13">
        <v>-269.43562172594397</v>
      </c>
      <c r="J13">
        <v>-208.67921146953401</v>
      </c>
      <c r="K13">
        <v>70.135198135197996</v>
      </c>
      <c r="L13">
        <v>-28.339080459770098</v>
      </c>
    </row>
    <row r="14" spans="1:12" x14ac:dyDescent="0.25">
      <c r="A14">
        <v>2017</v>
      </c>
      <c r="B14">
        <v>915.031914893617</v>
      </c>
      <c r="C14">
        <v>895.26881720430094</v>
      </c>
      <c r="D14">
        <v>905.15036604895897</v>
      </c>
      <c r="E14">
        <v>1876.60377358491</v>
      </c>
      <c r="F14">
        <v>1961.7966101694899</v>
      </c>
      <c r="G14">
        <v>1814.7</v>
      </c>
      <c r="H14">
        <v>1670.6071428571399</v>
      </c>
      <c r="I14">
        <v>1056.6462441205299</v>
      </c>
      <c r="J14">
        <v>765.45677680818403</v>
      </c>
      <c r="K14">
        <v>-85.192836584585805</v>
      </c>
      <c r="L14">
        <v>144.09285714285701</v>
      </c>
    </row>
    <row r="15" spans="1:12" x14ac:dyDescent="0.25">
      <c r="A15">
        <v>2019</v>
      </c>
      <c r="B15">
        <v>910.86170212766001</v>
      </c>
      <c r="C15">
        <v>873.67948717948696</v>
      </c>
      <c r="D15">
        <v>892.27059465357297</v>
      </c>
      <c r="E15">
        <v>1730.0408163265299</v>
      </c>
      <c r="F15">
        <v>1558</v>
      </c>
      <c r="G15">
        <v>2121.3773584905698</v>
      </c>
      <c r="H15">
        <v>1467.42</v>
      </c>
      <c r="I15">
        <v>665.72940534642703</v>
      </c>
      <c r="J15">
        <v>575.14940534642699</v>
      </c>
      <c r="K15">
        <v>172.040816326531</v>
      </c>
      <c r="L15">
        <v>653.95735849056598</v>
      </c>
    </row>
    <row r="16" spans="1:12" x14ac:dyDescent="0.25">
      <c r="A16">
        <v>2020</v>
      </c>
      <c r="B16">
        <v>1198.4787234042601</v>
      </c>
      <c r="C16">
        <v>1168.9021739130401</v>
      </c>
      <c r="D16">
        <v>1183.69044865865</v>
      </c>
      <c r="E16">
        <v>911.02325581395303</v>
      </c>
      <c r="F16">
        <v>1067.325</v>
      </c>
      <c r="G16">
        <v>1127.5476190476199</v>
      </c>
      <c r="H16">
        <v>1156.8461538461499</v>
      </c>
      <c r="I16">
        <v>-116.365448658649</v>
      </c>
      <c r="J16">
        <v>-26.844294812495701</v>
      </c>
      <c r="K16">
        <v>-156.30174418604699</v>
      </c>
      <c r="L16">
        <v>-29.298534798534799</v>
      </c>
    </row>
    <row r="17" spans="1:12" x14ac:dyDescent="0.25">
      <c r="A17">
        <v>2023</v>
      </c>
      <c r="B17">
        <v>794.627659574468</v>
      </c>
      <c r="C17">
        <v>846.531914893617</v>
      </c>
      <c r="D17">
        <v>820.57978723404301</v>
      </c>
      <c r="E17">
        <v>1706.2758620689699</v>
      </c>
      <c r="F17">
        <v>1838.1803278688501</v>
      </c>
      <c r="G17">
        <v>1639.0925925925901</v>
      </c>
      <c r="H17">
        <v>1532.46551724138</v>
      </c>
      <c r="I17">
        <v>1017.60054063481</v>
      </c>
      <c r="J17">
        <v>711.88573000733697</v>
      </c>
      <c r="K17">
        <v>-131.90446579988699</v>
      </c>
      <c r="L17">
        <v>106.62707535121299</v>
      </c>
    </row>
    <row r="19" spans="1:12" x14ac:dyDescent="0.25">
      <c r="A19" s="1" t="s">
        <v>34</v>
      </c>
      <c r="B19">
        <f t="shared" ref="B19:L19" si="0">AVERAGE(B2:B17)</f>
        <v>1146.146186976194</v>
      </c>
      <c r="C19">
        <f t="shared" si="0"/>
        <v>1306.8967937964485</v>
      </c>
      <c r="D19">
        <f t="shared" si="0"/>
        <v>1226.5214903863209</v>
      </c>
      <c r="E19">
        <f t="shared" si="0"/>
        <v>2054.8929362414237</v>
      </c>
      <c r="F19">
        <f t="shared" si="0"/>
        <v>1926.9166400181368</v>
      </c>
      <c r="G19">
        <f t="shared" si="0"/>
        <v>1864.3510720103288</v>
      </c>
      <c r="H19">
        <f t="shared" si="0"/>
        <v>1678.7439558259227</v>
      </c>
      <c r="I19">
        <f t="shared" si="0"/>
        <v>700.39514963181568</v>
      </c>
      <c r="J19">
        <f t="shared" si="0"/>
        <v>452.22246543960205</v>
      </c>
      <c r="K19">
        <f t="shared" si="0"/>
        <v>127.97629622328475</v>
      </c>
      <c r="L19">
        <f t="shared" si="0"/>
        <v>185.60711618440661</v>
      </c>
    </row>
    <row r="20" spans="1:12" x14ac:dyDescent="0.25">
      <c r="A20" s="1" t="s">
        <v>35</v>
      </c>
      <c r="B20">
        <f t="shared" ref="B20:L20" si="1">STDEV(B2:B17)</f>
        <v>510.44405814454018</v>
      </c>
      <c r="C20">
        <f t="shared" si="1"/>
        <v>765.58445990244127</v>
      </c>
      <c r="D20">
        <f t="shared" si="1"/>
        <v>555.73419778473431</v>
      </c>
      <c r="E20">
        <f t="shared" si="1"/>
        <v>1138.6588263577223</v>
      </c>
      <c r="F20">
        <f t="shared" si="1"/>
        <v>844.36349953521778</v>
      </c>
      <c r="G20">
        <f t="shared" si="1"/>
        <v>797.03591879638589</v>
      </c>
      <c r="H20">
        <f t="shared" si="1"/>
        <v>641.57021397072299</v>
      </c>
      <c r="I20">
        <f t="shared" si="1"/>
        <v>826.24216688807178</v>
      </c>
      <c r="J20">
        <f t="shared" si="1"/>
        <v>661.03632158600533</v>
      </c>
      <c r="K20">
        <f t="shared" si="1"/>
        <v>381.22218054840783</v>
      </c>
      <c r="L20">
        <f t="shared" si="1"/>
        <v>270.07539130458628</v>
      </c>
    </row>
    <row r="21" spans="1:12" x14ac:dyDescent="0.25">
      <c r="A21" s="1" t="s">
        <v>36</v>
      </c>
      <c r="B21">
        <f t="shared" ref="B21:L21" si="2">B20/(SQRT(16))</f>
        <v>127.61101453613504</v>
      </c>
      <c r="C21">
        <f t="shared" si="2"/>
        <v>191.39611497561032</v>
      </c>
      <c r="D21">
        <f t="shared" si="2"/>
        <v>138.93354944618358</v>
      </c>
      <c r="E21">
        <f t="shared" si="2"/>
        <v>284.66470658943058</v>
      </c>
      <c r="F21">
        <f t="shared" si="2"/>
        <v>211.09087488380445</v>
      </c>
      <c r="G21">
        <f t="shared" si="2"/>
        <v>199.25897969909647</v>
      </c>
      <c r="H21">
        <f t="shared" si="2"/>
        <v>160.39255349268075</v>
      </c>
      <c r="I21">
        <f t="shared" si="2"/>
        <v>206.56054172201794</v>
      </c>
      <c r="J21">
        <f t="shared" si="2"/>
        <v>165.25908039650133</v>
      </c>
      <c r="K21">
        <f t="shared" si="2"/>
        <v>95.305545137101959</v>
      </c>
      <c r="L21">
        <f t="shared" si="2"/>
        <v>67.518847826146569</v>
      </c>
    </row>
    <row r="22" spans="1:12" x14ac:dyDescent="0.25">
      <c r="A22" s="1" t="s">
        <v>37</v>
      </c>
      <c r="B22">
        <f t="shared" ref="B22:L22" si="3">B21*1.96</f>
        <v>250.11758849082469</v>
      </c>
      <c r="C22">
        <f t="shared" si="3"/>
        <v>375.13638535219621</v>
      </c>
      <c r="D22">
        <f t="shared" si="3"/>
        <v>272.30975691451982</v>
      </c>
      <c r="E22">
        <f t="shared" si="3"/>
        <v>557.94282491528395</v>
      </c>
      <c r="F22">
        <f t="shared" si="3"/>
        <v>413.73811477225672</v>
      </c>
      <c r="G22">
        <f t="shared" si="3"/>
        <v>390.54760021022906</v>
      </c>
      <c r="H22">
        <f t="shared" si="3"/>
        <v>314.36940484565423</v>
      </c>
      <c r="I22">
        <f t="shared" si="3"/>
        <v>404.85866177515516</v>
      </c>
      <c r="J22">
        <f t="shared" si="3"/>
        <v>323.90779757714262</v>
      </c>
      <c r="K22">
        <f t="shared" si="3"/>
        <v>186.79886846871983</v>
      </c>
      <c r="L22">
        <f t="shared" si="3"/>
        <v>132.33694173924727</v>
      </c>
    </row>
    <row r="23" spans="1:12" x14ac:dyDescent="0.25">
      <c r="A23" s="1" t="s">
        <v>38</v>
      </c>
      <c r="B23">
        <f t="shared" ref="B23:L23" si="4">B19+B22</f>
        <v>1396.2637754670186</v>
      </c>
      <c r="C23">
        <f t="shared" si="4"/>
        <v>1682.0331791486446</v>
      </c>
      <c r="D23">
        <f t="shared" si="4"/>
        <v>1498.8312473008407</v>
      </c>
      <c r="E23">
        <f t="shared" si="4"/>
        <v>2612.8357611567076</v>
      </c>
      <c r="F23">
        <f t="shared" si="4"/>
        <v>2340.6547547903938</v>
      </c>
      <c r="G23">
        <f t="shared" si="4"/>
        <v>2254.8986722205577</v>
      </c>
      <c r="H23">
        <f t="shared" si="4"/>
        <v>1993.1133606715771</v>
      </c>
      <c r="I23">
        <f t="shared" si="4"/>
        <v>1105.2538114069707</v>
      </c>
      <c r="J23">
        <f t="shared" si="4"/>
        <v>776.13026301674472</v>
      </c>
      <c r="K23">
        <f t="shared" si="4"/>
        <v>314.77516469200458</v>
      </c>
      <c r="L23">
        <f t="shared" si="4"/>
        <v>317.94405792365387</v>
      </c>
    </row>
    <row r="24" spans="1:12" x14ac:dyDescent="0.25">
      <c r="A24" s="1" t="s">
        <v>39</v>
      </c>
      <c r="B24">
        <f t="shared" ref="B24:K24" si="5">B19-B22</f>
        <v>896.02859848536934</v>
      </c>
      <c r="C24">
        <f t="shared" si="5"/>
        <v>931.76040844425233</v>
      </c>
      <c r="D24">
        <f t="shared" si="5"/>
        <v>954.21173347180115</v>
      </c>
      <c r="E24">
        <f t="shared" si="5"/>
        <v>1496.9501113261399</v>
      </c>
      <c r="F24">
        <f t="shared" si="5"/>
        <v>1513.1785252458801</v>
      </c>
      <c r="G24">
        <f t="shared" si="5"/>
        <v>1473.8034718000997</v>
      </c>
      <c r="H24">
        <f t="shared" si="5"/>
        <v>1364.3745509802684</v>
      </c>
      <c r="I24">
        <f t="shared" si="5"/>
        <v>295.53648785666053</v>
      </c>
      <c r="J24">
        <f t="shared" si="5"/>
        <v>128.31466786245943</v>
      </c>
      <c r="K24">
        <f t="shared" si="5"/>
        <v>-58.822572245435083</v>
      </c>
      <c r="L24">
        <f t="shared" ref="L24" si="6">L19-L22</f>
        <v>53.270174445159341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B3B6-E066-499C-A3AA-C3C7E4C73E0C}">
  <dimension ref="A1:L24"/>
  <sheetViews>
    <sheetView topLeftCell="A13" workbookViewId="0">
      <selection activeCell="C19" sqref="C19"/>
    </sheetView>
  </sheetViews>
  <sheetFormatPr defaultRowHeight="15" x14ac:dyDescent="0.25"/>
  <sheetData>
    <row r="1" spans="1:12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25">
      <c r="A2">
        <v>2001</v>
      </c>
      <c r="B2">
        <v>-0.26334776681299898</v>
      </c>
      <c r="C2">
        <v>0.99666205516185602</v>
      </c>
      <c r="D2">
        <v>0.36665714417442802</v>
      </c>
      <c r="E2">
        <v>1.29000273485396</v>
      </c>
      <c r="F2">
        <v>0.77290650749901202</v>
      </c>
      <c r="G2">
        <v>0.807438996774962</v>
      </c>
      <c r="H2">
        <v>0.54051638148610104</v>
      </c>
      <c r="I2">
        <v>0.406249363324584</v>
      </c>
      <c r="J2">
        <v>0.17385923731167299</v>
      </c>
      <c r="K2">
        <v>0.51709622735494398</v>
      </c>
      <c r="L2">
        <v>0.26692261528886102</v>
      </c>
    </row>
    <row r="3" spans="1:12" x14ac:dyDescent="0.25">
      <c r="A3">
        <v>2002</v>
      </c>
      <c r="B3">
        <v>-0.44734606901156998</v>
      </c>
      <c r="C3">
        <v>-0.306596552993811</v>
      </c>
      <c r="D3">
        <v>-0.37697131100269099</v>
      </c>
      <c r="E3">
        <v>1.1317467044792699</v>
      </c>
      <c r="F3">
        <v>0.62977659919565299</v>
      </c>
      <c r="G3">
        <v>-0.24215209764523399</v>
      </c>
      <c r="H3">
        <v>-0.265920686570294</v>
      </c>
      <c r="I3">
        <v>1.0067479101983401</v>
      </c>
      <c r="J3">
        <v>0.11105062443239599</v>
      </c>
      <c r="K3">
        <v>0.50197010528361896</v>
      </c>
      <c r="L3">
        <v>2.37685889250598E-2</v>
      </c>
    </row>
    <row r="4" spans="1:12" x14ac:dyDescent="0.25">
      <c r="A4">
        <v>2003</v>
      </c>
      <c r="B4">
        <v>0.57135537257860503</v>
      </c>
      <c r="C4">
        <v>0.24243164219732399</v>
      </c>
      <c r="D4">
        <v>0.40689350738796498</v>
      </c>
      <c r="E4">
        <v>-7.5012090714278695E-2</v>
      </c>
      <c r="F4">
        <v>-7.18612527661012E-3</v>
      </c>
      <c r="G4">
        <v>-0.219947191771238</v>
      </c>
      <c r="H4">
        <v>-0.19561600951411601</v>
      </c>
      <c r="I4">
        <v>-0.41407963266457498</v>
      </c>
      <c r="J4">
        <v>-0.60250951690208099</v>
      </c>
      <c r="K4">
        <v>-6.7825965437668598E-2</v>
      </c>
      <c r="L4">
        <v>-2.43311822571219E-2</v>
      </c>
    </row>
    <row r="5" spans="1:12" x14ac:dyDescent="0.25">
      <c r="A5">
        <v>2004</v>
      </c>
      <c r="B5">
        <v>-0.39643107660175803</v>
      </c>
      <c r="C5">
        <v>-0.49560622143600602</v>
      </c>
      <c r="D5">
        <v>-0.446018649018882</v>
      </c>
      <c r="E5">
        <v>0.34822627507968701</v>
      </c>
      <c r="F5">
        <v>0.31438087647681201</v>
      </c>
      <c r="G5">
        <v>0.39576730392063397</v>
      </c>
      <c r="H5">
        <v>0.26370279913210098</v>
      </c>
      <c r="I5">
        <v>0.76039952549569401</v>
      </c>
      <c r="J5">
        <v>0.70972144815098304</v>
      </c>
      <c r="K5">
        <v>3.3845398602875297E-2</v>
      </c>
      <c r="L5">
        <v>0.13206450478853299</v>
      </c>
    </row>
    <row r="6" spans="1:12" x14ac:dyDescent="0.25">
      <c r="A6">
        <v>2006</v>
      </c>
      <c r="B6">
        <v>-0.255997391221504</v>
      </c>
      <c r="C6">
        <v>-0.20530283487079701</v>
      </c>
      <c r="D6">
        <v>-0.23065011304615099</v>
      </c>
      <c r="E6">
        <v>0.14929734830115901</v>
      </c>
      <c r="F6">
        <v>0.17823914725969101</v>
      </c>
      <c r="G6">
        <v>0.38883553719962299</v>
      </c>
      <c r="H6">
        <v>9.3688961940907693E-3</v>
      </c>
      <c r="I6">
        <v>0.408889260305842</v>
      </c>
      <c r="J6">
        <v>0.240019009240241</v>
      </c>
      <c r="K6">
        <v>-2.8941798958532199E-2</v>
      </c>
      <c r="L6">
        <v>0.37946664100553201</v>
      </c>
    </row>
    <row r="7" spans="1:12" x14ac:dyDescent="0.25">
      <c r="A7">
        <v>2007</v>
      </c>
      <c r="B7">
        <v>-0.194998742617225</v>
      </c>
      <c r="C7">
        <v>-7.8645208899743094E-2</v>
      </c>
      <c r="D7">
        <v>-0.13682197575848401</v>
      </c>
      <c r="E7">
        <v>0.72800092290262097</v>
      </c>
      <c r="F7">
        <v>0.65526186087048499</v>
      </c>
      <c r="G7">
        <v>0.56760526405586298</v>
      </c>
      <c r="H7">
        <v>0.49644103596248002</v>
      </c>
      <c r="I7">
        <v>0.79208383662896997</v>
      </c>
      <c r="J7">
        <v>0.633263011720964</v>
      </c>
      <c r="K7">
        <v>7.2739062032135801E-2</v>
      </c>
      <c r="L7">
        <v>7.1164228093382603E-2</v>
      </c>
    </row>
    <row r="8" spans="1:12" x14ac:dyDescent="0.25">
      <c r="A8">
        <v>2009</v>
      </c>
      <c r="B8">
        <v>-0.14750182593896799</v>
      </c>
      <c r="C8">
        <v>-0.16617724592272901</v>
      </c>
      <c r="D8">
        <v>-0.15683953593084901</v>
      </c>
      <c r="E8">
        <v>-0.45713607485735303</v>
      </c>
      <c r="F8">
        <v>-0.38643552256950903</v>
      </c>
      <c r="G8">
        <v>-0.19980618982193299</v>
      </c>
      <c r="H8">
        <v>-0.155838258520965</v>
      </c>
      <c r="I8">
        <v>-0.22959598663865999</v>
      </c>
      <c r="J8">
        <v>1.0012774098832899E-3</v>
      </c>
      <c r="K8">
        <v>-7.0700552287844207E-2</v>
      </c>
      <c r="L8">
        <v>-4.3967931300967301E-2</v>
      </c>
    </row>
    <row r="9" spans="1:12" x14ac:dyDescent="0.25">
      <c r="A9">
        <v>2010</v>
      </c>
      <c r="B9">
        <v>-0.50265835206366205</v>
      </c>
      <c r="C9">
        <v>-0.50154952718924495</v>
      </c>
      <c r="D9">
        <v>-0.50210393962645306</v>
      </c>
      <c r="E9">
        <v>-0.52575834249761599</v>
      </c>
      <c r="F9">
        <v>-0.49196713136203402</v>
      </c>
      <c r="G9">
        <v>-0.51543318748351796</v>
      </c>
      <c r="H9">
        <v>-0.47455191327674201</v>
      </c>
      <c r="I9">
        <v>1.0136808264418699E-2</v>
      </c>
      <c r="J9">
        <v>2.7552026349711101E-2</v>
      </c>
      <c r="K9">
        <v>-3.3791211135581298E-2</v>
      </c>
      <c r="L9">
        <v>-4.0881274206776202E-2</v>
      </c>
    </row>
    <row r="10" spans="1:12" x14ac:dyDescent="0.25">
      <c r="A10">
        <v>2011</v>
      </c>
      <c r="B10">
        <v>-0.32701905428524097</v>
      </c>
      <c r="C10">
        <v>-0.102860149677358</v>
      </c>
      <c r="D10">
        <v>-0.21493960198129999</v>
      </c>
      <c r="E10">
        <v>0.78527784520778299</v>
      </c>
      <c r="F10">
        <v>0.60668189864616495</v>
      </c>
      <c r="G10">
        <v>0.502483487081679</v>
      </c>
      <c r="H10">
        <v>0.408058236431317</v>
      </c>
      <c r="I10">
        <v>0.82162150062746497</v>
      </c>
      <c r="J10">
        <v>0.62299783841261602</v>
      </c>
      <c r="K10">
        <v>0.17859594656161801</v>
      </c>
      <c r="L10">
        <v>9.4425250650362696E-2</v>
      </c>
    </row>
    <row r="11" spans="1:12" x14ac:dyDescent="0.25">
      <c r="A11">
        <v>2012</v>
      </c>
      <c r="B11">
        <v>-0.46798639324517599</v>
      </c>
      <c r="C11">
        <v>-0.48842400955642101</v>
      </c>
      <c r="D11">
        <v>-0.47820520140079897</v>
      </c>
      <c r="E11">
        <v>4.6149299677630103E-2</v>
      </c>
      <c r="F11">
        <v>-2.2614976634408101E-2</v>
      </c>
      <c r="G11">
        <v>0.164694061268023</v>
      </c>
      <c r="H11">
        <v>-3.7011547059510798E-2</v>
      </c>
      <c r="I11">
        <v>0.45559022476639099</v>
      </c>
      <c r="J11">
        <v>0.44119365434128799</v>
      </c>
      <c r="K11">
        <v>6.8764276312038103E-2</v>
      </c>
      <c r="L11">
        <v>0.20170560832753401</v>
      </c>
    </row>
    <row r="12" spans="1:12" x14ac:dyDescent="0.25">
      <c r="A12">
        <v>2015</v>
      </c>
      <c r="B12">
        <v>-0.32665449394178703</v>
      </c>
      <c r="C12">
        <v>-0.30392219180543201</v>
      </c>
      <c r="D12">
        <v>-0.31528834287361002</v>
      </c>
      <c r="E12">
        <v>-2.5288425407807399E-2</v>
      </c>
      <c r="F12">
        <v>6.4092907057936299E-2</v>
      </c>
      <c r="G12">
        <v>1.2451643438613399E-2</v>
      </c>
      <c r="H12">
        <v>1.8321540770214501E-2</v>
      </c>
      <c r="I12">
        <v>0.37938124993154598</v>
      </c>
      <c r="J12">
        <v>0.33360988364382399</v>
      </c>
      <c r="K12">
        <v>-8.9381332465743701E-2</v>
      </c>
      <c r="L12">
        <v>-5.8698973316010901E-3</v>
      </c>
    </row>
    <row r="13" spans="1:12" x14ac:dyDescent="0.25">
      <c r="A13">
        <v>2016</v>
      </c>
      <c r="B13">
        <v>-0.40741329002508397</v>
      </c>
      <c r="C13">
        <v>-0.46113141242808797</v>
      </c>
      <c r="D13">
        <v>-0.43427235122658597</v>
      </c>
      <c r="E13">
        <v>-0.53327753615491502</v>
      </c>
      <c r="F13">
        <v>-0.568118145804692</v>
      </c>
      <c r="G13">
        <v>-0.55201439813785502</v>
      </c>
      <c r="H13">
        <v>-0.53793657606869705</v>
      </c>
      <c r="I13">
        <v>-0.133845794578106</v>
      </c>
      <c r="J13">
        <v>-0.10366422484211101</v>
      </c>
      <c r="K13">
        <v>3.4840609649776498E-2</v>
      </c>
      <c r="L13">
        <v>-1.40778220691581E-2</v>
      </c>
    </row>
    <row r="14" spans="1:12" x14ac:dyDescent="0.25">
      <c r="A14">
        <v>2017</v>
      </c>
      <c r="B14">
        <v>-0.41033528479100401</v>
      </c>
      <c r="C14">
        <v>-0.42015287125788098</v>
      </c>
      <c r="D14">
        <v>-0.41524407802444302</v>
      </c>
      <c r="E14">
        <v>6.7338560434223205E-2</v>
      </c>
      <c r="F14">
        <v>0.109659255938342</v>
      </c>
      <c r="G14">
        <v>3.6587022423846399E-2</v>
      </c>
      <c r="H14">
        <v>-3.4993056089053801E-2</v>
      </c>
      <c r="I14">
        <v>0.52490333396278499</v>
      </c>
      <c r="J14">
        <v>0.38025102193538901</v>
      </c>
      <c r="K14">
        <v>-4.2320695504118801E-2</v>
      </c>
      <c r="L14">
        <v>7.15800785129002E-2</v>
      </c>
    </row>
    <row r="15" spans="1:12" x14ac:dyDescent="0.25">
      <c r="A15">
        <v>2019</v>
      </c>
      <c r="B15">
        <v>-0.41240689446772</v>
      </c>
      <c r="C15">
        <v>-0.43087766337360001</v>
      </c>
      <c r="D15">
        <v>-0.42164227892065997</v>
      </c>
      <c r="E15">
        <v>-5.4685737683855601E-3</v>
      </c>
      <c r="F15">
        <v>-9.0932179558833801E-2</v>
      </c>
      <c r="G15">
        <v>0.18893315417637199</v>
      </c>
      <c r="H15">
        <v>-0.135929021458293</v>
      </c>
      <c r="I15">
        <v>0.33071009936182599</v>
      </c>
      <c r="J15">
        <v>0.28571325746236698</v>
      </c>
      <c r="K15">
        <v>8.5463605790448205E-2</v>
      </c>
      <c r="L15">
        <v>0.32486217563466602</v>
      </c>
    </row>
    <row r="16" spans="1:12" x14ac:dyDescent="0.25">
      <c r="A16">
        <v>2020</v>
      </c>
      <c r="B16">
        <v>-0.26952924339710399</v>
      </c>
      <c r="C16">
        <v>-0.28422179496905797</v>
      </c>
      <c r="D16">
        <v>-0.27687551918308101</v>
      </c>
      <c r="E16">
        <v>-0.41232664048582002</v>
      </c>
      <c r="F16">
        <v>-0.33468163196573603</v>
      </c>
      <c r="G16">
        <v>-0.304765230242871</v>
      </c>
      <c r="H16">
        <v>-0.29021078623519297</v>
      </c>
      <c r="I16">
        <v>-5.7806112782655003E-2</v>
      </c>
      <c r="J16">
        <v>-1.33352670521126E-2</v>
      </c>
      <c r="K16">
        <v>-7.7645008520084699E-2</v>
      </c>
      <c r="L16">
        <v>-1.45544440076779E-2</v>
      </c>
    </row>
    <row r="17" spans="1:12" x14ac:dyDescent="0.25">
      <c r="A17">
        <v>2023</v>
      </c>
      <c r="B17">
        <v>-0.47014772948760197</v>
      </c>
      <c r="C17">
        <v>-0.44436358761848199</v>
      </c>
      <c r="D17">
        <v>-0.45725565855304201</v>
      </c>
      <c r="E17">
        <v>-1.7274136690394199E-2</v>
      </c>
      <c r="F17">
        <v>4.8251193332018598E-2</v>
      </c>
      <c r="G17">
        <v>-5.0648335795242097E-2</v>
      </c>
      <c r="H17">
        <v>-0.103616779731876</v>
      </c>
      <c r="I17">
        <v>0.50550685188506095</v>
      </c>
      <c r="J17">
        <v>0.35363887882116701</v>
      </c>
      <c r="K17">
        <v>-6.55253300224128E-2</v>
      </c>
      <c r="L17">
        <v>5.2968443936633497E-2</v>
      </c>
    </row>
    <row r="19" spans="1:12" x14ac:dyDescent="0.25">
      <c r="A19" s="1" t="s">
        <v>34</v>
      </c>
      <c r="B19">
        <f t="shared" ref="B19:L19" si="0">AVERAGE(B2:B17)</f>
        <v>-0.29552613970811242</v>
      </c>
      <c r="C19">
        <f t="shared" si="0"/>
        <v>-0.21567109841496696</v>
      </c>
      <c r="D19">
        <f t="shared" si="0"/>
        <v>-0.25559861906153986</v>
      </c>
      <c r="E19">
        <f t="shared" si="0"/>
        <v>0.15590611689748518</v>
      </c>
      <c r="F19">
        <f t="shared" si="0"/>
        <v>9.233215831901824E-2</v>
      </c>
      <c r="G19">
        <f t="shared" si="0"/>
        <v>6.1251864965107802E-2</v>
      </c>
      <c r="H19">
        <f t="shared" si="0"/>
        <v>-3.0950984034277273E-2</v>
      </c>
      <c r="I19">
        <f t="shared" si="0"/>
        <v>0.34793077738055794</v>
      </c>
      <c r="J19">
        <f t="shared" si="0"/>
        <v>0.22464763502726237</v>
      </c>
      <c r="K19">
        <f t="shared" si="0"/>
        <v>6.3573958578466774E-2</v>
      </c>
      <c r="L19">
        <f t="shared" si="0"/>
        <v>9.2202848999385148E-2</v>
      </c>
    </row>
    <row r="20" spans="1:12" x14ac:dyDescent="0.25">
      <c r="A20" s="1" t="s">
        <v>35</v>
      </c>
      <c r="B20">
        <f t="shared" ref="B20:L20" si="1">STDEV(B2:B17)</f>
        <v>0.25356999981064537</v>
      </c>
      <c r="C20">
        <f t="shared" si="1"/>
        <v>0.38031445024191934</v>
      </c>
      <c r="D20">
        <f t="shared" si="1"/>
        <v>0.27606849012853285</v>
      </c>
      <c r="E20">
        <f t="shared" si="1"/>
        <v>0.56564419504352237</v>
      </c>
      <c r="F20">
        <f t="shared" si="1"/>
        <v>0.41944900523581752</v>
      </c>
      <c r="G20">
        <f t="shared" si="1"/>
        <v>0.39593838845519053</v>
      </c>
      <c r="H20">
        <f t="shared" si="1"/>
        <v>0.3187086938114691</v>
      </c>
      <c r="I20">
        <f t="shared" si="1"/>
        <v>0.41044698779122535</v>
      </c>
      <c r="J20">
        <f t="shared" si="1"/>
        <v>0.32837874643636078</v>
      </c>
      <c r="K20">
        <f t="shared" si="1"/>
        <v>0.18937728181390884</v>
      </c>
      <c r="L20">
        <f t="shared" si="1"/>
        <v>0.13416360878192829</v>
      </c>
    </row>
    <row r="21" spans="1:12" x14ac:dyDescent="0.25">
      <c r="A21" s="1" t="s">
        <v>36</v>
      </c>
      <c r="B21">
        <f t="shared" ref="B21:L21" si="2">B20/(SQRT(16))</f>
        <v>6.3392499952661344E-2</v>
      </c>
      <c r="C21">
        <f t="shared" si="2"/>
        <v>9.5078612560479836E-2</v>
      </c>
      <c r="D21">
        <f t="shared" si="2"/>
        <v>6.9017122532133213E-2</v>
      </c>
      <c r="E21">
        <f t="shared" si="2"/>
        <v>0.14141104876088059</v>
      </c>
      <c r="F21">
        <f t="shared" si="2"/>
        <v>0.10486225130895438</v>
      </c>
      <c r="G21">
        <f t="shared" si="2"/>
        <v>9.8984597113797632E-2</v>
      </c>
      <c r="H21">
        <f t="shared" si="2"/>
        <v>7.9677173452867275E-2</v>
      </c>
      <c r="I21">
        <f t="shared" si="2"/>
        <v>0.10261174694780634</v>
      </c>
      <c r="J21">
        <f t="shared" si="2"/>
        <v>8.2094686609090195E-2</v>
      </c>
      <c r="K21">
        <f t="shared" si="2"/>
        <v>4.7344320453477209E-2</v>
      </c>
      <c r="L21">
        <f t="shared" si="2"/>
        <v>3.3540902195482072E-2</v>
      </c>
    </row>
    <row r="22" spans="1:12" x14ac:dyDescent="0.25">
      <c r="A22" s="1" t="s">
        <v>37</v>
      </c>
      <c r="B22">
        <f t="shared" ref="B22:L22" si="3">B21*1.96</f>
        <v>0.12424929990721623</v>
      </c>
      <c r="C22">
        <f t="shared" si="3"/>
        <v>0.18635408061854047</v>
      </c>
      <c r="D22">
        <f t="shared" si="3"/>
        <v>0.13527356016298109</v>
      </c>
      <c r="E22">
        <f t="shared" si="3"/>
        <v>0.27716565557132594</v>
      </c>
      <c r="F22">
        <f t="shared" si="3"/>
        <v>0.20553001256555059</v>
      </c>
      <c r="G22">
        <f t="shared" si="3"/>
        <v>0.19400981034304335</v>
      </c>
      <c r="H22">
        <f t="shared" si="3"/>
        <v>0.15616725996761985</v>
      </c>
      <c r="I22">
        <f t="shared" si="3"/>
        <v>0.2011190240177004</v>
      </c>
      <c r="J22">
        <f t="shared" si="3"/>
        <v>0.16090558575381678</v>
      </c>
      <c r="K22">
        <f t="shared" si="3"/>
        <v>9.2794868088815333E-2</v>
      </c>
      <c r="L22">
        <f t="shared" si="3"/>
        <v>6.5740168303144858E-2</v>
      </c>
    </row>
    <row r="23" spans="1:12" x14ac:dyDescent="0.25">
      <c r="A23" s="1" t="s">
        <v>38</v>
      </c>
      <c r="B23">
        <v>-0.1712768398008962</v>
      </c>
      <c r="C23">
        <v>-2.9317017796426481E-2</v>
      </c>
      <c r="D23">
        <v>-0.12032505889855877</v>
      </c>
      <c r="E23">
        <v>0.43307177246881112</v>
      </c>
      <c r="F23">
        <v>0.29786217088456884</v>
      </c>
      <c r="G23">
        <v>0.25526167530815114</v>
      </c>
      <c r="H23">
        <v>0.12521627593334259</v>
      </c>
      <c r="I23">
        <v>0.54904980139825832</v>
      </c>
      <c r="J23">
        <v>0.38555322078107912</v>
      </c>
      <c r="K23">
        <v>0.15636882666728211</v>
      </c>
      <c r="L23">
        <v>0.15794301730253002</v>
      </c>
    </row>
    <row r="24" spans="1:12" x14ac:dyDescent="0.25">
      <c r="A24" s="1" t="s">
        <v>39</v>
      </c>
      <c r="B24">
        <v>-0.41977543961532865</v>
      </c>
      <c r="C24">
        <v>-0.40202517903350743</v>
      </c>
      <c r="D24">
        <v>-0.39087217922452094</v>
      </c>
      <c r="E24">
        <v>-0.12125953867384076</v>
      </c>
      <c r="F24">
        <v>-0.11319785424653235</v>
      </c>
      <c r="G24">
        <v>-0.13275794537793556</v>
      </c>
      <c r="H24">
        <v>-0.18711824400189711</v>
      </c>
      <c r="I24">
        <v>0.14681175336285754</v>
      </c>
      <c r="J24">
        <v>6.3742049273445595E-2</v>
      </c>
      <c r="K24">
        <v>-2.9220909510348558E-2</v>
      </c>
      <c r="L24">
        <v>2.646268069624029E-2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2019-10-14T20:18:52Z</dcterms:created>
  <dcterms:modified xsi:type="dcterms:W3CDTF">2019-10-18T14:59:16Z</dcterms:modified>
</cp:coreProperties>
</file>