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Documents\GitHub\Spring-2019-Projects\CVOE\5 Manuscript\Output\"/>
    </mc:Choice>
  </mc:AlternateContent>
  <xr:revisionPtr revIDLastSave="0" documentId="13_ncr:1_{1887EC34-6DE2-4E21-AB79-9A94913DAE67}" xr6:coauthVersionLast="45" xr6:coauthVersionMax="45" xr10:uidLastSave="{00000000-0000-0000-0000-000000000000}"/>
  <bookViews>
    <workbookView xWindow="-120" yWindow="-120" windowWidth="20730" windowHeight="11280" xr2:uid="{E0C5538E-1FAD-433E-AC4C-D2EEA76FE06A}"/>
  </bookViews>
  <sheets>
    <sheet name="Errors" sheetId="1" r:id="rId1"/>
    <sheet name="RTs" sheetId="2" r:id="rId2"/>
    <sheet name="z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3" l="1"/>
  <c r="F22" i="3"/>
  <c r="B22" i="3"/>
  <c r="J21" i="3"/>
  <c r="I21" i="3"/>
  <c r="I22" i="3" s="1"/>
  <c r="I24" i="3" s="1"/>
  <c r="F21" i="3"/>
  <c r="E21" i="3"/>
  <c r="E22" i="3" s="1"/>
  <c r="E24" i="3" s="1"/>
  <c r="B21" i="3"/>
  <c r="L20" i="3"/>
  <c r="L21" i="3" s="1"/>
  <c r="L22" i="3" s="1"/>
  <c r="K20" i="3"/>
  <c r="K21" i="3" s="1"/>
  <c r="K22" i="3" s="1"/>
  <c r="J20" i="3"/>
  <c r="I20" i="3"/>
  <c r="H20" i="3"/>
  <c r="H21" i="3" s="1"/>
  <c r="H22" i="3" s="1"/>
  <c r="G20" i="3"/>
  <c r="G21" i="3" s="1"/>
  <c r="G22" i="3" s="1"/>
  <c r="F20" i="3"/>
  <c r="E20" i="3"/>
  <c r="D20" i="3"/>
  <c r="D21" i="3" s="1"/>
  <c r="D22" i="3" s="1"/>
  <c r="C20" i="3"/>
  <c r="C21" i="3" s="1"/>
  <c r="C22" i="3" s="1"/>
  <c r="B20" i="3"/>
  <c r="L19" i="3"/>
  <c r="L24" i="3" s="1"/>
  <c r="K19" i="3"/>
  <c r="J19" i="3"/>
  <c r="J23" i="3" s="1"/>
  <c r="I19" i="3"/>
  <c r="I23" i="3" s="1"/>
  <c r="H19" i="3"/>
  <c r="H24" i="3" s="1"/>
  <c r="G19" i="3"/>
  <c r="F19" i="3"/>
  <c r="F23" i="3" s="1"/>
  <c r="E19" i="3"/>
  <c r="E23" i="3" s="1"/>
  <c r="D19" i="3"/>
  <c r="D24" i="3" s="1"/>
  <c r="C19" i="3"/>
  <c r="B19" i="3"/>
  <c r="B23" i="3" s="1"/>
  <c r="J21" i="2"/>
  <c r="J22" i="2" s="1"/>
  <c r="F21" i="2"/>
  <c r="F22" i="2" s="1"/>
  <c r="B21" i="2"/>
  <c r="B22" i="2" s="1"/>
  <c r="L20" i="2"/>
  <c r="L21" i="2" s="1"/>
  <c r="L22" i="2" s="1"/>
  <c r="K20" i="2"/>
  <c r="K21" i="2" s="1"/>
  <c r="K22" i="2" s="1"/>
  <c r="J20" i="2"/>
  <c r="I20" i="2"/>
  <c r="I21" i="2" s="1"/>
  <c r="I22" i="2" s="1"/>
  <c r="I24" i="2" s="1"/>
  <c r="H20" i="2"/>
  <c r="H21" i="2" s="1"/>
  <c r="H22" i="2" s="1"/>
  <c r="G20" i="2"/>
  <c r="G21" i="2" s="1"/>
  <c r="G22" i="2" s="1"/>
  <c r="F20" i="2"/>
  <c r="E20" i="2"/>
  <c r="E21" i="2" s="1"/>
  <c r="E22" i="2" s="1"/>
  <c r="E24" i="2" s="1"/>
  <c r="D20" i="2"/>
  <c r="D21" i="2" s="1"/>
  <c r="D22" i="2" s="1"/>
  <c r="C20" i="2"/>
  <c r="C21" i="2" s="1"/>
  <c r="C22" i="2" s="1"/>
  <c r="B20" i="2"/>
  <c r="L19" i="2"/>
  <c r="K19" i="2"/>
  <c r="K23" i="2" s="1"/>
  <c r="J19" i="2"/>
  <c r="J23" i="2" s="1"/>
  <c r="I19" i="2"/>
  <c r="H19" i="2"/>
  <c r="G19" i="2"/>
  <c r="G23" i="2" s="1"/>
  <c r="F19" i="2"/>
  <c r="F23" i="2" s="1"/>
  <c r="E19" i="2"/>
  <c r="D19" i="2"/>
  <c r="C19" i="2"/>
  <c r="C23" i="2" s="1"/>
  <c r="B19" i="2"/>
  <c r="K21" i="1"/>
  <c r="K22" i="1" s="1"/>
  <c r="G21" i="1"/>
  <c r="G22" i="1" s="1"/>
  <c r="C21" i="1"/>
  <c r="C22" i="1" s="1"/>
  <c r="L20" i="1"/>
  <c r="L21" i="1" s="1"/>
  <c r="L22" i="1" s="1"/>
  <c r="K20" i="1"/>
  <c r="J20" i="1"/>
  <c r="J21" i="1" s="1"/>
  <c r="J22" i="1" s="1"/>
  <c r="I20" i="1"/>
  <c r="I21" i="1" s="1"/>
  <c r="I22" i="1" s="1"/>
  <c r="I24" i="1" s="1"/>
  <c r="H20" i="1"/>
  <c r="H21" i="1" s="1"/>
  <c r="H22" i="1" s="1"/>
  <c r="G20" i="1"/>
  <c r="F20" i="1"/>
  <c r="F21" i="1" s="1"/>
  <c r="F22" i="1" s="1"/>
  <c r="E20" i="1"/>
  <c r="E21" i="1" s="1"/>
  <c r="E22" i="1" s="1"/>
  <c r="D20" i="1"/>
  <c r="D21" i="1" s="1"/>
  <c r="D22" i="1" s="1"/>
  <c r="C20" i="1"/>
  <c r="L19" i="1"/>
  <c r="K19" i="1"/>
  <c r="K23" i="1" s="1"/>
  <c r="J19" i="1"/>
  <c r="J23" i="1" s="1"/>
  <c r="I19" i="1"/>
  <c r="H19" i="1"/>
  <c r="G19" i="1"/>
  <c r="G24" i="1" s="1"/>
  <c r="F19" i="1"/>
  <c r="F23" i="1" s="1"/>
  <c r="E19" i="1"/>
  <c r="D19" i="1"/>
  <c r="C19" i="1"/>
  <c r="C23" i="1" s="1"/>
  <c r="B21" i="1"/>
  <c r="B20" i="1"/>
  <c r="B19" i="1"/>
  <c r="C23" i="3" l="1"/>
  <c r="G23" i="3"/>
  <c r="K23" i="3"/>
  <c r="D23" i="3"/>
  <c r="H23" i="3"/>
  <c r="L23" i="3"/>
  <c r="B24" i="3"/>
  <c r="F24" i="3"/>
  <c r="J24" i="3"/>
  <c r="C24" i="3"/>
  <c r="G24" i="3"/>
  <c r="K24" i="3"/>
  <c r="D24" i="2"/>
  <c r="L24" i="2"/>
  <c r="E23" i="2"/>
  <c r="I23" i="2"/>
  <c r="H24" i="2"/>
  <c r="B23" i="2"/>
  <c r="D23" i="2"/>
  <c r="L23" i="2"/>
  <c r="B24" i="2"/>
  <c r="F24" i="2"/>
  <c r="J24" i="2"/>
  <c r="C24" i="2"/>
  <c r="G24" i="2"/>
  <c r="K24" i="2"/>
  <c r="H23" i="2"/>
  <c r="D24" i="1"/>
  <c r="H24" i="1"/>
  <c r="L24" i="1"/>
  <c r="E23" i="1"/>
  <c r="I23" i="1"/>
  <c r="G23" i="1"/>
  <c r="E24" i="1"/>
  <c r="D23" i="1"/>
  <c r="H23" i="1"/>
  <c r="L23" i="1"/>
  <c r="F24" i="1"/>
  <c r="J24" i="1"/>
  <c r="C24" i="1"/>
  <c r="K24" i="1"/>
  <c r="B22" i="1"/>
  <c r="B23" i="1"/>
  <c r="B24" i="1"/>
</calcChain>
</file>

<file path=xl/sharedStrings.xml><?xml version="1.0" encoding="utf-8"?>
<sst xmlns="http://schemas.openxmlformats.org/spreadsheetml/2006/main" count="54" uniqueCount="40">
  <si>
    <t>subID</t>
  </si>
  <si>
    <t>mean_cv_errors</t>
  </si>
  <si>
    <t>mean_oe_errors</t>
  </si>
  <si>
    <t>pure_block_errors</t>
  </si>
  <si>
    <t>alt_switch_errors</t>
  </si>
  <si>
    <t>alt_non_switch_errors</t>
  </si>
  <si>
    <t>rand_switch_errors</t>
  </si>
  <si>
    <t>rand_non_switch_errors</t>
  </si>
  <si>
    <t>global_cost_alt</t>
  </si>
  <si>
    <t>global_cost_rand</t>
  </si>
  <si>
    <t>local_switch_cost_alt</t>
  </si>
  <si>
    <t>local_switch_cost_rand</t>
  </si>
  <si>
    <t>mean_cv_rt</t>
  </si>
  <si>
    <t>mean_oe_rt</t>
  </si>
  <si>
    <t>pure_RT</t>
  </si>
  <si>
    <t>switch_altrun_rt</t>
  </si>
  <si>
    <t>non_altrun_rt</t>
  </si>
  <si>
    <t>switch_rand_rt</t>
  </si>
  <si>
    <t>non_rand_rt</t>
  </si>
  <si>
    <t>global_cost_alt_RT</t>
  </si>
  <si>
    <t>global_cost_rand_RT</t>
  </si>
  <si>
    <t>local_switch_cost_alt_RT</t>
  </si>
  <si>
    <t>local_switch_cost_rand_RT</t>
  </si>
  <si>
    <t>mean_cv_zrt</t>
  </si>
  <si>
    <t>mean_oe_zrt</t>
  </si>
  <si>
    <t>pure_zRT</t>
  </si>
  <si>
    <t>switch_altrun_zrt</t>
  </si>
  <si>
    <t>non_altrun_Zrt</t>
  </si>
  <si>
    <t>switch_rand_zRT</t>
  </si>
  <si>
    <t>non_rand_zrt</t>
  </si>
  <si>
    <t>global_cost_alt_zRT</t>
  </si>
  <si>
    <t>global_cost_rand_zRT</t>
  </si>
  <si>
    <t>local_switch_cost_alt_zRT</t>
  </si>
  <si>
    <t>local_switch_cost_rand_zRT</t>
  </si>
  <si>
    <t>MEAN</t>
  </si>
  <si>
    <t>SD</t>
  </si>
  <si>
    <t>SE</t>
  </si>
  <si>
    <t>95% CI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</si>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</sst>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C1B3-1D15-409E-BB0E-BB269A9102CD}">
  <dimension ref="A1:L24"/>
  <sheetViews>
    <sheetView tabSelected="1" topLeftCell="A11" workbookViewId="0">
      <selection activeCell="A19" sqref="A19:A24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1001</v>
      </c>
      <c r="B2">
        <v>0</v>
      </c>
      <c r="C2">
        <v>1.04166666666666E-2</v>
      </c>
      <c r="D2">
        <v>5.2083333333333096E-3</v>
      </c>
      <c r="E2">
        <v>0</v>
      </c>
      <c r="F2">
        <v>3.2786885245901697E-2</v>
      </c>
      <c r="G2">
        <v>0</v>
      </c>
      <c r="H2">
        <v>0</v>
      </c>
      <c r="I2">
        <v>2.7578551912568399E-2</v>
      </c>
      <c r="J2">
        <v>-5.2083333333333096E-3</v>
      </c>
      <c r="K2">
        <v>-3.2786885245901697E-2</v>
      </c>
      <c r="L2">
        <v>0</v>
      </c>
    </row>
    <row r="3" spans="1:12" x14ac:dyDescent="0.25">
      <c r="A3">
        <v>1002</v>
      </c>
      <c r="B3">
        <v>1.04166666666666E-2</v>
      </c>
      <c r="C3">
        <v>2.1052631578947299E-2</v>
      </c>
      <c r="D3">
        <v>1.5734649122807001E-2</v>
      </c>
      <c r="E3">
        <v>0</v>
      </c>
      <c r="F3">
        <v>0</v>
      </c>
      <c r="G3">
        <v>1.63934426229508E-2</v>
      </c>
      <c r="H3">
        <v>0</v>
      </c>
      <c r="I3">
        <v>-1.5734649122807001E-2</v>
      </c>
      <c r="J3">
        <v>-1.5734649122807001E-2</v>
      </c>
      <c r="K3">
        <v>0</v>
      </c>
      <c r="L3">
        <v>1.63934426229508E-2</v>
      </c>
    </row>
    <row r="4" spans="1:12" x14ac:dyDescent="0.25">
      <c r="A4">
        <v>1003</v>
      </c>
      <c r="B4">
        <v>5.2083333333333398E-2</v>
      </c>
      <c r="C4">
        <v>2.0833333333333402E-2</v>
      </c>
      <c r="D4">
        <v>3.6458333333333398E-2</v>
      </c>
      <c r="E4">
        <v>6.8965517241379296E-2</v>
      </c>
      <c r="F4">
        <v>1.63934426229508E-2</v>
      </c>
      <c r="G4">
        <v>1.63934426229508E-2</v>
      </c>
      <c r="H4">
        <v>0</v>
      </c>
      <c r="I4">
        <v>-2.0064890710382501E-2</v>
      </c>
      <c r="J4">
        <v>-3.6458333333333398E-2</v>
      </c>
      <c r="K4">
        <v>5.2572074618428499E-2</v>
      </c>
      <c r="L4">
        <v>1.63934426229508E-2</v>
      </c>
    </row>
    <row r="5" spans="1:12" x14ac:dyDescent="0.25">
      <c r="A5">
        <v>1007</v>
      </c>
      <c r="B5">
        <v>0</v>
      </c>
      <c r="C5">
        <v>0.115789473684211</v>
      </c>
      <c r="D5">
        <v>5.7894736842105297E-2</v>
      </c>
      <c r="E5">
        <v>0.101694915254237</v>
      </c>
      <c r="F5">
        <v>9.8360655737704902E-2</v>
      </c>
      <c r="G5">
        <v>6.5573770491803199E-2</v>
      </c>
      <c r="H5">
        <v>0.101694915254237</v>
      </c>
      <c r="I5">
        <v>4.0465918895599598E-2</v>
      </c>
      <c r="J5">
        <v>4.3800178412131997E-2</v>
      </c>
      <c r="K5">
        <v>3.33425951653232E-3</v>
      </c>
      <c r="L5">
        <v>-3.6121144762433999E-2</v>
      </c>
    </row>
    <row r="6" spans="1:12" x14ac:dyDescent="0.25">
      <c r="A6">
        <v>1008</v>
      </c>
      <c r="B6">
        <v>1.04166666666666E-2</v>
      </c>
      <c r="C6">
        <v>1.04166666666666E-2</v>
      </c>
      <c r="D6">
        <v>1.04166666666666E-2</v>
      </c>
      <c r="E6">
        <v>3.3898305084745797E-2</v>
      </c>
      <c r="F6">
        <v>1.63934426229508E-2</v>
      </c>
      <c r="G6">
        <v>0</v>
      </c>
      <c r="H6">
        <v>0</v>
      </c>
      <c r="I6">
        <v>5.9767759562842099E-3</v>
      </c>
      <c r="J6">
        <v>-1.04166666666666E-2</v>
      </c>
      <c r="K6">
        <v>1.75048624617949E-2</v>
      </c>
      <c r="L6">
        <v>0</v>
      </c>
    </row>
    <row r="7" spans="1:12" x14ac:dyDescent="0.25">
      <c r="A7">
        <v>1009</v>
      </c>
      <c r="B7">
        <v>0</v>
      </c>
      <c r="C7">
        <v>1.04166666666666E-2</v>
      </c>
      <c r="D7">
        <v>5.2083333333333096E-3</v>
      </c>
      <c r="E7">
        <v>3.3898305084745797E-2</v>
      </c>
      <c r="F7">
        <v>0</v>
      </c>
      <c r="G7">
        <v>4.91803278688525E-2</v>
      </c>
      <c r="H7">
        <v>1.6949152542372801E-2</v>
      </c>
      <c r="I7">
        <v>-5.2083333333333096E-3</v>
      </c>
      <c r="J7">
        <v>1.1740819209039501E-2</v>
      </c>
      <c r="K7">
        <v>3.3898305084745797E-2</v>
      </c>
      <c r="L7">
        <v>3.2231175326479698E-2</v>
      </c>
    </row>
    <row r="8" spans="1:12" x14ac:dyDescent="0.25">
      <c r="A8">
        <v>1010</v>
      </c>
      <c r="B8">
        <v>1.05263157894737E-2</v>
      </c>
      <c r="C8">
        <v>3.125E-2</v>
      </c>
      <c r="D8">
        <v>2.08881578947369E-2</v>
      </c>
      <c r="E8">
        <v>0.28000000000000003</v>
      </c>
      <c r="F8">
        <v>0.214285714285714</v>
      </c>
      <c r="G8">
        <v>4.54545454545454E-2</v>
      </c>
      <c r="H8">
        <v>0</v>
      </c>
      <c r="I8">
        <v>0.193397556390977</v>
      </c>
      <c r="J8">
        <v>-2.08881578947369E-2</v>
      </c>
      <c r="K8">
        <v>6.5714285714285697E-2</v>
      </c>
      <c r="L8">
        <v>4.54545454545454E-2</v>
      </c>
    </row>
    <row r="9" spans="1:12" x14ac:dyDescent="0.25">
      <c r="A9">
        <v>1011</v>
      </c>
      <c r="B9">
        <v>2.0833333333333402E-2</v>
      </c>
      <c r="C9">
        <v>3.125E-2</v>
      </c>
      <c r="D9">
        <v>2.6041666666666699E-2</v>
      </c>
      <c r="E9">
        <v>1.6949152542372801E-2</v>
      </c>
      <c r="F9">
        <v>0.05</v>
      </c>
      <c r="G9">
        <v>4.91803278688525E-2</v>
      </c>
      <c r="H9">
        <v>0</v>
      </c>
      <c r="I9">
        <v>2.3958333333333401E-2</v>
      </c>
      <c r="J9">
        <v>-2.6041666666666699E-2</v>
      </c>
      <c r="K9">
        <v>-3.3050847457627201E-2</v>
      </c>
      <c r="L9">
        <v>4.91803278688525E-2</v>
      </c>
    </row>
    <row r="10" spans="1:12" x14ac:dyDescent="0.25">
      <c r="A10">
        <v>1014</v>
      </c>
      <c r="B10">
        <v>0</v>
      </c>
      <c r="C10">
        <v>0.170212765957447</v>
      </c>
      <c r="D10">
        <v>8.5106382978723402E-2</v>
      </c>
      <c r="E10">
        <v>8.77192982456141E-2</v>
      </c>
      <c r="F10">
        <v>0.116666666666667</v>
      </c>
      <c r="G10">
        <v>6.6666666666666693E-2</v>
      </c>
      <c r="H10">
        <v>5.2631578947368501E-2</v>
      </c>
      <c r="I10">
        <v>3.1560283687943301E-2</v>
      </c>
      <c r="J10">
        <v>-3.2474804031354901E-2</v>
      </c>
      <c r="K10">
        <v>-2.89473684210526E-2</v>
      </c>
      <c r="L10">
        <v>1.4035087719298201E-2</v>
      </c>
    </row>
    <row r="11" spans="1:12" x14ac:dyDescent="0.25">
      <c r="A11">
        <v>1015</v>
      </c>
      <c r="B11">
        <v>0</v>
      </c>
      <c r="C11">
        <v>2.0833333333333402E-2</v>
      </c>
      <c r="D11">
        <v>1.0416666666666701E-2</v>
      </c>
      <c r="E11">
        <v>1.6949152542372801E-2</v>
      </c>
      <c r="F11">
        <v>1.63934426229508E-2</v>
      </c>
      <c r="G11">
        <v>6.5573770491803199E-2</v>
      </c>
      <c r="H11">
        <v>0</v>
      </c>
      <c r="I11">
        <v>5.9767759562841501E-3</v>
      </c>
      <c r="J11">
        <v>-1.0416666666666701E-2</v>
      </c>
      <c r="K11">
        <v>5.55709919421998E-4</v>
      </c>
      <c r="L11">
        <v>6.5573770491803199E-2</v>
      </c>
    </row>
    <row r="12" spans="1:12" x14ac:dyDescent="0.25">
      <c r="A12">
        <v>1016</v>
      </c>
      <c r="B12">
        <v>1.04166666666666E-2</v>
      </c>
      <c r="C12">
        <v>0.14583333333333301</v>
      </c>
      <c r="D12">
        <v>7.8125E-2</v>
      </c>
      <c r="E12">
        <v>0.152542372881356</v>
      </c>
      <c r="F12">
        <v>0.114754098360656</v>
      </c>
      <c r="G12">
        <v>6.5573770491803199E-2</v>
      </c>
      <c r="H12">
        <v>0.13793103448275901</v>
      </c>
      <c r="I12">
        <v>3.6629098360655803E-2</v>
      </c>
      <c r="J12">
        <v>5.9806034482758702E-2</v>
      </c>
      <c r="K12">
        <v>3.7788274520700202E-2</v>
      </c>
      <c r="L12">
        <v>-7.2357263990955406E-2</v>
      </c>
    </row>
    <row r="13" spans="1:12" x14ac:dyDescent="0.25">
      <c r="A13">
        <v>1017</v>
      </c>
      <c r="B13">
        <v>3.125E-2</v>
      </c>
      <c r="C13">
        <v>2.0833333333333402E-2</v>
      </c>
      <c r="D13">
        <v>2.6041666666666699E-2</v>
      </c>
      <c r="E13">
        <v>3.3898305084745797E-2</v>
      </c>
      <c r="F13">
        <v>1.63934426229508E-2</v>
      </c>
      <c r="G13">
        <v>4.91803278688525E-2</v>
      </c>
      <c r="H13">
        <v>1.6949152542372801E-2</v>
      </c>
      <c r="I13">
        <v>-9.6482240437158508E-3</v>
      </c>
      <c r="J13">
        <v>-9.0925141242938507E-3</v>
      </c>
      <c r="K13">
        <v>1.75048624617949E-2</v>
      </c>
      <c r="L13">
        <v>3.2231175326479698E-2</v>
      </c>
    </row>
    <row r="14" spans="1:12" x14ac:dyDescent="0.25">
      <c r="A14">
        <v>1018</v>
      </c>
      <c r="B14">
        <v>2.1052631578947299E-2</v>
      </c>
      <c r="C14">
        <v>7.2916666666666602E-2</v>
      </c>
      <c r="D14">
        <v>4.6984649122806997E-2</v>
      </c>
      <c r="E14">
        <v>1.6949152542372801E-2</v>
      </c>
      <c r="F14">
        <v>0</v>
      </c>
      <c r="G14">
        <v>3.3898305084745797E-2</v>
      </c>
      <c r="H14">
        <v>0</v>
      </c>
      <c r="I14">
        <v>-4.6984649122806997E-2</v>
      </c>
      <c r="J14">
        <v>-4.6984649122806997E-2</v>
      </c>
      <c r="K14">
        <v>1.6949152542372801E-2</v>
      </c>
      <c r="L14">
        <v>3.3898305084745797E-2</v>
      </c>
    </row>
    <row r="15" spans="1:12" x14ac:dyDescent="0.25">
      <c r="A15">
        <v>1019</v>
      </c>
      <c r="B15">
        <v>2.0833333333333402E-2</v>
      </c>
      <c r="C15">
        <v>3.125E-2</v>
      </c>
      <c r="D15">
        <v>2.6041666666666699E-2</v>
      </c>
      <c r="E15">
        <v>0.13559322033898299</v>
      </c>
      <c r="F15">
        <v>6.5573770491803199E-2</v>
      </c>
      <c r="G15">
        <v>6.5573770491803199E-2</v>
      </c>
      <c r="H15">
        <v>3.3898305084745797E-2</v>
      </c>
      <c r="I15">
        <v>3.9532103825136597E-2</v>
      </c>
      <c r="J15">
        <v>7.8566384180791E-3</v>
      </c>
      <c r="K15">
        <v>7.0019449847179796E-2</v>
      </c>
      <c r="L15">
        <v>3.1675465407057499E-2</v>
      </c>
    </row>
    <row r="16" spans="1:12" x14ac:dyDescent="0.25">
      <c r="A16">
        <v>1020</v>
      </c>
      <c r="B16">
        <v>3.125E-2</v>
      </c>
      <c r="C16">
        <v>4.2105263157894798E-2</v>
      </c>
      <c r="D16">
        <v>3.6677631578947399E-2</v>
      </c>
      <c r="E16">
        <v>6.7796610169491595E-2</v>
      </c>
      <c r="F16">
        <v>3.3333333333333298E-2</v>
      </c>
      <c r="G16">
        <v>0.13114754098360701</v>
      </c>
      <c r="H16">
        <v>1.6949152542372801E-2</v>
      </c>
      <c r="I16">
        <v>-3.3442982456140498E-3</v>
      </c>
      <c r="J16">
        <v>-1.9728479036574501E-2</v>
      </c>
      <c r="K16">
        <v>3.4463276836158199E-2</v>
      </c>
      <c r="L16">
        <v>0.11419838844123401</v>
      </c>
    </row>
    <row r="17" spans="1:12" x14ac:dyDescent="0.25">
      <c r="A17">
        <v>1022</v>
      </c>
      <c r="B17">
        <v>1.04166666666666E-2</v>
      </c>
      <c r="C17">
        <v>2.1052631578947299E-2</v>
      </c>
      <c r="D17">
        <v>1.5734649122807001E-2</v>
      </c>
      <c r="E17">
        <v>5.1724137931034503E-2</v>
      </c>
      <c r="F17">
        <v>6.7796610169491595E-2</v>
      </c>
      <c r="G17">
        <v>1.63934426229508E-2</v>
      </c>
      <c r="H17">
        <v>3.3898305084745797E-2</v>
      </c>
      <c r="I17">
        <v>5.2061961046684598E-2</v>
      </c>
      <c r="J17">
        <v>1.81636559619388E-2</v>
      </c>
      <c r="K17">
        <v>-1.6072472238457099E-2</v>
      </c>
      <c r="L17">
        <v>-1.75048624617949E-2</v>
      </c>
    </row>
    <row r="19" spans="1:12" x14ac:dyDescent="0.25">
      <c r="A19" s="1" t="s">
        <v>34</v>
      </c>
      <c r="B19">
        <f>AVERAGE(B2:B17)</f>
        <v>1.4343475877192974E-2</v>
      </c>
      <c r="C19">
        <f t="shared" ref="C19:L19" si="0">AVERAGE(C2:C17)</f>
        <v>4.8528922872340438E-2</v>
      </c>
      <c r="D19">
        <f t="shared" si="0"/>
        <v>3.1436199374766709E-2</v>
      </c>
      <c r="E19">
        <f t="shared" si="0"/>
        <v>6.8661152808965703E-2</v>
      </c>
      <c r="F19">
        <f t="shared" si="0"/>
        <v>5.3695719048942187E-2</v>
      </c>
      <c r="G19">
        <f t="shared" si="0"/>
        <v>4.6011465727011737E-2</v>
      </c>
      <c r="H19">
        <f t="shared" si="0"/>
        <v>2.5681349780060904E-2</v>
      </c>
      <c r="I19">
        <f t="shared" si="0"/>
        <v>2.225951967417546E-2</v>
      </c>
      <c r="J19">
        <f t="shared" si="0"/>
        <v>-5.7548495947057979E-3</v>
      </c>
      <c r="K19">
        <f t="shared" si="0"/>
        <v>1.496543376002353E-2</v>
      </c>
      <c r="L19">
        <f t="shared" si="0"/>
        <v>2.033011594695083E-2</v>
      </c>
    </row>
    <row r="20" spans="1:12" x14ac:dyDescent="0.25">
      <c r="A20" s="1" t="s">
        <v>35</v>
      </c>
      <c r="B20">
        <f>STDEV(B2:B17)</f>
        <v>1.4674544311174133E-2</v>
      </c>
      <c r="C20">
        <f t="shared" ref="C20:L20" si="1">STDEV(C2:C17)</f>
        <v>5.0661924599911624E-2</v>
      </c>
      <c r="D20">
        <f t="shared" si="1"/>
        <v>2.4502952966599479E-2</v>
      </c>
      <c r="E20">
        <f t="shared" si="1"/>
        <v>7.2571197895889325E-2</v>
      </c>
      <c r="F20">
        <f t="shared" si="1"/>
        <v>5.8251458788711297E-2</v>
      </c>
      <c r="G20">
        <f t="shared" si="1"/>
        <v>3.2912489447044974E-2</v>
      </c>
      <c r="H20">
        <f t="shared" si="1"/>
        <v>4.0615607042187703E-2</v>
      </c>
      <c r="I20">
        <f t="shared" si="1"/>
        <v>5.2989597003547786E-2</v>
      </c>
      <c r="J20">
        <f t="shared" si="1"/>
        <v>2.8477227109090501E-2</v>
      </c>
      <c r="K20">
        <f t="shared" si="1"/>
        <v>3.3006469867166474E-2</v>
      </c>
      <c r="L20">
        <f t="shared" si="1"/>
        <v>4.2445514810385138E-2</v>
      </c>
    </row>
    <row r="21" spans="1:12" x14ac:dyDescent="0.25">
      <c r="A21" s="1" t="s">
        <v>36</v>
      </c>
      <c r="B21">
        <f>B20/(SQRT(16))</f>
        <v>3.6686360777935332E-3</v>
      </c>
      <c r="C21">
        <f t="shared" ref="C21:L21" si="2">C20/(SQRT(16))</f>
        <v>1.2665481149977906E-2</v>
      </c>
      <c r="D21">
        <f t="shared" si="2"/>
        <v>6.1257382416498697E-3</v>
      </c>
      <c r="E21">
        <f t="shared" si="2"/>
        <v>1.8142799473972331E-2</v>
      </c>
      <c r="F21">
        <f t="shared" si="2"/>
        <v>1.4562864697177824E-2</v>
      </c>
      <c r="G21">
        <f t="shared" si="2"/>
        <v>8.2281223617612434E-3</v>
      </c>
      <c r="H21">
        <f t="shared" si="2"/>
        <v>1.0153901760546926E-2</v>
      </c>
      <c r="I21">
        <f t="shared" si="2"/>
        <v>1.3247399250886947E-2</v>
      </c>
      <c r="J21">
        <f t="shared" si="2"/>
        <v>7.1193067772726253E-3</v>
      </c>
      <c r="K21">
        <f t="shared" si="2"/>
        <v>8.2516174667916185E-3</v>
      </c>
      <c r="L21">
        <f t="shared" si="2"/>
        <v>1.0611378702596284E-2</v>
      </c>
    </row>
    <row r="22" spans="1:12" x14ac:dyDescent="0.25">
      <c r="A22" s="1" t="s">
        <v>37</v>
      </c>
      <c r="B22">
        <f>B21*1.96</f>
        <v>7.1905267124753253E-3</v>
      </c>
      <c r="C22">
        <f t="shared" ref="C22:L22" si="3">C21*1.96</f>
        <v>2.4824343053956695E-2</v>
      </c>
      <c r="D22">
        <f t="shared" si="3"/>
        <v>1.2006446953633744E-2</v>
      </c>
      <c r="E22">
        <f t="shared" si="3"/>
        <v>3.5559886968985766E-2</v>
      </c>
      <c r="F22">
        <f t="shared" si="3"/>
        <v>2.8543214806468535E-2</v>
      </c>
      <c r="G22">
        <f t="shared" si="3"/>
        <v>1.6127119829052038E-2</v>
      </c>
      <c r="H22">
        <f t="shared" si="3"/>
        <v>1.9901647450671973E-2</v>
      </c>
      <c r="I22">
        <f t="shared" si="3"/>
        <v>2.5964902531738415E-2</v>
      </c>
      <c r="J22">
        <f t="shared" si="3"/>
        <v>1.3953841283454345E-2</v>
      </c>
      <c r="K22">
        <f t="shared" si="3"/>
        <v>1.6173170234911573E-2</v>
      </c>
      <c r="L22">
        <f t="shared" si="3"/>
        <v>2.0798302257088716E-2</v>
      </c>
    </row>
    <row r="23" spans="1:12" x14ac:dyDescent="0.25">
      <c r="A23" s="1" t="s">
        <v>38</v>
      </c>
      <c r="B23">
        <f>B19+B22</f>
        <v>2.15340025896683E-2</v>
      </c>
      <c r="C23">
        <f t="shared" ref="C23:L23" si="4">C19+C22</f>
        <v>7.3353265926297137E-2</v>
      </c>
      <c r="D23">
        <f t="shared" si="4"/>
        <v>4.3442646328400454E-2</v>
      </c>
      <c r="E23">
        <f t="shared" si="4"/>
        <v>0.10422103977795147</v>
      </c>
      <c r="F23">
        <f t="shared" si="4"/>
        <v>8.2238933855410729E-2</v>
      </c>
      <c r="G23">
        <f t="shared" si="4"/>
        <v>6.2138585556063775E-2</v>
      </c>
      <c r="H23">
        <f t="shared" si="4"/>
        <v>4.5582997230732877E-2</v>
      </c>
      <c r="I23">
        <f t="shared" si="4"/>
        <v>4.8224422205913872E-2</v>
      </c>
      <c r="J23">
        <f t="shared" si="4"/>
        <v>8.198991688748547E-3</v>
      </c>
      <c r="K23">
        <f t="shared" si="4"/>
        <v>3.1138603994935104E-2</v>
      </c>
      <c r="L23">
        <f t="shared" si="4"/>
        <v>4.1128418204039549E-2</v>
      </c>
    </row>
    <row r="24" spans="1:12" x14ac:dyDescent="0.25">
      <c r="A24" s="1" t="s">
        <v>39</v>
      </c>
      <c r="B24">
        <f>B19-B22</f>
        <v>7.1529491647176488E-3</v>
      </c>
      <c r="C24">
        <f t="shared" ref="C24:L24" si="5">C19-C22</f>
        <v>2.3704579818383743E-2</v>
      </c>
      <c r="D24">
        <f t="shared" si="5"/>
        <v>1.9429752421132963E-2</v>
      </c>
      <c r="E24">
        <f t="shared" si="5"/>
        <v>3.3101265839979938E-2</v>
      </c>
      <c r="F24">
        <f t="shared" si="5"/>
        <v>2.5152504242473651E-2</v>
      </c>
      <c r="G24">
        <f t="shared" si="5"/>
        <v>2.9884345897959699E-2</v>
      </c>
      <c r="H24">
        <f t="shared" si="5"/>
        <v>5.7797023293889305E-3</v>
      </c>
      <c r="I24">
        <f t="shared" si="5"/>
        <v>-3.7053828575629548E-3</v>
      </c>
      <c r="J24">
        <f t="shared" si="5"/>
        <v>-1.9708690878160143E-2</v>
      </c>
      <c r="K24">
        <f t="shared" si="5"/>
        <v>-1.207736474888043E-3</v>
      </c>
      <c r="L24">
        <f t="shared" si="5"/>
        <v>-4.681863101378865E-4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6F23-48BD-402D-A17B-4A837A297F6B}">
  <dimension ref="A1:L24"/>
  <sheetViews>
    <sheetView topLeftCell="A10" workbookViewId="0">
      <selection activeCell="A19" sqref="A19:A24"/>
    </sheetView>
  </sheetViews>
  <sheetFormatPr defaultRowHeight="15" x14ac:dyDescent="0.25"/>
  <sheetData>
    <row r="1" spans="1:12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</row>
    <row r="2" spans="1:12" x14ac:dyDescent="0.25">
      <c r="A2">
        <v>1001</v>
      </c>
      <c r="B2">
        <v>808.60416666666697</v>
      </c>
      <c r="C2">
        <v>746.65263157894697</v>
      </c>
      <c r="D2">
        <v>777.62839912280697</v>
      </c>
      <c r="E2">
        <v>2074.5593220339001</v>
      </c>
      <c r="F2">
        <v>2159.9322033898302</v>
      </c>
      <c r="G2">
        <v>2115.73770491803</v>
      </c>
      <c r="H2">
        <v>1699.16949152542</v>
      </c>
      <c r="I2">
        <v>1382.30380426702</v>
      </c>
      <c r="J2">
        <v>921.54109240261698</v>
      </c>
      <c r="K2">
        <v>-85.372881355932293</v>
      </c>
      <c r="L2">
        <v>416.56821339260898</v>
      </c>
    </row>
    <row r="3" spans="1:12" x14ac:dyDescent="0.25">
      <c r="A3">
        <v>1002</v>
      </c>
      <c r="B3">
        <v>883.30526315789496</v>
      </c>
      <c r="C3">
        <v>927.09677419354796</v>
      </c>
      <c r="D3">
        <v>905.20101867572203</v>
      </c>
      <c r="E3">
        <v>1640.9661016949201</v>
      </c>
      <c r="F3">
        <v>1716.75409836066</v>
      </c>
      <c r="G3">
        <v>1855.4833333333299</v>
      </c>
      <c r="H3">
        <v>1831.9661016949201</v>
      </c>
      <c r="I3">
        <v>811.553079684934</v>
      </c>
      <c r="J3">
        <v>926.76508301919398</v>
      </c>
      <c r="K3">
        <v>-75.787996665740394</v>
      </c>
      <c r="L3">
        <v>23.517231638418</v>
      </c>
    </row>
    <row r="4" spans="1:12" x14ac:dyDescent="0.25">
      <c r="A4">
        <v>1003</v>
      </c>
      <c r="B4">
        <v>1019.4505494505501</v>
      </c>
      <c r="C4">
        <v>855.42553191489401</v>
      </c>
      <c r="D4">
        <v>937.43804068272198</v>
      </c>
      <c r="E4">
        <v>2723.1851851851902</v>
      </c>
      <c r="F4">
        <v>2651.9833333333299</v>
      </c>
      <c r="G4">
        <v>2738.1</v>
      </c>
      <c r="H4">
        <v>1745.6724137931001</v>
      </c>
      <c r="I4">
        <v>1714.54529265061</v>
      </c>
      <c r="J4">
        <v>808.23437311038197</v>
      </c>
      <c r="K4">
        <v>71.201851851852098</v>
      </c>
      <c r="L4">
        <v>992.42758620689597</v>
      </c>
    </row>
    <row r="5" spans="1:12" x14ac:dyDescent="0.25">
      <c r="A5">
        <v>1007</v>
      </c>
      <c r="B5">
        <v>1076.0208333333301</v>
      </c>
      <c r="C5">
        <v>1911.5357142857099</v>
      </c>
      <c r="D5">
        <v>1493.77827380952</v>
      </c>
      <c r="E5">
        <v>2050.7924528301901</v>
      </c>
      <c r="F5">
        <v>1915.5636363636399</v>
      </c>
      <c r="G5">
        <v>1837.0701754386</v>
      </c>
      <c r="H5">
        <v>1563.69811320755</v>
      </c>
      <c r="I5">
        <v>421.785362554112</v>
      </c>
      <c r="J5">
        <v>69.9198393980232</v>
      </c>
      <c r="K5">
        <v>135.22881646655199</v>
      </c>
      <c r="L5">
        <v>273.37206223104897</v>
      </c>
    </row>
    <row r="6" spans="1:12" x14ac:dyDescent="0.25">
      <c r="A6">
        <v>1008</v>
      </c>
      <c r="B6">
        <v>743.67368421052595</v>
      </c>
      <c r="C6">
        <v>610.26315789473699</v>
      </c>
      <c r="D6">
        <v>676.96842105263204</v>
      </c>
      <c r="E6">
        <v>1474.91228070175</v>
      </c>
      <c r="F6">
        <v>1327.3</v>
      </c>
      <c r="G6">
        <v>1690.62295081967</v>
      </c>
      <c r="H6">
        <v>1260.0847457627101</v>
      </c>
      <c r="I6">
        <v>650.33157894736803</v>
      </c>
      <c r="J6">
        <v>583.11632471007999</v>
      </c>
      <c r="K6">
        <v>147.612280701754</v>
      </c>
      <c r="L6">
        <v>430.53820505696001</v>
      </c>
    </row>
    <row r="7" spans="1:12" x14ac:dyDescent="0.25">
      <c r="A7">
        <v>1009</v>
      </c>
      <c r="B7">
        <v>1770.3125</v>
      </c>
      <c r="C7">
        <v>1241.81052631579</v>
      </c>
      <c r="D7">
        <v>1506.06151315789</v>
      </c>
      <c r="E7">
        <v>2601.1929824561398</v>
      </c>
      <c r="F7">
        <v>2312.9</v>
      </c>
      <c r="G7">
        <v>2755.2586206896599</v>
      </c>
      <c r="H7">
        <v>2511.3793103448302</v>
      </c>
      <c r="I7">
        <v>806.838486842105</v>
      </c>
      <c r="J7">
        <v>1005.31779718693</v>
      </c>
      <c r="K7">
        <v>288.29298245614001</v>
      </c>
      <c r="L7">
        <v>243.87931034482801</v>
      </c>
    </row>
    <row r="8" spans="1:12" x14ac:dyDescent="0.25">
      <c r="A8">
        <v>1010</v>
      </c>
      <c r="B8">
        <v>1628.1702127659601</v>
      </c>
      <c r="C8">
        <v>1540.81720430108</v>
      </c>
      <c r="D8">
        <v>1584.49370853352</v>
      </c>
      <c r="E8">
        <v>5348.5</v>
      </c>
      <c r="F8">
        <v>6108.1818181818198</v>
      </c>
      <c r="G8">
        <v>5109.9761904761899</v>
      </c>
      <c r="H8">
        <v>4743.7959183673502</v>
      </c>
      <c r="I8">
        <v>4523.6881096483003</v>
      </c>
      <c r="J8">
        <v>3159.3022098338301</v>
      </c>
      <c r="K8">
        <v>-759.68181818181802</v>
      </c>
      <c r="L8">
        <v>366.18027210884401</v>
      </c>
    </row>
    <row r="9" spans="1:12" x14ac:dyDescent="0.25">
      <c r="A9">
        <v>1011</v>
      </c>
      <c r="B9">
        <v>656.10638297872299</v>
      </c>
      <c r="C9">
        <v>730.52688172042997</v>
      </c>
      <c r="D9">
        <v>693.31663234957705</v>
      </c>
      <c r="E9">
        <v>1819.6379310344801</v>
      </c>
      <c r="F9">
        <v>1776.6140350877199</v>
      </c>
      <c r="G9">
        <v>1545.58620689655</v>
      </c>
      <c r="H9">
        <v>1427.8474576271201</v>
      </c>
      <c r="I9">
        <v>1083.2974027381399</v>
      </c>
      <c r="J9">
        <v>734.53082527754202</v>
      </c>
      <c r="K9">
        <v>43.023895946763602</v>
      </c>
      <c r="L9">
        <v>117.738749269433</v>
      </c>
    </row>
    <row r="10" spans="1:12" x14ac:dyDescent="0.25">
      <c r="A10">
        <v>1014</v>
      </c>
      <c r="B10">
        <v>1003.02083333333</v>
      </c>
      <c r="C10">
        <v>1477.4358974359</v>
      </c>
      <c r="D10">
        <v>1240.22836538462</v>
      </c>
      <c r="E10">
        <v>2400.3846153846198</v>
      </c>
      <c r="F10">
        <v>1885.5283018867899</v>
      </c>
      <c r="G10">
        <v>2339.3214285714298</v>
      </c>
      <c r="H10">
        <v>2335.0925925925899</v>
      </c>
      <c r="I10">
        <v>645.29993650217705</v>
      </c>
      <c r="J10">
        <v>1094.8642272079801</v>
      </c>
      <c r="K10">
        <v>514.85631349782295</v>
      </c>
      <c r="L10">
        <v>4.2288359788358303</v>
      </c>
    </row>
    <row r="11" spans="1:12" x14ac:dyDescent="0.25">
      <c r="A11">
        <v>1015</v>
      </c>
      <c r="B11">
        <v>731.36458333333303</v>
      </c>
      <c r="C11">
        <v>771.91489361702099</v>
      </c>
      <c r="D11">
        <v>751.63973847517696</v>
      </c>
      <c r="E11">
        <v>1981.6551724137901</v>
      </c>
      <c r="F11">
        <v>1921.6666666666699</v>
      </c>
      <c r="G11">
        <v>1543.7368421052599</v>
      </c>
      <c r="H11">
        <v>1503.1896551724101</v>
      </c>
      <c r="I11">
        <v>1170.02692819149</v>
      </c>
      <c r="J11">
        <v>751.54991669723597</v>
      </c>
      <c r="K11">
        <v>59.988505747126297</v>
      </c>
      <c r="L11">
        <v>40.547186932849399</v>
      </c>
    </row>
    <row r="12" spans="1:12" x14ac:dyDescent="0.25">
      <c r="A12">
        <v>1016</v>
      </c>
      <c r="B12">
        <v>992.884210526316</v>
      </c>
      <c r="C12">
        <v>986.78048780487802</v>
      </c>
      <c r="D12">
        <v>989.83234916559695</v>
      </c>
      <c r="E12">
        <v>1776.3</v>
      </c>
      <c r="F12">
        <v>1998.7777777777801</v>
      </c>
      <c r="G12">
        <v>2127.4561403508801</v>
      </c>
      <c r="H12">
        <v>1756.36</v>
      </c>
      <c r="I12">
        <v>1008.94542861218</v>
      </c>
      <c r="J12">
        <v>766.52765083440295</v>
      </c>
      <c r="K12">
        <v>-222.47777777777799</v>
      </c>
      <c r="L12">
        <v>371.09614035087702</v>
      </c>
    </row>
    <row r="13" spans="1:12" x14ac:dyDescent="0.25">
      <c r="A13">
        <v>1017</v>
      </c>
      <c r="B13">
        <v>552.92473118279599</v>
      </c>
      <c r="C13">
        <v>673.02127659574501</v>
      </c>
      <c r="D13">
        <v>612.97300388926999</v>
      </c>
      <c r="E13">
        <v>1712.6315789473699</v>
      </c>
      <c r="F13">
        <v>1650.5</v>
      </c>
      <c r="G13">
        <v>1708.7931034482799</v>
      </c>
      <c r="H13">
        <v>1861.6206896551701</v>
      </c>
      <c r="I13">
        <v>1037.5269961107299</v>
      </c>
      <c r="J13">
        <v>1248.6476857659</v>
      </c>
      <c r="K13">
        <v>62.131578947368297</v>
      </c>
      <c r="L13">
        <v>-152.827586206897</v>
      </c>
    </row>
    <row r="14" spans="1:12" x14ac:dyDescent="0.25">
      <c r="A14">
        <v>1018</v>
      </c>
      <c r="B14">
        <v>900.08602150537604</v>
      </c>
      <c r="C14">
        <v>1598.23595505618</v>
      </c>
      <c r="D14">
        <v>1249.16098828078</v>
      </c>
      <c r="E14">
        <v>2340.4827586206902</v>
      </c>
      <c r="F14">
        <v>2109.8000000000002</v>
      </c>
      <c r="G14">
        <v>2683.6140350877199</v>
      </c>
      <c r="H14">
        <v>2157.2033898305099</v>
      </c>
      <c r="I14">
        <v>860.63901171922203</v>
      </c>
      <c r="J14">
        <v>908.04240154973002</v>
      </c>
      <c r="K14">
        <v>230.68275862069001</v>
      </c>
      <c r="L14">
        <v>526.41064525721094</v>
      </c>
    </row>
    <row r="15" spans="1:12" x14ac:dyDescent="0.25">
      <c r="A15">
        <v>1019</v>
      </c>
      <c r="B15">
        <v>769.41489361702099</v>
      </c>
      <c r="C15">
        <v>962.59139784946206</v>
      </c>
      <c r="D15">
        <v>866.00314573324204</v>
      </c>
      <c r="E15">
        <v>1676.2156862745101</v>
      </c>
      <c r="F15">
        <v>1870.85964912281</v>
      </c>
      <c r="G15">
        <v>1996.21052631579</v>
      </c>
      <c r="H15">
        <v>1742.7017543859599</v>
      </c>
      <c r="I15">
        <v>1004.85650338957</v>
      </c>
      <c r="J15">
        <v>876.69860865272301</v>
      </c>
      <c r="K15">
        <v>-194.64396284829701</v>
      </c>
      <c r="L15">
        <v>253.50877192982401</v>
      </c>
    </row>
    <row r="16" spans="1:12" x14ac:dyDescent="0.25">
      <c r="A16">
        <v>1020</v>
      </c>
      <c r="B16">
        <v>989.34408602150495</v>
      </c>
      <c r="C16">
        <v>1022.3516483516501</v>
      </c>
      <c r="D16">
        <v>1005.8478671865799</v>
      </c>
      <c r="E16">
        <v>2110.6</v>
      </c>
      <c r="F16">
        <v>1812.01724137931</v>
      </c>
      <c r="G16">
        <v>2591.2264150943402</v>
      </c>
      <c r="H16">
        <v>2170.0517241379298</v>
      </c>
      <c r="I16">
        <v>806.16937419273302</v>
      </c>
      <c r="J16">
        <v>1164.20385695135</v>
      </c>
      <c r="K16">
        <v>298.58275862069002</v>
      </c>
      <c r="L16">
        <v>421.17469095640899</v>
      </c>
    </row>
    <row r="17" spans="1:12" x14ac:dyDescent="0.25">
      <c r="A17">
        <v>1022</v>
      </c>
      <c r="B17">
        <v>687.2</v>
      </c>
      <c r="C17">
        <v>1088.95698924731</v>
      </c>
      <c r="D17">
        <v>888.07849462365596</v>
      </c>
      <c r="E17">
        <v>1962.01818181818</v>
      </c>
      <c r="F17">
        <v>1885.70909090909</v>
      </c>
      <c r="G17">
        <v>2260.65</v>
      </c>
      <c r="H17">
        <v>2337.89473684211</v>
      </c>
      <c r="I17">
        <v>997.63059628543499</v>
      </c>
      <c r="J17">
        <v>1449.81624221845</v>
      </c>
      <c r="K17">
        <v>76.309090909090898</v>
      </c>
      <c r="L17">
        <v>-77.244736842105297</v>
      </c>
    </row>
    <row r="19" spans="1:12" x14ac:dyDescent="0.25">
      <c r="A19" s="1" t="s">
        <v>34</v>
      </c>
      <c r="B19">
        <f>AVERAGE(B2:B17)</f>
        <v>950.7426845052081</v>
      </c>
      <c r="C19">
        <f t="shared" ref="C19:L19" si="0">AVERAGE(C2:C17)</f>
        <v>1071.5885605102053</v>
      </c>
      <c r="D19">
        <f t="shared" si="0"/>
        <v>1011.1656225077071</v>
      </c>
      <c r="E19">
        <f t="shared" si="0"/>
        <v>2230.877140587233</v>
      </c>
      <c r="F19">
        <f t="shared" si="0"/>
        <v>2194.0054907787157</v>
      </c>
      <c r="G19">
        <f t="shared" si="0"/>
        <v>2306.1777295966085</v>
      </c>
      <c r="H19">
        <f t="shared" si="0"/>
        <v>2040.4830059337301</v>
      </c>
      <c r="I19">
        <f t="shared" si="0"/>
        <v>1182.8398682710078</v>
      </c>
      <c r="J19">
        <f t="shared" si="0"/>
        <v>1029.3173834260231</v>
      </c>
      <c r="K19">
        <f t="shared" si="0"/>
        <v>36.871649808517773</v>
      </c>
      <c r="L19">
        <f t="shared" si="0"/>
        <v>265.69472366287755</v>
      </c>
    </row>
    <row r="20" spans="1:12" x14ac:dyDescent="0.25">
      <c r="A20" s="1" t="s">
        <v>35</v>
      </c>
      <c r="B20">
        <f>STDEV(B2:B17)</f>
        <v>328.91162716206304</v>
      </c>
      <c r="C20">
        <f t="shared" ref="C20:L20" si="1">STDEV(C2:C17)</f>
        <v>380.30887411260142</v>
      </c>
      <c r="D20">
        <f t="shared" si="1"/>
        <v>312.21682630284812</v>
      </c>
      <c r="E20">
        <f t="shared" si="1"/>
        <v>902.4785255384719</v>
      </c>
      <c r="F20">
        <f t="shared" si="1"/>
        <v>1084.1839909818307</v>
      </c>
      <c r="G20">
        <f t="shared" si="1"/>
        <v>854.7695970928886</v>
      </c>
      <c r="H20">
        <f t="shared" si="1"/>
        <v>803.48967225990373</v>
      </c>
      <c r="I20">
        <f t="shared" si="1"/>
        <v>941.19835719633818</v>
      </c>
      <c r="J20">
        <f t="shared" si="1"/>
        <v>645.31589322362618</v>
      </c>
      <c r="K20">
        <f t="shared" si="1"/>
        <v>283.62113533007295</v>
      </c>
      <c r="L20">
        <f t="shared" si="1"/>
        <v>281.0075839079791</v>
      </c>
    </row>
    <row r="21" spans="1:12" x14ac:dyDescent="0.25">
      <c r="A21" s="1" t="s">
        <v>36</v>
      </c>
      <c r="B21">
        <f>B20/(SQRT(16))</f>
        <v>82.22790679051576</v>
      </c>
      <c r="C21">
        <f t="shared" ref="C21:L21" si="2">C20/(SQRT(16))</f>
        <v>95.077218528150354</v>
      </c>
      <c r="D21">
        <f t="shared" si="2"/>
        <v>78.05420657571203</v>
      </c>
      <c r="E21">
        <f t="shared" si="2"/>
        <v>225.61963138461797</v>
      </c>
      <c r="F21">
        <f t="shared" si="2"/>
        <v>271.04599774545767</v>
      </c>
      <c r="G21">
        <f t="shared" si="2"/>
        <v>213.69239927322215</v>
      </c>
      <c r="H21">
        <f t="shared" si="2"/>
        <v>200.87241806497593</v>
      </c>
      <c r="I21">
        <f t="shared" si="2"/>
        <v>235.29958929908454</v>
      </c>
      <c r="J21">
        <f t="shared" si="2"/>
        <v>161.32897330590654</v>
      </c>
      <c r="K21">
        <f t="shared" si="2"/>
        <v>70.905283832518236</v>
      </c>
      <c r="L21">
        <f t="shared" si="2"/>
        <v>70.251895976994774</v>
      </c>
    </row>
    <row r="22" spans="1:12" x14ac:dyDescent="0.25">
      <c r="A22" s="1" t="s">
        <v>37</v>
      </c>
      <c r="B22">
        <f>B21*1.96</f>
        <v>161.16669730941089</v>
      </c>
      <c r="C22">
        <f t="shared" ref="C22:L22" si="3">C21*1.96</f>
        <v>186.3513483151747</v>
      </c>
      <c r="D22">
        <f t="shared" si="3"/>
        <v>152.98624488839559</v>
      </c>
      <c r="E22">
        <f t="shared" si="3"/>
        <v>442.21447751385125</v>
      </c>
      <c r="F22">
        <f t="shared" si="3"/>
        <v>531.25015558109703</v>
      </c>
      <c r="G22">
        <f t="shared" si="3"/>
        <v>418.83710257551542</v>
      </c>
      <c r="H22">
        <f t="shared" si="3"/>
        <v>393.70993940735281</v>
      </c>
      <c r="I22">
        <f t="shared" si="3"/>
        <v>461.1871950262057</v>
      </c>
      <c r="J22">
        <f t="shared" si="3"/>
        <v>316.20478767957684</v>
      </c>
      <c r="K22">
        <f t="shared" si="3"/>
        <v>138.97435631173573</v>
      </c>
      <c r="L22">
        <f t="shared" si="3"/>
        <v>137.69371611490976</v>
      </c>
    </row>
    <row r="23" spans="1:12" x14ac:dyDescent="0.25">
      <c r="A23" s="1" t="s">
        <v>38</v>
      </c>
      <c r="B23">
        <f>B19+B22</f>
        <v>1111.9093818146189</v>
      </c>
      <c r="C23">
        <f t="shared" ref="C23:L23" si="4">C19+C22</f>
        <v>1257.9399088253799</v>
      </c>
      <c r="D23">
        <f t="shared" si="4"/>
        <v>1164.1518673961027</v>
      </c>
      <c r="E23">
        <f t="shared" si="4"/>
        <v>2673.0916181010844</v>
      </c>
      <c r="F23">
        <f t="shared" si="4"/>
        <v>2725.255646359813</v>
      </c>
      <c r="G23">
        <f t="shared" si="4"/>
        <v>2725.014832172124</v>
      </c>
      <c r="H23">
        <f t="shared" si="4"/>
        <v>2434.192945341083</v>
      </c>
      <c r="I23">
        <f t="shared" si="4"/>
        <v>1644.0270632972135</v>
      </c>
      <c r="J23">
        <f t="shared" si="4"/>
        <v>1345.5221711055999</v>
      </c>
      <c r="K23">
        <f t="shared" si="4"/>
        <v>175.84600612025349</v>
      </c>
      <c r="L23">
        <f t="shared" si="4"/>
        <v>403.38843977778731</v>
      </c>
    </row>
    <row r="24" spans="1:12" x14ac:dyDescent="0.25">
      <c r="A24" s="1" t="s">
        <v>39</v>
      </c>
      <c r="B24">
        <f>B19-B22</f>
        <v>789.57598719579721</v>
      </c>
      <c r="C24">
        <f t="shared" ref="C24:L24" si="5">C19-C22</f>
        <v>885.23721219503057</v>
      </c>
      <c r="D24">
        <f t="shared" si="5"/>
        <v>858.17937761931148</v>
      </c>
      <c r="E24">
        <f t="shared" si="5"/>
        <v>1788.6626630733817</v>
      </c>
      <c r="F24">
        <f t="shared" si="5"/>
        <v>1662.7553351976187</v>
      </c>
      <c r="G24">
        <f t="shared" si="5"/>
        <v>1887.340627021093</v>
      </c>
      <c r="H24">
        <f t="shared" si="5"/>
        <v>1646.7730665263773</v>
      </c>
      <c r="I24">
        <f t="shared" si="5"/>
        <v>721.65267324480214</v>
      </c>
      <c r="J24">
        <f t="shared" si="5"/>
        <v>713.11259574644623</v>
      </c>
      <c r="K24">
        <f t="shared" si="5"/>
        <v>-102.10270650321796</v>
      </c>
      <c r="L24">
        <f t="shared" si="5"/>
        <v>128.00100754796779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B3B6-E066-499C-A3AA-C3C7E4C73E0C}">
  <dimension ref="A1:L24"/>
  <sheetViews>
    <sheetView topLeftCell="A34" workbookViewId="0">
      <selection activeCell="O17" sqref="O17"/>
    </sheetView>
  </sheetViews>
  <sheetFormatPr defaultRowHeight="15" x14ac:dyDescent="0.25"/>
  <sheetData>
    <row r="1" spans="1:12" x14ac:dyDescent="0.25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x14ac:dyDescent="0.25">
      <c r="A2">
        <v>1001</v>
      </c>
      <c r="B2">
        <v>-0.46320471027878901</v>
      </c>
      <c r="C2">
        <v>-0.49397997446261399</v>
      </c>
      <c r="D2">
        <v>-0.47859234237070097</v>
      </c>
      <c r="E2">
        <v>0.16567566041965101</v>
      </c>
      <c r="F2">
        <v>0.20808579560262999</v>
      </c>
      <c r="G2">
        <v>0.18613157987552201</v>
      </c>
      <c r="H2">
        <v>-2.0804322513166499E-2</v>
      </c>
      <c r="I2">
        <v>0.68667813797333099</v>
      </c>
      <c r="J2">
        <v>0.45778801985753498</v>
      </c>
      <c r="K2">
        <v>-4.2410135182978502E-2</v>
      </c>
      <c r="L2">
        <v>0.206935902388689</v>
      </c>
    </row>
    <row r="3" spans="1:12" x14ac:dyDescent="0.25">
      <c r="A3">
        <v>1002</v>
      </c>
      <c r="B3">
        <v>-0.42609592877589603</v>
      </c>
      <c r="C3">
        <v>-0.404341902516128</v>
      </c>
      <c r="D3">
        <v>-0.41521891564601199</v>
      </c>
      <c r="E3">
        <v>-4.9717644772119797E-2</v>
      </c>
      <c r="F3">
        <v>-1.2068930885554699E-2</v>
      </c>
      <c r="G3">
        <v>5.6846695664439902E-2</v>
      </c>
      <c r="H3">
        <v>4.5164192308877298E-2</v>
      </c>
      <c r="I3">
        <v>0.40314998476045699</v>
      </c>
      <c r="J3">
        <v>0.46038310795489001</v>
      </c>
      <c r="K3">
        <v>-3.7648713886565099E-2</v>
      </c>
      <c r="L3">
        <v>1.16825033555625E-2</v>
      </c>
    </row>
    <row r="4" spans="1:12" x14ac:dyDescent="0.25">
      <c r="A4">
        <v>1003</v>
      </c>
      <c r="B4">
        <v>-0.35846391373209802</v>
      </c>
      <c r="C4">
        <v>-0.43994556289977199</v>
      </c>
      <c r="D4">
        <v>-0.399204738315935</v>
      </c>
      <c r="E4">
        <v>0.487889343529816</v>
      </c>
      <c r="F4">
        <v>0.45251885919854601</v>
      </c>
      <c r="G4">
        <v>0.49529847980914898</v>
      </c>
      <c r="H4">
        <v>2.29663400197606E-3</v>
      </c>
      <c r="I4">
        <v>0.85172359751448101</v>
      </c>
      <c r="J4">
        <v>0.401501372317911</v>
      </c>
      <c r="K4">
        <v>3.5370484331270699E-2</v>
      </c>
      <c r="L4">
        <v>0.49300184580717299</v>
      </c>
    </row>
    <row r="5" spans="1:12" x14ac:dyDescent="0.25">
      <c r="A5">
        <v>1007</v>
      </c>
      <c r="B5">
        <v>-0.33036185897297698</v>
      </c>
      <c r="C5">
        <v>8.46914751279257E-2</v>
      </c>
      <c r="D5">
        <v>-0.122835191922526</v>
      </c>
      <c r="E5">
        <v>0.15386914622220799</v>
      </c>
      <c r="F5">
        <v>8.6692399978042803E-2</v>
      </c>
      <c r="G5">
        <v>4.7699710075355603E-2</v>
      </c>
      <c r="H5">
        <v>-8.8101564642459093E-2</v>
      </c>
      <c r="I5">
        <v>0.20952759190056899</v>
      </c>
      <c r="J5">
        <v>3.4733627280066702E-2</v>
      </c>
      <c r="K5">
        <v>6.7176746244164795E-2</v>
      </c>
      <c r="L5">
        <v>0.135801274717815</v>
      </c>
    </row>
    <row r="6" spans="1:12" x14ac:dyDescent="0.25">
      <c r="A6">
        <v>1008</v>
      </c>
      <c r="B6">
        <v>-0.49545980691750102</v>
      </c>
      <c r="C6">
        <v>-0.56173329290066798</v>
      </c>
      <c r="D6">
        <v>-0.528596549909084</v>
      </c>
      <c r="E6">
        <v>-0.13220712953730401</v>
      </c>
      <c r="F6">
        <v>-0.20553552937342101</v>
      </c>
      <c r="G6">
        <v>-2.5049932371015899E-2</v>
      </c>
      <c r="H6">
        <v>-0.23892561734148399</v>
      </c>
      <c r="I6">
        <v>0.32306102053566399</v>
      </c>
      <c r="J6">
        <v>0.28967093256760001</v>
      </c>
      <c r="K6">
        <v>7.33283998361169E-2</v>
      </c>
      <c r="L6">
        <v>0.21387568497046799</v>
      </c>
    </row>
    <row r="7" spans="1:12" x14ac:dyDescent="0.25">
      <c r="A7">
        <v>1009</v>
      </c>
      <c r="B7">
        <v>1.4536930573413201E-2</v>
      </c>
      <c r="C7">
        <v>-0.24800358337470599</v>
      </c>
      <c r="D7">
        <v>-0.116733326400646</v>
      </c>
      <c r="E7">
        <v>0.42728806444872103</v>
      </c>
      <c r="F7">
        <v>0.28407462050632198</v>
      </c>
      <c r="G7">
        <v>0.50382225704899397</v>
      </c>
      <c r="H7">
        <v>0.382671906307822</v>
      </c>
      <c r="I7">
        <v>0.40080794690696803</v>
      </c>
      <c r="J7">
        <v>0.49940523270846898</v>
      </c>
      <c r="K7">
        <v>0.14321344394239899</v>
      </c>
      <c r="L7">
        <v>0.121150350741172</v>
      </c>
    </row>
    <row r="8" spans="1:12" x14ac:dyDescent="0.25">
      <c r="A8">
        <v>1010</v>
      </c>
      <c r="B8">
        <v>-5.6074175916957E-2</v>
      </c>
      <c r="C8">
        <v>-9.9467966061982799E-2</v>
      </c>
      <c r="D8">
        <v>-7.7771070989469906E-2</v>
      </c>
      <c r="E8">
        <v>1.79205003748577</v>
      </c>
      <c r="F8">
        <v>2.1694322705021198</v>
      </c>
      <c r="G8">
        <v>1.6735601043173101</v>
      </c>
      <c r="H8">
        <v>1.4916550942622999</v>
      </c>
      <c r="I8">
        <v>2.24720334149159</v>
      </c>
      <c r="J8">
        <v>1.56942616525177</v>
      </c>
      <c r="K8">
        <v>-0.37738223301634999</v>
      </c>
      <c r="L8">
        <v>0.181905010055008</v>
      </c>
    </row>
    <row r="9" spans="1:12" x14ac:dyDescent="0.25">
      <c r="A9">
        <v>1011</v>
      </c>
      <c r="B9">
        <v>-0.53896004989707402</v>
      </c>
      <c r="C9">
        <v>-0.50199065912693197</v>
      </c>
      <c r="D9">
        <v>-0.520475354512003</v>
      </c>
      <c r="E9">
        <v>3.9040006549139701E-2</v>
      </c>
      <c r="F9">
        <v>1.7667303482068401E-2</v>
      </c>
      <c r="G9">
        <v>-9.7098899426889401E-2</v>
      </c>
      <c r="H9">
        <v>-0.15558721788920701</v>
      </c>
      <c r="I9">
        <v>0.53814265799407202</v>
      </c>
      <c r="J9">
        <v>0.36488813662279601</v>
      </c>
      <c r="K9">
        <v>2.13727030670714E-2</v>
      </c>
      <c r="L9">
        <v>5.8488318462317702E-2</v>
      </c>
    </row>
    <row r="10" spans="1:12" x14ac:dyDescent="0.25">
      <c r="A10">
        <v>1014</v>
      </c>
      <c r="B10">
        <v>-0.36662559775262499</v>
      </c>
      <c r="C10">
        <v>-0.130953488742415</v>
      </c>
      <c r="D10">
        <v>-0.24878954324752001</v>
      </c>
      <c r="E10">
        <v>0.327533788171331</v>
      </c>
      <c r="F10">
        <v>7.1771940750266994E-2</v>
      </c>
      <c r="G10">
        <v>0.29719982302549203</v>
      </c>
      <c r="H10">
        <v>0.29509909147373198</v>
      </c>
      <c r="I10">
        <v>0.320561483997787</v>
      </c>
      <c r="J10">
        <v>0.54388863472125204</v>
      </c>
      <c r="K10">
        <v>0.255761847421064</v>
      </c>
      <c r="L10">
        <v>2.1007315517601001E-3</v>
      </c>
    </row>
    <row r="11" spans="1:12" x14ac:dyDescent="0.25">
      <c r="A11">
        <v>1015</v>
      </c>
      <c r="B11">
        <v>-0.50157451950411602</v>
      </c>
      <c r="C11">
        <v>-0.48143060361971401</v>
      </c>
      <c r="D11">
        <v>-0.49150256156191502</v>
      </c>
      <c r="E11">
        <v>0.119524265715968</v>
      </c>
      <c r="F11">
        <v>8.9724162946170999E-2</v>
      </c>
      <c r="G11">
        <v>-9.8017596436472398E-2</v>
      </c>
      <c r="H11">
        <v>-0.11815996075404001</v>
      </c>
      <c r="I11">
        <v>0.58122672450808599</v>
      </c>
      <c r="J11">
        <v>0.37334260080787501</v>
      </c>
      <c r="K11">
        <v>2.9800102769797401E-2</v>
      </c>
      <c r="L11">
        <v>2.0142364317567302E-2</v>
      </c>
    </row>
    <row r="12" spans="1:12" x14ac:dyDescent="0.25">
      <c r="A12">
        <v>1016</v>
      </c>
      <c r="B12">
        <v>-0.37166110243182399</v>
      </c>
      <c r="C12">
        <v>-0.37469320936817502</v>
      </c>
      <c r="D12">
        <v>-0.3731771559</v>
      </c>
      <c r="E12">
        <v>1.75113022986618E-2</v>
      </c>
      <c r="F12">
        <v>0.128030151854962</v>
      </c>
      <c r="G12">
        <v>0.19195287140213699</v>
      </c>
      <c r="H12">
        <v>7.6058372128235303E-3</v>
      </c>
      <c r="I12">
        <v>0.50120730775496203</v>
      </c>
      <c r="J12">
        <v>0.38078299311282299</v>
      </c>
      <c r="K12">
        <v>-0.11051884955629999</v>
      </c>
      <c r="L12">
        <v>0.184347034189313</v>
      </c>
    </row>
    <row r="13" spans="1:12" x14ac:dyDescent="0.25">
      <c r="A13">
        <v>1017</v>
      </c>
      <c r="B13">
        <v>-0.59021693301461098</v>
      </c>
      <c r="C13">
        <v>-0.53055734738182503</v>
      </c>
      <c r="D13">
        <v>-0.560387140198218</v>
      </c>
      <c r="E13">
        <v>-1.41168482433284E-2</v>
      </c>
      <c r="F13">
        <v>-4.4981551653115397E-2</v>
      </c>
      <c r="G13">
        <v>-1.6023662939371901E-2</v>
      </c>
      <c r="H13">
        <v>5.9895510547354897E-2</v>
      </c>
      <c r="I13">
        <v>0.51540558854510199</v>
      </c>
      <c r="J13">
        <v>0.62028265074557298</v>
      </c>
      <c r="K13">
        <v>3.0864703409787E-2</v>
      </c>
      <c r="L13">
        <v>-7.5919173486726804E-2</v>
      </c>
    </row>
    <row r="14" spans="1:12" x14ac:dyDescent="0.25">
      <c r="A14">
        <v>1018</v>
      </c>
      <c r="B14">
        <v>-0.41775985977264302</v>
      </c>
      <c r="C14">
        <v>-7.0944423891615094E-2</v>
      </c>
      <c r="D14">
        <v>-0.244352141832129</v>
      </c>
      <c r="E14">
        <v>0.29777672945759298</v>
      </c>
      <c r="F14">
        <v>0.18318194453171199</v>
      </c>
      <c r="G14">
        <v>0.468231838730573</v>
      </c>
      <c r="H14">
        <v>0.206730220505457</v>
      </c>
      <c r="I14">
        <v>0.42753408636384099</v>
      </c>
      <c r="J14">
        <v>0.45108236233758597</v>
      </c>
      <c r="K14">
        <v>0.114594784925881</v>
      </c>
      <c r="L14">
        <v>0.26150161822511703</v>
      </c>
    </row>
    <row r="15" spans="1:12" x14ac:dyDescent="0.25">
      <c r="A15">
        <v>1019</v>
      </c>
      <c r="B15">
        <v>-0.48267251248203102</v>
      </c>
      <c r="C15">
        <v>-0.38670946744297802</v>
      </c>
      <c r="D15">
        <v>-0.43469098996250399</v>
      </c>
      <c r="E15">
        <v>-3.2206936179167298E-2</v>
      </c>
      <c r="F15">
        <v>6.4485088803930807E-2</v>
      </c>
      <c r="G15">
        <v>0.126754834917987</v>
      </c>
      <c r="H15">
        <v>8.2091870411616502E-4</v>
      </c>
      <c r="I15">
        <v>0.49917607876643499</v>
      </c>
      <c r="J15">
        <v>0.43551190866661998</v>
      </c>
      <c r="K15">
        <v>-9.6692024983098201E-2</v>
      </c>
      <c r="L15">
        <v>0.12593391621387101</v>
      </c>
    </row>
    <row r="16" spans="1:12" x14ac:dyDescent="0.25">
      <c r="A16">
        <v>1020</v>
      </c>
      <c r="B16">
        <v>-0.37341970723031598</v>
      </c>
      <c r="C16">
        <v>-0.35702275355780499</v>
      </c>
      <c r="D16">
        <v>-0.36522123039406101</v>
      </c>
      <c r="E16">
        <v>0.18357935536765299</v>
      </c>
      <c r="F16">
        <v>3.5254325741250099E-2</v>
      </c>
      <c r="G16">
        <v>0.422337037115322</v>
      </c>
      <c r="H16">
        <v>0.213112804602415</v>
      </c>
      <c r="I16">
        <v>0.40047555613531099</v>
      </c>
      <c r="J16">
        <v>0.57833403499647595</v>
      </c>
      <c r="K16">
        <v>0.14832502962640301</v>
      </c>
      <c r="L16">
        <v>0.209224232512907</v>
      </c>
    </row>
    <row r="17" spans="1:12" x14ac:dyDescent="0.25">
      <c r="A17">
        <v>1022</v>
      </c>
      <c r="B17">
        <v>-0.52351387448099196</v>
      </c>
      <c r="C17">
        <v>-0.32393564830342497</v>
      </c>
      <c r="D17">
        <v>-0.42372476139220899</v>
      </c>
      <c r="E17">
        <v>0.109769324656001</v>
      </c>
      <c r="F17">
        <v>7.1861750145867903E-2</v>
      </c>
      <c r="G17">
        <v>0.25811872528390201</v>
      </c>
      <c r="H17">
        <v>0.296491094584515</v>
      </c>
      <c r="I17">
        <v>0.49558651153807698</v>
      </c>
      <c r="J17">
        <v>0.720215855976724</v>
      </c>
      <c r="K17">
        <v>3.7907574510132699E-2</v>
      </c>
      <c r="L17">
        <v>-3.8372369300613197E-2</v>
      </c>
    </row>
    <row r="19" spans="1:12" x14ac:dyDescent="0.25">
      <c r="A19" s="1" t="s">
        <v>34</v>
      </c>
      <c r="B19">
        <f>AVERAGE(B2:B17)</f>
        <v>-0.39259547628668984</v>
      </c>
      <c r="C19">
        <f t="shared" ref="C19:L19" si="0">AVERAGE(C2:C17)</f>
        <v>-0.33256365053267678</v>
      </c>
      <c r="D19">
        <f t="shared" si="0"/>
        <v>-0.36257956340968334</v>
      </c>
      <c r="E19">
        <f t="shared" si="0"/>
        <v>0.24332865409941215</v>
      </c>
      <c r="F19">
        <f t="shared" si="0"/>
        <v>0.22501216263323739</v>
      </c>
      <c r="G19">
        <f t="shared" si="0"/>
        <v>0.28073524163077712</v>
      </c>
      <c r="H19">
        <f t="shared" si="0"/>
        <v>0.14874778883568951</v>
      </c>
      <c r="I19">
        <f t="shared" si="0"/>
        <v>0.58759172604292076</v>
      </c>
      <c r="J19">
        <f t="shared" si="0"/>
        <v>0.51132735224537296</v>
      </c>
      <c r="K19">
        <f t="shared" si="0"/>
        <v>1.8316491466174756E-2</v>
      </c>
      <c r="L19">
        <f t="shared" si="0"/>
        <v>0.13198745279508756</v>
      </c>
    </row>
    <row r="20" spans="1:12" x14ac:dyDescent="0.25">
      <c r="A20" s="1" t="s">
        <v>35</v>
      </c>
      <c r="B20">
        <f>STDEV(B2:B17)</f>
        <v>0.16339130587663092</v>
      </c>
      <c r="C20">
        <f t="shared" ref="C20:L20" si="1">STDEV(C2:C17)</f>
        <v>0.18892358447125299</v>
      </c>
      <c r="D20">
        <f t="shared" si="1"/>
        <v>0.15509793741996242</v>
      </c>
      <c r="E20">
        <f t="shared" si="1"/>
        <v>0.4483184315666997</v>
      </c>
      <c r="F20">
        <f t="shared" si="1"/>
        <v>0.53858308271289657</v>
      </c>
      <c r="G20">
        <f t="shared" si="1"/>
        <v>0.42461837514742051</v>
      </c>
      <c r="H20">
        <f t="shared" si="1"/>
        <v>0.39914437790381141</v>
      </c>
      <c r="I20">
        <f t="shared" si="1"/>
        <v>0.46755303240002632</v>
      </c>
      <c r="J20">
        <f t="shared" si="1"/>
        <v>0.32056941071529993</v>
      </c>
      <c r="K20">
        <f t="shared" si="1"/>
        <v>0.1408926406026984</v>
      </c>
      <c r="L20">
        <f t="shared" si="1"/>
        <v>0.13959432353341106</v>
      </c>
    </row>
    <row r="21" spans="1:12" x14ac:dyDescent="0.25">
      <c r="A21" s="1" t="s">
        <v>36</v>
      </c>
      <c r="B21">
        <f>B20/(SQRT(16))</f>
        <v>4.084782646915773E-2</v>
      </c>
      <c r="C21">
        <f t="shared" ref="C21:L21" si="2">C20/(SQRT(16))</f>
        <v>4.7230896117813247E-2</v>
      </c>
      <c r="D21">
        <f t="shared" si="2"/>
        <v>3.8774484354990604E-2</v>
      </c>
      <c r="E21">
        <f t="shared" si="2"/>
        <v>0.11207960789167493</v>
      </c>
      <c r="F21">
        <f t="shared" si="2"/>
        <v>0.13464577067822414</v>
      </c>
      <c r="G21">
        <f t="shared" si="2"/>
        <v>0.10615459378685513</v>
      </c>
      <c r="H21">
        <f t="shared" si="2"/>
        <v>9.9786094475952852E-2</v>
      </c>
      <c r="I21">
        <f t="shared" si="2"/>
        <v>0.11688825810000658</v>
      </c>
      <c r="J21">
        <f t="shared" si="2"/>
        <v>8.0142352678824982E-2</v>
      </c>
      <c r="K21">
        <f t="shared" si="2"/>
        <v>3.5223160150674601E-2</v>
      </c>
      <c r="L21">
        <f t="shared" si="2"/>
        <v>3.4898580883352764E-2</v>
      </c>
    </row>
    <row r="22" spans="1:12" x14ac:dyDescent="0.25">
      <c r="A22" s="1" t="s">
        <v>37</v>
      </c>
      <c r="B22">
        <f>B21*1.96</f>
        <v>8.0061739879549149E-2</v>
      </c>
      <c r="C22">
        <f t="shared" ref="C22:L22" si="3">C21*1.96</f>
        <v>9.2572556390913968E-2</v>
      </c>
      <c r="D22">
        <f t="shared" si="3"/>
        <v>7.5997989335781585E-2</v>
      </c>
      <c r="E22">
        <f t="shared" si="3"/>
        <v>0.21967603146768286</v>
      </c>
      <c r="F22">
        <f t="shared" si="3"/>
        <v>0.26390571052931933</v>
      </c>
      <c r="G22">
        <f t="shared" si="3"/>
        <v>0.20806300382223605</v>
      </c>
      <c r="H22">
        <f t="shared" si="3"/>
        <v>0.19558074517286758</v>
      </c>
      <c r="I22">
        <f t="shared" si="3"/>
        <v>0.22910098587601291</v>
      </c>
      <c r="J22">
        <f t="shared" si="3"/>
        <v>0.15707901125049697</v>
      </c>
      <c r="K22">
        <f t="shared" si="3"/>
        <v>6.9037393895322222E-2</v>
      </c>
      <c r="L22">
        <f t="shared" si="3"/>
        <v>6.8401218531371419E-2</v>
      </c>
    </row>
    <row r="23" spans="1:12" x14ac:dyDescent="0.25">
      <c r="A23" s="1" t="s">
        <v>38</v>
      </c>
      <c r="B23">
        <f>B19+B22</f>
        <v>-0.31253373640714066</v>
      </c>
      <c r="C23">
        <f t="shared" ref="C23:L23" si="4">C19+C22</f>
        <v>-0.23999109414176281</v>
      </c>
      <c r="D23">
        <f t="shared" si="4"/>
        <v>-0.28658157407390172</v>
      </c>
      <c r="E23">
        <f t="shared" si="4"/>
        <v>0.46300468556709501</v>
      </c>
      <c r="F23">
        <f t="shared" si="4"/>
        <v>0.48891787316255675</v>
      </c>
      <c r="G23">
        <f t="shared" si="4"/>
        <v>0.4887982454530132</v>
      </c>
      <c r="H23">
        <f t="shared" si="4"/>
        <v>0.34432853400855712</v>
      </c>
      <c r="I23">
        <f t="shared" si="4"/>
        <v>0.81669271191893367</v>
      </c>
      <c r="J23">
        <f t="shared" si="4"/>
        <v>0.6684063634958699</v>
      </c>
      <c r="K23">
        <f t="shared" si="4"/>
        <v>8.7353885361496977E-2</v>
      </c>
      <c r="L23">
        <f t="shared" si="4"/>
        <v>0.20038867132645899</v>
      </c>
    </row>
    <row r="24" spans="1:12" x14ac:dyDescent="0.25">
      <c r="A24" s="1" t="s">
        <v>39</v>
      </c>
      <c r="B24">
        <f>B19-B22</f>
        <v>-0.47265721616623901</v>
      </c>
      <c r="C24">
        <f t="shared" ref="C24:L24" si="5">C19-C22</f>
        <v>-0.42513620692359078</v>
      </c>
      <c r="D24">
        <f t="shared" si="5"/>
        <v>-0.43857755274546495</v>
      </c>
      <c r="E24">
        <f t="shared" si="5"/>
        <v>2.3652622631729292E-2</v>
      </c>
      <c r="F24">
        <f t="shared" si="5"/>
        <v>-3.8893547896081931E-2</v>
      </c>
      <c r="G24">
        <f t="shared" si="5"/>
        <v>7.2672237808541068E-2</v>
      </c>
      <c r="H24">
        <f t="shared" si="5"/>
        <v>-4.6832956337178072E-2</v>
      </c>
      <c r="I24">
        <f t="shared" si="5"/>
        <v>0.35849074016690785</v>
      </c>
      <c r="J24">
        <f t="shared" si="5"/>
        <v>0.35424834099487601</v>
      </c>
      <c r="K24">
        <f t="shared" si="5"/>
        <v>-5.0720902429147466E-2</v>
      </c>
      <c r="L24">
        <f t="shared" si="5"/>
        <v>6.3586234263716138E-2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Errors</vt:lpstr>
      <vt:lpstr>RTs</vt:lpstr>
      <vt:lpstr>zRTs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2019-10-14T20:18:52Z</dcterms:created>
  <dcterms:modified xsi:type="dcterms:W3CDTF">2019-10-17T18:26:00Z</dcterms:modified>
</cp:coreProperties>
</file>