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Spring-2019-Projects\CVOE\5 Manuscript\Output\"/>
    </mc:Choice>
  </mc:AlternateContent>
  <xr:revisionPtr revIDLastSave="0" documentId="13_ncr:1_{486A08B7-E647-4310-85EE-57383982BB92}" xr6:coauthVersionLast="45" xr6:coauthVersionMax="45" xr10:uidLastSave="{00000000-0000-0000-0000-000000000000}"/>
  <bookViews>
    <workbookView xWindow="10245" yWindow="30" windowWidth="10155" windowHeight="10200" xr2:uid="{E0C5538E-1FAD-433E-AC4C-D2EEA76FE06A}"/>
  </bookViews>
  <sheets>
    <sheet name="Errors" sheetId="1" r:id="rId1"/>
    <sheet name="RTs" sheetId="2" r:id="rId2"/>
    <sheet name="z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3" l="1"/>
  <c r="E25" i="3"/>
  <c r="L24" i="3"/>
  <c r="L25" i="3" s="1"/>
  <c r="K24" i="3"/>
  <c r="K25" i="3" s="1"/>
  <c r="J24" i="3"/>
  <c r="J25" i="3" s="1"/>
  <c r="I24" i="3"/>
  <c r="H24" i="3"/>
  <c r="H25" i="3" s="1"/>
  <c r="G24" i="3"/>
  <c r="G25" i="3" s="1"/>
  <c r="F24" i="3"/>
  <c r="F25" i="3" s="1"/>
  <c r="E24" i="3"/>
  <c r="D24" i="3"/>
  <c r="D25" i="3" s="1"/>
  <c r="C24" i="3"/>
  <c r="C25" i="3" s="1"/>
  <c r="L23" i="3"/>
  <c r="K23" i="3"/>
  <c r="J23" i="3"/>
  <c r="I23" i="3"/>
  <c r="H23" i="3"/>
  <c r="G23" i="3"/>
  <c r="F23" i="3"/>
  <c r="E23" i="3"/>
  <c r="D23" i="3"/>
  <c r="C23" i="3"/>
  <c r="B25" i="3"/>
  <c r="B24" i="3"/>
  <c r="B23" i="3"/>
  <c r="L25" i="2"/>
  <c r="K25" i="2"/>
  <c r="H25" i="2"/>
  <c r="G25" i="2"/>
  <c r="D25" i="2"/>
  <c r="C25" i="2"/>
  <c r="L24" i="2"/>
  <c r="K24" i="2"/>
  <c r="J24" i="2"/>
  <c r="J25" i="2" s="1"/>
  <c r="I24" i="2"/>
  <c r="I25" i="2" s="1"/>
  <c r="H24" i="2"/>
  <c r="G24" i="2"/>
  <c r="F24" i="2"/>
  <c r="F25" i="2" s="1"/>
  <c r="E24" i="2"/>
  <c r="E25" i="2" s="1"/>
  <c r="D24" i="2"/>
  <c r="C24" i="2"/>
  <c r="L23" i="2"/>
  <c r="K23" i="2"/>
  <c r="J23" i="2"/>
  <c r="I23" i="2"/>
  <c r="H23" i="2"/>
  <c r="G23" i="2"/>
  <c r="F23" i="2"/>
  <c r="E23" i="2"/>
  <c r="D23" i="2"/>
  <c r="C23" i="2"/>
  <c r="B25" i="2"/>
  <c r="B24" i="2"/>
  <c r="B23" i="2"/>
  <c r="L24" i="1"/>
  <c r="L25" i="1" s="1"/>
  <c r="K24" i="1"/>
  <c r="K25" i="1" s="1"/>
  <c r="J24" i="1"/>
  <c r="J25" i="1" s="1"/>
  <c r="I24" i="1"/>
  <c r="I25" i="1" s="1"/>
  <c r="H24" i="1"/>
  <c r="H25" i="1" s="1"/>
  <c r="G24" i="1"/>
  <c r="G25" i="1" s="1"/>
  <c r="F24" i="1"/>
  <c r="F25" i="1" s="1"/>
  <c r="E24" i="1"/>
  <c r="E25" i="1" s="1"/>
  <c r="D24" i="1"/>
  <c r="D25" i="1" s="1"/>
  <c r="C24" i="1"/>
  <c r="C25" i="1" s="1"/>
  <c r="L23" i="1"/>
  <c r="K23" i="1"/>
  <c r="J23" i="1"/>
  <c r="I23" i="1"/>
  <c r="H23" i="1"/>
  <c r="G23" i="1"/>
  <c r="F23" i="1"/>
  <c r="E23" i="1"/>
  <c r="D23" i="1"/>
  <c r="C23" i="1"/>
  <c r="B24" i="1"/>
  <c r="B25" i="1" s="1"/>
  <c r="B23" i="1"/>
  <c r="J26" i="3" l="1"/>
  <c r="J27" i="3" s="1"/>
  <c r="F26" i="3"/>
  <c r="F27" i="3" s="1"/>
  <c r="I26" i="3"/>
  <c r="I28" i="3" s="1"/>
  <c r="E26" i="3"/>
  <c r="E28" i="3" s="1"/>
  <c r="B26" i="3"/>
  <c r="B27" i="3" s="1"/>
  <c r="L26" i="3"/>
  <c r="L28" i="3" s="1"/>
  <c r="K26" i="3"/>
  <c r="H26" i="3"/>
  <c r="H28" i="3" s="1"/>
  <c r="G26" i="3"/>
  <c r="D26" i="3"/>
  <c r="C26" i="3"/>
  <c r="I27" i="3"/>
  <c r="E27" i="3"/>
  <c r="D28" i="3"/>
  <c r="L26" i="2"/>
  <c r="K26" i="2"/>
  <c r="K27" i="2" s="1"/>
  <c r="J26" i="2"/>
  <c r="I26" i="2"/>
  <c r="H26" i="2"/>
  <c r="G26" i="2"/>
  <c r="G27" i="2" s="1"/>
  <c r="F26" i="2"/>
  <c r="E26" i="2"/>
  <c r="D26" i="2"/>
  <c r="C26" i="2"/>
  <c r="B26" i="2"/>
  <c r="C27" i="2"/>
  <c r="K26" i="1"/>
  <c r="K27" i="1" s="1"/>
  <c r="G26" i="1"/>
  <c r="G28" i="1" s="1"/>
  <c r="C26" i="1"/>
  <c r="L26" i="1"/>
  <c r="J26" i="1"/>
  <c r="J27" i="1" s="1"/>
  <c r="I26" i="1"/>
  <c r="I28" i="1" s="1"/>
  <c r="H26" i="1"/>
  <c r="F26" i="1"/>
  <c r="F27" i="1" s="1"/>
  <c r="E26" i="1"/>
  <c r="D26" i="1"/>
  <c r="C27" i="1"/>
  <c r="F27" i="2" l="1"/>
  <c r="J27" i="2"/>
  <c r="E28" i="2"/>
  <c r="I28" i="2"/>
  <c r="C27" i="3"/>
  <c r="G27" i="3"/>
  <c r="K27" i="3"/>
  <c r="D27" i="3"/>
  <c r="H27" i="3"/>
  <c r="L27" i="3"/>
  <c r="B28" i="3"/>
  <c r="F28" i="3"/>
  <c r="J28" i="3"/>
  <c r="C28" i="3"/>
  <c r="G28" i="3"/>
  <c r="K28" i="3"/>
  <c r="D28" i="2"/>
  <c r="L28" i="2"/>
  <c r="E27" i="2"/>
  <c r="I27" i="2"/>
  <c r="H28" i="2"/>
  <c r="B27" i="2"/>
  <c r="D27" i="2"/>
  <c r="L27" i="2"/>
  <c r="B28" i="2"/>
  <c r="F28" i="2"/>
  <c r="J28" i="2"/>
  <c r="C28" i="2"/>
  <c r="G28" i="2"/>
  <c r="K28" i="2"/>
  <c r="H27" i="2"/>
  <c r="D28" i="1"/>
  <c r="H28" i="1"/>
  <c r="L28" i="1"/>
  <c r="E27" i="1"/>
  <c r="I27" i="1"/>
  <c r="G27" i="1"/>
  <c r="E28" i="1"/>
  <c r="D27" i="1"/>
  <c r="H27" i="1"/>
  <c r="L27" i="1"/>
  <c r="F28" i="1"/>
  <c r="J28" i="1"/>
  <c r="C28" i="1"/>
  <c r="K28" i="1"/>
  <c r="B26" i="1"/>
  <c r="B27" i="1"/>
  <c r="B28" i="1"/>
</calcChain>
</file>

<file path=xl/sharedStrings.xml><?xml version="1.0" encoding="utf-8"?>
<sst xmlns="http://schemas.openxmlformats.org/spreadsheetml/2006/main" count="54" uniqueCount="40">
  <si>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</si>
  <si>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</si>
  <si>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</si>
  <si>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</si>
  <si>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</si>
  <si>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</si>
  <si>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</si>
  <si>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</si>
  <si>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</si>
  <si>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</si>
  <si>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</si>
  <si>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</si>
  <si>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</si>
  <si>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</si>
  <si>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</si>
  <si>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</si>
  <si>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</si>
  <si>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</si>
  <si>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</si>
  <si>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</si>
  <si>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</si>
  <si>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</si>
  <si>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</si>
  <si>
    <t>mean_cv_zrt</t>
  </si>
  <si>
    <t>mean_oe_zrt</t>
  </si>
  <si>
    <t>pure_zRT</t>
  </si>
  <si>
    <t>switch_altrun_zrt</t>
  </si>
  <si>
    <t>non_altrun_Zrt</t>
  </si>
  <si>
    <t>switch_rand_zRT</t>
  </si>
  <si>
    <t>non_rand_zrt</t>
  </si>
  <si>
    <t>global_cost_alt_zRT</t>
  </si>
  <si>
    <t>global_cost_rand_zRT</t>
  </si>
  <si>
    <t>local_switch_cost_alt_zRT</t>
  </si>
  <si>
    <t>local_switch_cost_rand_zRT</t>
  </si>
  <si>
    <t>MEAN</t>
  </si>
  <si>
    <t>SD</t>
  </si>
  <si>
    <t>SE</t>
  </si>
  <si>
    <t>95% CI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</si>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</sst>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C1B3-1D15-409E-BB0E-BB269A9102CD}">
  <dimension ref="A1:L28"/>
  <sheetViews>
    <sheetView tabSelected="1" topLeftCell="D1" workbookViewId="0">
      <pane ySplit="1" topLeftCell="A4" activePane="bottomLeft" state="frozen"/>
      <selection pane="bottomLeft" activeCell="L2" sqref="L2:L21"/>
    </sheetView>
  </sheetViews>
  <sheetFormatPr defaultRowHeight="15" x14ac:dyDescent="0.25"/>
  <cols>
    <col min="9" max="9" width="1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1001</v>
      </c>
      <c r="B2">
        <v>0</v>
      </c>
      <c r="C2">
        <v>1.04166666666666E-2</v>
      </c>
      <c r="D2">
        <v>5.2083333333333096E-3</v>
      </c>
      <c r="E2">
        <v>0</v>
      </c>
      <c r="F2">
        <v>3.2786885245901697E-2</v>
      </c>
      <c r="G2">
        <v>0</v>
      </c>
      <c r="H2">
        <v>0</v>
      </c>
      <c r="I2">
        <v>2.7578551912568399E-2</v>
      </c>
      <c r="J2">
        <v>-5.2083333333333096E-3</v>
      </c>
      <c r="K2">
        <v>-3.2786885245901697E-2</v>
      </c>
      <c r="L2">
        <v>0</v>
      </c>
    </row>
    <row r="3" spans="1:12" x14ac:dyDescent="0.25">
      <c r="A3">
        <v>1002</v>
      </c>
      <c r="B3">
        <v>1.04166666666666E-2</v>
      </c>
      <c r="C3">
        <v>2.1052631578947299E-2</v>
      </c>
      <c r="D3">
        <v>1.5734649122807001E-2</v>
      </c>
      <c r="E3">
        <v>0</v>
      </c>
      <c r="F3">
        <v>0</v>
      </c>
      <c r="G3">
        <v>1.63934426229508E-2</v>
      </c>
      <c r="H3">
        <v>0</v>
      </c>
      <c r="I3">
        <v>-1.5734649122807001E-2</v>
      </c>
      <c r="J3">
        <v>-1.5734649122807001E-2</v>
      </c>
      <c r="K3">
        <v>0</v>
      </c>
      <c r="L3">
        <v>1.63934426229508E-2</v>
      </c>
    </row>
    <row r="4" spans="1:12" x14ac:dyDescent="0.25">
      <c r="A4">
        <v>1003</v>
      </c>
      <c r="B4">
        <v>5.2083333333333398E-2</v>
      </c>
      <c r="C4">
        <v>2.0833333333333402E-2</v>
      </c>
      <c r="D4">
        <v>3.6458333333333398E-2</v>
      </c>
      <c r="E4">
        <v>6.8965517241379296E-2</v>
      </c>
      <c r="F4">
        <v>1.63934426229508E-2</v>
      </c>
      <c r="G4">
        <v>1.63934426229508E-2</v>
      </c>
      <c r="H4">
        <v>0</v>
      </c>
      <c r="I4">
        <v>-2.0064890710382501E-2</v>
      </c>
      <c r="J4">
        <v>-3.6458333333333398E-2</v>
      </c>
      <c r="K4">
        <v>5.2572074618428499E-2</v>
      </c>
      <c r="L4">
        <v>1.63934426229508E-2</v>
      </c>
    </row>
    <row r="5" spans="1:12" x14ac:dyDescent="0.25">
      <c r="A5">
        <v>1007</v>
      </c>
      <c r="B5">
        <v>0</v>
      </c>
      <c r="C5">
        <v>0.115789473684211</v>
      </c>
      <c r="D5">
        <v>5.7894736842105297E-2</v>
      </c>
      <c r="E5">
        <v>0.101694915254237</v>
      </c>
      <c r="F5">
        <v>9.8360655737704902E-2</v>
      </c>
      <c r="G5">
        <v>6.5573770491803199E-2</v>
      </c>
      <c r="H5">
        <v>0.101694915254237</v>
      </c>
      <c r="I5">
        <v>4.0465918895599598E-2</v>
      </c>
      <c r="J5">
        <v>4.3800178412131997E-2</v>
      </c>
      <c r="K5">
        <v>3.33425951653232E-3</v>
      </c>
      <c r="L5">
        <v>-3.6121144762433999E-2</v>
      </c>
    </row>
    <row r="6" spans="1:12" x14ac:dyDescent="0.25">
      <c r="A6">
        <v>1008</v>
      </c>
      <c r="B6">
        <v>1.04166666666666E-2</v>
      </c>
      <c r="C6">
        <v>1.04166666666666E-2</v>
      </c>
      <c r="D6">
        <v>1.04166666666666E-2</v>
      </c>
      <c r="E6">
        <v>3.3898305084745797E-2</v>
      </c>
      <c r="F6">
        <v>1.63934426229508E-2</v>
      </c>
      <c r="G6">
        <v>0</v>
      </c>
      <c r="H6">
        <v>0</v>
      </c>
      <c r="I6">
        <v>5.9767759562842099E-3</v>
      </c>
      <c r="J6">
        <v>-1.04166666666666E-2</v>
      </c>
      <c r="K6">
        <v>1.75048624617949E-2</v>
      </c>
      <c r="L6">
        <v>0</v>
      </c>
    </row>
    <row r="7" spans="1:12" x14ac:dyDescent="0.25">
      <c r="A7">
        <v>1009</v>
      </c>
      <c r="B7">
        <v>0</v>
      </c>
      <c r="C7">
        <v>1.04166666666666E-2</v>
      </c>
      <c r="D7">
        <v>5.2083333333333096E-3</v>
      </c>
      <c r="E7">
        <v>3.3898305084745797E-2</v>
      </c>
      <c r="F7">
        <v>0</v>
      </c>
      <c r="G7">
        <v>4.91803278688525E-2</v>
      </c>
      <c r="H7">
        <v>1.6949152542372801E-2</v>
      </c>
      <c r="I7">
        <v>-5.2083333333333096E-3</v>
      </c>
      <c r="J7">
        <v>1.1740819209039501E-2</v>
      </c>
      <c r="K7">
        <v>3.3898305084745797E-2</v>
      </c>
      <c r="L7">
        <v>3.2231175326479698E-2</v>
      </c>
    </row>
    <row r="8" spans="1:12" x14ac:dyDescent="0.25">
      <c r="A8">
        <v>1010</v>
      </c>
      <c r="B8">
        <v>1.05263157894737E-2</v>
      </c>
      <c r="C8">
        <v>3.125E-2</v>
      </c>
      <c r="D8">
        <v>2.08881578947369E-2</v>
      </c>
      <c r="E8">
        <v>0.28000000000000003</v>
      </c>
      <c r="F8">
        <v>0.214285714285714</v>
      </c>
      <c r="G8">
        <v>4.54545454545454E-2</v>
      </c>
      <c r="H8">
        <v>0</v>
      </c>
      <c r="I8">
        <v>0.193397556390977</v>
      </c>
      <c r="J8">
        <v>-2.08881578947369E-2</v>
      </c>
      <c r="K8">
        <v>6.5714285714285697E-2</v>
      </c>
      <c r="L8">
        <v>4.54545454545454E-2</v>
      </c>
    </row>
    <row r="9" spans="1:12" x14ac:dyDescent="0.25">
      <c r="A9">
        <v>1011</v>
      </c>
      <c r="B9">
        <v>2.0833333333333402E-2</v>
      </c>
      <c r="C9">
        <v>3.125E-2</v>
      </c>
      <c r="D9">
        <v>2.6041666666666699E-2</v>
      </c>
      <c r="E9">
        <v>1.6949152542372801E-2</v>
      </c>
      <c r="F9">
        <v>0.05</v>
      </c>
      <c r="G9">
        <v>4.91803278688525E-2</v>
      </c>
      <c r="H9">
        <v>0</v>
      </c>
      <c r="I9">
        <v>2.3958333333333401E-2</v>
      </c>
      <c r="J9">
        <v>-2.6041666666666699E-2</v>
      </c>
      <c r="K9">
        <v>-3.3050847457627201E-2</v>
      </c>
      <c r="L9">
        <v>4.91803278688525E-2</v>
      </c>
    </row>
    <row r="10" spans="1:12" x14ac:dyDescent="0.25">
      <c r="A10">
        <v>1014</v>
      </c>
      <c r="B10">
        <v>0</v>
      </c>
      <c r="C10">
        <v>0.170212765957447</v>
      </c>
      <c r="D10">
        <v>8.5106382978723402E-2</v>
      </c>
      <c r="E10">
        <v>8.77192982456141E-2</v>
      </c>
      <c r="F10">
        <v>0.116666666666667</v>
      </c>
      <c r="G10">
        <v>6.6666666666666693E-2</v>
      </c>
      <c r="H10">
        <v>5.2631578947368501E-2</v>
      </c>
      <c r="I10">
        <v>3.1560283687943301E-2</v>
      </c>
      <c r="J10">
        <v>-3.2474804031354901E-2</v>
      </c>
      <c r="K10">
        <v>-2.89473684210526E-2</v>
      </c>
      <c r="L10">
        <v>1.4035087719298201E-2</v>
      </c>
    </row>
    <row r="11" spans="1:12" x14ac:dyDescent="0.25">
      <c r="A11">
        <v>1015</v>
      </c>
      <c r="B11">
        <v>0</v>
      </c>
      <c r="C11">
        <v>2.0833333333333402E-2</v>
      </c>
      <c r="D11">
        <v>1.0416666666666701E-2</v>
      </c>
      <c r="E11">
        <v>1.6949152542372801E-2</v>
      </c>
      <c r="F11">
        <v>1.63934426229508E-2</v>
      </c>
      <c r="G11">
        <v>6.5573770491803199E-2</v>
      </c>
      <c r="H11">
        <v>0</v>
      </c>
      <c r="I11">
        <v>5.9767759562841501E-3</v>
      </c>
      <c r="J11">
        <v>-1.0416666666666701E-2</v>
      </c>
      <c r="K11">
        <v>5.55709919421998E-4</v>
      </c>
      <c r="L11">
        <v>6.5573770491803199E-2</v>
      </c>
    </row>
    <row r="12" spans="1:12" x14ac:dyDescent="0.25">
      <c r="A12">
        <v>1016</v>
      </c>
      <c r="B12">
        <v>1.04166666666666E-2</v>
      </c>
      <c r="C12">
        <v>0.14583333333333301</v>
      </c>
      <c r="D12">
        <v>7.8125E-2</v>
      </c>
      <c r="E12">
        <v>0.152542372881356</v>
      </c>
      <c r="F12">
        <v>0.114754098360656</v>
      </c>
      <c r="G12">
        <v>6.5573770491803199E-2</v>
      </c>
      <c r="H12">
        <v>0.13793103448275901</v>
      </c>
      <c r="I12">
        <v>3.6629098360655803E-2</v>
      </c>
      <c r="J12">
        <v>5.9806034482758702E-2</v>
      </c>
      <c r="K12">
        <v>3.7788274520700202E-2</v>
      </c>
      <c r="L12">
        <v>-7.2357263990955406E-2</v>
      </c>
    </row>
    <row r="13" spans="1:12" x14ac:dyDescent="0.25">
      <c r="A13">
        <v>1017</v>
      </c>
      <c r="B13">
        <v>3.125E-2</v>
      </c>
      <c r="C13">
        <v>2.0833333333333402E-2</v>
      </c>
      <c r="D13">
        <v>2.6041666666666699E-2</v>
      </c>
      <c r="E13">
        <v>3.3898305084745797E-2</v>
      </c>
      <c r="F13">
        <v>1.63934426229508E-2</v>
      </c>
      <c r="G13">
        <v>4.91803278688525E-2</v>
      </c>
      <c r="H13">
        <v>1.6949152542372801E-2</v>
      </c>
      <c r="I13">
        <v>-9.6482240437158508E-3</v>
      </c>
      <c r="J13">
        <v>-9.0925141242938507E-3</v>
      </c>
      <c r="K13">
        <v>1.75048624617949E-2</v>
      </c>
      <c r="L13">
        <v>3.2231175326479698E-2</v>
      </c>
    </row>
    <row r="14" spans="1:12" x14ac:dyDescent="0.25">
      <c r="A14">
        <v>1018</v>
      </c>
      <c r="B14">
        <v>2.1052631578947299E-2</v>
      </c>
      <c r="C14">
        <v>7.2916666666666602E-2</v>
      </c>
      <c r="D14">
        <v>4.6984649122806997E-2</v>
      </c>
      <c r="E14">
        <v>1.6949152542372801E-2</v>
      </c>
      <c r="F14">
        <v>0</v>
      </c>
      <c r="G14">
        <v>3.3898305084745797E-2</v>
      </c>
      <c r="H14">
        <v>0</v>
      </c>
      <c r="I14">
        <v>-4.6984649122806997E-2</v>
      </c>
      <c r="J14">
        <v>-4.6984649122806997E-2</v>
      </c>
      <c r="K14">
        <v>1.6949152542372801E-2</v>
      </c>
      <c r="L14">
        <v>3.3898305084745797E-2</v>
      </c>
    </row>
    <row r="15" spans="1:12" x14ac:dyDescent="0.25">
      <c r="A15">
        <v>1019</v>
      </c>
      <c r="B15">
        <v>2.0833333333333402E-2</v>
      </c>
      <c r="C15">
        <v>3.125E-2</v>
      </c>
      <c r="D15">
        <v>2.6041666666666699E-2</v>
      </c>
      <c r="E15">
        <v>0.13559322033898299</v>
      </c>
      <c r="F15">
        <v>6.5573770491803199E-2</v>
      </c>
      <c r="G15">
        <v>6.5573770491803199E-2</v>
      </c>
      <c r="H15">
        <v>3.3898305084745797E-2</v>
      </c>
      <c r="I15">
        <v>3.9532103825136597E-2</v>
      </c>
      <c r="J15">
        <v>7.8566384180791E-3</v>
      </c>
      <c r="K15">
        <v>7.0019449847179796E-2</v>
      </c>
      <c r="L15">
        <v>3.1675465407057499E-2</v>
      </c>
    </row>
    <row r="16" spans="1:12" x14ac:dyDescent="0.25">
      <c r="A16">
        <v>1020</v>
      </c>
      <c r="B16">
        <v>3.125E-2</v>
      </c>
      <c r="C16">
        <v>4.2105263157894798E-2</v>
      </c>
      <c r="D16">
        <v>3.6677631578947399E-2</v>
      </c>
      <c r="E16">
        <v>6.7796610169491595E-2</v>
      </c>
      <c r="F16">
        <v>3.3333333333333298E-2</v>
      </c>
      <c r="G16">
        <v>0.13114754098360701</v>
      </c>
      <c r="H16">
        <v>1.6949152542372801E-2</v>
      </c>
      <c r="I16">
        <v>-3.3442982456140498E-3</v>
      </c>
      <c r="J16">
        <v>-1.9728479036574501E-2</v>
      </c>
      <c r="K16">
        <v>3.4463276836158199E-2</v>
      </c>
      <c r="L16">
        <v>0.11419838844123401</v>
      </c>
    </row>
    <row r="17" spans="1:12" x14ac:dyDescent="0.25">
      <c r="A17">
        <v>1022</v>
      </c>
      <c r="B17">
        <v>1.04166666666666E-2</v>
      </c>
      <c r="C17">
        <v>2.1052631578947299E-2</v>
      </c>
      <c r="D17">
        <v>1.5734649122807001E-2</v>
      </c>
      <c r="E17">
        <v>5.1724137931034503E-2</v>
      </c>
      <c r="F17">
        <v>6.7796610169491595E-2</v>
      </c>
      <c r="G17">
        <v>1.63934426229508E-2</v>
      </c>
      <c r="H17">
        <v>3.3898305084745797E-2</v>
      </c>
      <c r="I17">
        <v>5.2061961046684598E-2</v>
      </c>
      <c r="J17">
        <v>1.81636559619388E-2</v>
      </c>
      <c r="K17">
        <v>-1.6072472238457099E-2</v>
      </c>
      <c r="L17">
        <v>-1.75048624617949E-2</v>
      </c>
    </row>
    <row r="18" spans="1:12" x14ac:dyDescent="0.25">
      <c r="A18">
        <v>1023</v>
      </c>
      <c r="B18">
        <v>0</v>
      </c>
      <c r="C18">
        <v>1.04166666666666E-2</v>
      </c>
      <c r="D18">
        <v>5.2083333333333096E-3</v>
      </c>
      <c r="E18">
        <v>0</v>
      </c>
      <c r="F18">
        <v>0</v>
      </c>
      <c r="G18">
        <v>1.63934426229508E-2</v>
      </c>
      <c r="H18">
        <v>1.72413793103449E-2</v>
      </c>
      <c r="I18">
        <v>-5.2083333333333096E-3</v>
      </c>
      <c r="J18">
        <v>1.20330459770115E-2</v>
      </c>
      <c r="K18">
        <v>0</v>
      </c>
      <c r="L18">
        <v>-8.4793668739402395E-4</v>
      </c>
    </row>
    <row r="19" spans="1:12" x14ac:dyDescent="0.25">
      <c r="A19">
        <v>1024</v>
      </c>
      <c r="B19">
        <v>1.04166666666666E-2</v>
      </c>
      <c r="C19">
        <v>0</v>
      </c>
      <c r="D19">
        <v>5.2083333333333096E-3</v>
      </c>
      <c r="E19">
        <v>0</v>
      </c>
      <c r="F19">
        <v>0</v>
      </c>
      <c r="G19">
        <v>0</v>
      </c>
      <c r="H19">
        <v>0</v>
      </c>
      <c r="I19">
        <v>-5.2083333333333096E-3</v>
      </c>
      <c r="J19">
        <v>-5.2083333333333096E-3</v>
      </c>
      <c r="K19">
        <v>0</v>
      </c>
      <c r="L19">
        <v>0</v>
      </c>
    </row>
    <row r="20" spans="1:12" x14ac:dyDescent="0.25">
      <c r="A20">
        <v>1025</v>
      </c>
      <c r="B20">
        <v>2.0833333333333402E-2</v>
      </c>
      <c r="C20">
        <v>1.04166666666666E-2</v>
      </c>
      <c r="D20">
        <v>1.5625E-2</v>
      </c>
      <c r="E20">
        <v>8.6206896551724102E-2</v>
      </c>
      <c r="F20">
        <v>1.72413793103449E-2</v>
      </c>
      <c r="G20">
        <v>6.7796610169491595E-2</v>
      </c>
      <c r="H20">
        <v>1.6666666666666701E-2</v>
      </c>
      <c r="I20">
        <v>1.6163793103448601E-3</v>
      </c>
      <c r="J20">
        <v>1.04166666666672E-3</v>
      </c>
      <c r="K20">
        <v>6.8965517241379198E-2</v>
      </c>
      <c r="L20">
        <v>5.11299435028248E-2</v>
      </c>
    </row>
    <row r="21" spans="1:12" x14ac:dyDescent="0.25">
      <c r="A21">
        <v>1026</v>
      </c>
      <c r="B21">
        <v>0</v>
      </c>
      <c r="C21">
        <v>2.0833333333333402E-2</v>
      </c>
      <c r="D21">
        <v>1.0416666666666701E-2</v>
      </c>
      <c r="E21">
        <v>3.4482758620689599E-2</v>
      </c>
      <c r="F21">
        <v>1.6666666666666701E-2</v>
      </c>
      <c r="G21">
        <v>3.3333333333333298E-2</v>
      </c>
      <c r="H21">
        <v>1.72413793103449E-2</v>
      </c>
      <c r="I21">
        <v>6.2500000000000298E-3</v>
      </c>
      <c r="J21">
        <v>6.8247126436781803E-3</v>
      </c>
      <c r="K21">
        <v>1.7816091954022902E-2</v>
      </c>
      <c r="L21">
        <v>1.6091954022988499E-2</v>
      </c>
    </row>
    <row r="23" spans="1:12" x14ac:dyDescent="0.25">
      <c r="A23" s="1" t="s">
        <v>34</v>
      </c>
      <c r="B23">
        <f>AVERAGE(B2:B21)</f>
        <v>1.303728070175438E-2</v>
      </c>
      <c r="C23">
        <f t="shared" ref="C23:L23" si="0">AVERAGE(C2:C21)</f>
        <v>4.0906471631205685E-2</v>
      </c>
      <c r="D23">
        <f t="shared" si="0"/>
        <v>2.697187616648003E-2</v>
      </c>
      <c r="E23">
        <f t="shared" si="0"/>
        <v>6.0963405005793246E-2</v>
      </c>
      <c r="F23">
        <f t="shared" si="0"/>
        <v>4.4651977538004331E-2</v>
      </c>
      <c r="G23">
        <f t="shared" si="0"/>
        <v>4.2685341887898173E-2</v>
      </c>
      <c r="H23">
        <f t="shared" si="0"/>
        <v>2.3102551088416551E-2</v>
      </c>
      <c r="I23">
        <f t="shared" si="0"/>
        <v>1.768010137152428E-2</v>
      </c>
      <c r="J23">
        <f t="shared" si="0"/>
        <v>-3.8693250780634839E-3</v>
      </c>
      <c r="K23">
        <f t="shared" si="0"/>
        <v>1.6311427467788929E-2</v>
      </c>
      <c r="L23">
        <f>AVERAGE(L2:L21)</f>
        <v>1.9582790799481629E-2</v>
      </c>
    </row>
    <row r="24" spans="1:12" x14ac:dyDescent="0.25">
      <c r="A24" s="1" t="s">
        <v>35</v>
      </c>
      <c r="B24">
        <f>STDEV(B2:B21)</f>
        <v>1.3888691964553005E-2</v>
      </c>
      <c r="C24">
        <f t="shared" ref="C24:L24" si="1">STDEV(C2:C21)</f>
        <v>4.7773927036492449E-2</v>
      </c>
      <c r="D24">
        <f t="shared" si="1"/>
        <v>2.3703135060467066E-2</v>
      </c>
      <c r="E24">
        <f t="shared" si="1"/>
        <v>6.8332892056279598E-2</v>
      </c>
      <c r="F24">
        <f t="shared" si="1"/>
        <v>5.5121507718156514E-2</v>
      </c>
      <c r="G24">
        <f t="shared" si="1"/>
        <v>3.2164729995902842E-2</v>
      </c>
      <c r="H24">
        <f t="shared" si="1"/>
        <v>3.6630926981144368E-2</v>
      </c>
      <c r="I24">
        <f t="shared" si="1"/>
        <v>4.8062705358469342E-2</v>
      </c>
      <c r="J24">
        <f t="shared" si="1"/>
        <v>2.5766490715021347E-2</v>
      </c>
      <c r="K24">
        <f t="shared" si="1"/>
        <v>3.2181422802718559E-2</v>
      </c>
      <c r="L24">
        <f>STDEV(L2:L21)</f>
        <v>3.8961229674357993E-2</v>
      </c>
    </row>
    <row r="25" spans="1:12" x14ac:dyDescent="0.25">
      <c r="A25" s="1" t="s">
        <v>36</v>
      </c>
      <c r="B25">
        <f>B24/(SQRT(20))</f>
        <v>3.1056059351295619E-3</v>
      </c>
      <c r="C25">
        <f t="shared" ref="C25:L25" si="2">C24/(SQRT(20))</f>
        <v>1.0682574840571219E-2</v>
      </c>
      <c r="D25">
        <f t="shared" si="2"/>
        <v>5.3001821275062942E-3</v>
      </c>
      <c r="E25">
        <f t="shared" si="2"/>
        <v>1.5279699173699656E-2</v>
      </c>
      <c r="F25">
        <f t="shared" si="2"/>
        <v>1.2325543828007728E-2</v>
      </c>
      <c r="G25">
        <f t="shared" si="2"/>
        <v>7.1922522748765283E-3</v>
      </c>
      <c r="H25">
        <f t="shared" si="2"/>
        <v>8.1909242808669968E-3</v>
      </c>
      <c r="I25">
        <f t="shared" si="2"/>
        <v>1.0747147636408085E-2</v>
      </c>
      <c r="J25">
        <f t="shared" si="2"/>
        <v>5.7615624780404887E-3</v>
      </c>
      <c r="K25">
        <f t="shared" si="2"/>
        <v>7.1959848999540495E-3</v>
      </c>
      <c r="L25">
        <f t="shared" si="2"/>
        <v>8.7119958038846465E-3</v>
      </c>
    </row>
    <row r="26" spans="1:12" x14ac:dyDescent="0.25">
      <c r="A26" s="1" t="s">
        <v>37</v>
      </c>
      <c r="B26">
        <f>B25*1.96</f>
        <v>6.0869876328539414E-3</v>
      </c>
      <c r="C26">
        <f t="shared" ref="C26:L26" si="3">C25*1.96</f>
        <v>2.0937846687519589E-2</v>
      </c>
      <c r="D26">
        <f t="shared" si="3"/>
        <v>1.0388356969912336E-2</v>
      </c>
      <c r="E26">
        <f t="shared" si="3"/>
        <v>2.9948210380451326E-2</v>
      </c>
      <c r="F26">
        <f t="shared" si="3"/>
        <v>2.4158065902895147E-2</v>
      </c>
      <c r="G26">
        <f t="shared" si="3"/>
        <v>1.4096814458757996E-2</v>
      </c>
      <c r="H26">
        <f t="shared" si="3"/>
        <v>1.6054211590499315E-2</v>
      </c>
      <c r="I26">
        <f t="shared" si="3"/>
        <v>2.1064409367359847E-2</v>
      </c>
      <c r="J26">
        <f t="shared" si="3"/>
        <v>1.1292662456959358E-2</v>
      </c>
      <c r="K26">
        <f t="shared" si="3"/>
        <v>1.4104130403909936E-2</v>
      </c>
      <c r="L26">
        <f t="shared" si="3"/>
        <v>1.7075511775613908E-2</v>
      </c>
    </row>
    <row r="27" spans="1:12" x14ac:dyDescent="0.25">
      <c r="A27" s="1" t="s">
        <v>38</v>
      </c>
      <c r="B27">
        <f>B23+B26</f>
        <v>1.912426833460832E-2</v>
      </c>
      <c r="C27">
        <f t="shared" ref="C27:L27" si="4">C23+C26</f>
        <v>6.1844318318725278E-2</v>
      </c>
      <c r="D27">
        <f t="shared" si="4"/>
        <v>3.7360233136392362E-2</v>
      </c>
      <c r="E27">
        <f t="shared" si="4"/>
        <v>9.0911615386244565E-2</v>
      </c>
      <c r="F27">
        <f t="shared" si="4"/>
        <v>6.8810043440899471E-2</v>
      </c>
      <c r="G27">
        <f t="shared" si="4"/>
        <v>5.6782156346656169E-2</v>
      </c>
      <c r="H27">
        <f t="shared" si="4"/>
        <v>3.9156762678915866E-2</v>
      </c>
      <c r="I27">
        <f t="shared" si="4"/>
        <v>3.874451073888413E-2</v>
      </c>
      <c r="J27">
        <f t="shared" si="4"/>
        <v>7.4233373788958733E-3</v>
      </c>
      <c r="K27">
        <f t="shared" si="4"/>
        <v>3.0415557871698865E-2</v>
      </c>
      <c r="L27">
        <f t="shared" si="4"/>
        <v>3.6658302575095537E-2</v>
      </c>
    </row>
    <row r="28" spans="1:12" x14ac:dyDescent="0.25">
      <c r="A28" s="1" t="s">
        <v>39</v>
      </c>
      <c r="B28">
        <f>B23-B26</f>
        <v>6.9502930689004389E-3</v>
      </c>
      <c r="C28">
        <f t="shared" ref="C28:L28" si="5">C23-C26</f>
        <v>1.9968624943686095E-2</v>
      </c>
      <c r="D28">
        <f t="shared" si="5"/>
        <v>1.6583519196567694E-2</v>
      </c>
      <c r="E28">
        <f t="shared" si="5"/>
        <v>3.101519462534192E-2</v>
      </c>
      <c r="F28">
        <f t="shared" si="5"/>
        <v>2.0493911635109184E-2</v>
      </c>
      <c r="G28">
        <f t="shared" si="5"/>
        <v>2.8588527429140177E-2</v>
      </c>
      <c r="H28">
        <f t="shared" si="5"/>
        <v>7.0483394979172359E-3</v>
      </c>
      <c r="I28">
        <f t="shared" si="5"/>
        <v>-3.3843079958355664E-3</v>
      </c>
      <c r="J28">
        <f t="shared" si="5"/>
        <v>-1.5161987535022842E-2</v>
      </c>
      <c r="K28">
        <f t="shared" si="5"/>
        <v>2.2072970638789928E-3</v>
      </c>
      <c r="L28">
        <f t="shared" si="5"/>
        <v>2.5072790238677214E-3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6F23-48BD-402D-A17B-4A837A297F6B}">
  <dimension ref="A1:L28"/>
  <sheetViews>
    <sheetView topLeftCell="D1" workbookViewId="0">
      <pane ySplit="1" topLeftCell="A2" activePane="bottomLeft" state="frozen"/>
      <selection pane="bottomLeft" activeCell="L21" sqref="L2:L21"/>
    </sheetView>
  </sheetViews>
  <sheetFormatPr defaultRowHeight="15" x14ac:dyDescent="0.25"/>
  <cols>
    <col min="9" max="9" width="13.42578125" customWidth="1"/>
  </cols>
  <sheetData>
    <row r="1" spans="1:12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 x14ac:dyDescent="0.25">
      <c r="A2">
        <v>1001</v>
      </c>
      <c r="B2">
        <v>808.60416666666697</v>
      </c>
      <c r="C2">
        <v>746.65263157894697</v>
      </c>
      <c r="D2">
        <v>777.62839912280697</v>
      </c>
      <c r="E2">
        <v>2074.5593220339001</v>
      </c>
      <c r="F2">
        <v>2159.9322033898302</v>
      </c>
      <c r="G2">
        <v>2115.73770491803</v>
      </c>
      <c r="H2">
        <v>1699.16949152542</v>
      </c>
      <c r="I2">
        <v>1382.30380426702</v>
      </c>
      <c r="J2">
        <v>921.54109240261698</v>
      </c>
      <c r="K2">
        <v>-85.372881355932293</v>
      </c>
      <c r="L2">
        <v>416.56821339260898</v>
      </c>
    </row>
    <row r="3" spans="1:12" x14ac:dyDescent="0.25">
      <c r="A3">
        <v>1002</v>
      </c>
      <c r="B3">
        <v>883.30526315789496</v>
      </c>
      <c r="C3">
        <v>927.09677419354796</v>
      </c>
      <c r="D3">
        <v>905.20101867572203</v>
      </c>
      <c r="E3">
        <v>1640.9661016949201</v>
      </c>
      <c r="F3">
        <v>1716.75409836066</v>
      </c>
      <c r="G3">
        <v>1855.4833333333299</v>
      </c>
      <c r="H3">
        <v>1831.9661016949201</v>
      </c>
      <c r="I3">
        <v>811.553079684934</v>
      </c>
      <c r="J3">
        <v>926.76508301919398</v>
      </c>
      <c r="K3">
        <v>-75.787996665740394</v>
      </c>
      <c r="L3">
        <v>23.517231638418</v>
      </c>
    </row>
    <row r="4" spans="1:12" x14ac:dyDescent="0.25">
      <c r="A4">
        <v>1003</v>
      </c>
      <c r="B4">
        <v>1019.4505494505501</v>
      </c>
      <c r="C4">
        <v>855.42553191489401</v>
      </c>
      <c r="D4">
        <v>937.43804068272198</v>
      </c>
      <c r="E4">
        <v>2723.1851851851902</v>
      </c>
      <c r="F4">
        <v>2651.9833333333299</v>
      </c>
      <c r="G4">
        <v>2738.1</v>
      </c>
      <c r="H4">
        <v>1745.6724137931001</v>
      </c>
      <c r="I4">
        <v>1714.54529265061</v>
      </c>
      <c r="J4">
        <v>808.23437311038197</v>
      </c>
      <c r="K4">
        <v>71.201851851852098</v>
      </c>
      <c r="L4">
        <v>992.42758620689597</v>
      </c>
    </row>
    <row r="5" spans="1:12" x14ac:dyDescent="0.25">
      <c r="A5">
        <v>1007</v>
      </c>
      <c r="B5">
        <v>1076.0208333333301</v>
      </c>
      <c r="C5">
        <v>1911.5357142857099</v>
      </c>
      <c r="D5">
        <v>1493.77827380952</v>
      </c>
      <c r="E5">
        <v>2050.7924528301901</v>
      </c>
      <c r="F5">
        <v>1915.5636363636399</v>
      </c>
      <c r="G5">
        <v>1837.0701754386</v>
      </c>
      <c r="H5">
        <v>1563.69811320755</v>
      </c>
      <c r="I5">
        <v>421.785362554112</v>
      </c>
      <c r="J5">
        <v>69.9198393980232</v>
      </c>
      <c r="K5">
        <v>135.22881646655199</v>
      </c>
      <c r="L5">
        <v>273.37206223104897</v>
      </c>
    </row>
    <row r="6" spans="1:12" x14ac:dyDescent="0.25">
      <c r="A6">
        <v>1008</v>
      </c>
      <c r="B6">
        <v>743.67368421052595</v>
      </c>
      <c r="C6">
        <v>610.26315789473699</v>
      </c>
      <c r="D6">
        <v>676.96842105263204</v>
      </c>
      <c r="E6">
        <v>1474.91228070175</v>
      </c>
      <c r="F6">
        <v>1327.3</v>
      </c>
      <c r="G6">
        <v>1690.62295081967</v>
      </c>
      <c r="H6">
        <v>1260.0847457627101</v>
      </c>
      <c r="I6">
        <v>650.33157894736803</v>
      </c>
      <c r="J6">
        <v>583.11632471007999</v>
      </c>
      <c r="K6">
        <v>147.612280701754</v>
      </c>
      <c r="L6">
        <v>430.53820505696001</v>
      </c>
    </row>
    <row r="7" spans="1:12" x14ac:dyDescent="0.25">
      <c r="A7">
        <v>1009</v>
      </c>
      <c r="B7">
        <v>1770.3125</v>
      </c>
      <c r="C7">
        <v>1241.81052631579</v>
      </c>
      <c r="D7">
        <v>1506.06151315789</v>
      </c>
      <c r="E7">
        <v>2601.1929824561398</v>
      </c>
      <c r="F7">
        <v>2312.9</v>
      </c>
      <c r="G7">
        <v>2755.2586206896599</v>
      </c>
      <c r="H7">
        <v>2511.3793103448302</v>
      </c>
      <c r="I7">
        <v>806.838486842105</v>
      </c>
      <c r="J7">
        <v>1005.31779718693</v>
      </c>
      <c r="K7">
        <v>288.29298245614001</v>
      </c>
      <c r="L7">
        <v>243.87931034482801</v>
      </c>
    </row>
    <row r="8" spans="1:12" x14ac:dyDescent="0.25">
      <c r="A8">
        <v>1010</v>
      </c>
      <c r="B8">
        <v>1628.1702127659601</v>
      </c>
      <c r="C8">
        <v>1540.81720430108</v>
      </c>
      <c r="D8">
        <v>1584.49370853352</v>
      </c>
      <c r="E8">
        <v>5348.5</v>
      </c>
      <c r="F8">
        <v>6108.1818181818198</v>
      </c>
      <c r="G8">
        <v>5109.9761904761899</v>
      </c>
      <c r="H8">
        <v>4743.7959183673502</v>
      </c>
      <c r="I8">
        <v>4523.6881096483003</v>
      </c>
      <c r="J8">
        <v>3159.3022098338301</v>
      </c>
      <c r="K8">
        <v>-759.68181818181802</v>
      </c>
      <c r="L8">
        <v>366.18027210884401</v>
      </c>
    </row>
    <row r="9" spans="1:12" x14ac:dyDescent="0.25">
      <c r="A9">
        <v>1011</v>
      </c>
      <c r="B9">
        <v>656.10638297872299</v>
      </c>
      <c r="C9">
        <v>730.52688172042997</v>
      </c>
      <c r="D9">
        <v>693.31663234957705</v>
      </c>
      <c r="E9">
        <v>1819.6379310344801</v>
      </c>
      <c r="F9">
        <v>1776.6140350877199</v>
      </c>
      <c r="G9">
        <v>1545.58620689655</v>
      </c>
      <c r="H9">
        <v>1427.8474576271201</v>
      </c>
      <c r="I9">
        <v>1083.2974027381399</v>
      </c>
      <c r="J9">
        <v>734.53082527754202</v>
      </c>
      <c r="K9">
        <v>43.023895946763602</v>
      </c>
      <c r="L9">
        <v>117.738749269433</v>
      </c>
    </row>
    <row r="10" spans="1:12" x14ac:dyDescent="0.25">
      <c r="A10">
        <v>1014</v>
      </c>
      <c r="B10">
        <v>1003.02083333333</v>
      </c>
      <c r="C10">
        <v>1477.4358974359</v>
      </c>
      <c r="D10">
        <v>1240.22836538462</v>
      </c>
      <c r="E10">
        <v>2400.3846153846198</v>
      </c>
      <c r="F10">
        <v>1885.5283018867899</v>
      </c>
      <c r="G10">
        <v>2339.3214285714298</v>
      </c>
      <c r="H10">
        <v>2335.0925925925899</v>
      </c>
      <c r="I10">
        <v>645.29993650217705</v>
      </c>
      <c r="J10">
        <v>1094.8642272079801</v>
      </c>
      <c r="K10">
        <v>514.85631349782295</v>
      </c>
      <c r="L10">
        <v>4.2288359788358303</v>
      </c>
    </row>
    <row r="11" spans="1:12" x14ac:dyDescent="0.25">
      <c r="A11">
        <v>1015</v>
      </c>
      <c r="B11">
        <v>731.36458333333303</v>
      </c>
      <c r="C11">
        <v>771.91489361702099</v>
      </c>
      <c r="D11">
        <v>751.63973847517696</v>
      </c>
      <c r="E11">
        <v>1981.6551724137901</v>
      </c>
      <c r="F11">
        <v>1921.6666666666699</v>
      </c>
      <c r="G11">
        <v>1543.7368421052599</v>
      </c>
      <c r="H11">
        <v>1503.1896551724101</v>
      </c>
      <c r="I11">
        <v>1170.02692819149</v>
      </c>
      <c r="J11">
        <v>751.54991669723597</v>
      </c>
      <c r="K11">
        <v>59.988505747126297</v>
      </c>
      <c r="L11">
        <v>40.547186932849399</v>
      </c>
    </row>
    <row r="12" spans="1:12" x14ac:dyDescent="0.25">
      <c r="A12">
        <v>1016</v>
      </c>
      <c r="B12">
        <v>992.884210526316</v>
      </c>
      <c r="C12">
        <v>986.78048780487802</v>
      </c>
      <c r="D12">
        <v>989.83234916559695</v>
      </c>
      <c r="E12">
        <v>1776.3</v>
      </c>
      <c r="F12">
        <v>1998.7777777777801</v>
      </c>
      <c r="G12">
        <v>2127.4561403508801</v>
      </c>
      <c r="H12">
        <v>1756.36</v>
      </c>
      <c r="I12">
        <v>1008.94542861218</v>
      </c>
      <c r="J12">
        <v>766.52765083440295</v>
      </c>
      <c r="K12">
        <v>-222.47777777777799</v>
      </c>
      <c r="L12">
        <v>371.09614035087702</v>
      </c>
    </row>
    <row r="13" spans="1:12" x14ac:dyDescent="0.25">
      <c r="A13">
        <v>1017</v>
      </c>
      <c r="B13">
        <v>552.92473118279599</v>
      </c>
      <c r="C13">
        <v>673.02127659574501</v>
      </c>
      <c r="D13">
        <v>612.97300388926999</v>
      </c>
      <c r="E13">
        <v>1712.6315789473699</v>
      </c>
      <c r="F13">
        <v>1650.5</v>
      </c>
      <c r="G13">
        <v>1708.7931034482799</v>
      </c>
      <c r="H13">
        <v>1861.6206896551701</v>
      </c>
      <c r="I13">
        <v>1037.5269961107299</v>
      </c>
      <c r="J13">
        <v>1248.6476857659</v>
      </c>
      <c r="K13">
        <v>62.131578947368297</v>
      </c>
      <c r="L13">
        <v>-152.827586206897</v>
      </c>
    </row>
    <row r="14" spans="1:12" x14ac:dyDescent="0.25">
      <c r="A14">
        <v>1018</v>
      </c>
      <c r="B14">
        <v>900.08602150537604</v>
      </c>
      <c r="C14">
        <v>1598.23595505618</v>
      </c>
      <c r="D14">
        <v>1249.16098828078</v>
      </c>
      <c r="E14">
        <v>2340.4827586206902</v>
      </c>
      <c r="F14">
        <v>2109.8000000000002</v>
      </c>
      <c r="G14">
        <v>2683.6140350877199</v>
      </c>
      <c r="H14">
        <v>2157.2033898305099</v>
      </c>
      <c r="I14">
        <v>860.63901171922203</v>
      </c>
      <c r="J14">
        <v>908.04240154973002</v>
      </c>
      <c r="K14">
        <v>230.68275862069001</v>
      </c>
      <c r="L14">
        <v>526.41064525721094</v>
      </c>
    </row>
    <row r="15" spans="1:12" x14ac:dyDescent="0.25">
      <c r="A15">
        <v>1019</v>
      </c>
      <c r="B15">
        <v>769.41489361702099</v>
      </c>
      <c r="C15">
        <v>962.59139784946206</v>
      </c>
      <c r="D15">
        <v>866.00314573324204</v>
      </c>
      <c r="E15">
        <v>1676.2156862745101</v>
      </c>
      <c r="F15">
        <v>1870.85964912281</v>
      </c>
      <c r="G15">
        <v>1996.21052631579</v>
      </c>
      <c r="H15">
        <v>1742.7017543859599</v>
      </c>
      <c r="I15">
        <v>1004.85650338957</v>
      </c>
      <c r="J15">
        <v>876.69860865272301</v>
      </c>
      <c r="K15">
        <v>-194.64396284829701</v>
      </c>
      <c r="L15">
        <v>253.50877192982401</v>
      </c>
    </row>
    <row r="16" spans="1:12" x14ac:dyDescent="0.25">
      <c r="A16">
        <v>1020</v>
      </c>
      <c r="B16">
        <v>989.34408602150495</v>
      </c>
      <c r="C16">
        <v>1022.3516483516501</v>
      </c>
      <c r="D16">
        <v>1005.8478671865799</v>
      </c>
      <c r="E16">
        <v>2110.6</v>
      </c>
      <c r="F16">
        <v>1812.01724137931</v>
      </c>
      <c r="G16">
        <v>2591.2264150943402</v>
      </c>
      <c r="H16">
        <v>2170.0517241379298</v>
      </c>
      <c r="I16">
        <v>806.16937419273302</v>
      </c>
      <c r="J16">
        <v>1164.20385695135</v>
      </c>
      <c r="K16">
        <v>298.58275862069002</v>
      </c>
      <c r="L16">
        <v>421.17469095640899</v>
      </c>
    </row>
    <row r="17" spans="1:12" x14ac:dyDescent="0.25">
      <c r="A17">
        <v>1022</v>
      </c>
      <c r="B17">
        <v>687.2</v>
      </c>
      <c r="C17">
        <v>1088.95698924731</v>
      </c>
      <c r="D17">
        <v>888.07849462365596</v>
      </c>
      <c r="E17">
        <v>1962.01818181818</v>
      </c>
      <c r="F17">
        <v>1885.70909090909</v>
      </c>
      <c r="G17">
        <v>2260.65</v>
      </c>
      <c r="H17">
        <v>2337.89473684211</v>
      </c>
      <c r="I17">
        <v>997.63059628543499</v>
      </c>
      <c r="J17">
        <v>1449.81624221845</v>
      </c>
      <c r="K17">
        <v>76.309090909090898</v>
      </c>
      <c r="L17">
        <v>-77.244736842105297</v>
      </c>
    </row>
    <row r="18" spans="1:12" x14ac:dyDescent="0.25">
      <c r="A18">
        <v>1023</v>
      </c>
      <c r="B18">
        <v>579.80208333333303</v>
      </c>
      <c r="C18">
        <v>669.87368421052599</v>
      </c>
      <c r="D18">
        <v>624.83788377193002</v>
      </c>
      <c r="E18">
        <v>1464.0338983050799</v>
      </c>
      <c r="F18">
        <v>1381.3114754098401</v>
      </c>
      <c r="G18">
        <v>1355.7333333333299</v>
      </c>
      <c r="H18">
        <v>1248.5789473684199</v>
      </c>
      <c r="I18">
        <v>756.473591637906</v>
      </c>
      <c r="J18">
        <v>623.74106359649102</v>
      </c>
      <c r="K18">
        <v>82.722422895248698</v>
      </c>
      <c r="L18">
        <v>107.154385964912</v>
      </c>
    </row>
    <row r="19" spans="1:12" x14ac:dyDescent="0.25">
      <c r="A19">
        <v>1024</v>
      </c>
      <c r="B19">
        <v>781.33684210526303</v>
      </c>
      <c r="C19">
        <v>945.27083333333303</v>
      </c>
      <c r="D19">
        <v>863.30383771929803</v>
      </c>
      <c r="E19">
        <v>1987.90163934426</v>
      </c>
      <c r="F19">
        <v>1791.1186440678</v>
      </c>
      <c r="G19">
        <v>1630.93220338983</v>
      </c>
      <c r="H19">
        <v>1502.5737704917999</v>
      </c>
      <c r="I19">
        <v>927.814806348498</v>
      </c>
      <c r="J19">
        <v>639.26993277250494</v>
      </c>
      <c r="K19">
        <v>196.78299527646601</v>
      </c>
      <c r="L19">
        <v>128.35843289802699</v>
      </c>
    </row>
    <row r="20" spans="1:12" x14ac:dyDescent="0.25">
      <c r="A20">
        <v>1025</v>
      </c>
      <c r="B20">
        <v>1040.04255319149</v>
      </c>
      <c r="C20">
        <v>918.90526315789498</v>
      </c>
      <c r="D20">
        <v>979.47390817469204</v>
      </c>
      <c r="E20">
        <v>2352.1132075471701</v>
      </c>
      <c r="F20">
        <v>2201.8771929824602</v>
      </c>
      <c r="G20">
        <v>2623.8363636363601</v>
      </c>
      <c r="H20">
        <v>2642.5593220339001</v>
      </c>
      <c r="I20">
        <v>1222.40328480776</v>
      </c>
      <c r="J20">
        <v>1663.0854138592099</v>
      </c>
      <c r="K20">
        <v>150.236014564714</v>
      </c>
      <c r="L20">
        <v>-18.722958397534502</v>
      </c>
    </row>
    <row r="21" spans="1:12" x14ac:dyDescent="0.25">
      <c r="A21">
        <v>1026</v>
      </c>
      <c r="B21">
        <v>1101.5052631578901</v>
      </c>
      <c r="C21">
        <v>964.404255319149</v>
      </c>
      <c r="D21">
        <v>1032.95475923852</v>
      </c>
      <c r="E21">
        <v>2262.9285714285702</v>
      </c>
      <c r="F21">
        <v>1878.40677966102</v>
      </c>
      <c r="G21">
        <v>2452.7413793103401</v>
      </c>
      <c r="H21">
        <v>1892.4210526315801</v>
      </c>
      <c r="I21">
        <v>845.45202042249502</v>
      </c>
      <c r="J21">
        <v>859.46629339305696</v>
      </c>
      <c r="K21">
        <v>384.52179176755499</v>
      </c>
      <c r="L21">
        <v>560.32032667876604</v>
      </c>
    </row>
    <row r="23" spans="1:12" x14ac:dyDescent="0.25">
      <c r="A23" s="1" t="s">
        <v>34</v>
      </c>
      <c r="B23">
        <f>AVERAGE(B2:B21)</f>
        <v>935.72848469356541</v>
      </c>
      <c r="C23">
        <f t="shared" ref="C23:L23" si="0">AVERAGE(C2:C21)</f>
        <v>1032.1935502092094</v>
      </c>
      <c r="D23">
        <f t="shared" si="0"/>
        <v>983.96101745138765</v>
      </c>
      <c r="E23">
        <f t="shared" si="0"/>
        <v>2188.0505783010403</v>
      </c>
      <c r="F23">
        <f t="shared" si="0"/>
        <v>2117.8400972290283</v>
      </c>
      <c r="G23">
        <f t="shared" si="0"/>
        <v>2248.1043476607797</v>
      </c>
      <c r="H23">
        <f t="shared" si="0"/>
        <v>1996.6930593732691</v>
      </c>
      <c r="I23">
        <f t="shared" si="0"/>
        <v>1133.8790797776392</v>
      </c>
      <c r="J23">
        <f t="shared" si="0"/>
        <v>1012.7320419218817</v>
      </c>
      <c r="K23">
        <f t="shared" si="0"/>
        <v>70.210481072013394</v>
      </c>
      <c r="L23">
        <f t="shared" si="0"/>
        <v>251.41128828751056</v>
      </c>
    </row>
    <row r="24" spans="1:12" x14ac:dyDescent="0.25">
      <c r="A24" s="1" t="s">
        <v>35</v>
      </c>
      <c r="B24">
        <f>STDEV(B2:B21)</f>
        <v>309.09319357918719</v>
      </c>
      <c r="C24">
        <f t="shared" ref="C24:L24" si="1">STDEV(C2:C21)</f>
        <v>351.73367121108038</v>
      </c>
      <c r="D24">
        <f t="shared" si="1"/>
        <v>291.9967329511079</v>
      </c>
      <c r="E24">
        <f t="shared" si="1"/>
        <v>822.16470298056583</v>
      </c>
      <c r="F24">
        <f t="shared" si="1"/>
        <v>985.10631098886154</v>
      </c>
      <c r="G24">
        <f t="shared" si="1"/>
        <v>806.99913879083215</v>
      </c>
      <c r="H24">
        <f t="shared" si="1"/>
        <v>759.03193986606118</v>
      </c>
      <c r="I24">
        <f t="shared" si="1"/>
        <v>846.10854863840893</v>
      </c>
      <c r="J24">
        <f t="shared" si="1"/>
        <v>606.46204523063784</v>
      </c>
      <c r="K24">
        <f t="shared" si="1"/>
        <v>266.13913109412806</v>
      </c>
      <c r="L24">
        <f t="shared" si="1"/>
        <v>270.68067824653491</v>
      </c>
    </row>
    <row r="25" spans="1:12" x14ac:dyDescent="0.25">
      <c r="A25" s="1" t="s">
        <v>36</v>
      </c>
      <c r="B25">
        <f>B24/(SQRT(20))</f>
        <v>69.115339222556401</v>
      </c>
      <c r="C25">
        <f t="shared" ref="C25:L25" si="2">C24/(SQRT(20))</f>
        <v>78.650039880353646</v>
      </c>
      <c r="D25">
        <f t="shared" si="2"/>
        <v>65.292454408653001</v>
      </c>
      <c r="E25">
        <f t="shared" si="2"/>
        <v>183.84161645654692</v>
      </c>
      <c r="F25">
        <f t="shared" si="2"/>
        <v>220.27646764351422</v>
      </c>
      <c r="G25">
        <f t="shared" si="2"/>
        <v>180.45049321200881</v>
      </c>
      <c r="H25">
        <f t="shared" si="2"/>
        <v>169.72470146340453</v>
      </c>
      <c r="I25">
        <f t="shared" si="2"/>
        <v>189.19562310991694</v>
      </c>
      <c r="J25">
        <f t="shared" si="2"/>
        <v>135.60903589092584</v>
      </c>
      <c r="K25">
        <f t="shared" si="2"/>
        <v>59.510518859919827</v>
      </c>
      <c r="L25">
        <f t="shared" si="2"/>
        <v>60.526039675500058</v>
      </c>
    </row>
    <row r="26" spans="1:12" x14ac:dyDescent="0.25">
      <c r="A26" s="1" t="s">
        <v>37</v>
      </c>
      <c r="B26">
        <f>B25*1.96</f>
        <v>135.46606487621054</v>
      </c>
      <c r="C26">
        <f t="shared" ref="C26:L26" si="3">C25*1.96</f>
        <v>154.15407816549313</v>
      </c>
      <c r="D26">
        <f t="shared" si="3"/>
        <v>127.97321064095988</v>
      </c>
      <c r="E26">
        <f t="shared" si="3"/>
        <v>360.32956825483194</v>
      </c>
      <c r="F26">
        <f t="shared" si="3"/>
        <v>431.7418765812879</v>
      </c>
      <c r="G26">
        <f t="shared" si="3"/>
        <v>353.68296669553723</v>
      </c>
      <c r="H26">
        <f t="shared" si="3"/>
        <v>332.66041486827288</v>
      </c>
      <c r="I26">
        <f t="shared" si="3"/>
        <v>370.82342129543719</v>
      </c>
      <c r="J26">
        <f t="shared" si="3"/>
        <v>265.79371034621465</v>
      </c>
      <c r="K26">
        <f t="shared" si="3"/>
        <v>116.64061696544286</v>
      </c>
      <c r="L26">
        <f t="shared" si="3"/>
        <v>118.63103776398012</v>
      </c>
    </row>
    <row r="27" spans="1:12" x14ac:dyDescent="0.25">
      <c r="A27" s="1" t="s">
        <v>38</v>
      </c>
      <c r="B27">
        <f>B23+B26</f>
        <v>1071.194549569776</v>
      </c>
      <c r="C27">
        <f t="shared" ref="C27:L27" si="4">C23+C26</f>
        <v>1186.3476283747025</v>
      </c>
      <c r="D27">
        <f t="shared" si="4"/>
        <v>1111.9342280923474</v>
      </c>
      <c r="E27">
        <f t="shared" si="4"/>
        <v>2548.3801465558722</v>
      </c>
      <c r="F27">
        <f t="shared" si="4"/>
        <v>2549.5819738103164</v>
      </c>
      <c r="G27">
        <f t="shared" si="4"/>
        <v>2601.787314356317</v>
      </c>
      <c r="H27">
        <f t="shared" si="4"/>
        <v>2329.3534742415418</v>
      </c>
      <c r="I27">
        <f t="shared" si="4"/>
        <v>1504.7025010730763</v>
      </c>
      <c r="J27">
        <f t="shared" si="4"/>
        <v>1278.5257522680963</v>
      </c>
      <c r="K27">
        <f t="shared" si="4"/>
        <v>186.85109803745627</v>
      </c>
      <c r="L27">
        <f t="shared" si="4"/>
        <v>370.0423260514907</v>
      </c>
    </row>
    <row r="28" spans="1:12" x14ac:dyDescent="0.25">
      <c r="A28" s="1" t="s">
        <v>39</v>
      </c>
      <c r="B28">
        <f>B23-B26</f>
        <v>800.26241981735484</v>
      </c>
      <c r="C28">
        <f t="shared" ref="C28:L28" si="5">C23-C26</f>
        <v>878.03947204371627</v>
      </c>
      <c r="D28">
        <f t="shared" si="5"/>
        <v>855.98780681042774</v>
      </c>
      <c r="E28">
        <f t="shared" si="5"/>
        <v>1827.7210100462084</v>
      </c>
      <c r="F28">
        <f t="shared" si="5"/>
        <v>1686.0982206477404</v>
      </c>
      <c r="G28">
        <f t="shared" si="5"/>
        <v>1894.4213809652424</v>
      </c>
      <c r="H28">
        <f t="shared" si="5"/>
        <v>1664.0326445049961</v>
      </c>
      <c r="I28">
        <f t="shared" si="5"/>
        <v>763.05565848220203</v>
      </c>
      <c r="J28">
        <f t="shared" si="5"/>
        <v>746.93833157566701</v>
      </c>
      <c r="K28">
        <f t="shared" si="5"/>
        <v>-46.430135893429465</v>
      </c>
      <c r="L28">
        <f t="shared" si="5"/>
        <v>132.78025052353044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B3B6-E066-499C-A3AA-C3C7E4C73E0C}">
  <dimension ref="A1:L28"/>
  <sheetViews>
    <sheetView workbookViewId="0">
      <pane ySplit="1" topLeftCell="A17" activePane="bottomLeft" state="frozen"/>
      <selection pane="bottomLeft" activeCell="D7" sqref="D7"/>
    </sheetView>
  </sheetViews>
  <sheetFormatPr defaultRowHeight="15" x14ac:dyDescent="0.25"/>
  <sheetData>
    <row r="1" spans="1:12" x14ac:dyDescent="0.25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25">
      <c r="A2">
        <v>1001</v>
      </c>
      <c r="B2">
        <v>-0.46320471027878901</v>
      </c>
      <c r="C2">
        <v>-0.49397997446261399</v>
      </c>
      <c r="D2">
        <v>-0.47859234237070097</v>
      </c>
      <c r="E2">
        <v>0.16567566041965101</v>
      </c>
      <c r="F2">
        <v>0.20808579560262999</v>
      </c>
      <c r="G2">
        <v>0.18613157987552201</v>
      </c>
      <c r="H2">
        <v>-2.0804322513166499E-2</v>
      </c>
      <c r="I2">
        <v>0.68667813797333099</v>
      </c>
      <c r="J2">
        <v>0.45778801985753498</v>
      </c>
      <c r="K2">
        <v>-4.2410135182978502E-2</v>
      </c>
      <c r="L2">
        <v>0.206935902388689</v>
      </c>
    </row>
    <row r="3" spans="1:12" x14ac:dyDescent="0.25">
      <c r="A3">
        <v>1002</v>
      </c>
      <c r="B3">
        <v>-0.42609592877589603</v>
      </c>
      <c r="C3">
        <v>-0.404341902516128</v>
      </c>
      <c r="D3">
        <v>-0.41521891564601199</v>
      </c>
      <c r="E3">
        <v>-4.9717644772119797E-2</v>
      </c>
      <c r="F3">
        <v>-1.2068930885554699E-2</v>
      </c>
      <c r="G3">
        <v>5.6846695664439902E-2</v>
      </c>
      <c r="H3">
        <v>4.5164192308877298E-2</v>
      </c>
      <c r="I3">
        <v>0.40314998476045699</v>
      </c>
      <c r="J3">
        <v>0.46038310795489001</v>
      </c>
      <c r="K3">
        <v>-3.7648713886565099E-2</v>
      </c>
      <c r="L3">
        <v>1.16825033555625E-2</v>
      </c>
    </row>
    <row r="4" spans="1:12" x14ac:dyDescent="0.25">
      <c r="A4">
        <v>1003</v>
      </c>
      <c r="B4">
        <v>-0.35846391373209802</v>
      </c>
      <c r="C4">
        <v>-0.43994556289977199</v>
      </c>
      <c r="D4">
        <v>-0.399204738315935</v>
      </c>
      <c r="E4">
        <v>0.487889343529816</v>
      </c>
      <c r="F4">
        <v>0.45251885919854601</v>
      </c>
      <c r="G4">
        <v>0.49529847980914898</v>
      </c>
      <c r="H4">
        <v>2.29663400197606E-3</v>
      </c>
      <c r="I4">
        <v>0.85172359751448101</v>
      </c>
      <c r="J4">
        <v>0.401501372317911</v>
      </c>
      <c r="K4">
        <v>3.5370484331270699E-2</v>
      </c>
      <c r="L4">
        <v>0.49300184580717299</v>
      </c>
    </row>
    <row r="5" spans="1:12" x14ac:dyDescent="0.25">
      <c r="A5">
        <v>1007</v>
      </c>
      <c r="B5">
        <v>-0.33036185897297698</v>
      </c>
      <c r="C5">
        <v>8.46914751279257E-2</v>
      </c>
      <c r="D5">
        <v>-0.122835191922526</v>
      </c>
      <c r="E5">
        <v>0.15386914622220799</v>
      </c>
      <c r="F5">
        <v>8.6692399978042803E-2</v>
      </c>
      <c r="G5">
        <v>4.7699710075355603E-2</v>
      </c>
      <c r="H5">
        <v>-8.8101564642459093E-2</v>
      </c>
      <c r="I5">
        <v>0.20952759190056899</v>
      </c>
      <c r="J5">
        <v>3.4733627280066702E-2</v>
      </c>
      <c r="K5">
        <v>6.7176746244164795E-2</v>
      </c>
      <c r="L5">
        <v>0.135801274717815</v>
      </c>
    </row>
    <row r="6" spans="1:12" x14ac:dyDescent="0.25">
      <c r="A6">
        <v>1008</v>
      </c>
      <c r="B6">
        <v>-0.49545980691750102</v>
      </c>
      <c r="C6">
        <v>-0.56173329290066798</v>
      </c>
      <c r="D6">
        <v>-0.528596549909084</v>
      </c>
      <c r="E6">
        <v>-0.13220712953730401</v>
      </c>
      <c r="F6">
        <v>-0.20553552937342101</v>
      </c>
      <c r="G6">
        <v>-2.5049932371015899E-2</v>
      </c>
      <c r="H6">
        <v>-0.23892561734148399</v>
      </c>
      <c r="I6">
        <v>0.32306102053566399</v>
      </c>
      <c r="J6">
        <v>0.28967093256760001</v>
      </c>
      <c r="K6">
        <v>7.33283998361169E-2</v>
      </c>
      <c r="L6">
        <v>0.21387568497046799</v>
      </c>
    </row>
    <row r="7" spans="1:12" x14ac:dyDescent="0.25">
      <c r="A7">
        <v>1009</v>
      </c>
      <c r="B7">
        <v>1.4536930573413201E-2</v>
      </c>
      <c r="C7">
        <v>-0.24800358337470599</v>
      </c>
      <c r="D7">
        <v>-0.116733326400646</v>
      </c>
      <c r="E7">
        <v>0.42728806444872103</v>
      </c>
      <c r="F7">
        <v>0.28407462050632198</v>
      </c>
      <c r="G7">
        <v>0.50382225704899397</v>
      </c>
      <c r="H7">
        <v>0.382671906307822</v>
      </c>
      <c r="I7">
        <v>0.40080794690696803</v>
      </c>
      <c r="J7">
        <v>0.49940523270846898</v>
      </c>
      <c r="K7">
        <v>0.14321344394239899</v>
      </c>
      <c r="L7">
        <v>0.121150350741172</v>
      </c>
    </row>
    <row r="8" spans="1:12" x14ac:dyDescent="0.25">
      <c r="A8">
        <v>1010</v>
      </c>
      <c r="B8">
        <v>-5.6074175916957E-2</v>
      </c>
      <c r="C8">
        <v>-9.9467966061982799E-2</v>
      </c>
      <c r="D8">
        <v>-7.7771070989469906E-2</v>
      </c>
      <c r="E8">
        <v>1.79205003748577</v>
      </c>
      <c r="F8">
        <v>2.1694322705021198</v>
      </c>
      <c r="G8">
        <v>1.6735601043173101</v>
      </c>
      <c r="H8">
        <v>1.4916550942622999</v>
      </c>
      <c r="I8">
        <v>2.24720334149159</v>
      </c>
      <c r="J8">
        <v>1.56942616525177</v>
      </c>
      <c r="K8">
        <v>-0.37738223301634999</v>
      </c>
      <c r="L8">
        <v>0.181905010055008</v>
      </c>
    </row>
    <row r="9" spans="1:12" x14ac:dyDescent="0.25">
      <c r="A9">
        <v>1011</v>
      </c>
      <c r="B9">
        <v>-0.53896004989707402</v>
      </c>
      <c r="C9">
        <v>-0.50199065912693197</v>
      </c>
      <c r="D9">
        <v>-0.520475354512003</v>
      </c>
      <c r="E9">
        <v>3.9040006549139701E-2</v>
      </c>
      <c r="F9">
        <v>1.7667303482068401E-2</v>
      </c>
      <c r="G9">
        <v>-9.7098899426889401E-2</v>
      </c>
      <c r="H9">
        <v>-0.15558721788920701</v>
      </c>
      <c r="I9">
        <v>0.53814265799407202</v>
      </c>
      <c r="J9">
        <v>0.36488813662279601</v>
      </c>
      <c r="K9">
        <v>2.13727030670714E-2</v>
      </c>
      <c r="L9">
        <v>5.8488318462317702E-2</v>
      </c>
    </row>
    <row r="10" spans="1:12" x14ac:dyDescent="0.25">
      <c r="A10">
        <v>1014</v>
      </c>
      <c r="B10">
        <v>-0.36662559775262499</v>
      </c>
      <c r="C10">
        <v>-0.130953488742415</v>
      </c>
      <c r="D10">
        <v>-0.24878954324752001</v>
      </c>
      <c r="E10">
        <v>0.327533788171331</v>
      </c>
      <c r="F10">
        <v>7.1771940750266994E-2</v>
      </c>
      <c r="G10">
        <v>0.29719982302549203</v>
      </c>
      <c r="H10">
        <v>0.29509909147373198</v>
      </c>
      <c r="I10">
        <v>0.320561483997787</v>
      </c>
      <c r="J10">
        <v>0.54388863472125204</v>
      </c>
      <c r="K10">
        <v>0.255761847421064</v>
      </c>
      <c r="L10">
        <v>2.1007315517601001E-3</v>
      </c>
    </row>
    <row r="11" spans="1:12" x14ac:dyDescent="0.25">
      <c r="A11">
        <v>1015</v>
      </c>
      <c r="B11">
        <v>-0.50157451950411602</v>
      </c>
      <c r="C11">
        <v>-0.48143060361971401</v>
      </c>
      <c r="D11">
        <v>-0.49150256156191502</v>
      </c>
      <c r="E11">
        <v>0.119524265715968</v>
      </c>
      <c r="F11">
        <v>8.9724162946170999E-2</v>
      </c>
      <c r="G11">
        <v>-9.8017596436472398E-2</v>
      </c>
      <c r="H11">
        <v>-0.11815996075404001</v>
      </c>
      <c r="I11">
        <v>0.58122672450808599</v>
      </c>
      <c r="J11">
        <v>0.37334260080787501</v>
      </c>
      <c r="K11">
        <v>2.9800102769797401E-2</v>
      </c>
      <c r="L11">
        <v>2.0142364317567302E-2</v>
      </c>
    </row>
    <row r="12" spans="1:12" x14ac:dyDescent="0.25">
      <c r="A12">
        <v>1016</v>
      </c>
      <c r="B12">
        <v>-0.37166110243182399</v>
      </c>
      <c r="C12">
        <v>-0.37469320936817502</v>
      </c>
      <c r="D12">
        <v>-0.3731771559</v>
      </c>
      <c r="E12">
        <v>1.75113022986618E-2</v>
      </c>
      <c r="F12">
        <v>0.128030151854962</v>
      </c>
      <c r="G12">
        <v>0.19195287140213699</v>
      </c>
      <c r="H12">
        <v>7.6058372128235303E-3</v>
      </c>
      <c r="I12">
        <v>0.50120730775496203</v>
      </c>
      <c r="J12">
        <v>0.38078299311282299</v>
      </c>
      <c r="K12">
        <v>-0.11051884955629999</v>
      </c>
      <c r="L12">
        <v>0.184347034189313</v>
      </c>
    </row>
    <row r="13" spans="1:12" x14ac:dyDescent="0.25">
      <c r="A13">
        <v>1017</v>
      </c>
      <c r="B13">
        <v>-0.59021693301461098</v>
      </c>
      <c r="C13">
        <v>-0.53055734738182503</v>
      </c>
      <c r="D13">
        <v>-0.560387140198218</v>
      </c>
      <c r="E13">
        <v>-1.41168482433284E-2</v>
      </c>
      <c r="F13">
        <v>-4.4981551653115397E-2</v>
      </c>
      <c r="G13">
        <v>-1.6023662939371901E-2</v>
      </c>
      <c r="H13">
        <v>5.9895510547354897E-2</v>
      </c>
      <c r="I13">
        <v>0.51540558854510199</v>
      </c>
      <c r="J13">
        <v>0.62028265074557298</v>
      </c>
      <c r="K13">
        <v>3.0864703409787E-2</v>
      </c>
      <c r="L13">
        <v>-7.5919173486726804E-2</v>
      </c>
    </row>
    <row r="14" spans="1:12" x14ac:dyDescent="0.25">
      <c r="A14">
        <v>1018</v>
      </c>
      <c r="B14">
        <v>-0.41775985977264302</v>
      </c>
      <c r="C14">
        <v>-7.0944423891615094E-2</v>
      </c>
      <c r="D14">
        <v>-0.244352141832129</v>
      </c>
      <c r="E14">
        <v>0.29777672945759298</v>
      </c>
      <c r="F14">
        <v>0.18318194453171199</v>
      </c>
      <c r="G14">
        <v>0.468231838730573</v>
      </c>
      <c r="H14">
        <v>0.206730220505457</v>
      </c>
      <c r="I14">
        <v>0.42753408636384099</v>
      </c>
      <c r="J14">
        <v>0.45108236233758597</v>
      </c>
      <c r="K14">
        <v>0.114594784925881</v>
      </c>
      <c r="L14">
        <v>0.26150161822511703</v>
      </c>
    </row>
    <row r="15" spans="1:12" x14ac:dyDescent="0.25">
      <c r="A15">
        <v>1019</v>
      </c>
      <c r="B15">
        <v>-0.48267251248203102</v>
      </c>
      <c r="C15">
        <v>-0.38670946744297802</v>
      </c>
      <c r="D15">
        <v>-0.43469098996250399</v>
      </c>
      <c r="E15">
        <v>-3.2206936179167298E-2</v>
      </c>
      <c r="F15">
        <v>6.4485088803930807E-2</v>
      </c>
      <c r="G15">
        <v>0.126754834917987</v>
      </c>
      <c r="H15">
        <v>8.2091870411616502E-4</v>
      </c>
      <c r="I15">
        <v>0.49917607876643499</v>
      </c>
      <c r="J15">
        <v>0.43551190866661998</v>
      </c>
      <c r="K15">
        <v>-9.6692024983098201E-2</v>
      </c>
      <c r="L15">
        <v>0.12593391621387101</v>
      </c>
    </row>
    <row r="16" spans="1:12" x14ac:dyDescent="0.25">
      <c r="A16">
        <v>1020</v>
      </c>
      <c r="B16">
        <v>-0.37341970723031598</v>
      </c>
      <c r="C16">
        <v>-0.35702275355780499</v>
      </c>
      <c r="D16">
        <v>-0.36522123039406101</v>
      </c>
      <c r="E16">
        <v>0.18357935536765299</v>
      </c>
      <c r="F16">
        <v>3.5254325741250099E-2</v>
      </c>
      <c r="G16">
        <v>0.422337037115322</v>
      </c>
      <c r="H16">
        <v>0.213112804602415</v>
      </c>
      <c r="I16">
        <v>0.40047555613531099</v>
      </c>
      <c r="J16">
        <v>0.57833403499647595</v>
      </c>
      <c r="K16">
        <v>0.14832502962640301</v>
      </c>
      <c r="L16">
        <v>0.209224232512907</v>
      </c>
    </row>
    <row r="17" spans="1:12" x14ac:dyDescent="0.25">
      <c r="A17">
        <v>1022</v>
      </c>
      <c r="B17">
        <v>-0.52351387448099196</v>
      </c>
      <c r="C17">
        <v>-0.32393564830342497</v>
      </c>
      <c r="D17">
        <v>-0.42372476139220899</v>
      </c>
      <c r="E17">
        <v>0.109769324656001</v>
      </c>
      <c r="F17">
        <v>7.1861750145867903E-2</v>
      </c>
      <c r="G17">
        <v>0.25811872528390201</v>
      </c>
      <c r="H17">
        <v>0.296491094584515</v>
      </c>
      <c r="I17">
        <v>0.49558651153807698</v>
      </c>
      <c r="J17">
        <v>0.720215855976724</v>
      </c>
      <c r="K17">
        <v>3.7907574510132699E-2</v>
      </c>
      <c r="L17">
        <v>-3.8372369300613197E-2</v>
      </c>
    </row>
    <row r="18" spans="1:12" x14ac:dyDescent="0.25">
      <c r="A18">
        <v>1023</v>
      </c>
      <c r="B18">
        <v>-0.60510229062056797</v>
      </c>
      <c r="C18">
        <v>-0.55784618678279096</v>
      </c>
      <c r="D18">
        <v>-0.58147423870168002</v>
      </c>
      <c r="E18">
        <v>-0.14118969155460101</v>
      </c>
      <c r="F18">
        <v>-0.18459004602793</v>
      </c>
      <c r="G18">
        <v>-0.19800962918369799</v>
      </c>
      <c r="H18">
        <v>-0.254228223507731</v>
      </c>
      <c r="I18">
        <v>0.39688419267375002</v>
      </c>
      <c r="J18">
        <v>0.32724601519394902</v>
      </c>
      <c r="K18">
        <v>4.3400354473328899E-2</v>
      </c>
      <c r="L18">
        <v>5.6218594324032999E-2</v>
      </c>
    </row>
    <row r="19" spans="1:12" x14ac:dyDescent="0.25">
      <c r="A19">
        <v>1024</v>
      </c>
      <c r="B19">
        <v>-0.499366993427031</v>
      </c>
      <c r="C19">
        <v>-0.41335895497129999</v>
      </c>
      <c r="D19">
        <v>-0.45636297419916599</v>
      </c>
      <c r="E19">
        <v>0.133657742339266</v>
      </c>
      <c r="F19">
        <v>3.0415459891412599E-2</v>
      </c>
      <c r="G19">
        <v>-5.3626424568960197E-2</v>
      </c>
      <c r="H19">
        <v>-0.12096973116516201</v>
      </c>
      <c r="I19">
        <v>0.48677843409057803</v>
      </c>
      <c r="J19">
        <v>0.33539324303400397</v>
      </c>
      <c r="K19">
        <v>0.103242282447853</v>
      </c>
      <c r="L19">
        <v>6.7343306596201497E-2</v>
      </c>
    </row>
    <row r="20" spans="1:12" x14ac:dyDescent="0.25">
      <c r="A20">
        <v>1025</v>
      </c>
      <c r="B20">
        <v>-0.36363693170441103</v>
      </c>
      <c r="C20">
        <v>-0.42719166261520503</v>
      </c>
      <c r="D20">
        <v>-0.39541429715980803</v>
      </c>
      <c r="E20">
        <v>0.32474149702219401</v>
      </c>
      <c r="F20">
        <v>0.24592010786842899</v>
      </c>
      <c r="G20">
        <v>0.46730116682074402</v>
      </c>
      <c r="H20">
        <v>0.47712417493393</v>
      </c>
      <c r="I20">
        <v>0.64133440502823702</v>
      </c>
      <c r="J20">
        <v>0.87253847209373803</v>
      </c>
      <c r="K20">
        <v>7.8821389153765603E-2</v>
      </c>
      <c r="L20">
        <v>-9.8230081131854292E-3</v>
      </c>
    </row>
    <row r="21" spans="1:12" x14ac:dyDescent="0.25">
      <c r="A21">
        <v>1026</v>
      </c>
      <c r="B21">
        <v>-0.33139049469166498</v>
      </c>
      <c r="C21">
        <v>-0.40332059696136002</v>
      </c>
      <c r="D21">
        <v>-0.36735554582651198</v>
      </c>
      <c r="E21">
        <v>0.27795073962352101</v>
      </c>
      <c r="F21">
        <v>7.6211217480124896E-2</v>
      </c>
      <c r="G21">
        <v>0.37753611028026002</v>
      </c>
      <c r="H21">
        <v>8.3563811774643795E-2</v>
      </c>
      <c r="I21">
        <v>0.44356676330663702</v>
      </c>
      <c r="J21">
        <v>0.45091935760115598</v>
      </c>
      <c r="K21">
        <v>0.20173952214339599</v>
      </c>
      <c r="L21">
        <v>0.29397229850561601</v>
      </c>
    </row>
    <row r="23" spans="1:12" x14ac:dyDescent="0.25">
      <c r="A23" s="1" t="s">
        <v>34</v>
      </c>
      <c r="B23">
        <f>AVERAGE(B2:B21)</f>
        <v>-0.40405121655153559</v>
      </c>
      <c r="C23">
        <f t="shared" ref="C23:L23" si="0">AVERAGE(C2:C21)</f>
        <v>-0.35613679049267422</v>
      </c>
      <c r="D23">
        <f t="shared" si="0"/>
        <v>-0.38009400352210493</v>
      </c>
      <c r="E23">
        <f t="shared" si="0"/>
        <v>0.22442093765104873</v>
      </c>
      <c r="F23">
        <f t="shared" si="0"/>
        <v>0.18840756706719175</v>
      </c>
      <c r="G23">
        <f t="shared" si="0"/>
        <v>0.25424825447203897</v>
      </c>
      <c r="H23">
        <f t="shared" si="0"/>
        <v>0.12827273267033565</v>
      </c>
      <c r="I23">
        <f t="shared" si="0"/>
        <v>0.56850157058929673</v>
      </c>
      <c r="J23">
        <f t="shared" si="0"/>
        <v>0.50836673619244077</v>
      </c>
      <c r="K23">
        <f t="shared" si="0"/>
        <v>3.601337058385698E-2</v>
      </c>
      <c r="L23">
        <f t="shared" si="0"/>
        <v>0.12597552180170329</v>
      </c>
    </row>
    <row r="24" spans="1:12" x14ac:dyDescent="0.25">
      <c r="A24" s="1" t="s">
        <v>35</v>
      </c>
      <c r="B24">
        <f>STDEV(B2:B21)</f>
        <v>0.15542303103193192</v>
      </c>
      <c r="C24">
        <f t="shared" ref="C24:L24" si="1">STDEV(C2:C21)</f>
        <v>0.17703836359265604</v>
      </c>
      <c r="D24">
        <f t="shared" si="1"/>
        <v>0.14734609765497719</v>
      </c>
      <c r="E24">
        <f t="shared" si="1"/>
        <v>0.40881085661504163</v>
      </c>
      <c r="F24">
        <f t="shared" si="1"/>
        <v>0.48949484358056849</v>
      </c>
      <c r="G24">
        <f t="shared" si="1"/>
        <v>0.40233868200323503</v>
      </c>
      <c r="H24">
        <f t="shared" si="1"/>
        <v>0.37895814007242423</v>
      </c>
      <c r="I24">
        <f t="shared" si="1"/>
        <v>0.41939574574592048</v>
      </c>
      <c r="J24">
        <f t="shared" si="1"/>
        <v>0.3026425066416728</v>
      </c>
      <c r="K24">
        <f t="shared" si="1"/>
        <v>0.13310935215950276</v>
      </c>
      <c r="L24">
        <f t="shared" si="1"/>
        <v>0.13530566638668354</v>
      </c>
    </row>
    <row r="25" spans="1:12" x14ac:dyDescent="0.25">
      <c r="A25" s="1" t="s">
        <v>36</v>
      </c>
      <c r="B25">
        <f>B24/(SQRT(20))</f>
        <v>3.4753646265645907E-2</v>
      </c>
      <c r="C25">
        <f t="shared" ref="C25:L25" si="2">C24/(SQRT(20))</f>
        <v>3.9586981561850275E-2</v>
      </c>
      <c r="D25">
        <f t="shared" si="2"/>
        <v>3.2947589057585137E-2</v>
      </c>
      <c r="E25">
        <f t="shared" si="2"/>
        <v>9.1412886533115259E-2</v>
      </c>
      <c r="F25">
        <f t="shared" si="2"/>
        <v>0.10945437448817777</v>
      </c>
      <c r="G25">
        <f t="shared" si="2"/>
        <v>8.9965664293690475E-2</v>
      </c>
      <c r="H25">
        <f t="shared" si="2"/>
        <v>8.4737616182882766E-2</v>
      </c>
      <c r="I25">
        <f t="shared" si="2"/>
        <v>9.3779739696209632E-2</v>
      </c>
      <c r="J25">
        <f t="shared" si="2"/>
        <v>6.7672921773171191E-2</v>
      </c>
      <c r="K25">
        <f t="shared" si="2"/>
        <v>2.976415598696066E-2</v>
      </c>
      <c r="L25">
        <f t="shared" si="2"/>
        <v>3.025526677815327E-2</v>
      </c>
    </row>
    <row r="26" spans="1:12" x14ac:dyDescent="0.25">
      <c r="A26" s="1" t="s">
        <v>37</v>
      </c>
      <c r="B26">
        <f>B25*1.96</f>
        <v>6.8117146680665971E-2</v>
      </c>
      <c r="C26">
        <f t="shared" ref="C26:L26" si="3">C25*1.96</f>
        <v>7.7590483861226536E-2</v>
      </c>
      <c r="D26">
        <f t="shared" si="3"/>
        <v>6.4577274552866867E-2</v>
      </c>
      <c r="E26">
        <f t="shared" si="3"/>
        <v>0.1791692576049059</v>
      </c>
      <c r="F26">
        <f t="shared" si="3"/>
        <v>0.21453057399682843</v>
      </c>
      <c r="G26">
        <f t="shared" si="3"/>
        <v>0.17633270201563334</v>
      </c>
      <c r="H26">
        <f t="shared" si="3"/>
        <v>0.16608572771845023</v>
      </c>
      <c r="I26">
        <f t="shared" si="3"/>
        <v>0.18380828980457087</v>
      </c>
      <c r="J26">
        <f t="shared" si="3"/>
        <v>0.13263892667541552</v>
      </c>
      <c r="K26">
        <f t="shared" si="3"/>
        <v>5.8337745734442892E-2</v>
      </c>
      <c r="L26">
        <f t="shared" si="3"/>
        <v>5.9300322885180411E-2</v>
      </c>
    </row>
    <row r="27" spans="1:12" x14ac:dyDescent="0.25">
      <c r="A27" s="1" t="s">
        <v>38</v>
      </c>
      <c r="B27">
        <f>B23+B26</f>
        <v>-0.3359340698708696</v>
      </c>
      <c r="C27">
        <f t="shared" ref="C27:L27" si="4">C23+C26</f>
        <v>-0.27854630663144769</v>
      </c>
      <c r="D27">
        <f t="shared" si="4"/>
        <v>-0.31551672896923805</v>
      </c>
      <c r="E27">
        <f t="shared" si="4"/>
        <v>0.40359019525595463</v>
      </c>
      <c r="F27">
        <f t="shared" si="4"/>
        <v>0.40293814106402015</v>
      </c>
      <c r="G27">
        <f t="shared" si="4"/>
        <v>0.43058095648767231</v>
      </c>
      <c r="H27">
        <f t="shared" si="4"/>
        <v>0.29435846038878588</v>
      </c>
      <c r="I27">
        <f t="shared" si="4"/>
        <v>0.7523098603938676</v>
      </c>
      <c r="J27">
        <f t="shared" si="4"/>
        <v>0.64100566286785632</v>
      </c>
      <c r="K27">
        <f t="shared" si="4"/>
        <v>9.4351116318299871E-2</v>
      </c>
      <c r="L27">
        <f t="shared" si="4"/>
        <v>0.18527584468688371</v>
      </c>
    </row>
    <row r="28" spans="1:12" x14ac:dyDescent="0.25">
      <c r="A28" s="1" t="s">
        <v>39</v>
      </c>
      <c r="B28">
        <f>B23-B26</f>
        <v>-0.47216836323220157</v>
      </c>
      <c r="C28">
        <f t="shared" ref="C28:L28" si="5">C23-C26</f>
        <v>-0.43372727435390074</v>
      </c>
      <c r="D28">
        <f t="shared" si="5"/>
        <v>-0.44467127807497181</v>
      </c>
      <c r="E28">
        <f t="shared" si="5"/>
        <v>4.5251680046142828E-2</v>
      </c>
      <c r="F28">
        <f t="shared" si="5"/>
        <v>-2.6123006929636677E-2</v>
      </c>
      <c r="G28">
        <f t="shared" si="5"/>
        <v>7.7915552456405635E-2</v>
      </c>
      <c r="H28">
        <f t="shared" si="5"/>
        <v>-3.7812995048114584E-2</v>
      </c>
      <c r="I28">
        <f t="shared" si="5"/>
        <v>0.38469328078472587</v>
      </c>
      <c r="J28">
        <f t="shared" si="5"/>
        <v>0.37572780951702522</v>
      </c>
      <c r="K28">
        <f t="shared" si="5"/>
        <v>-2.2324375150585912E-2</v>
      </c>
      <c r="L28">
        <f t="shared" si="5"/>
        <v>6.6675198916522876E-2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Errors</vt:lpstr>
      <vt:lpstr>RTs</vt:lpstr>
      <vt:lpstr>zRTs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2019-10-14T20:18:52Z</dcterms:created>
  <dcterms:modified xsi:type="dcterms:W3CDTF">2019-11-21T02:47:55Z</dcterms:modified>
</cp:coreProperties>
</file>