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m\OneDrive\Documents\GitHub\Spring-2019-Projects\CVOE\1 Analysis\Output\"/>
    </mc:Choice>
  </mc:AlternateContent>
  <xr:revisionPtr revIDLastSave="0" documentId="13_ncr:1_{602BD874-1BF0-4252-8738-DA6116D58BF6}" xr6:coauthVersionLast="36" xr6:coauthVersionMax="36" xr10:uidLastSave="{00000000-0000-0000-0000-000000000000}"/>
  <bookViews>
    <workbookView xWindow="0" yWindow="0" windowWidth="7476" windowHeight="2772" activeTab="2" xr2:uid="{F9C1003F-90C9-4016-A673-75FB9268C62F}"/>
  </bookViews>
  <sheets>
    <sheet name="Younger" sheetId="1" r:id="rId1"/>
    <sheet name="Healthy" sheetId="3" r:id="rId2"/>
    <sheet name="MCI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18" i="4" l="1"/>
  <c r="X19" i="4" s="1"/>
  <c r="W18" i="4"/>
  <c r="W19" i="4" s="1"/>
  <c r="P18" i="4"/>
  <c r="P19" i="4" s="1"/>
  <c r="O18" i="4"/>
  <c r="O19" i="4" s="1"/>
  <c r="H18" i="4"/>
  <c r="H19" i="4" s="1"/>
  <c r="G18" i="4"/>
  <c r="G19" i="4" s="1"/>
  <c r="X17" i="4"/>
  <c r="W17" i="4"/>
  <c r="V17" i="4"/>
  <c r="V18" i="4" s="1"/>
  <c r="V19" i="4" s="1"/>
  <c r="U17" i="4"/>
  <c r="U18" i="4" s="1"/>
  <c r="U19" i="4" s="1"/>
  <c r="T17" i="4"/>
  <c r="T18" i="4" s="1"/>
  <c r="T19" i="4" s="1"/>
  <c r="S17" i="4"/>
  <c r="S18" i="4" s="1"/>
  <c r="S19" i="4" s="1"/>
  <c r="R17" i="4"/>
  <c r="R18" i="4" s="1"/>
  <c r="R19" i="4" s="1"/>
  <c r="Q17" i="4"/>
  <c r="Q18" i="4" s="1"/>
  <c r="Q19" i="4" s="1"/>
  <c r="P17" i="4"/>
  <c r="O17" i="4"/>
  <c r="N17" i="4"/>
  <c r="N18" i="4" s="1"/>
  <c r="N19" i="4" s="1"/>
  <c r="L17" i="4"/>
  <c r="L18" i="4" s="1"/>
  <c r="L19" i="4" s="1"/>
  <c r="K17" i="4"/>
  <c r="K18" i="4" s="1"/>
  <c r="K19" i="4" s="1"/>
  <c r="J17" i="4"/>
  <c r="J18" i="4" s="1"/>
  <c r="J19" i="4" s="1"/>
  <c r="I17" i="4"/>
  <c r="I18" i="4" s="1"/>
  <c r="I19" i="4" s="1"/>
  <c r="H17" i="4"/>
  <c r="G17" i="4"/>
  <c r="F17" i="4"/>
  <c r="F18" i="4" s="1"/>
  <c r="F19" i="4" s="1"/>
  <c r="E17" i="4"/>
  <c r="E18" i="4" s="1"/>
  <c r="E19" i="4" s="1"/>
  <c r="D17" i="4"/>
  <c r="D18" i="4" s="1"/>
  <c r="D19" i="4" s="1"/>
  <c r="C17" i="4"/>
  <c r="C18" i="4" s="1"/>
  <c r="C19" i="4" s="1"/>
  <c r="X16" i="4"/>
  <c r="W16" i="4"/>
  <c r="V16" i="4"/>
  <c r="U16" i="4"/>
  <c r="T16" i="4"/>
  <c r="S16" i="4"/>
  <c r="R16" i="4"/>
  <c r="Q16" i="4"/>
  <c r="P16" i="4"/>
  <c r="O16" i="4"/>
  <c r="N16" i="4"/>
  <c r="L16" i="4"/>
  <c r="K16" i="4"/>
  <c r="J16" i="4"/>
  <c r="I16" i="4"/>
  <c r="H16" i="4"/>
  <c r="G16" i="4"/>
  <c r="F16" i="4"/>
  <c r="E16" i="4"/>
  <c r="D16" i="4"/>
  <c r="C16" i="4"/>
  <c r="B19" i="4"/>
  <c r="B18" i="4"/>
  <c r="B17" i="4"/>
  <c r="B16" i="4"/>
  <c r="V22" i="3"/>
  <c r="V23" i="3" s="1"/>
  <c r="U22" i="3"/>
  <c r="U23" i="3" s="1"/>
  <c r="R22" i="3"/>
  <c r="R23" i="3" s="1"/>
  <c r="Q22" i="3"/>
  <c r="Q23" i="3" s="1"/>
  <c r="N22" i="3"/>
  <c r="N23" i="3" s="1"/>
  <c r="J22" i="3"/>
  <c r="J23" i="3" s="1"/>
  <c r="I22" i="3"/>
  <c r="I23" i="3" s="1"/>
  <c r="F22" i="3"/>
  <c r="F23" i="3" s="1"/>
  <c r="E22" i="3"/>
  <c r="E23" i="3" s="1"/>
  <c r="X21" i="3"/>
  <c r="X22" i="3" s="1"/>
  <c r="X23" i="3" s="1"/>
  <c r="W21" i="3"/>
  <c r="W22" i="3" s="1"/>
  <c r="W23" i="3" s="1"/>
  <c r="V21" i="3"/>
  <c r="U21" i="3"/>
  <c r="T21" i="3"/>
  <c r="T22" i="3" s="1"/>
  <c r="T23" i="3" s="1"/>
  <c r="S21" i="3"/>
  <c r="S22" i="3" s="1"/>
  <c r="S23" i="3" s="1"/>
  <c r="R21" i="3"/>
  <c r="Q21" i="3"/>
  <c r="P21" i="3"/>
  <c r="P22" i="3" s="1"/>
  <c r="P23" i="3" s="1"/>
  <c r="O21" i="3"/>
  <c r="O22" i="3" s="1"/>
  <c r="O23" i="3" s="1"/>
  <c r="N21" i="3"/>
  <c r="L21" i="3"/>
  <c r="L22" i="3" s="1"/>
  <c r="L23" i="3" s="1"/>
  <c r="K21" i="3"/>
  <c r="K22" i="3" s="1"/>
  <c r="K23" i="3" s="1"/>
  <c r="J21" i="3"/>
  <c r="I21" i="3"/>
  <c r="H21" i="3"/>
  <c r="H22" i="3" s="1"/>
  <c r="H23" i="3" s="1"/>
  <c r="G21" i="3"/>
  <c r="G22" i="3" s="1"/>
  <c r="G23" i="3" s="1"/>
  <c r="F21" i="3"/>
  <c r="E21" i="3"/>
  <c r="D21" i="3"/>
  <c r="D22" i="3" s="1"/>
  <c r="D23" i="3" s="1"/>
  <c r="C21" i="3"/>
  <c r="C22" i="3" s="1"/>
  <c r="C23" i="3" s="1"/>
  <c r="X20" i="3"/>
  <c r="W20" i="3"/>
  <c r="V20" i="3"/>
  <c r="U20" i="3"/>
  <c r="T20" i="3"/>
  <c r="S20" i="3"/>
  <c r="R20" i="3"/>
  <c r="Q20" i="3"/>
  <c r="P20" i="3"/>
  <c r="O20" i="3"/>
  <c r="N20" i="3"/>
  <c r="L20" i="3"/>
  <c r="K20" i="3"/>
  <c r="J20" i="3"/>
  <c r="I20" i="3"/>
  <c r="H20" i="3"/>
  <c r="G20" i="3"/>
  <c r="F20" i="3"/>
  <c r="E20" i="3"/>
  <c r="D20" i="3"/>
  <c r="C20" i="3"/>
  <c r="B23" i="3"/>
  <c r="B22" i="3"/>
  <c r="B21" i="3"/>
  <c r="B20" i="3"/>
  <c r="S47" i="1"/>
  <c r="S48" i="1" s="1"/>
  <c r="Q47" i="1"/>
  <c r="Q48" i="1" s="1"/>
  <c r="X46" i="1"/>
  <c r="X47" i="1" s="1"/>
  <c r="X48" i="1" s="1"/>
  <c r="W46" i="1"/>
  <c r="W47" i="1" s="1"/>
  <c r="W48" i="1" s="1"/>
  <c r="V46" i="1"/>
  <c r="V47" i="1" s="1"/>
  <c r="V48" i="1" s="1"/>
  <c r="U46" i="1"/>
  <c r="U47" i="1" s="1"/>
  <c r="U48" i="1" s="1"/>
  <c r="T46" i="1"/>
  <c r="T47" i="1" s="1"/>
  <c r="T48" i="1" s="1"/>
  <c r="S46" i="1"/>
  <c r="R46" i="1"/>
  <c r="R47" i="1" s="1"/>
  <c r="R48" i="1" s="1"/>
  <c r="Q46" i="1"/>
  <c r="P46" i="1"/>
  <c r="P47" i="1" s="1"/>
  <c r="P48" i="1" s="1"/>
  <c r="O46" i="1"/>
  <c r="O47" i="1" s="1"/>
  <c r="O48" i="1" s="1"/>
  <c r="N46" i="1"/>
  <c r="N47" i="1" s="1"/>
  <c r="N48" i="1" s="1"/>
  <c r="X45" i="1"/>
  <c r="W45" i="1"/>
  <c r="V45" i="1"/>
  <c r="U45" i="1"/>
  <c r="T45" i="1"/>
  <c r="S45" i="1"/>
  <c r="R45" i="1"/>
  <c r="Q45" i="1"/>
  <c r="P45" i="1"/>
  <c r="O45" i="1"/>
  <c r="N45" i="1"/>
  <c r="I47" i="1"/>
  <c r="I48" i="1" s="1"/>
  <c r="H47" i="1"/>
  <c r="H48" i="1" s="1"/>
  <c r="F47" i="1"/>
  <c r="F48" i="1" s="1"/>
  <c r="E47" i="1"/>
  <c r="E48" i="1" s="1"/>
  <c r="L46" i="1"/>
  <c r="L47" i="1" s="1"/>
  <c r="L48" i="1" s="1"/>
  <c r="K46" i="1"/>
  <c r="K47" i="1" s="1"/>
  <c r="K48" i="1" s="1"/>
  <c r="J46" i="1"/>
  <c r="J47" i="1" s="1"/>
  <c r="J48" i="1" s="1"/>
  <c r="I46" i="1"/>
  <c r="H46" i="1"/>
  <c r="G46" i="1"/>
  <c r="G47" i="1" s="1"/>
  <c r="G48" i="1" s="1"/>
  <c r="F46" i="1"/>
  <c r="E46" i="1"/>
  <c r="D46" i="1"/>
  <c r="D47" i="1" s="1"/>
  <c r="D48" i="1" s="1"/>
  <c r="C46" i="1"/>
  <c r="C47" i="1" s="1"/>
  <c r="C48" i="1" s="1"/>
  <c r="L45" i="1"/>
  <c r="K45" i="1"/>
  <c r="J45" i="1"/>
  <c r="I45" i="1"/>
  <c r="H45" i="1"/>
  <c r="G45" i="1"/>
  <c r="F45" i="1"/>
  <c r="E45" i="1"/>
  <c r="D45" i="1"/>
  <c r="C45" i="1"/>
  <c r="B48" i="1"/>
  <c r="B47" i="1"/>
  <c r="B46" i="1"/>
  <c r="B45" i="1"/>
</calcChain>
</file>

<file path=xl/sharedStrings.xml><?xml version="1.0" encoding="utf-8"?>
<sst xmlns="http://schemas.openxmlformats.org/spreadsheetml/2006/main" count="81" uniqueCount="27">
  <si>
    <t>subID</t>
  </si>
  <si>
    <t>CV ERRORS</t>
  </si>
  <si>
    <t>OE ERRORS</t>
  </si>
  <si>
    <t>ALT SWITCH ERRORS</t>
  </si>
  <si>
    <t>ALT NON SWITCH ERROR</t>
  </si>
  <si>
    <t>RAND SWITCH ERROR</t>
  </si>
  <si>
    <t>RAND NON SWITCH ERROR</t>
  </si>
  <si>
    <t>GLOBAL ALT</t>
  </si>
  <si>
    <t>GLOBAL RAND</t>
  </si>
  <si>
    <t>LOCAL ALT</t>
  </si>
  <si>
    <t>LOCAL RAND</t>
  </si>
  <si>
    <t>CV RT</t>
  </si>
  <si>
    <t>OE RT</t>
  </si>
  <si>
    <t>PURE RT</t>
  </si>
  <si>
    <t>SWITCH ALT RT</t>
  </si>
  <si>
    <t>NON SWITCH ALT RUN RT</t>
  </si>
  <si>
    <t>SWITCH RAND RT</t>
  </si>
  <si>
    <t>NON SWITCH RAND RT</t>
  </si>
  <si>
    <t>GLOBAL ALT RT</t>
  </si>
  <si>
    <t>GLOBAL RAND RT</t>
  </si>
  <si>
    <t>LOCAL ALT RT</t>
  </si>
  <si>
    <t>LOCAL RAND RT</t>
  </si>
  <si>
    <t>PURE ERRORS</t>
  </si>
  <si>
    <t>MEAN</t>
  </si>
  <si>
    <t>SD</t>
  </si>
  <si>
    <t>SE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</si>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</sst>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18C0C-DB35-4870-8610-D18D3937892E}">
  <dimension ref="A1:X48"/>
  <sheetViews>
    <sheetView topLeftCell="A37" workbookViewId="0">
      <selection activeCell="B55" sqref="B55"/>
    </sheetView>
  </sheetViews>
  <sheetFormatPr defaultRowHeight="14.4" x14ac:dyDescent="0.3"/>
  <cols>
    <col min="2" max="2" width="12.21875" customWidth="1"/>
    <col min="3" max="3" width="13.109375" customWidth="1"/>
    <col min="4" max="4" width="11.88671875" customWidth="1"/>
    <col min="5" max="5" width="16.6640625" customWidth="1"/>
    <col min="6" max="6" width="14.6640625" customWidth="1"/>
    <col min="7" max="7" width="17.5546875" customWidth="1"/>
    <col min="8" max="8" width="15.88671875" customWidth="1"/>
    <col min="9" max="9" width="12.5546875" customWidth="1"/>
    <col min="10" max="10" width="13.6640625" customWidth="1"/>
    <col min="11" max="11" width="12.109375" customWidth="1"/>
    <col min="12" max="12" width="12.6640625" customWidth="1"/>
    <col min="17" max="17" width="14.5546875" customWidth="1"/>
    <col min="18" max="18" width="17.6640625" customWidth="1"/>
    <col min="19" max="19" width="16.5546875" customWidth="1"/>
    <col min="20" max="20" width="17.5546875" customWidth="1"/>
    <col min="21" max="21" width="10.6640625" customWidth="1"/>
    <col min="22" max="22" width="10.33203125" customWidth="1"/>
    <col min="23" max="23" width="11.5546875" customWidth="1"/>
  </cols>
  <sheetData>
    <row r="1" spans="1:24" s="1" customFormat="1" x14ac:dyDescent="0.3">
      <c r="A1" s="1" t="s">
        <v>0</v>
      </c>
      <c r="B1" s="1" t="s">
        <v>1</v>
      </c>
      <c r="C1" s="1" t="s">
        <v>2</v>
      </c>
      <c r="D1" s="1" t="s">
        <v>22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x14ac:dyDescent="0.3">
      <c r="A2">
        <v>1</v>
      </c>
      <c r="B2">
        <v>1.04166666666666E-2</v>
      </c>
      <c r="C2">
        <v>5.2631578947368501E-2</v>
      </c>
      <c r="D2">
        <v>3.15241228070176E-2</v>
      </c>
      <c r="E2">
        <v>1.85185185185185E-2</v>
      </c>
      <c r="F2">
        <v>0</v>
      </c>
      <c r="G2">
        <v>7.0175438596491196E-2</v>
      </c>
      <c r="H2">
        <v>7.5471698113207503E-2</v>
      </c>
      <c r="I2">
        <v>-3.15241228070176E-2</v>
      </c>
      <c r="J2">
        <v>4.394757530619E-2</v>
      </c>
      <c r="K2">
        <v>1.85185185185185E-2</v>
      </c>
      <c r="L2">
        <v>-5.2962595167163097E-3</v>
      </c>
      <c r="N2">
        <v>726.05263157894694</v>
      </c>
      <c r="O2">
        <v>920.88888888888903</v>
      </c>
      <c r="P2">
        <v>823.47076023391799</v>
      </c>
      <c r="Q2">
        <v>1510.7735849056601</v>
      </c>
      <c r="R2">
        <v>1556.76363636364</v>
      </c>
      <c r="S2">
        <v>1449.0943396226401</v>
      </c>
      <c r="T2">
        <v>1176</v>
      </c>
      <c r="U2">
        <v>733.29287612971802</v>
      </c>
      <c r="V2">
        <v>352.52923976608201</v>
      </c>
      <c r="W2">
        <v>-45.990051457976101</v>
      </c>
      <c r="X2">
        <v>273.09433962264097</v>
      </c>
    </row>
    <row r="3" spans="1:24" x14ac:dyDescent="0.3">
      <c r="A3">
        <v>2</v>
      </c>
      <c r="B3">
        <v>2.0833333333333402E-2</v>
      </c>
      <c r="C3">
        <v>3.1578947368420998E-2</v>
      </c>
      <c r="D3">
        <v>2.6206140350877202E-2</v>
      </c>
      <c r="E3">
        <v>3.3898305084745797E-2</v>
      </c>
      <c r="F3">
        <v>3.2786885245901697E-2</v>
      </c>
      <c r="G3">
        <v>4.91803278688525E-2</v>
      </c>
      <c r="H3">
        <v>0</v>
      </c>
      <c r="I3">
        <v>6.5807448950244698E-3</v>
      </c>
      <c r="J3">
        <v>-2.6206140350877202E-2</v>
      </c>
      <c r="K3">
        <v>1.1114198388441101E-3</v>
      </c>
      <c r="L3">
        <v>4.91803278688525E-2</v>
      </c>
      <c r="N3">
        <v>576.840425531915</v>
      </c>
      <c r="O3">
        <v>690.86956521739103</v>
      </c>
      <c r="P3">
        <v>633.85499537465296</v>
      </c>
      <c r="Q3">
        <v>928.94736842105306</v>
      </c>
      <c r="R3">
        <v>951.89830508474597</v>
      </c>
      <c r="S3">
        <v>1096.3103448275899</v>
      </c>
      <c r="T3">
        <v>990.22033898305096</v>
      </c>
      <c r="U3">
        <v>318.04330971009301</v>
      </c>
      <c r="V3">
        <v>356.36534360839801</v>
      </c>
      <c r="W3">
        <v>-22.950936663693099</v>
      </c>
      <c r="X3">
        <v>106.090005844535</v>
      </c>
    </row>
    <row r="4" spans="1:24" x14ac:dyDescent="0.3">
      <c r="A4">
        <v>3</v>
      </c>
      <c r="B4">
        <v>5.2631578947368501E-2</v>
      </c>
      <c r="C4">
        <v>4.1666666666666602E-2</v>
      </c>
      <c r="D4">
        <v>4.71491228070176E-2</v>
      </c>
      <c r="E4">
        <v>0.101694915254237</v>
      </c>
      <c r="F4">
        <v>6.8965517241379296E-2</v>
      </c>
      <c r="G4">
        <v>0.16666666666666699</v>
      </c>
      <c r="H4">
        <v>3.5714285714285698E-2</v>
      </c>
      <c r="I4">
        <v>2.1816394434361799E-2</v>
      </c>
      <c r="J4">
        <v>-1.14348370927319E-2</v>
      </c>
      <c r="K4">
        <v>3.2729398012857902E-2</v>
      </c>
      <c r="L4">
        <v>0.13095238095238099</v>
      </c>
      <c r="N4">
        <v>597.76666666666699</v>
      </c>
      <c r="O4">
        <v>672.304347826087</v>
      </c>
      <c r="P4">
        <v>635.03550724637705</v>
      </c>
      <c r="Q4">
        <v>1520.66037735849</v>
      </c>
      <c r="R4">
        <v>1507.62962962963</v>
      </c>
      <c r="S4">
        <v>1394.72</v>
      </c>
      <c r="T4">
        <v>1196.6666666666699</v>
      </c>
      <c r="U4">
        <v>872.59412238325297</v>
      </c>
      <c r="V4">
        <v>561.63115942029003</v>
      </c>
      <c r="W4">
        <v>13.030747728861099</v>
      </c>
      <c r="X4">
        <v>198.053333333333</v>
      </c>
    </row>
    <row r="5" spans="1:24" x14ac:dyDescent="0.3">
      <c r="A5">
        <v>4</v>
      </c>
      <c r="B5">
        <v>0</v>
      </c>
      <c r="C5">
        <v>2.0833333333333402E-2</v>
      </c>
      <c r="D5">
        <v>1.0416666666666701E-2</v>
      </c>
      <c r="E5">
        <v>0</v>
      </c>
      <c r="F5">
        <v>0</v>
      </c>
      <c r="G5">
        <v>3.2786885245901697E-2</v>
      </c>
      <c r="H5">
        <v>0</v>
      </c>
      <c r="I5">
        <v>-1.0416666666666701E-2</v>
      </c>
      <c r="J5">
        <v>-1.0416666666666701E-2</v>
      </c>
      <c r="K5">
        <v>0</v>
      </c>
      <c r="L5">
        <v>3.2786885245901697E-2</v>
      </c>
      <c r="N5">
        <v>852.75</v>
      </c>
      <c r="O5">
        <v>748.595744680851</v>
      </c>
      <c r="P5">
        <v>800.67287234042601</v>
      </c>
      <c r="Q5">
        <v>1768.8813559322</v>
      </c>
      <c r="R5">
        <v>1709.63333333333</v>
      </c>
      <c r="S5">
        <v>1618.47457627119</v>
      </c>
      <c r="T5">
        <v>1470.51724137931</v>
      </c>
      <c r="U5">
        <v>908.960460992908</v>
      </c>
      <c r="V5">
        <v>669.84436903888502</v>
      </c>
      <c r="W5">
        <v>59.248022598870001</v>
      </c>
      <c r="X5">
        <v>147.957334891876</v>
      </c>
    </row>
    <row r="6" spans="1:24" x14ac:dyDescent="0.3">
      <c r="A6">
        <v>5</v>
      </c>
      <c r="B6">
        <v>8.3333333333333398E-2</v>
      </c>
      <c r="C6">
        <v>3.125E-2</v>
      </c>
      <c r="D6">
        <v>5.7291666666666699E-2</v>
      </c>
      <c r="E6">
        <v>0.101694915254237</v>
      </c>
      <c r="F6">
        <v>6.6666666666666693E-2</v>
      </c>
      <c r="G6">
        <v>8.3333333333333398E-2</v>
      </c>
      <c r="H6">
        <v>5.0847457627118599E-2</v>
      </c>
      <c r="I6">
        <v>9.3749999999999702E-3</v>
      </c>
      <c r="J6">
        <v>-6.4442090395480699E-3</v>
      </c>
      <c r="K6">
        <v>3.5028248587570601E-2</v>
      </c>
      <c r="L6">
        <v>3.2485875706214799E-2</v>
      </c>
      <c r="N6">
        <v>735.42045454545496</v>
      </c>
      <c r="O6">
        <v>701.80645161290295</v>
      </c>
      <c r="P6">
        <v>718.61345307917895</v>
      </c>
      <c r="Q6">
        <v>1239.03773584906</v>
      </c>
      <c r="R6">
        <v>1220.875</v>
      </c>
      <c r="S6">
        <v>1311.3818181818201</v>
      </c>
      <c r="T6">
        <v>1276.17857142857</v>
      </c>
      <c r="U6">
        <v>502.26154692082099</v>
      </c>
      <c r="V6">
        <v>557.56511834939204</v>
      </c>
      <c r="W6">
        <v>18.162735849056599</v>
      </c>
      <c r="X6">
        <v>35.203246753247001</v>
      </c>
    </row>
    <row r="7" spans="1:24" x14ac:dyDescent="0.3">
      <c r="A7">
        <v>6</v>
      </c>
      <c r="B7">
        <v>1.05263157894737E-2</v>
      </c>
      <c r="C7">
        <v>2.1052631578947299E-2</v>
      </c>
      <c r="D7">
        <v>1.5789473684210499E-2</v>
      </c>
      <c r="E7">
        <v>0</v>
      </c>
      <c r="F7">
        <v>0.05</v>
      </c>
      <c r="G7">
        <v>0</v>
      </c>
      <c r="H7">
        <v>1.72413793103449E-2</v>
      </c>
      <c r="I7">
        <v>3.4210526315789497E-2</v>
      </c>
      <c r="J7">
        <v>1.45190562613434E-3</v>
      </c>
      <c r="K7">
        <v>-0.05</v>
      </c>
      <c r="L7">
        <v>-1.72413793103449E-2</v>
      </c>
      <c r="N7">
        <v>940.223404255319</v>
      </c>
      <c r="O7">
        <v>883.65591397849505</v>
      </c>
      <c r="P7">
        <v>911.93965911690702</v>
      </c>
      <c r="Q7">
        <v>1588.3818181818201</v>
      </c>
      <c r="R7">
        <v>1274.14035087719</v>
      </c>
      <c r="S7">
        <v>1714.1666666666699</v>
      </c>
      <c r="T7">
        <v>1251.0701754386</v>
      </c>
      <c r="U7">
        <v>362.20069176028602</v>
      </c>
      <c r="V7">
        <v>339.13051632168998</v>
      </c>
      <c r="W7">
        <v>314.24146730462502</v>
      </c>
      <c r="X7">
        <v>463.09649122807002</v>
      </c>
    </row>
    <row r="8" spans="1:24" x14ac:dyDescent="0.3">
      <c r="A8">
        <v>7</v>
      </c>
      <c r="B8">
        <v>0</v>
      </c>
      <c r="C8">
        <v>0.105263157894737</v>
      </c>
      <c r="D8">
        <v>5.2631578947368397E-2</v>
      </c>
      <c r="E8">
        <v>8.4745762711864403E-2</v>
      </c>
      <c r="F8">
        <v>1.6666666666666701E-2</v>
      </c>
      <c r="G8">
        <v>3.3333333333333298E-2</v>
      </c>
      <c r="H8">
        <v>3.4482758620689599E-2</v>
      </c>
      <c r="I8">
        <v>-3.59649122807017E-2</v>
      </c>
      <c r="J8">
        <v>-1.8148820326678802E-2</v>
      </c>
      <c r="K8">
        <v>6.8079096045197698E-2</v>
      </c>
      <c r="L8">
        <v>-1.1494252873562899E-3</v>
      </c>
      <c r="N8">
        <v>745.34375</v>
      </c>
      <c r="O8">
        <v>751.70588235294099</v>
      </c>
      <c r="P8">
        <v>748.52481617647095</v>
      </c>
      <c r="Q8">
        <v>1664.9814814814799</v>
      </c>
      <c r="R8">
        <v>1788.1186440678</v>
      </c>
      <c r="S8">
        <v>1742.6896551724101</v>
      </c>
      <c r="T8">
        <v>1419.4821428571399</v>
      </c>
      <c r="U8">
        <v>1039.59382789133</v>
      </c>
      <c r="V8">
        <v>670.95732668067205</v>
      </c>
      <c r="W8">
        <v>-123.137162586315</v>
      </c>
      <c r="X8">
        <v>323.207512315271</v>
      </c>
    </row>
    <row r="9" spans="1:24" x14ac:dyDescent="0.3">
      <c r="A9">
        <v>8</v>
      </c>
      <c r="B9">
        <v>0</v>
      </c>
      <c r="C9">
        <v>1.04166666666666E-2</v>
      </c>
      <c r="D9">
        <v>5.2083333333333096E-3</v>
      </c>
      <c r="E9">
        <v>5.1724137931034503E-2</v>
      </c>
      <c r="F9">
        <v>1.63934426229508E-2</v>
      </c>
      <c r="G9">
        <v>0</v>
      </c>
      <c r="H9">
        <v>1.6949152542372801E-2</v>
      </c>
      <c r="I9">
        <v>1.11851092896175E-2</v>
      </c>
      <c r="J9">
        <v>1.1740819209039501E-2</v>
      </c>
      <c r="K9">
        <v>3.5330695308083603E-2</v>
      </c>
      <c r="L9">
        <v>-1.6949152542372801E-2</v>
      </c>
      <c r="N9">
        <v>840.75</v>
      </c>
      <c r="O9">
        <v>845.87368421052599</v>
      </c>
      <c r="P9">
        <v>843.31184210526305</v>
      </c>
      <c r="Q9">
        <v>1665.98181818182</v>
      </c>
      <c r="R9">
        <v>1488.4166666666699</v>
      </c>
      <c r="S9">
        <v>1749.7049180327899</v>
      </c>
      <c r="T9">
        <v>1628.6551724137901</v>
      </c>
      <c r="U9">
        <v>645.10482456140403</v>
      </c>
      <c r="V9">
        <v>785.34333030852997</v>
      </c>
      <c r="W9">
        <v>177.565151515151</v>
      </c>
      <c r="X9">
        <v>121.049745618994</v>
      </c>
    </row>
    <row r="10" spans="1:24" x14ac:dyDescent="0.3">
      <c r="A10">
        <v>9</v>
      </c>
      <c r="B10">
        <v>0</v>
      </c>
      <c r="C10">
        <v>5.2083333333333398E-2</v>
      </c>
      <c r="D10">
        <v>2.6041666666666699E-2</v>
      </c>
      <c r="E10">
        <v>1.6949152542372801E-2</v>
      </c>
      <c r="F10">
        <v>0</v>
      </c>
      <c r="G10">
        <v>3.2786885245901697E-2</v>
      </c>
      <c r="H10">
        <v>0</v>
      </c>
      <c r="I10">
        <v>-2.6041666666666699E-2</v>
      </c>
      <c r="J10">
        <v>-2.6041666666666699E-2</v>
      </c>
      <c r="K10">
        <v>1.6949152542372801E-2</v>
      </c>
      <c r="L10">
        <v>3.2786885245901697E-2</v>
      </c>
      <c r="N10">
        <v>517.40625</v>
      </c>
      <c r="O10">
        <v>551.39560439560398</v>
      </c>
      <c r="P10">
        <v>534.40092719780205</v>
      </c>
      <c r="Q10">
        <v>1187.7931034482799</v>
      </c>
      <c r="R10">
        <v>1141.73770491803</v>
      </c>
      <c r="S10">
        <v>1043.1525423728799</v>
      </c>
      <c r="T10">
        <v>1025.4576271186399</v>
      </c>
      <c r="U10">
        <v>607.33677772022997</v>
      </c>
      <c r="V10">
        <v>491.05669992084199</v>
      </c>
      <c r="W10">
        <v>46.055398530243103</v>
      </c>
      <c r="X10">
        <v>17.694915254237198</v>
      </c>
    </row>
    <row r="11" spans="1:24" x14ac:dyDescent="0.3">
      <c r="A11">
        <v>10</v>
      </c>
      <c r="B11">
        <v>1.04166666666666E-2</v>
      </c>
      <c r="C11">
        <v>2.2471910112359599E-2</v>
      </c>
      <c r="D11">
        <v>1.64442883895131E-2</v>
      </c>
      <c r="E11">
        <v>1.9607843137254902E-2</v>
      </c>
      <c r="F11">
        <v>0</v>
      </c>
      <c r="G11">
        <v>2.0833333333333402E-2</v>
      </c>
      <c r="H11">
        <v>0</v>
      </c>
      <c r="I11">
        <v>-1.64442883895131E-2</v>
      </c>
      <c r="J11">
        <v>-1.64442883895131E-2</v>
      </c>
      <c r="K11">
        <v>1.9607843137254902E-2</v>
      </c>
      <c r="L11">
        <v>2.0833333333333402E-2</v>
      </c>
      <c r="N11">
        <v>812.389473684211</v>
      </c>
      <c r="O11">
        <v>1442.2183908045999</v>
      </c>
      <c r="P11">
        <v>1127.3039322443999</v>
      </c>
      <c r="Q11">
        <v>1839.32</v>
      </c>
      <c r="R11">
        <v>2100.0961538461502</v>
      </c>
      <c r="S11">
        <v>2354.6170212766001</v>
      </c>
      <c r="T11">
        <v>1855.6875</v>
      </c>
      <c r="U11">
        <v>972.79222160175004</v>
      </c>
      <c r="V11">
        <v>728.383567755596</v>
      </c>
      <c r="W11">
        <v>-260.77615384615399</v>
      </c>
      <c r="X11">
        <v>498.92952127659601</v>
      </c>
    </row>
    <row r="12" spans="1:24" x14ac:dyDescent="0.3">
      <c r="A12">
        <v>11</v>
      </c>
      <c r="B12">
        <v>2.0833333333333402E-2</v>
      </c>
      <c r="C12">
        <v>5.2083333333333398E-2</v>
      </c>
      <c r="D12">
        <v>3.6458333333333398E-2</v>
      </c>
      <c r="E12">
        <v>1.6949152542372801E-2</v>
      </c>
      <c r="F12">
        <v>1.6666666666666701E-2</v>
      </c>
      <c r="G12">
        <v>0</v>
      </c>
      <c r="H12">
        <v>1.72413793103449E-2</v>
      </c>
      <c r="I12">
        <v>-1.97916666666667E-2</v>
      </c>
      <c r="J12">
        <v>-1.9216954022988501E-2</v>
      </c>
      <c r="K12">
        <v>2.8248587570611799E-4</v>
      </c>
      <c r="L12">
        <v>-1.72413793103449E-2</v>
      </c>
      <c r="N12">
        <v>617.07446808510599</v>
      </c>
      <c r="O12">
        <v>782.41758241758203</v>
      </c>
      <c r="P12">
        <v>699.74602525134401</v>
      </c>
      <c r="Q12">
        <v>1250.1551724137901</v>
      </c>
      <c r="R12">
        <v>1115.71186440678</v>
      </c>
      <c r="S12">
        <v>1057.4426229508199</v>
      </c>
      <c r="T12">
        <v>973.42105263157896</v>
      </c>
      <c r="U12">
        <v>415.96583915543499</v>
      </c>
      <c r="V12">
        <v>273.67502738023501</v>
      </c>
      <c r="W12">
        <v>134.443308007013</v>
      </c>
      <c r="X12">
        <v>84.021570319240695</v>
      </c>
    </row>
    <row r="13" spans="1:24" x14ac:dyDescent="0.3">
      <c r="A13">
        <v>12</v>
      </c>
      <c r="B13">
        <v>2.0833333333333402E-2</v>
      </c>
      <c r="C13">
        <v>4.1666666666666602E-2</v>
      </c>
      <c r="D13">
        <v>3.125E-2</v>
      </c>
      <c r="E13">
        <v>5.0847457627118599E-2</v>
      </c>
      <c r="F13">
        <v>3.3333333333333298E-2</v>
      </c>
      <c r="G13">
        <v>0.05</v>
      </c>
      <c r="H13">
        <v>0</v>
      </c>
      <c r="I13">
        <v>2.0833333333333298E-3</v>
      </c>
      <c r="J13">
        <v>-3.125E-2</v>
      </c>
      <c r="K13">
        <v>1.7514124293785301E-2</v>
      </c>
      <c r="L13">
        <v>0.05</v>
      </c>
      <c r="N13">
        <v>606.595744680851</v>
      </c>
      <c r="O13">
        <v>639.97826086956502</v>
      </c>
      <c r="P13">
        <v>623.28700277520795</v>
      </c>
      <c r="Q13">
        <v>1127.69642857143</v>
      </c>
      <c r="R13">
        <v>1068.10344827586</v>
      </c>
      <c r="S13">
        <v>1335.15789473684</v>
      </c>
      <c r="T13">
        <v>1142.0701754386</v>
      </c>
      <c r="U13">
        <v>444.81644550065403</v>
      </c>
      <c r="V13">
        <v>518.78317266338797</v>
      </c>
      <c r="W13">
        <v>59.592980295566598</v>
      </c>
      <c r="X13">
        <v>193.08771929824599</v>
      </c>
    </row>
    <row r="14" spans="1:24" x14ac:dyDescent="0.3">
      <c r="A14">
        <v>13</v>
      </c>
      <c r="B14">
        <v>1.04166666666666E-2</v>
      </c>
      <c r="C14">
        <v>2.0833333333333402E-2</v>
      </c>
      <c r="D14">
        <v>1.5625E-2</v>
      </c>
      <c r="E14">
        <v>1.6949152542372801E-2</v>
      </c>
      <c r="F14">
        <v>3.3333333333333298E-2</v>
      </c>
      <c r="G14">
        <v>1.63934426229508E-2</v>
      </c>
      <c r="H14">
        <v>0</v>
      </c>
      <c r="I14">
        <v>1.7708333333333302E-2</v>
      </c>
      <c r="J14">
        <v>-1.5625E-2</v>
      </c>
      <c r="K14">
        <v>-1.63841807909605E-2</v>
      </c>
      <c r="L14">
        <v>1.63934426229508E-2</v>
      </c>
      <c r="N14">
        <v>682.07368421052604</v>
      </c>
      <c r="O14">
        <v>773.94680851063799</v>
      </c>
      <c r="P14">
        <v>728.01024636058196</v>
      </c>
      <c r="Q14">
        <v>1700.7931034482799</v>
      </c>
      <c r="R14">
        <v>1592.7413793103401</v>
      </c>
      <c r="S14">
        <v>1639.4833333333299</v>
      </c>
      <c r="T14">
        <v>1479.2758620689699</v>
      </c>
      <c r="U14">
        <v>864.73113294976304</v>
      </c>
      <c r="V14">
        <v>751.26561570838305</v>
      </c>
      <c r="W14">
        <v>108.051724137931</v>
      </c>
      <c r="X14">
        <v>160.207471264368</v>
      </c>
    </row>
    <row r="15" spans="1:24" x14ac:dyDescent="0.3">
      <c r="A15">
        <v>14</v>
      </c>
      <c r="B15">
        <v>1.04166666666666E-2</v>
      </c>
      <c r="C15">
        <v>3.125E-2</v>
      </c>
      <c r="D15">
        <v>2.0833333333333301E-2</v>
      </c>
      <c r="E15">
        <v>5.1724137931034503E-2</v>
      </c>
      <c r="F15">
        <v>0</v>
      </c>
      <c r="G15">
        <v>4.91803278688525E-2</v>
      </c>
      <c r="H15">
        <v>1.7857142857142901E-2</v>
      </c>
      <c r="I15">
        <v>-2.0833333333333301E-2</v>
      </c>
      <c r="J15">
        <v>-2.9761904761904101E-3</v>
      </c>
      <c r="K15">
        <v>5.1724137931034503E-2</v>
      </c>
      <c r="L15">
        <v>3.1323185011709602E-2</v>
      </c>
      <c r="N15">
        <v>711.63157894736798</v>
      </c>
      <c r="O15">
        <v>902.62365591397804</v>
      </c>
      <c r="P15">
        <v>807.12761743067301</v>
      </c>
      <c r="Q15">
        <v>1475.1454545454501</v>
      </c>
      <c r="R15">
        <v>1422.7192982456099</v>
      </c>
      <c r="S15">
        <v>1586.3793103448299</v>
      </c>
      <c r="T15">
        <v>1412.47272727273</v>
      </c>
      <c r="U15">
        <v>615.59168081494101</v>
      </c>
      <c r="V15">
        <v>605.34510984205394</v>
      </c>
      <c r="W15">
        <v>52.426156299840599</v>
      </c>
      <c r="X15">
        <v>173.90658307210001</v>
      </c>
    </row>
    <row r="16" spans="1:24" s="2" customFormat="1" x14ac:dyDescent="0.3">
      <c r="A16" s="2">
        <v>15</v>
      </c>
      <c r="B16" s="2">
        <v>0.104166666666667</v>
      </c>
      <c r="C16" s="2">
        <v>0.21875</v>
      </c>
      <c r="D16" s="2">
        <v>0.16145833333333301</v>
      </c>
      <c r="E16" s="2">
        <v>0.27118644067796599</v>
      </c>
      <c r="F16" s="2">
        <v>0.26229508196721302</v>
      </c>
      <c r="G16" s="2">
        <v>0.22950819672131201</v>
      </c>
      <c r="H16" s="2">
        <v>0.305084745762712</v>
      </c>
      <c r="I16" s="2">
        <v>0.10083674863387999</v>
      </c>
      <c r="J16" s="2">
        <v>0.14362641242937901</v>
      </c>
      <c r="K16" s="2">
        <v>8.8913587107530799E-3</v>
      </c>
      <c r="L16" s="2">
        <v>-7.5576549041400307E-2</v>
      </c>
      <c r="N16" s="2">
        <v>474.267441860465</v>
      </c>
      <c r="O16" s="2">
        <v>514.17333333333295</v>
      </c>
      <c r="P16" s="2">
        <v>494.220387596899</v>
      </c>
      <c r="Q16" s="2">
        <v>685.74418604651203</v>
      </c>
      <c r="R16" s="2">
        <v>628.48888888888905</v>
      </c>
      <c r="S16" s="2">
        <v>669.808510638298</v>
      </c>
      <c r="T16" s="2">
        <v>570.51219512195098</v>
      </c>
      <c r="U16" s="2">
        <v>134.26850129198999</v>
      </c>
      <c r="V16" s="2">
        <v>76.291807525051993</v>
      </c>
      <c r="W16" s="2">
        <v>57.2552971576226</v>
      </c>
      <c r="X16" s="2">
        <v>99.296315516346695</v>
      </c>
    </row>
    <row r="17" spans="1:24" x14ac:dyDescent="0.3">
      <c r="A17">
        <v>16</v>
      </c>
      <c r="B17">
        <v>1.0638297872340399E-2</v>
      </c>
      <c r="C17">
        <v>2.0833333333333402E-2</v>
      </c>
      <c r="D17">
        <v>1.5735815602836899E-2</v>
      </c>
      <c r="E17">
        <v>0</v>
      </c>
      <c r="F17">
        <v>0</v>
      </c>
      <c r="G17">
        <v>0</v>
      </c>
      <c r="H17">
        <v>0</v>
      </c>
      <c r="I17">
        <v>-1.5735815602836899E-2</v>
      </c>
      <c r="J17">
        <v>-1.5735815602836899E-2</v>
      </c>
      <c r="K17">
        <v>0</v>
      </c>
      <c r="L17">
        <v>0</v>
      </c>
      <c r="N17">
        <v>940.64516129032302</v>
      </c>
      <c r="O17">
        <v>930.287234042553</v>
      </c>
      <c r="P17">
        <v>935.46619766643801</v>
      </c>
      <c r="Q17">
        <v>2014.8461538461499</v>
      </c>
      <c r="R17">
        <v>2019.8301886792501</v>
      </c>
      <c r="S17">
        <v>2885.1875</v>
      </c>
      <c r="T17">
        <v>2522.9245283018899</v>
      </c>
      <c r="U17">
        <v>1084.3639910128099</v>
      </c>
      <c r="V17">
        <v>1587.45833063545</v>
      </c>
      <c r="W17">
        <v>-4.9840348330915303</v>
      </c>
      <c r="X17">
        <v>362.26297169811301</v>
      </c>
    </row>
    <row r="18" spans="1:24" x14ac:dyDescent="0.3">
      <c r="A18">
        <v>17</v>
      </c>
      <c r="B18">
        <v>3.125E-2</v>
      </c>
      <c r="C18">
        <v>4.1666666666666602E-2</v>
      </c>
      <c r="D18">
        <v>3.6458333333333301E-2</v>
      </c>
      <c r="E18">
        <v>5.1724137931034503E-2</v>
      </c>
      <c r="F18">
        <v>1.63934426229508E-2</v>
      </c>
      <c r="G18">
        <v>0.107142857142857</v>
      </c>
      <c r="H18">
        <v>0</v>
      </c>
      <c r="I18">
        <v>-2.0064890710382501E-2</v>
      </c>
      <c r="J18">
        <v>-3.6458333333333301E-2</v>
      </c>
      <c r="K18">
        <v>3.5330695308083603E-2</v>
      </c>
      <c r="L18">
        <v>0.107142857142857</v>
      </c>
      <c r="N18">
        <v>556.50537634408602</v>
      </c>
      <c r="O18">
        <v>534.92391304347802</v>
      </c>
      <c r="P18">
        <v>545.71464469378202</v>
      </c>
      <c r="Q18">
        <v>1898.3090909090899</v>
      </c>
      <c r="R18">
        <v>1732.0333333333299</v>
      </c>
      <c r="S18">
        <v>1790.98</v>
      </c>
      <c r="T18">
        <v>1292.1272727272701</v>
      </c>
      <c r="U18">
        <v>1186.3186886395499</v>
      </c>
      <c r="V18">
        <v>746.41262803349105</v>
      </c>
      <c r="W18">
        <v>166.27575757575801</v>
      </c>
      <c r="X18">
        <v>498.85272727272701</v>
      </c>
    </row>
    <row r="19" spans="1:24" x14ac:dyDescent="0.3">
      <c r="A19">
        <v>18</v>
      </c>
      <c r="B19">
        <v>0.75</v>
      </c>
      <c r="C19">
        <v>3.125E-2</v>
      </c>
      <c r="D19">
        <v>0.390625</v>
      </c>
      <c r="E19">
        <v>5.1724137931034503E-2</v>
      </c>
      <c r="F19">
        <v>1.6949152542372801E-2</v>
      </c>
      <c r="G19">
        <v>1.6666666666666701E-2</v>
      </c>
      <c r="H19">
        <v>0</v>
      </c>
      <c r="I19">
        <v>-0.373675847457627</v>
      </c>
      <c r="J19">
        <v>-0.390625</v>
      </c>
      <c r="K19">
        <v>3.4774985388661597E-2</v>
      </c>
      <c r="L19">
        <v>1.6666666666666701E-2</v>
      </c>
      <c r="N19">
        <v>767.43478260869597</v>
      </c>
      <c r="O19">
        <v>931.87096774193503</v>
      </c>
      <c r="P19">
        <v>849.65287517531601</v>
      </c>
      <c r="Q19">
        <v>1292</v>
      </c>
      <c r="R19">
        <v>1384.2413793103401</v>
      </c>
      <c r="S19">
        <v>1547.59322033898</v>
      </c>
      <c r="T19">
        <v>1316.4905660377401</v>
      </c>
      <c r="U19">
        <v>534.58850413502898</v>
      </c>
      <c r="V19">
        <v>466.83769086242</v>
      </c>
      <c r="W19">
        <v>-92.241379310344897</v>
      </c>
      <c r="X19">
        <v>231.10265430124699</v>
      </c>
    </row>
    <row r="20" spans="1:24" x14ac:dyDescent="0.3">
      <c r="A20">
        <v>19</v>
      </c>
      <c r="B20">
        <v>1.04166666666666E-2</v>
      </c>
      <c r="C20">
        <v>4.1666666666666602E-2</v>
      </c>
      <c r="D20">
        <v>2.6041666666666598E-2</v>
      </c>
      <c r="E20">
        <v>6.7796610169491595E-2</v>
      </c>
      <c r="F20">
        <v>3.2786885245901697E-2</v>
      </c>
      <c r="G20">
        <v>0.14754098360655701</v>
      </c>
      <c r="H20">
        <v>6.7796610169491595E-2</v>
      </c>
      <c r="I20">
        <v>6.7452185792350504E-3</v>
      </c>
      <c r="J20">
        <v>4.1754943502824902E-2</v>
      </c>
      <c r="K20">
        <v>3.5009724923589898E-2</v>
      </c>
      <c r="L20">
        <v>7.9744373437065905E-2</v>
      </c>
      <c r="N20">
        <v>727.91578947368396</v>
      </c>
      <c r="O20">
        <v>787.54347826086996</v>
      </c>
      <c r="P20">
        <v>757.72963386727702</v>
      </c>
      <c r="Q20">
        <v>1415.01818181818</v>
      </c>
      <c r="R20">
        <v>1444.3389830508499</v>
      </c>
      <c r="S20">
        <v>1109.2884615384601</v>
      </c>
      <c r="T20">
        <v>1130.8181818181799</v>
      </c>
      <c r="U20">
        <v>686.609349183571</v>
      </c>
      <c r="V20">
        <v>373.08854795090502</v>
      </c>
      <c r="W20">
        <v>-29.320801232665598</v>
      </c>
      <c r="X20">
        <v>-21.529720279720301</v>
      </c>
    </row>
    <row r="21" spans="1:24" x14ac:dyDescent="0.3">
      <c r="A21">
        <v>20</v>
      </c>
      <c r="B21">
        <v>0</v>
      </c>
      <c r="C21">
        <v>3.125E-2</v>
      </c>
      <c r="D21">
        <v>1.5625E-2</v>
      </c>
      <c r="E21">
        <v>5.0847457627118599E-2</v>
      </c>
      <c r="F21">
        <v>1.63934426229508E-2</v>
      </c>
      <c r="G21">
        <v>3.3333333333333298E-2</v>
      </c>
      <c r="H21">
        <v>5.1724137931034503E-2</v>
      </c>
      <c r="I21">
        <v>7.6844262295083798E-4</v>
      </c>
      <c r="J21">
        <v>3.6099137931034503E-2</v>
      </c>
      <c r="K21">
        <v>3.4454015004167803E-2</v>
      </c>
      <c r="L21">
        <v>-1.8390804597701101E-2</v>
      </c>
      <c r="N21">
        <v>763.95833333333303</v>
      </c>
      <c r="O21">
        <v>917.29032258064501</v>
      </c>
      <c r="P21">
        <v>840.62432795698896</v>
      </c>
      <c r="Q21">
        <v>1501.57142857143</v>
      </c>
      <c r="R21">
        <v>1401.2333333333299</v>
      </c>
      <c r="S21">
        <v>1617.44827586207</v>
      </c>
      <c r="T21">
        <v>1480.1090909090899</v>
      </c>
      <c r="U21">
        <v>560.60900537634404</v>
      </c>
      <c r="V21">
        <v>639.48476295210196</v>
      </c>
      <c r="W21">
        <v>100.33809523809499</v>
      </c>
      <c r="X21">
        <v>137.339184952978</v>
      </c>
    </row>
    <row r="22" spans="1:24" x14ac:dyDescent="0.3">
      <c r="A22">
        <v>21</v>
      </c>
      <c r="B22">
        <v>4.1666666666666602E-2</v>
      </c>
      <c r="C22">
        <v>1.04166666666666E-2</v>
      </c>
      <c r="D22">
        <v>2.6041666666666598E-2</v>
      </c>
      <c r="E22">
        <v>3.3898305084745797E-2</v>
      </c>
      <c r="F22">
        <v>1.63934426229508E-2</v>
      </c>
      <c r="G22">
        <v>3.2786885245901697E-2</v>
      </c>
      <c r="H22">
        <v>1.6949152542372801E-2</v>
      </c>
      <c r="I22">
        <v>-9.6482240437157901E-3</v>
      </c>
      <c r="J22">
        <v>-9.09251412429379E-3</v>
      </c>
      <c r="K22">
        <v>1.75048624617949E-2</v>
      </c>
      <c r="L22">
        <v>1.5837732703528801E-2</v>
      </c>
      <c r="N22">
        <v>480.195652173913</v>
      </c>
      <c r="O22">
        <v>510.494736842105</v>
      </c>
      <c r="P22">
        <v>495.345194508009</v>
      </c>
      <c r="Q22">
        <v>974.73684210526301</v>
      </c>
      <c r="R22">
        <v>889.95</v>
      </c>
      <c r="S22">
        <v>1208.6101694915301</v>
      </c>
      <c r="T22">
        <v>1102.3275862068999</v>
      </c>
      <c r="U22">
        <v>394.60480549199099</v>
      </c>
      <c r="V22">
        <v>606.982391698887</v>
      </c>
      <c r="W22">
        <v>84.786842105263105</v>
      </c>
      <c r="X22">
        <v>106.282583284629</v>
      </c>
    </row>
    <row r="23" spans="1:24" x14ac:dyDescent="0.3">
      <c r="A23">
        <v>22</v>
      </c>
      <c r="B23">
        <v>0</v>
      </c>
      <c r="C23">
        <v>1.04166666666666E-2</v>
      </c>
      <c r="D23">
        <v>5.2083333333333096E-3</v>
      </c>
      <c r="E23">
        <v>5.0847457627118599E-2</v>
      </c>
      <c r="F23">
        <v>0</v>
      </c>
      <c r="G23">
        <v>5.3571428571428603E-2</v>
      </c>
      <c r="H23">
        <v>0</v>
      </c>
      <c r="I23">
        <v>-5.2083333333333096E-3</v>
      </c>
      <c r="J23">
        <v>-5.2083333333333096E-3</v>
      </c>
      <c r="K23">
        <v>5.0847457627118599E-2</v>
      </c>
      <c r="L23">
        <v>5.3571428571428603E-2</v>
      </c>
      <c r="N23">
        <v>636.48421052631602</v>
      </c>
      <c r="O23">
        <v>760.68421052631595</v>
      </c>
      <c r="P23">
        <v>698.58421052631604</v>
      </c>
      <c r="Q23">
        <v>1752.0178571428601</v>
      </c>
      <c r="R23">
        <v>1402.3</v>
      </c>
      <c r="S23">
        <v>1813.71698113208</v>
      </c>
      <c r="T23">
        <v>1653.2982456140401</v>
      </c>
      <c r="U23">
        <v>703.71578947368403</v>
      </c>
      <c r="V23">
        <v>954.71403508771903</v>
      </c>
      <c r="W23">
        <v>349.71785714285699</v>
      </c>
      <c r="X23">
        <v>160.41873551803999</v>
      </c>
    </row>
    <row r="24" spans="1:24" x14ac:dyDescent="0.3">
      <c r="A24">
        <v>23</v>
      </c>
      <c r="B24">
        <v>1.04166666666666E-2</v>
      </c>
      <c r="C24">
        <v>0.15625</v>
      </c>
      <c r="D24">
        <v>8.3333333333333301E-2</v>
      </c>
      <c r="E24">
        <v>0.13793103448275901</v>
      </c>
      <c r="F24">
        <v>3.3333333333333298E-2</v>
      </c>
      <c r="G24">
        <v>3.2786885245901697E-2</v>
      </c>
      <c r="H24">
        <v>0.13559322033898299</v>
      </c>
      <c r="I24">
        <v>-0.05</v>
      </c>
      <c r="J24">
        <v>5.2259887005649701E-2</v>
      </c>
      <c r="K24">
        <v>0.104597701149425</v>
      </c>
      <c r="L24">
        <v>-0.102806335093081</v>
      </c>
      <c r="N24">
        <v>497.442105263158</v>
      </c>
      <c r="O24">
        <v>658.01234567901201</v>
      </c>
      <c r="P24">
        <v>577.72722547108503</v>
      </c>
      <c r="Q24">
        <v>1253.04</v>
      </c>
      <c r="R24">
        <v>974.70689655172396</v>
      </c>
      <c r="S24">
        <v>1102.1016949152499</v>
      </c>
      <c r="T24">
        <v>933.98039215686299</v>
      </c>
      <c r="U24">
        <v>396.97967108063898</v>
      </c>
      <c r="V24">
        <v>356.25316668577801</v>
      </c>
      <c r="W24">
        <v>278.33310344827601</v>
      </c>
      <c r="X24">
        <v>168.12130275839101</v>
      </c>
    </row>
    <row r="25" spans="1:24" x14ac:dyDescent="0.3">
      <c r="A25">
        <v>24</v>
      </c>
      <c r="B25">
        <v>1.04166666666666E-2</v>
      </c>
      <c r="C25">
        <v>3.125E-2</v>
      </c>
      <c r="D25">
        <v>2.0833333333333301E-2</v>
      </c>
      <c r="E25">
        <v>3.7037037037037097E-2</v>
      </c>
      <c r="F25">
        <v>0</v>
      </c>
      <c r="G25">
        <v>5.0847457627118599E-2</v>
      </c>
      <c r="H25">
        <v>3.6363636363636397E-2</v>
      </c>
      <c r="I25">
        <v>-2.0833333333333301E-2</v>
      </c>
      <c r="J25">
        <v>1.5530303030303101E-2</v>
      </c>
      <c r="K25">
        <v>3.7037037037037097E-2</v>
      </c>
      <c r="L25">
        <v>1.44838212634822E-2</v>
      </c>
      <c r="N25">
        <v>661.95789473684204</v>
      </c>
      <c r="O25">
        <v>718.322580645161</v>
      </c>
      <c r="P25">
        <v>690.14023769100197</v>
      </c>
      <c r="Q25">
        <v>1786.98076923077</v>
      </c>
      <c r="R25">
        <v>1656.8039215686299</v>
      </c>
      <c r="S25">
        <v>1873.3392857142901</v>
      </c>
      <c r="T25">
        <v>1570.5283018867899</v>
      </c>
      <c r="U25">
        <v>966.663683877626</v>
      </c>
      <c r="V25">
        <v>880.388064195791</v>
      </c>
      <c r="W25">
        <v>130.17684766214199</v>
      </c>
      <c r="X25">
        <v>302.81098382749298</v>
      </c>
    </row>
    <row r="26" spans="1:24" x14ac:dyDescent="0.3">
      <c r="A26">
        <v>25</v>
      </c>
      <c r="B26">
        <v>1.04166666666666E-2</v>
      </c>
      <c r="C26">
        <v>3.125E-2</v>
      </c>
      <c r="D26">
        <v>2.0833333333333301E-2</v>
      </c>
      <c r="E26">
        <v>1.72413793103449E-2</v>
      </c>
      <c r="F26">
        <v>3.2786885245901697E-2</v>
      </c>
      <c r="G26">
        <v>4.91803278688525E-2</v>
      </c>
      <c r="H26">
        <v>0</v>
      </c>
      <c r="I26">
        <v>1.1953551912568401E-2</v>
      </c>
      <c r="J26">
        <v>-2.0833333333333301E-2</v>
      </c>
      <c r="K26">
        <v>-1.55455059355568E-2</v>
      </c>
      <c r="L26">
        <v>4.91803278688525E-2</v>
      </c>
      <c r="N26">
        <v>543.29473684210495</v>
      </c>
      <c r="O26">
        <v>591.27956989247298</v>
      </c>
      <c r="P26">
        <v>567.28715336728897</v>
      </c>
      <c r="Q26">
        <v>1256.3508771929801</v>
      </c>
      <c r="R26">
        <v>1217.5084745762699</v>
      </c>
      <c r="S26">
        <v>1155.3793103448299</v>
      </c>
      <c r="T26">
        <v>1134.8983050847501</v>
      </c>
      <c r="U26">
        <v>650.22132120898198</v>
      </c>
      <c r="V26">
        <v>567.61115171745701</v>
      </c>
      <c r="W26">
        <v>38.842402616711098</v>
      </c>
      <c r="X26">
        <v>20.481005260081901</v>
      </c>
    </row>
    <row r="27" spans="1:24" x14ac:dyDescent="0.3">
      <c r="A27">
        <v>26</v>
      </c>
      <c r="B27">
        <v>1.04166666666666E-2</v>
      </c>
      <c r="C27">
        <v>2.0833333333333402E-2</v>
      </c>
      <c r="D27">
        <v>1.5625E-2</v>
      </c>
      <c r="E27">
        <v>8.4745762711864403E-2</v>
      </c>
      <c r="F27">
        <v>3.2786885245901697E-2</v>
      </c>
      <c r="G27">
        <v>3.2786885245901697E-2</v>
      </c>
      <c r="H27">
        <v>1.6949152542372801E-2</v>
      </c>
      <c r="I27">
        <v>1.71618852459017E-2</v>
      </c>
      <c r="J27">
        <v>1.3241525423728401E-3</v>
      </c>
      <c r="K27">
        <v>5.19588774659627E-2</v>
      </c>
      <c r="L27">
        <v>1.5837732703528801E-2</v>
      </c>
      <c r="N27">
        <v>588.884210526316</v>
      </c>
      <c r="O27">
        <v>690.244680851064</v>
      </c>
      <c r="P27">
        <v>639.56444568868994</v>
      </c>
      <c r="Q27">
        <v>1199.0185185185201</v>
      </c>
      <c r="R27">
        <v>1074.83050847458</v>
      </c>
      <c r="S27">
        <v>1308.1016949152499</v>
      </c>
      <c r="T27">
        <v>972</v>
      </c>
      <c r="U27">
        <v>435.26606278588599</v>
      </c>
      <c r="V27">
        <v>332.43555431131</v>
      </c>
      <c r="W27">
        <v>124.188010043942</v>
      </c>
      <c r="X27">
        <v>336.10169491525397</v>
      </c>
    </row>
    <row r="28" spans="1:24" s="2" customFormat="1" x14ac:dyDescent="0.3">
      <c r="A28" s="2">
        <v>27</v>
      </c>
      <c r="B28" s="2">
        <v>6.5217391304347797E-2</v>
      </c>
      <c r="C28" s="2">
        <v>0.18947368421052599</v>
      </c>
      <c r="D28" s="2">
        <v>0.12734553775743701</v>
      </c>
      <c r="E28" s="2">
        <v>0.18965517241379301</v>
      </c>
      <c r="F28" s="2">
        <v>7.2727272727272793E-2</v>
      </c>
      <c r="G28" s="2">
        <v>1.6949152542372801E-2</v>
      </c>
      <c r="H28" s="2">
        <v>0</v>
      </c>
      <c r="I28" s="2">
        <v>-5.4618265030164301E-2</v>
      </c>
      <c r="J28" s="2">
        <v>-0.12734553775743701</v>
      </c>
      <c r="K28" s="2">
        <v>0.11692789968652</v>
      </c>
      <c r="L28" s="2">
        <v>1.6949152542372801E-2</v>
      </c>
      <c r="N28" s="2">
        <v>717.36046511627899</v>
      </c>
      <c r="O28" s="2">
        <v>962.88311688311705</v>
      </c>
      <c r="P28" s="2">
        <v>840.12179099969796</v>
      </c>
      <c r="Q28" s="2">
        <v>1262.59574468085</v>
      </c>
      <c r="R28" s="2">
        <v>1394.2156862745101</v>
      </c>
      <c r="S28" s="2">
        <v>1385.91379310345</v>
      </c>
      <c r="T28" s="2">
        <v>1236.9423076923099</v>
      </c>
      <c r="U28" s="2">
        <v>554.09389527481198</v>
      </c>
      <c r="V28" s="2">
        <v>396.82051669261</v>
      </c>
      <c r="W28" s="2">
        <v>-131.61994159365901</v>
      </c>
      <c r="X28" s="2">
        <v>148.971485411141</v>
      </c>
    </row>
    <row r="29" spans="1:24" x14ac:dyDescent="0.3">
      <c r="A29">
        <v>28</v>
      </c>
      <c r="B29">
        <v>4.1666666666666602E-2</v>
      </c>
      <c r="C29">
        <v>7.2916666666666602E-2</v>
      </c>
      <c r="D29">
        <v>5.7291666666666602E-2</v>
      </c>
      <c r="E29">
        <v>0.11864406779661001</v>
      </c>
      <c r="F29">
        <v>8.1967213114754106E-2</v>
      </c>
      <c r="G29">
        <v>0.116666666666667</v>
      </c>
      <c r="H29">
        <v>6.7796610169491595E-2</v>
      </c>
      <c r="I29">
        <v>2.46755464480874E-2</v>
      </c>
      <c r="J29">
        <v>1.0504943502824901E-2</v>
      </c>
      <c r="K29">
        <v>3.6676854681856101E-2</v>
      </c>
      <c r="L29">
        <v>4.8870056497175102E-2</v>
      </c>
      <c r="N29">
        <v>679.17391304347802</v>
      </c>
      <c r="O29">
        <v>677.65168539325805</v>
      </c>
      <c r="P29">
        <v>678.41279921836804</v>
      </c>
      <c r="Q29">
        <v>1435.9423076923099</v>
      </c>
      <c r="R29">
        <v>1379.32142857143</v>
      </c>
      <c r="S29">
        <v>1676.1886792452799</v>
      </c>
      <c r="T29">
        <v>1288.27272727273</v>
      </c>
      <c r="U29">
        <v>700.90862935305995</v>
      </c>
      <c r="V29">
        <v>609.85992805435899</v>
      </c>
      <c r="W29">
        <v>56.620879120879003</v>
      </c>
      <c r="X29">
        <v>387.915951972556</v>
      </c>
    </row>
    <row r="30" spans="1:24" x14ac:dyDescent="0.3">
      <c r="A30">
        <v>29</v>
      </c>
      <c r="B30">
        <v>1.04166666666666E-2</v>
      </c>
      <c r="C30">
        <v>3.125E-2</v>
      </c>
      <c r="D30">
        <v>2.0833333333333301E-2</v>
      </c>
      <c r="E30">
        <v>5.0847457627118599E-2</v>
      </c>
      <c r="F30">
        <v>0</v>
      </c>
      <c r="G30">
        <v>8.3333333333333398E-2</v>
      </c>
      <c r="H30">
        <v>1.6949152542372801E-2</v>
      </c>
      <c r="I30">
        <v>-2.0833333333333301E-2</v>
      </c>
      <c r="J30">
        <v>-3.8841807909604799E-3</v>
      </c>
      <c r="K30">
        <v>5.0847457627118599E-2</v>
      </c>
      <c r="L30">
        <v>6.6384180790960506E-2</v>
      </c>
      <c r="N30">
        <v>549.505263157895</v>
      </c>
      <c r="O30">
        <v>645.70967741935499</v>
      </c>
      <c r="P30">
        <v>597.607470288625</v>
      </c>
      <c r="Q30">
        <v>1187.05357142857</v>
      </c>
      <c r="R30">
        <v>1271.85245901639</v>
      </c>
      <c r="S30">
        <v>1335.3272727272699</v>
      </c>
      <c r="T30">
        <v>1214.08620689655</v>
      </c>
      <c r="U30">
        <v>674.24498872776803</v>
      </c>
      <c r="V30">
        <v>616.47873660792698</v>
      </c>
      <c r="W30">
        <v>-84.798887587821994</v>
      </c>
      <c r="X30">
        <v>121.241065830721</v>
      </c>
    </row>
    <row r="31" spans="1:24" x14ac:dyDescent="0.3">
      <c r="A31">
        <v>30</v>
      </c>
      <c r="B31">
        <v>6.25E-2</v>
      </c>
      <c r="C31">
        <v>6.3829787234042507E-2</v>
      </c>
      <c r="D31">
        <v>6.3164893617021295E-2</v>
      </c>
      <c r="E31">
        <v>5.4545454545454598E-2</v>
      </c>
      <c r="F31">
        <v>3.5714285714285698E-2</v>
      </c>
      <c r="G31">
        <v>3.3898305084745797E-2</v>
      </c>
      <c r="H31">
        <v>0</v>
      </c>
      <c r="I31">
        <v>-2.74506079027356E-2</v>
      </c>
      <c r="J31">
        <v>-6.3164893617021295E-2</v>
      </c>
      <c r="K31">
        <v>1.88311688311689E-2</v>
      </c>
      <c r="L31">
        <v>3.3898305084745797E-2</v>
      </c>
      <c r="N31">
        <v>646.81111111111102</v>
      </c>
      <c r="O31">
        <v>635.15909090909099</v>
      </c>
      <c r="P31">
        <v>640.98510101010095</v>
      </c>
      <c r="Q31">
        <v>1646</v>
      </c>
      <c r="R31">
        <v>1788.24074074074</v>
      </c>
      <c r="S31">
        <v>2010.3859649122801</v>
      </c>
      <c r="T31">
        <v>1768.7857142857099</v>
      </c>
      <c r="U31">
        <v>1147.25563973064</v>
      </c>
      <c r="V31">
        <v>1127.80061327561</v>
      </c>
      <c r="W31">
        <v>-142.24074074074099</v>
      </c>
      <c r="X31">
        <v>241.600250626567</v>
      </c>
    </row>
    <row r="32" spans="1:24" x14ac:dyDescent="0.3">
      <c r="A32">
        <v>31</v>
      </c>
      <c r="B32">
        <v>1.04166666666666E-2</v>
      </c>
      <c r="C32">
        <v>1.04166666666666E-2</v>
      </c>
      <c r="D32">
        <v>1.04166666666666E-2</v>
      </c>
      <c r="E32">
        <v>1.6949152542372801E-2</v>
      </c>
      <c r="F32">
        <v>0</v>
      </c>
      <c r="G32">
        <v>0</v>
      </c>
      <c r="H32">
        <v>1.75438596491229E-2</v>
      </c>
      <c r="I32">
        <v>-1.04166666666666E-2</v>
      </c>
      <c r="J32">
        <v>7.1271929824562302E-3</v>
      </c>
      <c r="K32">
        <v>1.6949152542372801E-2</v>
      </c>
      <c r="L32">
        <v>-1.75438596491229E-2</v>
      </c>
      <c r="N32">
        <v>628.09473684210502</v>
      </c>
      <c r="O32">
        <v>666.71578947368403</v>
      </c>
      <c r="P32">
        <v>647.40526315789498</v>
      </c>
      <c r="Q32">
        <v>1441.89655172414</v>
      </c>
      <c r="R32">
        <v>1477.24590163934</v>
      </c>
      <c r="S32">
        <v>1478.4262295082001</v>
      </c>
      <c r="T32">
        <v>1210.92857142857</v>
      </c>
      <c r="U32">
        <v>829.84063848145001</v>
      </c>
      <c r="V32">
        <v>563.52330827067703</v>
      </c>
      <c r="W32">
        <v>-35.349349915206403</v>
      </c>
      <c r="X32">
        <v>267.49765807962501</v>
      </c>
    </row>
    <row r="33" spans="1:24" s="2" customFormat="1" x14ac:dyDescent="0.3">
      <c r="A33" s="2">
        <v>33</v>
      </c>
      <c r="B33" s="2">
        <v>0.46153846153846201</v>
      </c>
      <c r="C33" s="2">
        <v>0.4</v>
      </c>
      <c r="D33" s="2">
        <v>0.43076923076923102</v>
      </c>
      <c r="E33" s="2">
        <v>0.59322033898305104</v>
      </c>
      <c r="F33" s="2">
        <v>0.55737704918032804</v>
      </c>
      <c r="G33" s="2">
        <v>0.39344262295082</v>
      </c>
      <c r="H33" s="2">
        <v>0.50847457627118597</v>
      </c>
      <c r="I33" s="2">
        <v>0.126607818411097</v>
      </c>
      <c r="J33" s="2">
        <v>7.7705345501955597E-2</v>
      </c>
      <c r="K33" s="2">
        <v>3.5843289802723E-2</v>
      </c>
      <c r="L33" s="2">
        <v>-0.115031953320367</v>
      </c>
      <c r="N33" s="2">
        <v>704.44897959183697</v>
      </c>
      <c r="O33" s="2">
        <v>704.14035087719299</v>
      </c>
      <c r="P33" s="2">
        <v>704.29466523451504</v>
      </c>
      <c r="Q33" s="2">
        <v>212.875</v>
      </c>
      <c r="R33" s="2">
        <v>236.14814814814801</v>
      </c>
      <c r="S33" s="2">
        <v>590.27027027026998</v>
      </c>
      <c r="T33" s="2">
        <v>575.17241379310303</v>
      </c>
      <c r="U33" s="2">
        <v>-468.146517086367</v>
      </c>
      <c r="V33" s="2">
        <v>-129.12225144141101</v>
      </c>
      <c r="W33" s="2">
        <v>-23.273148148148199</v>
      </c>
      <c r="X33" s="2">
        <v>15.0978564771668</v>
      </c>
    </row>
    <row r="34" spans="1:24" x14ac:dyDescent="0.3">
      <c r="A34">
        <v>34</v>
      </c>
      <c r="B34">
        <v>1.04166666666666E-2</v>
      </c>
      <c r="C34">
        <v>1.04166666666666E-2</v>
      </c>
      <c r="D34">
        <v>1.04166666666666E-2</v>
      </c>
      <c r="E34">
        <v>3.3898305084745797E-2</v>
      </c>
      <c r="F34">
        <v>0</v>
      </c>
      <c r="G34">
        <v>8.1967213114754106E-2</v>
      </c>
      <c r="H34">
        <v>0</v>
      </c>
      <c r="I34">
        <v>-1.04166666666666E-2</v>
      </c>
      <c r="J34">
        <v>-1.04166666666666E-2</v>
      </c>
      <c r="K34">
        <v>3.3898305084745797E-2</v>
      </c>
      <c r="L34">
        <v>8.1967213114754106E-2</v>
      </c>
      <c r="N34">
        <v>603.96842105263204</v>
      </c>
      <c r="O34">
        <v>667.70526315789505</v>
      </c>
      <c r="P34">
        <v>635.83684210526303</v>
      </c>
      <c r="Q34">
        <v>1438.4035087719301</v>
      </c>
      <c r="R34">
        <v>1211.7288135593201</v>
      </c>
      <c r="S34">
        <v>1461.0357142857099</v>
      </c>
      <c r="T34">
        <v>1452.6610169491501</v>
      </c>
      <c r="U34">
        <v>575.89197145405899</v>
      </c>
      <c r="V34">
        <v>816.82417484388895</v>
      </c>
      <c r="W34">
        <v>226.67469521260799</v>
      </c>
      <c r="X34">
        <v>8.3746973365616704</v>
      </c>
    </row>
    <row r="35" spans="1:24" x14ac:dyDescent="0.3">
      <c r="A35">
        <v>36</v>
      </c>
      <c r="B35">
        <v>4.1884816753926697E-2</v>
      </c>
      <c r="C35">
        <v>4.1884816753926697E-2</v>
      </c>
      <c r="D35">
        <v>4.1884816753926697E-2</v>
      </c>
      <c r="E35">
        <v>4.3859649122807001E-2</v>
      </c>
      <c r="F35">
        <v>1.6666666666666701E-2</v>
      </c>
      <c r="G35">
        <v>8.4033613445377905E-3</v>
      </c>
      <c r="H35">
        <v>2.5862068965517199E-2</v>
      </c>
      <c r="I35">
        <v>-2.521815008726E-2</v>
      </c>
      <c r="J35">
        <v>-1.6022747788409501E-2</v>
      </c>
      <c r="K35">
        <v>2.71929824561403E-2</v>
      </c>
      <c r="L35">
        <v>-1.7458707620979501E-2</v>
      </c>
      <c r="N35">
        <v>782.54098360655701</v>
      </c>
      <c r="O35">
        <v>815.46994535519104</v>
      </c>
      <c r="P35">
        <v>799.00546448087402</v>
      </c>
      <c r="Q35">
        <v>1534.78899082569</v>
      </c>
      <c r="R35">
        <v>1537.5847457627101</v>
      </c>
      <c r="S35">
        <v>1634.71186440678</v>
      </c>
      <c r="T35">
        <v>1376.45132743363</v>
      </c>
      <c r="U35">
        <v>738.57928128183801</v>
      </c>
      <c r="V35">
        <v>577.44586295275406</v>
      </c>
      <c r="W35">
        <v>-2.7957549370239598</v>
      </c>
      <c r="X35">
        <v>258.26053697315098</v>
      </c>
    </row>
    <row r="36" spans="1:24" x14ac:dyDescent="0.3">
      <c r="A36">
        <v>37</v>
      </c>
      <c r="B36">
        <v>6.25E-2</v>
      </c>
      <c r="C36">
        <v>0.104166666666667</v>
      </c>
      <c r="D36">
        <v>8.3333333333333301E-2</v>
      </c>
      <c r="E36">
        <v>7.1428571428571397E-2</v>
      </c>
      <c r="F36">
        <v>0</v>
      </c>
      <c r="G36">
        <v>7.5471698113207503E-2</v>
      </c>
      <c r="H36">
        <v>0.04</v>
      </c>
      <c r="I36">
        <v>-8.3333333333333301E-2</v>
      </c>
      <c r="J36">
        <v>-4.33333333333333E-2</v>
      </c>
      <c r="K36">
        <v>7.1428571428571397E-2</v>
      </c>
      <c r="L36">
        <v>3.5471698113207502E-2</v>
      </c>
      <c r="N36">
        <v>868.8</v>
      </c>
      <c r="O36">
        <v>1070.20930232558</v>
      </c>
      <c r="P36">
        <v>969.50465116279099</v>
      </c>
      <c r="Q36">
        <v>1664.8461538461499</v>
      </c>
      <c r="R36">
        <v>1952.98181818182</v>
      </c>
      <c r="S36">
        <v>1877.8367346938801</v>
      </c>
      <c r="T36">
        <v>1610.2708333333301</v>
      </c>
      <c r="U36">
        <v>983.477167019028</v>
      </c>
      <c r="V36">
        <v>640.76618217054295</v>
      </c>
      <c r="W36">
        <v>-288.13566433566399</v>
      </c>
      <c r="X36">
        <v>267.56590136054399</v>
      </c>
    </row>
    <row r="37" spans="1:24" x14ac:dyDescent="0.3">
      <c r="A37">
        <v>38</v>
      </c>
      <c r="B37">
        <v>3.125E-2</v>
      </c>
      <c r="C37">
        <v>2.0833333333333402E-2</v>
      </c>
      <c r="D37">
        <v>2.6041666666666699E-2</v>
      </c>
      <c r="E37">
        <v>5.0847457627118599E-2</v>
      </c>
      <c r="F37">
        <v>0</v>
      </c>
      <c r="G37">
        <v>6.5573770491803199E-2</v>
      </c>
      <c r="H37">
        <v>3.3898305084745797E-2</v>
      </c>
      <c r="I37">
        <v>-2.6041666666666699E-2</v>
      </c>
      <c r="J37">
        <v>7.8566384180791E-3</v>
      </c>
      <c r="K37">
        <v>5.0847457627118599E-2</v>
      </c>
      <c r="L37">
        <v>3.1675465407057499E-2</v>
      </c>
      <c r="N37">
        <v>550.34408602150495</v>
      </c>
      <c r="O37">
        <v>571.01063829787199</v>
      </c>
      <c r="P37">
        <v>560.67736215968898</v>
      </c>
      <c r="Q37">
        <v>1423.7678571428601</v>
      </c>
      <c r="R37">
        <v>1440.4262295082001</v>
      </c>
      <c r="S37">
        <v>1373.6842105263199</v>
      </c>
      <c r="T37">
        <v>1136.19298245614</v>
      </c>
      <c r="U37">
        <v>879.74886734850804</v>
      </c>
      <c r="V37">
        <v>575.51562029645095</v>
      </c>
      <c r="W37">
        <v>-16.658372365339599</v>
      </c>
      <c r="X37">
        <v>237.49122807017599</v>
      </c>
    </row>
    <row r="38" spans="1:24" x14ac:dyDescent="0.3">
      <c r="A38">
        <v>39</v>
      </c>
      <c r="B38">
        <v>0.104166666666667</v>
      </c>
      <c r="C38">
        <v>0.125</v>
      </c>
      <c r="D38">
        <v>0.114583333333333</v>
      </c>
      <c r="E38">
        <v>0.101694915254237</v>
      </c>
      <c r="F38">
        <v>1.63934426229508E-2</v>
      </c>
      <c r="G38">
        <v>6.5573770491803199E-2</v>
      </c>
      <c r="H38">
        <v>5.0847457627118599E-2</v>
      </c>
      <c r="I38">
        <v>-9.8189890710382505E-2</v>
      </c>
      <c r="J38">
        <v>-6.3735875706214695E-2</v>
      </c>
      <c r="K38">
        <v>8.5301472631286401E-2</v>
      </c>
      <c r="L38">
        <v>1.47263128646846E-2</v>
      </c>
      <c r="N38">
        <v>427.60465116279101</v>
      </c>
      <c r="O38">
        <v>443.16666666666703</v>
      </c>
      <c r="P38">
        <v>435.38565891472899</v>
      </c>
      <c r="Q38">
        <v>1191</v>
      </c>
      <c r="R38">
        <v>1103.7166666666701</v>
      </c>
      <c r="S38">
        <v>1085.6666666666699</v>
      </c>
      <c r="T38">
        <v>1066.4107142857099</v>
      </c>
      <c r="U38">
        <v>668.33100775193805</v>
      </c>
      <c r="V38">
        <v>631.02505537098602</v>
      </c>
      <c r="W38">
        <v>87.283333333333303</v>
      </c>
      <c r="X38">
        <v>19.2559523809525</v>
      </c>
    </row>
    <row r="39" spans="1:24" x14ac:dyDescent="0.3">
      <c r="A39">
        <v>40</v>
      </c>
      <c r="B39">
        <v>5.2083333333333398E-2</v>
      </c>
      <c r="C39">
        <v>4.1666666666666602E-2</v>
      </c>
      <c r="D39">
        <v>4.6875E-2</v>
      </c>
      <c r="E39">
        <v>5.0847457627118599E-2</v>
      </c>
      <c r="F39">
        <v>6.5573770491803199E-2</v>
      </c>
      <c r="G39">
        <v>4.91803278688525E-2</v>
      </c>
      <c r="H39">
        <v>1.6949152542372801E-2</v>
      </c>
      <c r="I39">
        <v>1.8698770491803199E-2</v>
      </c>
      <c r="J39">
        <v>-2.9925847457627199E-2</v>
      </c>
      <c r="K39">
        <v>-1.47263128646846E-2</v>
      </c>
      <c r="L39">
        <v>3.2231175326479698E-2</v>
      </c>
      <c r="N39">
        <v>585.86813186813197</v>
      </c>
      <c r="O39">
        <v>563.804347826087</v>
      </c>
      <c r="P39">
        <v>574.83623984710903</v>
      </c>
      <c r="Q39">
        <v>1139.5357142857099</v>
      </c>
      <c r="R39">
        <v>1121.98245614035</v>
      </c>
      <c r="S39">
        <v>1272.7068965517201</v>
      </c>
      <c r="T39">
        <v>1361.7931034482799</v>
      </c>
      <c r="U39">
        <v>547.14621629324097</v>
      </c>
      <c r="V39">
        <v>786.95686360116599</v>
      </c>
      <c r="W39">
        <v>17.553258145363301</v>
      </c>
      <c r="X39">
        <v>-89.086206896551602</v>
      </c>
    </row>
    <row r="40" spans="1:24" x14ac:dyDescent="0.3">
      <c r="A40">
        <v>41</v>
      </c>
      <c r="B40">
        <v>0.104166666666667</v>
      </c>
      <c r="C40">
        <v>0.125</v>
      </c>
      <c r="D40">
        <v>0.114583333333333</v>
      </c>
      <c r="E40">
        <v>0.40677966101694901</v>
      </c>
      <c r="F40">
        <v>0.22950819672131201</v>
      </c>
      <c r="G40">
        <v>0.24590163934426201</v>
      </c>
      <c r="H40">
        <v>0.22413793103448301</v>
      </c>
      <c r="I40">
        <v>0.114924863387978</v>
      </c>
      <c r="J40">
        <v>0.109554597701149</v>
      </c>
      <c r="K40">
        <v>0.177271464295638</v>
      </c>
      <c r="L40">
        <v>2.1763708309779601E-2</v>
      </c>
      <c r="N40">
        <v>501.87209302325601</v>
      </c>
      <c r="O40">
        <v>605.05952380952397</v>
      </c>
      <c r="P40">
        <v>553.46580841639002</v>
      </c>
      <c r="Q40">
        <v>1359.0857142857101</v>
      </c>
      <c r="R40">
        <v>1199.3829787233999</v>
      </c>
      <c r="S40">
        <v>1049.26086956522</v>
      </c>
      <c r="T40">
        <v>856.51111111111095</v>
      </c>
      <c r="U40">
        <v>645.91717030701398</v>
      </c>
      <c r="V40">
        <v>303.04530269472099</v>
      </c>
      <c r="W40">
        <v>159.70273556231001</v>
      </c>
      <c r="X40">
        <v>192.749758454106</v>
      </c>
    </row>
    <row r="41" spans="1:24" s="2" customFormat="1" x14ac:dyDescent="0.3">
      <c r="A41" s="2">
        <v>42</v>
      </c>
      <c r="B41" s="2">
        <v>4.1666666666666602E-2</v>
      </c>
      <c r="C41" s="2">
        <v>0.98958333333333304</v>
      </c>
      <c r="D41" s="2">
        <v>0.515625</v>
      </c>
      <c r="E41" s="2">
        <v>8.4745762711864403E-2</v>
      </c>
      <c r="F41" s="2">
        <v>0</v>
      </c>
      <c r="G41" s="2">
        <v>8.1967213114754106E-2</v>
      </c>
      <c r="H41" s="2">
        <v>1.6949152542372801E-2</v>
      </c>
      <c r="I41" s="2">
        <v>-0.515625</v>
      </c>
      <c r="J41" s="2">
        <v>-0.498675847457627</v>
      </c>
      <c r="K41" s="2">
        <v>8.4745762711864403E-2</v>
      </c>
      <c r="L41" s="2">
        <v>6.5018060572381201E-2</v>
      </c>
      <c r="N41" s="2">
        <v>545.31521739130403</v>
      </c>
      <c r="O41" s="2">
        <v>718</v>
      </c>
      <c r="P41" s="2">
        <v>631.65760869565202</v>
      </c>
      <c r="Q41" s="2">
        <v>1186.42592592593</v>
      </c>
      <c r="R41" s="2">
        <v>1185.22950819672</v>
      </c>
      <c r="S41" s="2">
        <v>1501.1071428571399</v>
      </c>
      <c r="T41" s="2">
        <v>1132.1724137931001</v>
      </c>
      <c r="U41" s="2">
        <v>553.57189950106897</v>
      </c>
      <c r="V41" s="2">
        <v>500.51480509745102</v>
      </c>
      <c r="W41" s="2">
        <v>1.1964177292045399</v>
      </c>
      <c r="X41" s="2">
        <v>368.934729064039</v>
      </c>
    </row>
    <row r="42" spans="1:24" x14ac:dyDescent="0.3">
      <c r="A42">
        <v>43</v>
      </c>
      <c r="B42">
        <v>2.0833333333333402E-2</v>
      </c>
      <c r="C42">
        <v>5.2083333333333398E-2</v>
      </c>
      <c r="D42">
        <v>3.6458333333333398E-2</v>
      </c>
      <c r="E42">
        <v>1.6949152542372801E-2</v>
      </c>
      <c r="F42">
        <v>6.5573770491803199E-2</v>
      </c>
      <c r="G42">
        <v>6.5573770491803199E-2</v>
      </c>
      <c r="H42">
        <v>3.3898305084745797E-2</v>
      </c>
      <c r="I42">
        <v>2.9115437158469901E-2</v>
      </c>
      <c r="J42">
        <v>-2.56002824858759E-3</v>
      </c>
      <c r="K42">
        <v>-4.8624617949430397E-2</v>
      </c>
      <c r="L42">
        <v>3.1675465407057499E-2</v>
      </c>
      <c r="N42">
        <v>545.57446808510599</v>
      </c>
      <c r="O42">
        <v>635.38461538461502</v>
      </c>
      <c r="P42">
        <v>590.47954173486096</v>
      </c>
      <c r="Q42">
        <v>1356.1724137931001</v>
      </c>
      <c r="R42">
        <v>1337.5964912280699</v>
      </c>
      <c r="S42">
        <v>1131.2280701754401</v>
      </c>
      <c r="T42">
        <v>1087.4210526315801</v>
      </c>
      <c r="U42">
        <v>747.11694949320895</v>
      </c>
      <c r="V42">
        <v>496.941510896718</v>
      </c>
      <c r="W42">
        <v>18.575922565033402</v>
      </c>
      <c r="X42">
        <v>43.8070175438597</v>
      </c>
    </row>
    <row r="43" spans="1:24" x14ac:dyDescent="0.3">
      <c r="A43">
        <v>44</v>
      </c>
      <c r="B43">
        <v>3.1578947368420998E-2</v>
      </c>
      <c r="C43">
        <v>4.2105263157894798E-2</v>
      </c>
      <c r="D43">
        <v>3.6842105263157898E-2</v>
      </c>
      <c r="E43">
        <v>9.2592592592592601E-2</v>
      </c>
      <c r="F43">
        <v>0.15094339622641501</v>
      </c>
      <c r="G43">
        <v>7.2727272727272793E-2</v>
      </c>
      <c r="H43">
        <v>7.4074074074074098E-2</v>
      </c>
      <c r="I43">
        <v>0.114101290963257</v>
      </c>
      <c r="J43">
        <v>3.7231968810916199E-2</v>
      </c>
      <c r="K43">
        <v>-5.8350803633822501E-2</v>
      </c>
      <c r="L43">
        <v>-1.34680134680132E-3</v>
      </c>
      <c r="N43">
        <v>716.97826086956502</v>
      </c>
      <c r="O43">
        <v>709.87912087912105</v>
      </c>
      <c r="P43">
        <v>713.42869087434303</v>
      </c>
      <c r="Q43">
        <v>1286.67346938776</v>
      </c>
      <c r="R43">
        <v>1258.31111111111</v>
      </c>
      <c r="S43">
        <v>1598.01960784314</v>
      </c>
      <c r="T43">
        <v>1441.82</v>
      </c>
      <c r="U43">
        <v>544.88242023676798</v>
      </c>
      <c r="V43">
        <v>728.39130912565702</v>
      </c>
      <c r="W43">
        <v>28.362358276643999</v>
      </c>
      <c r="X43">
        <v>156.19960784313699</v>
      </c>
    </row>
    <row r="45" spans="1:24" x14ac:dyDescent="0.3">
      <c r="A45" s="1" t="s">
        <v>23</v>
      </c>
      <c r="B45">
        <f>AVERAGE(B2:B43)</f>
        <v>5.6970614513674758E-2</v>
      </c>
      <c r="C45">
        <f t="shared" ref="C45:L45" si="0">AVERAGE(C2:C43)</f>
        <v>8.337004231567198E-2</v>
      </c>
      <c r="D45">
        <f t="shared" si="0"/>
        <v>7.0170328414673327E-2</v>
      </c>
      <c r="E45">
        <f t="shared" si="0"/>
        <v>8.0899723347248931E-2</v>
      </c>
      <c r="F45">
        <f t="shared" si="0"/>
        <v>4.9699431599618246E-2</v>
      </c>
      <c r="G45">
        <f t="shared" si="0"/>
        <v>6.7796476168391379E-2</v>
      </c>
      <c r="H45">
        <f t="shared" si="0"/>
        <v>4.8182060841278893E-2</v>
      </c>
      <c r="I45">
        <f t="shared" si="0"/>
        <v>-2.0470896815055123E-2</v>
      </c>
      <c r="J45">
        <f t="shared" si="0"/>
        <v>-2.1988267573394466E-2</v>
      </c>
      <c r="K45">
        <f t="shared" si="0"/>
        <v>3.1200291747630709E-2</v>
      </c>
      <c r="L45">
        <f t="shared" si="0"/>
        <v>1.9614415327112472E-2</v>
      </c>
      <c r="N45">
        <f t="shared" ref="N45:X45" si="1">AVERAGE(N2:N43)</f>
        <v>658.46583355021789</v>
      </c>
      <c r="O45">
        <f t="shared" si="1"/>
        <v>736.79422118517277</v>
      </c>
      <c r="P45">
        <f t="shared" si="1"/>
        <v>697.63002736769522</v>
      </c>
      <c r="Q45">
        <f t="shared" si="1"/>
        <v>1387.2677531407448</v>
      </c>
      <c r="R45">
        <f t="shared" si="1"/>
        <v>1349.0670596729019</v>
      </c>
      <c r="S45">
        <f t="shared" si="1"/>
        <v>1467.5261937147673</v>
      </c>
      <c r="T45">
        <f t="shared" si="1"/>
        <v>1280.787676580336</v>
      </c>
      <c r="U45">
        <f t="shared" si="1"/>
        <v>651.43703230520759</v>
      </c>
      <c r="V45">
        <f t="shared" si="1"/>
        <v>583.15764921264065</v>
      </c>
      <c r="W45">
        <f t="shared" si="1"/>
        <v>38.200693467841809</v>
      </c>
      <c r="X45">
        <f t="shared" si="1"/>
        <v>186.73851713443059</v>
      </c>
    </row>
    <row r="46" spans="1:24" x14ac:dyDescent="0.3">
      <c r="A46" s="1" t="s">
        <v>24</v>
      </c>
      <c r="B46">
        <f>STDEV(B2:B43)</f>
        <v>0.13154065520251293</v>
      </c>
      <c r="C46">
        <f t="shared" ref="C46:L46" si="2">STDEV(C2:C43)</f>
        <v>0.16023605985330885</v>
      </c>
      <c r="D46">
        <f t="shared" si="2"/>
        <v>0.11191016055264094</v>
      </c>
      <c r="E46">
        <f t="shared" si="2"/>
        <v>0.10980566617670916</v>
      </c>
      <c r="F46">
        <f t="shared" si="2"/>
        <v>9.8137024658586938E-2</v>
      </c>
      <c r="G46">
        <f t="shared" si="2"/>
        <v>7.5446459063389745E-2</v>
      </c>
      <c r="H46">
        <f t="shared" si="2"/>
        <v>9.3998410572221705E-2</v>
      </c>
      <c r="I46">
        <f t="shared" si="2"/>
        <v>0.10763524109034436</v>
      </c>
      <c r="J46">
        <f t="shared" si="2"/>
        <v>0.10623528086105988</v>
      </c>
      <c r="K46">
        <f t="shared" si="2"/>
        <v>4.3653979464238719E-2</v>
      </c>
      <c r="L46">
        <f t="shared" si="2"/>
        <v>4.6972602237200428E-2</v>
      </c>
      <c r="N46">
        <f t="shared" ref="N46:X46" si="3">STDEV(N2:N43)</f>
        <v>127.21296225492141</v>
      </c>
      <c r="O46">
        <f t="shared" si="3"/>
        <v>178.32979752120309</v>
      </c>
      <c r="P46">
        <f t="shared" si="3"/>
        <v>143.32039426995499</v>
      </c>
      <c r="Q46">
        <f t="shared" si="3"/>
        <v>331.5868866379314</v>
      </c>
      <c r="R46">
        <f t="shared" si="3"/>
        <v>353.34554548421812</v>
      </c>
      <c r="S46">
        <f t="shared" si="3"/>
        <v>411.60898762064903</v>
      </c>
      <c r="T46">
        <f t="shared" si="3"/>
        <v>337.91770535028184</v>
      </c>
      <c r="U46">
        <f t="shared" si="3"/>
        <v>294.0064578062121</v>
      </c>
      <c r="V46">
        <f t="shared" si="3"/>
        <v>276.33402552473666</v>
      </c>
      <c r="W46">
        <f t="shared" si="3"/>
        <v>131.33617779188373</v>
      </c>
      <c r="X46">
        <f t="shared" si="3"/>
        <v>141.4127724068783</v>
      </c>
    </row>
    <row r="47" spans="1:24" x14ac:dyDescent="0.3">
      <c r="A47" s="1" t="s">
        <v>25</v>
      </c>
      <c r="B47">
        <f>B46/ SQRT(42)</f>
        <v>2.0297163753956217E-2</v>
      </c>
      <c r="C47">
        <f t="shared" ref="C47:L47" si="4">C46/ SQRT(42)</f>
        <v>2.4724960820091822E-2</v>
      </c>
      <c r="D47">
        <f t="shared" si="4"/>
        <v>1.7268112668068047E-2</v>
      </c>
      <c r="E47">
        <f t="shared" si="4"/>
        <v>1.6943382135885393E-2</v>
      </c>
      <c r="F47">
        <f t="shared" si="4"/>
        <v>1.5142871660132383E-2</v>
      </c>
      <c r="G47">
        <f t="shared" si="4"/>
        <v>1.1641641376258869E-2</v>
      </c>
      <c r="H47">
        <f t="shared" si="4"/>
        <v>1.4504269642405926E-2</v>
      </c>
      <c r="I47">
        <f t="shared" si="4"/>
        <v>1.660847827421754E-2</v>
      </c>
      <c r="J47">
        <f t="shared" si="4"/>
        <v>1.6392459721025248E-2</v>
      </c>
      <c r="K47">
        <f t="shared" si="4"/>
        <v>6.7359552705084005E-3</v>
      </c>
      <c r="L47">
        <f t="shared" si="4"/>
        <v>7.2480298816368785E-3</v>
      </c>
      <c r="N47">
        <f t="shared" ref="N47:X47" si="5">N46/ SQRT(42)</f>
        <v>19.629386234535527</v>
      </c>
      <c r="O47">
        <f t="shared" si="5"/>
        <v>27.516885155583189</v>
      </c>
      <c r="P47">
        <f t="shared" si="5"/>
        <v>22.114816953741855</v>
      </c>
      <c r="Q47">
        <f t="shared" si="5"/>
        <v>51.164967411733222</v>
      </c>
      <c r="R47">
        <f t="shared" si="5"/>
        <v>54.522401362397574</v>
      </c>
      <c r="S47">
        <f t="shared" si="5"/>
        <v>63.512645664371362</v>
      </c>
      <c r="T47">
        <f t="shared" si="5"/>
        <v>52.141833947051595</v>
      </c>
      <c r="U47">
        <f t="shared" si="5"/>
        <v>45.366181349986952</v>
      </c>
      <c r="V47">
        <f t="shared" si="5"/>
        <v>42.639265846977075</v>
      </c>
      <c r="W47">
        <f t="shared" si="5"/>
        <v>20.265612204504556</v>
      </c>
      <c r="X47">
        <f t="shared" si="5"/>
        <v>21.820464509808197</v>
      </c>
    </row>
    <row r="48" spans="1:24" x14ac:dyDescent="0.3">
      <c r="A48" s="3" t="s">
        <v>26</v>
      </c>
      <c r="B48">
        <f>B47*1.96</f>
        <v>3.9782440957754184E-2</v>
      </c>
      <c r="C48">
        <f t="shared" ref="C48:L48" si="6">C47*1.96</f>
        <v>4.846092320737997E-2</v>
      </c>
      <c r="D48">
        <f t="shared" si="6"/>
        <v>3.3845500829413372E-2</v>
      </c>
      <c r="E48">
        <f t="shared" si="6"/>
        <v>3.3209028986335369E-2</v>
      </c>
      <c r="F48">
        <f t="shared" si="6"/>
        <v>2.9680028453859471E-2</v>
      </c>
      <c r="G48">
        <f t="shared" si="6"/>
        <v>2.2817617097467383E-2</v>
      </c>
      <c r="H48">
        <f t="shared" si="6"/>
        <v>2.8428368499115612E-2</v>
      </c>
      <c r="I48">
        <f t="shared" si="6"/>
        <v>3.255261741746638E-2</v>
      </c>
      <c r="J48">
        <f t="shared" si="6"/>
        <v>3.2129221053209485E-2</v>
      </c>
      <c r="K48">
        <f t="shared" si="6"/>
        <v>1.3202472330196465E-2</v>
      </c>
      <c r="L48">
        <f t="shared" si="6"/>
        <v>1.4206138568008281E-2</v>
      </c>
      <c r="N48">
        <f t="shared" ref="N48:X48" si="7">N47*1.96</f>
        <v>38.473597019689635</v>
      </c>
      <c r="O48">
        <f t="shared" si="7"/>
        <v>53.933094904943047</v>
      </c>
      <c r="P48">
        <f t="shared" si="7"/>
        <v>43.345041229334036</v>
      </c>
      <c r="Q48">
        <f t="shared" si="7"/>
        <v>100.28333612699711</v>
      </c>
      <c r="R48">
        <f t="shared" si="7"/>
        <v>106.86390667029924</v>
      </c>
      <c r="S48">
        <f t="shared" si="7"/>
        <v>124.48478550216787</v>
      </c>
      <c r="T48">
        <f t="shared" si="7"/>
        <v>102.19799453622112</v>
      </c>
      <c r="U48">
        <f t="shared" si="7"/>
        <v>88.917715445974423</v>
      </c>
      <c r="V48">
        <f t="shared" si="7"/>
        <v>83.572961060075059</v>
      </c>
      <c r="W48">
        <f t="shared" si="7"/>
        <v>39.720599920828931</v>
      </c>
      <c r="X48">
        <f t="shared" si="7"/>
        <v>42.768110439224067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A3C71-514C-41D2-882C-0AA5483A130C}">
  <dimension ref="A1:X23"/>
  <sheetViews>
    <sheetView workbookViewId="0">
      <selection activeCell="M24" sqref="M24"/>
    </sheetView>
  </sheetViews>
  <sheetFormatPr defaultRowHeight="14.4" x14ac:dyDescent="0.3"/>
  <cols>
    <col min="2" max="2" width="12.33203125" customWidth="1"/>
    <col min="3" max="3" width="13.6640625" customWidth="1"/>
    <col min="4" max="4" width="17.88671875" customWidth="1"/>
    <col min="5" max="5" width="16.6640625" customWidth="1"/>
    <col min="6" max="7" width="12.88671875" customWidth="1"/>
    <col min="8" max="8" width="14" customWidth="1"/>
    <col min="9" max="9" width="11.77734375" customWidth="1"/>
    <col min="10" max="10" width="10.109375" customWidth="1"/>
    <col min="17" max="17" width="14" customWidth="1"/>
    <col min="18" max="18" width="11.6640625" customWidth="1"/>
    <col min="19" max="19" width="11.21875" customWidth="1"/>
    <col min="20" max="20" width="11.44140625" customWidth="1"/>
    <col min="21" max="21" width="11.5546875" customWidth="1"/>
    <col min="22" max="22" width="10.88671875" customWidth="1"/>
    <col min="23" max="23" width="10.77734375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22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x14ac:dyDescent="0.3">
      <c r="A2">
        <v>1001</v>
      </c>
      <c r="B2">
        <v>0</v>
      </c>
      <c r="C2">
        <v>1.04166666666666E-2</v>
      </c>
      <c r="D2">
        <v>5.2083333333333096E-3</v>
      </c>
      <c r="E2">
        <v>0</v>
      </c>
      <c r="F2">
        <v>3.2786885245901697E-2</v>
      </c>
      <c r="G2">
        <v>0</v>
      </c>
      <c r="H2">
        <v>0</v>
      </c>
      <c r="I2">
        <v>2.7578551912568399E-2</v>
      </c>
      <c r="J2">
        <v>-5.2083333333333096E-3</v>
      </c>
      <c r="K2">
        <v>-3.2786885245901697E-2</v>
      </c>
      <c r="L2">
        <v>0</v>
      </c>
      <c r="N2">
        <v>808.60416669999995</v>
      </c>
      <c r="O2">
        <v>746.65263159999995</v>
      </c>
      <c r="P2">
        <v>777.62839910000002</v>
      </c>
      <c r="Q2">
        <v>2074.5593220000001</v>
      </c>
      <c r="R2">
        <v>2159.9322029999998</v>
      </c>
      <c r="S2">
        <v>2115.737705</v>
      </c>
      <c r="T2">
        <v>1699.169492</v>
      </c>
      <c r="U2">
        <v>1382.3038039999999</v>
      </c>
      <c r="V2">
        <v>921.54109240000003</v>
      </c>
      <c r="W2">
        <v>-85.372881359999994</v>
      </c>
      <c r="X2">
        <v>416.56821339999999</v>
      </c>
    </row>
    <row r="3" spans="1:24" x14ac:dyDescent="0.3">
      <c r="A3">
        <v>1002</v>
      </c>
      <c r="B3">
        <v>1.04166666666666E-2</v>
      </c>
      <c r="C3">
        <v>2.1052631578947299E-2</v>
      </c>
      <c r="D3">
        <v>1.5734649122807001E-2</v>
      </c>
      <c r="E3">
        <v>0</v>
      </c>
      <c r="F3">
        <v>0</v>
      </c>
      <c r="G3">
        <v>1.63934426229508E-2</v>
      </c>
      <c r="H3">
        <v>0</v>
      </c>
      <c r="I3">
        <v>-1.5734649122807001E-2</v>
      </c>
      <c r="J3">
        <v>-1.5734649122807001E-2</v>
      </c>
      <c r="K3">
        <v>0</v>
      </c>
      <c r="L3">
        <v>1.63934426229508E-2</v>
      </c>
      <c r="N3">
        <v>883.30526320000001</v>
      </c>
      <c r="O3">
        <v>927.09677420000003</v>
      </c>
      <c r="P3">
        <v>905.20101869999996</v>
      </c>
      <c r="Q3">
        <v>1640.9661020000001</v>
      </c>
      <c r="R3">
        <v>1716.7540980000001</v>
      </c>
      <c r="S3">
        <v>1855.4833329999999</v>
      </c>
      <c r="T3">
        <v>1831.9661020000001</v>
      </c>
      <c r="U3">
        <v>811.55307970000001</v>
      </c>
      <c r="V3">
        <v>926.765083</v>
      </c>
      <c r="W3">
        <v>-75.787996669999998</v>
      </c>
      <c r="X3">
        <v>23.517231639999999</v>
      </c>
    </row>
    <row r="4" spans="1:24" x14ac:dyDescent="0.3">
      <c r="A4">
        <v>1003</v>
      </c>
      <c r="B4">
        <v>5.2083333333333398E-2</v>
      </c>
      <c r="C4">
        <v>2.0833333333333402E-2</v>
      </c>
      <c r="D4">
        <v>3.6458333333333398E-2</v>
      </c>
      <c r="E4">
        <v>6.8965517241379296E-2</v>
      </c>
      <c r="F4">
        <v>1.63934426229508E-2</v>
      </c>
      <c r="G4">
        <v>1.63934426229508E-2</v>
      </c>
      <c r="H4">
        <v>0</v>
      </c>
      <c r="I4">
        <v>-2.0064890710382501E-2</v>
      </c>
      <c r="J4">
        <v>-3.6458333333333398E-2</v>
      </c>
      <c r="K4">
        <v>5.2572074618428499E-2</v>
      </c>
      <c r="L4">
        <v>1.63934426229508E-2</v>
      </c>
      <c r="N4">
        <v>1019.450549</v>
      </c>
      <c r="O4">
        <v>855.42553190000001</v>
      </c>
      <c r="P4">
        <v>937.43804069999999</v>
      </c>
      <c r="Q4">
        <v>2723.1851849999998</v>
      </c>
      <c r="R4">
        <v>2651.9833330000001</v>
      </c>
      <c r="S4">
        <v>2738.1</v>
      </c>
      <c r="T4">
        <v>1745.6724139999999</v>
      </c>
      <c r="U4">
        <v>1714.5452929999999</v>
      </c>
      <c r="V4">
        <v>808.23437309999997</v>
      </c>
      <c r="W4">
        <v>71.201851849999997</v>
      </c>
      <c r="X4">
        <v>992.42758619999995</v>
      </c>
    </row>
    <row r="5" spans="1:24" x14ac:dyDescent="0.3">
      <c r="A5">
        <v>1006</v>
      </c>
      <c r="B5">
        <v>0</v>
      </c>
      <c r="C5">
        <v>0.96875</v>
      </c>
      <c r="D5">
        <v>0.484375</v>
      </c>
      <c r="E5">
        <v>6.7796610169491595E-2</v>
      </c>
      <c r="F5">
        <v>3.2786885245901697E-2</v>
      </c>
      <c r="G5">
        <v>3.2786885245901697E-2</v>
      </c>
      <c r="H5">
        <v>0</v>
      </c>
      <c r="I5">
        <v>-0.45158811475409799</v>
      </c>
      <c r="J5">
        <v>-0.484375</v>
      </c>
      <c r="K5">
        <v>3.5009724923589898E-2</v>
      </c>
      <c r="L5">
        <v>3.2786885245901697E-2</v>
      </c>
      <c r="N5">
        <v>760.625</v>
      </c>
      <c r="O5">
        <v>780.33333330000005</v>
      </c>
      <c r="P5">
        <v>770.47916669999995</v>
      </c>
      <c r="Q5">
        <v>1907.818182</v>
      </c>
      <c r="R5">
        <v>1586.1864410000001</v>
      </c>
      <c r="S5">
        <v>1971.627119</v>
      </c>
      <c r="T5">
        <v>1336.169492</v>
      </c>
      <c r="U5">
        <v>815.70727399999998</v>
      </c>
      <c r="V5">
        <v>565.69032489999995</v>
      </c>
      <c r="W5">
        <v>321.6317411</v>
      </c>
      <c r="X5">
        <v>635.45762709999997</v>
      </c>
    </row>
    <row r="6" spans="1:24" x14ac:dyDescent="0.3">
      <c r="A6">
        <v>1007</v>
      </c>
      <c r="B6">
        <v>0</v>
      </c>
      <c r="C6">
        <v>0.115789473684211</v>
      </c>
      <c r="D6">
        <v>5.7894736842105297E-2</v>
      </c>
      <c r="E6">
        <v>0.101694915254237</v>
      </c>
      <c r="F6">
        <v>9.8360655737704902E-2</v>
      </c>
      <c r="G6">
        <v>6.5573770491803199E-2</v>
      </c>
      <c r="H6">
        <v>0.101694915254237</v>
      </c>
      <c r="I6">
        <v>4.0465918895599598E-2</v>
      </c>
      <c r="J6">
        <v>4.3800178412131997E-2</v>
      </c>
      <c r="K6">
        <v>3.33425951653232E-3</v>
      </c>
      <c r="L6">
        <v>-3.6121144762433999E-2</v>
      </c>
      <c r="N6">
        <v>1076.020833</v>
      </c>
      <c r="O6">
        <v>1911.5357140000001</v>
      </c>
      <c r="P6">
        <v>1493.778274</v>
      </c>
      <c r="Q6">
        <v>2050.792453</v>
      </c>
      <c r="R6">
        <v>1915.5636360000001</v>
      </c>
      <c r="S6">
        <v>1837.0701750000001</v>
      </c>
      <c r="T6">
        <v>1563.6981129999999</v>
      </c>
      <c r="U6">
        <v>421.78536259999998</v>
      </c>
      <c r="V6">
        <v>69.919839400000001</v>
      </c>
      <c r="W6">
        <v>135.22881649999999</v>
      </c>
      <c r="X6">
        <v>273.37206220000002</v>
      </c>
    </row>
    <row r="7" spans="1:24" x14ac:dyDescent="0.3">
      <c r="A7">
        <v>1008</v>
      </c>
      <c r="B7">
        <v>1.04166666666666E-2</v>
      </c>
      <c r="C7">
        <v>1.04166666666666E-2</v>
      </c>
      <c r="D7">
        <v>1.04166666666666E-2</v>
      </c>
      <c r="E7">
        <v>3.3898305084745797E-2</v>
      </c>
      <c r="F7">
        <v>1.63934426229508E-2</v>
      </c>
      <c r="G7">
        <v>0</v>
      </c>
      <c r="H7">
        <v>0</v>
      </c>
      <c r="I7">
        <v>5.9767759562842099E-3</v>
      </c>
      <c r="J7">
        <v>-1.04166666666666E-2</v>
      </c>
      <c r="K7">
        <v>1.75048624617949E-2</v>
      </c>
      <c r="L7">
        <v>0</v>
      </c>
      <c r="N7">
        <v>743.67368420000003</v>
      </c>
      <c r="O7">
        <v>610.26315790000001</v>
      </c>
      <c r="P7">
        <v>676.9684211</v>
      </c>
      <c r="Q7">
        <v>1474.9122809999999</v>
      </c>
      <c r="R7">
        <v>1327.3</v>
      </c>
      <c r="S7">
        <v>1690.6229510000001</v>
      </c>
      <c r="T7">
        <v>1260.084746</v>
      </c>
      <c r="U7">
        <v>650.33157889999995</v>
      </c>
      <c r="V7">
        <v>583.11632469999995</v>
      </c>
      <c r="W7">
        <v>147.61228070000001</v>
      </c>
      <c r="X7">
        <v>430.53820510000003</v>
      </c>
    </row>
    <row r="8" spans="1:24" x14ac:dyDescent="0.3">
      <c r="A8">
        <v>1009</v>
      </c>
      <c r="B8">
        <v>0</v>
      </c>
      <c r="C8">
        <v>1.04166666666666E-2</v>
      </c>
      <c r="D8">
        <v>5.2083333333333096E-3</v>
      </c>
      <c r="E8">
        <v>3.3898305084745797E-2</v>
      </c>
      <c r="F8">
        <v>0</v>
      </c>
      <c r="G8">
        <v>4.91803278688525E-2</v>
      </c>
      <c r="H8">
        <v>1.6949152542372801E-2</v>
      </c>
      <c r="I8">
        <v>-5.2083333333333096E-3</v>
      </c>
      <c r="J8">
        <v>1.1740819209039501E-2</v>
      </c>
      <c r="K8">
        <v>3.3898305084745797E-2</v>
      </c>
      <c r="L8">
        <v>3.2231175326479698E-2</v>
      </c>
      <c r="N8">
        <v>1770.3125</v>
      </c>
      <c r="O8">
        <v>1241.810526</v>
      </c>
      <c r="P8">
        <v>1506.0615130000001</v>
      </c>
      <c r="Q8">
        <v>2601.192982</v>
      </c>
      <c r="R8">
        <v>2403.47541</v>
      </c>
      <c r="S8">
        <v>2755.2586209999999</v>
      </c>
      <c r="T8">
        <v>2511.3793099999998</v>
      </c>
      <c r="U8">
        <v>897.41389670000001</v>
      </c>
      <c r="V8">
        <v>1005.317797</v>
      </c>
      <c r="W8">
        <v>197.71757260000001</v>
      </c>
      <c r="X8">
        <v>243.87931029999999</v>
      </c>
    </row>
    <row r="9" spans="1:24" x14ac:dyDescent="0.3">
      <c r="A9">
        <v>1010</v>
      </c>
      <c r="B9">
        <v>1.05263157894737E-2</v>
      </c>
      <c r="C9">
        <v>3.125E-2</v>
      </c>
      <c r="D9">
        <v>2.08881578947369E-2</v>
      </c>
      <c r="E9">
        <v>0.266666666666667</v>
      </c>
      <c r="F9">
        <v>0.225806451612903</v>
      </c>
      <c r="G9">
        <v>4.4444444444444398E-2</v>
      </c>
      <c r="H9">
        <v>0</v>
      </c>
      <c r="I9">
        <v>0.204918293718166</v>
      </c>
      <c r="J9">
        <v>-2.08881578947369E-2</v>
      </c>
      <c r="K9">
        <v>4.0860215053763499E-2</v>
      </c>
      <c r="L9">
        <v>4.4444444444444398E-2</v>
      </c>
      <c r="N9">
        <v>1628.1702130000001</v>
      </c>
      <c r="O9">
        <v>1540.8172039999999</v>
      </c>
      <c r="P9">
        <v>1584.4937090000001</v>
      </c>
      <c r="Q9">
        <v>5839.181818</v>
      </c>
      <c r="R9">
        <v>6265.875</v>
      </c>
      <c r="S9">
        <v>5172.1395350000003</v>
      </c>
      <c r="T9">
        <v>4872.6078429999998</v>
      </c>
      <c r="U9">
        <v>4681.3812909999997</v>
      </c>
      <c r="V9">
        <v>3288.1141349999998</v>
      </c>
      <c r="W9">
        <v>-426.69318179999999</v>
      </c>
      <c r="X9">
        <v>299.53169170000001</v>
      </c>
    </row>
    <row r="10" spans="1:24" x14ac:dyDescent="0.3">
      <c r="A10">
        <v>1011</v>
      </c>
      <c r="B10">
        <v>2.0833333333333402E-2</v>
      </c>
      <c r="C10">
        <v>3.125E-2</v>
      </c>
      <c r="D10">
        <v>2.6041666666666699E-2</v>
      </c>
      <c r="E10">
        <v>1.6949152542372801E-2</v>
      </c>
      <c r="F10">
        <v>0.05</v>
      </c>
      <c r="G10">
        <v>4.91803278688525E-2</v>
      </c>
      <c r="H10">
        <v>0</v>
      </c>
      <c r="I10">
        <v>2.3958333333333401E-2</v>
      </c>
      <c r="J10">
        <v>-2.6041666666666699E-2</v>
      </c>
      <c r="K10">
        <v>-3.3050847457627201E-2</v>
      </c>
      <c r="L10">
        <v>4.91803278688525E-2</v>
      </c>
      <c r="N10">
        <v>656.10638300000005</v>
      </c>
      <c r="O10">
        <v>730.52688169999999</v>
      </c>
      <c r="P10">
        <v>693.31663230000004</v>
      </c>
      <c r="Q10">
        <v>1819.637931</v>
      </c>
      <c r="R10">
        <v>1776.6140350000001</v>
      </c>
      <c r="S10">
        <v>1545.5862070000001</v>
      </c>
      <c r="T10">
        <v>1427.847458</v>
      </c>
      <c r="U10">
        <v>1083.297403</v>
      </c>
      <c r="V10">
        <v>734.53082529999995</v>
      </c>
      <c r="W10">
        <v>43.023895949999996</v>
      </c>
      <c r="X10">
        <v>117.73874929999999</v>
      </c>
    </row>
    <row r="11" spans="1:24" s="2" customFormat="1" x14ac:dyDescent="0.3">
      <c r="A11" s="2">
        <v>1013</v>
      </c>
      <c r="B11" s="2">
        <v>0.97916666666666696</v>
      </c>
      <c r="C11" s="2">
        <v>8.5106382978723402E-2</v>
      </c>
      <c r="D11" s="2">
        <v>0.53213652482269502</v>
      </c>
      <c r="E11" s="2">
        <v>0.52542372881355903</v>
      </c>
      <c r="F11" s="2">
        <v>0.24137931034482801</v>
      </c>
      <c r="G11" s="2">
        <v>0.40677966101694901</v>
      </c>
      <c r="H11" s="2">
        <v>0.40350877192982498</v>
      </c>
      <c r="I11" s="2">
        <v>-0.29075721447786701</v>
      </c>
      <c r="J11" s="2">
        <v>-0.12862775289287001</v>
      </c>
      <c r="K11" s="2">
        <v>0.28404441846873202</v>
      </c>
      <c r="L11" s="2">
        <v>3.27088908712458E-3</v>
      </c>
      <c r="N11" s="2">
        <v>667</v>
      </c>
      <c r="O11" s="2">
        <v>1143.848837</v>
      </c>
      <c r="P11" s="2">
        <v>905.42441859999997</v>
      </c>
      <c r="Q11" s="2">
        <v>1920.2857140000001</v>
      </c>
      <c r="R11" s="2">
        <v>2401.113636</v>
      </c>
      <c r="S11" s="2">
        <v>2576.171429</v>
      </c>
      <c r="T11" s="2">
        <v>2277.2647059999999</v>
      </c>
      <c r="U11" s="2">
        <v>1495.689218</v>
      </c>
      <c r="V11" s="2">
        <v>1371.840287</v>
      </c>
      <c r="W11" s="2">
        <v>-480.82792210000002</v>
      </c>
      <c r="X11" s="2">
        <v>298.90672269999999</v>
      </c>
    </row>
    <row r="12" spans="1:24" x14ac:dyDescent="0.3">
      <c r="A12">
        <v>1014</v>
      </c>
      <c r="B12">
        <v>0</v>
      </c>
      <c r="C12">
        <v>0.170212765957447</v>
      </c>
      <c r="D12">
        <v>8.5106382978723402E-2</v>
      </c>
      <c r="E12">
        <v>8.77192982456141E-2</v>
      </c>
      <c r="F12">
        <v>0.116666666666667</v>
      </c>
      <c r="G12">
        <v>6.6666666666666693E-2</v>
      </c>
      <c r="H12">
        <v>5.2631578947368501E-2</v>
      </c>
      <c r="I12">
        <v>3.1560283687943301E-2</v>
      </c>
      <c r="J12">
        <v>-3.2474804031354901E-2</v>
      </c>
      <c r="K12">
        <v>-2.89473684210526E-2</v>
      </c>
      <c r="L12">
        <v>1.4035087719298201E-2</v>
      </c>
      <c r="N12">
        <v>1003.020833</v>
      </c>
      <c r="O12">
        <v>1477.4358970000001</v>
      </c>
      <c r="P12">
        <v>1240.2283649999999</v>
      </c>
      <c r="Q12">
        <v>2400.3846149999999</v>
      </c>
      <c r="R12">
        <v>1885.5283019999999</v>
      </c>
      <c r="S12">
        <v>2339.3214290000001</v>
      </c>
      <c r="T12">
        <v>2335.0925929999999</v>
      </c>
      <c r="U12">
        <v>645.29993649999994</v>
      </c>
      <c r="V12">
        <v>1094.864227</v>
      </c>
      <c r="W12">
        <v>514.85631350000006</v>
      </c>
      <c r="X12">
        <v>4.2288359790000003</v>
      </c>
    </row>
    <row r="13" spans="1:24" x14ac:dyDescent="0.3">
      <c r="A13">
        <v>1015</v>
      </c>
      <c r="B13">
        <v>0</v>
      </c>
      <c r="C13">
        <v>2.0833333333333402E-2</v>
      </c>
      <c r="D13">
        <v>1.0416666666666701E-2</v>
      </c>
      <c r="E13">
        <v>1.6949152542372801E-2</v>
      </c>
      <c r="F13">
        <v>1.63934426229508E-2</v>
      </c>
      <c r="G13">
        <v>6.5573770491803199E-2</v>
      </c>
      <c r="H13">
        <v>0</v>
      </c>
      <c r="I13">
        <v>5.9767759562841501E-3</v>
      </c>
      <c r="J13">
        <v>-1.0416666666666701E-2</v>
      </c>
      <c r="K13">
        <v>5.55709919421998E-4</v>
      </c>
      <c r="L13">
        <v>6.5573770491803199E-2</v>
      </c>
      <c r="N13">
        <v>731.36458330000005</v>
      </c>
      <c r="O13">
        <v>771.91489360000003</v>
      </c>
      <c r="P13">
        <v>751.63973850000002</v>
      </c>
      <c r="Q13">
        <v>1981.655172</v>
      </c>
      <c r="R13">
        <v>1921.666667</v>
      </c>
      <c r="S13">
        <v>1543.736842</v>
      </c>
      <c r="T13">
        <v>1503.1896549999999</v>
      </c>
      <c r="U13">
        <v>1170.026928</v>
      </c>
      <c r="V13">
        <v>751.54991670000004</v>
      </c>
      <c r="W13">
        <v>59.988505750000002</v>
      </c>
      <c r="X13">
        <v>40.547186930000002</v>
      </c>
    </row>
    <row r="14" spans="1:24" x14ac:dyDescent="0.3">
      <c r="A14">
        <v>1016</v>
      </c>
      <c r="B14">
        <v>1.04166666666666E-2</v>
      </c>
      <c r="C14">
        <v>0.14583333333333301</v>
      </c>
      <c r="D14">
        <v>7.8125E-2</v>
      </c>
      <c r="E14">
        <v>0.152542372881356</v>
      </c>
      <c r="F14">
        <v>0.114754098360656</v>
      </c>
      <c r="G14">
        <v>6.5573770491803199E-2</v>
      </c>
      <c r="H14">
        <v>0.13793103448275901</v>
      </c>
      <c r="I14">
        <v>3.6629098360655803E-2</v>
      </c>
      <c r="J14">
        <v>5.9806034482758702E-2</v>
      </c>
      <c r="K14">
        <v>3.7788274520700202E-2</v>
      </c>
      <c r="L14">
        <v>-7.2357263990955406E-2</v>
      </c>
      <c r="N14">
        <v>992.88421049999999</v>
      </c>
      <c r="O14">
        <v>986.78048779999995</v>
      </c>
      <c r="P14">
        <v>989.83234919999995</v>
      </c>
      <c r="Q14">
        <v>1776.3</v>
      </c>
      <c r="R14">
        <v>1998.7777779999999</v>
      </c>
      <c r="S14">
        <v>2127.4561399999998</v>
      </c>
      <c r="T14">
        <v>1756.36</v>
      </c>
      <c r="U14">
        <v>1008.945429</v>
      </c>
      <c r="V14">
        <v>766.52765079999995</v>
      </c>
      <c r="W14">
        <v>-222.47777780000001</v>
      </c>
      <c r="X14">
        <v>371.09614040000002</v>
      </c>
    </row>
    <row r="15" spans="1:24" x14ac:dyDescent="0.3">
      <c r="A15">
        <v>1017</v>
      </c>
      <c r="B15">
        <v>3.125E-2</v>
      </c>
      <c r="C15">
        <v>2.0833333333333402E-2</v>
      </c>
      <c r="D15">
        <v>2.6041666666666699E-2</v>
      </c>
      <c r="E15">
        <v>3.3898305084745797E-2</v>
      </c>
      <c r="F15">
        <v>1.63934426229508E-2</v>
      </c>
      <c r="G15">
        <v>4.91803278688525E-2</v>
      </c>
      <c r="H15">
        <v>1.6949152542372801E-2</v>
      </c>
      <c r="I15">
        <v>-9.6482240437158508E-3</v>
      </c>
      <c r="J15">
        <v>-9.0925141242938507E-3</v>
      </c>
      <c r="K15">
        <v>1.75048624617949E-2</v>
      </c>
      <c r="L15">
        <v>3.2231175326479698E-2</v>
      </c>
      <c r="N15">
        <v>552.9247312</v>
      </c>
      <c r="O15">
        <v>673.02127659999996</v>
      </c>
      <c r="P15">
        <v>612.97300389999998</v>
      </c>
      <c r="Q15">
        <v>1712.6315790000001</v>
      </c>
      <c r="R15">
        <v>1650.5</v>
      </c>
      <c r="S15">
        <v>1708.793103</v>
      </c>
      <c r="T15">
        <v>1861.62069</v>
      </c>
      <c r="U15">
        <v>1037.5269960000001</v>
      </c>
      <c r="V15">
        <v>1248.647686</v>
      </c>
      <c r="W15">
        <v>62.131578949999998</v>
      </c>
      <c r="X15">
        <v>-152.82758620000001</v>
      </c>
    </row>
    <row r="16" spans="1:24" x14ac:dyDescent="0.3">
      <c r="A16">
        <v>1018</v>
      </c>
      <c r="B16">
        <v>2.1052631578947299E-2</v>
      </c>
      <c r="C16">
        <v>7.2916666666666602E-2</v>
      </c>
      <c r="D16">
        <v>4.6984649122806997E-2</v>
      </c>
      <c r="E16">
        <v>1.6949152542372801E-2</v>
      </c>
      <c r="F16">
        <v>0</v>
      </c>
      <c r="G16">
        <v>3.3898305084745797E-2</v>
      </c>
      <c r="H16">
        <v>0</v>
      </c>
      <c r="I16">
        <v>-4.6984649122806997E-2</v>
      </c>
      <c r="J16">
        <v>-4.6984649122806997E-2</v>
      </c>
      <c r="K16">
        <v>1.6949152542372801E-2</v>
      </c>
      <c r="L16">
        <v>3.3898305084745797E-2</v>
      </c>
      <c r="N16">
        <v>900.08602150000002</v>
      </c>
      <c r="O16">
        <v>1598.2359550000001</v>
      </c>
      <c r="P16">
        <v>1249.1609880000001</v>
      </c>
      <c r="Q16">
        <v>2340.482759</v>
      </c>
      <c r="R16">
        <v>2109.8000000000002</v>
      </c>
      <c r="S16">
        <v>2683.6140350000001</v>
      </c>
      <c r="T16">
        <v>2157.2033900000001</v>
      </c>
      <c r="U16">
        <v>860.63901169999997</v>
      </c>
      <c r="V16">
        <v>908.04240149999998</v>
      </c>
      <c r="W16">
        <v>230.6827586</v>
      </c>
      <c r="X16">
        <v>526.41064530000006</v>
      </c>
    </row>
    <row r="17" spans="1:24" x14ac:dyDescent="0.3">
      <c r="A17">
        <v>1019</v>
      </c>
      <c r="B17">
        <v>2.0833333333333402E-2</v>
      </c>
      <c r="C17">
        <v>3.125E-2</v>
      </c>
      <c r="D17">
        <v>2.6041666666666699E-2</v>
      </c>
      <c r="E17">
        <v>0.13559322033898299</v>
      </c>
      <c r="F17">
        <v>6.5573770491803199E-2</v>
      </c>
      <c r="G17">
        <v>6.5573770491803199E-2</v>
      </c>
      <c r="H17">
        <v>3.3898305084745797E-2</v>
      </c>
      <c r="I17">
        <v>3.9532103825136597E-2</v>
      </c>
      <c r="J17">
        <v>7.8566384180791E-3</v>
      </c>
      <c r="K17">
        <v>7.0019449847179796E-2</v>
      </c>
      <c r="L17">
        <v>3.1675465407057499E-2</v>
      </c>
      <c r="N17">
        <v>769.41489360000003</v>
      </c>
      <c r="O17">
        <v>962.59139779999998</v>
      </c>
      <c r="P17">
        <v>866.0031457</v>
      </c>
      <c r="Q17">
        <v>1676.215686</v>
      </c>
      <c r="R17">
        <v>1870.859649</v>
      </c>
      <c r="S17">
        <v>1996.2105260000001</v>
      </c>
      <c r="T17">
        <v>1742.7017539999999</v>
      </c>
      <c r="U17">
        <v>1004.856503</v>
      </c>
      <c r="V17">
        <v>876.69860870000002</v>
      </c>
      <c r="W17">
        <v>-194.6439628</v>
      </c>
      <c r="X17">
        <v>253.5087719</v>
      </c>
    </row>
    <row r="18" spans="1:24" x14ac:dyDescent="0.3">
      <c r="A18">
        <v>1020</v>
      </c>
      <c r="B18">
        <v>3.125E-2</v>
      </c>
      <c r="C18">
        <v>4.2105263157894798E-2</v>
      </c>
      <c r="D18">
        <v>3.6677631578947399E-2</v>
      </c>
      <c r="E18">
        <v>6.7796610169491595E-2</v>
      </c>
      <c r="F18">
        <v>3.3333333333333298E-2</v>
      </c>
      <c r="G18">
        <v>0.13114754098360701</v>
      </c>
      <c r="H18">
        <v>1.6949152542372801E-2</v>
      </c>
      <c r="I18">
        <v>-3.3442982456140498E-3</v>
      </c>
      <c r="J18">
        <v>-1.9728479036574501E-2</v>
      </c>
      <c r="K18">
        <v>3.4463276836158199E-2</v>
      </c>
      <c r="L18">
        <v>0.11419838844123401</v>
      </c>
      <c r="N18">
        <v>989.34408599999995</v>
      </c>
      <c r="O18">
        <v>1022.351648</v>
      </c>
      <c r="P18">
        <v>1005.847867</v>
      </c>
      <c r="Q18">
        <v>2110.6</v>
      </c>
      <c r="R18">
        <v>1812.017241</v>
      </c>
      <c r="S18">
        <v>2591.2264150000001</v>
      </c>
      <c r="T18">
        <v>2170.0517239999999</v>
      </c>
      <c r="U18">
        <v>806.16937419999999</v>
      </c>
      <c r="V18">
        <v>1164.203857</v>
      </c>
      <c r="W18">
        <v>298.58275859999998</v>
      </c>
      <c r="X18">
        <v>421.174691</v>
      </c>
    </row>
    <row r="20" spans="1:24" x14ac:dyDescent="0.3">
      <c r="A20" s="1" t="s">
        <v>23</v>
      </c>
      <c r="B20">
        <f>AVERAGE(B2:B18)</f>
        <v>7.0485036119711048E-2</v>
      </c>
      <c r="C20">
        <f t="shared" ref="C20:X20" si="0">AVERAGE(C2:C18)</f>
        <v>0.10642744219748371</v>
      </c>
      <c r="D20">
        <f t="shared" si="0"/>
        <v>8.8456239158597377E-2</v>
      </c>
      <c r="E20">
        <f t="shared" si="0"/>
        <v>9.5690665450713794E-2</v>
      </c>
      <c r="F20">
        <f t="shared" si="0"/>
        <v>6.3354225148911883E-2</v>
      </c>
      <c r="G20">
        <f t="shared" si="0"/>
        <v>6.8138026721293321E-2</v>
      </c>
      <c r="H20">
        <f t="shared" si="0"/>
        <v>4.5912474313297279E-2</v>
      </c>
      <c r="I20">
        <f t="shared" si="0"/>
        <v>-2.5102014009685484E-2</v>
      </c>
      <c r="J20">
        <f t="shared" si="0"/>
        <v>-4.2543764845300099E-2</v>
      </c>
      <c r="K20">
        <f t="shared" si="0"/>
        <v>3.2336440301801966E-2</v>
      </c>
      <c r="L20">
        <f t="shared" si="0"/>
        <v>2.2225552407996091E-2</v>
      </c>
      <c r="N20">
        <f t="shared" si="0"/>
        <v>938.37105595294122</v>
      </c>
      <c r="O20">
        <f t="shared" si="0"/>
        <v>1057.6848322000001</v>
      </c>
      <c r="P20">
        <f t="shared" si="0"/>
        <v>998.02794414705886</v>
      </c>
      <c r="Q20">
        <f t="shared" si="0"/>
        <v>2238.2824577058823</v>
      </c>
      <c r="R20">
        <f t="shared" si="0"/>
        <v>2203.1733781764706</v>
      </c>
      <c r="S20">
        <f t="shared" si="0"/>
        <v>2308.715033235294</v>
      </c>
      <c r="T20">
        <f t="shared" si="0"/>
        <v>2003.0634989411765</v>
      </c>
      <c r="U20">
        <f t="shared" si="0"/>
        <v>1205.1454340764703</v>
      </c>
      <c r="V20">
        <f t="shared" si="0"/>
        <v>1005.0355546764707</v>
      </c>
      <c r="W20">
        <f t="shared" si="0"/>
        <v>35.109079504117652</v>
      </c>
      <c r="X20">
        <f t="shared" si="0"/>
        <v>305.65153440876475</v>
      </c>
    </row>
    <row r="21" spans="1:24" x14ac:dyDescent="0.3">
      <c r="A21" s="1" t="s">
        <v>24</v>
      </c>
      <c r="B21">
        <f>STDEV(B2:B18)</f>
        <v>0.2346170240181408</v>
      </c>
      <c r="C21">
        <f t="shared" ref="C21:X21" si="1">STDEV(C2:C18)</f>
        <v>0.22761002815621167</v>
      </c>
      <c r="D21">
        <f t="shared" si="1"/>
        <v>0.15994958404296461</v>
      </c>
      <c r="E21">
        <f t="shared" si="1"/>
        <v>0.12977542742993975</v>
      </c>
      <c r="F21">
        <f t="shared" si="1"/>
        <v>7.4418178441018348E-2</v>
      </c>
      <c r="G21">
        <f t="shared" si="1"/>
        <v>9.2661695789115234E-2</v>
      </c>
      <c r="H21">
        <f t="shared" si="1"/>
        <v>0.10035309989404767</v>
      </c>
      <c r="I21">
        <f t="shared" si="1"/>
        <v>0.14354537156082831</v>
      </c>
      <c r="J21">
        <f t="shared" si="1"/>
        <v>0.12061275273002386</v>
      </c>
      <c r="K21">
        <f t="shared" si="1"/>
        <v>7.1216500796268914E-2</v>
      </c>
      <c r="L21">
        <f t="shared" si="1"/>
        <v>4.0255602851800902E-2</v>
      </c>
      <c r="N21">
        <f t="shared" si="1"/>
        <v>322.8138786018215</v>
      </c>
      <c r="O21">
        <f t="shared" si="1"/>
        <v>375.498481611866</v>
      </c>
      <c r="P21">
        <f t="shared" si="1"/>
        <v>307.53218883657729</v>
      </c>
      <c r="Q21">
        <f t="shared" si="1"/>
        <v>988.84147533388284</v>
      </c>
      <c r="R21">
        <f t="shared" si="1"/>
        <v>1096.4936409402908</v>
      </c>
      <c r="S21">
        <f t="shared" si="1"/>
        <v>847.59054509537839</v>
      </c>
      <c r="T21">
        <f t="shared" si="1"/>
        <v>822.983551657627</v>
      </c>
      <c r="U21">
        <f t="shared" si="1"/>
        <v>951.8512130175809</v>
      </c>
      <c r="V21">
        <f t="shared" si="1"/>
        <v>659.41478842558831</v>
      </c>
      <c r="W21">
        <f t="shared" si="1"/>
        <v>261.8636223830739</v>
      </c>
      <c r="X21">
        <f t="shared" si="1"/>
        <v>270.25513431166218</v>
      </c>
    </row>
    <row r="22" spans="1:24" x14ac:dyDescent="0.3">
      <c r="A22" s="1" t="s">
        <v>25</v>
      </c>
      <c r="B22">
        <f>B21/SQRT(17)</f>
        <v>5.6902986564404123E-2</v>
      </c>
      <c r="C22">
        <f t="shared" ref="C22:X22" si="2">C21/SQRT(17)</f>
        <v>5.5203540443404142E-2</v>
      </c>
      <c r="D22">
        <f t="shared" si="2"/>
        <v>3.8793472340161894E-2</v>
      </c>
      <c r="E22">
        <f t="shared" si="2"/>
        <v>3.1475164406077706E-2</v>
      </c>
      <c r="F22">
        <f t="shared" si="2"/>
        <v>1.8049059422257745E-2</v>
      </c>
      <c r="G22">
        <f t="shared" si="2"/>
        <v>2.2473762305139606E-2</v>
      </c>
      <c r="H22">
        <f t="shared" si="2"/>
        <v>2.4339201807136411E-2</v>
      </c>
      <c r="I22">
        <f t="shared" si="2"/>
        <v>3.4814866412578145E-2</v>
      </c>
      <c r="J22">
        <f t="shared" si="2"/>
        <v>2.9252889370729014E-2</v>
      </c>
      <c r="K22">
        <f t="shared" si="2"/>
        <v>1.7272538533523587E-2</v>
      </c>
      <c r="L22">
        <f t="shared" si="2"/>
        <v>9.7634177988759202E-3</v>
      </c>
      <c r="N22">
        <f t="shared" si="2"/>
        <v>78.293865817095693</v>
      </c>
      <c r="O22">
        <f t="shared" si="2"/>
        <v>91.071758937927896</v>
      </c>
      <c r="P22">
        <f t="shared" si="2"/>
        <v>74.587511638270854</v>
      </c>
      <c r="Q22">
        <f t="shared" si="2"/>
        <v>239.82928528195291</v>
      </c>
      <c r="R22">
        <f t="shared" si="2"/>
        <v>265.9387705538179</v>
      </c>
      <c r="S22">
        <f t="shared" si="2"/>
        <v>205.57090262959377</v>
      </c>
      <c r="T22">
        <f t="shared" si="2"/>
        <v>199.60283009590378</v>
      </c>
      <c r="U22">
        <f t="shared" si="2"/>
        <v>230.85782889081071</v>
      </c>
      <c r="V22">
        <f t="shared" si="2"/>
        <v>159.93157786900133</v>
      </c>
      <c r="W22">
        <f t="shared" si="2"/>
        <v>63.5112573289571</v>
      </c>
      <c r="X22">
        <f t="shared" si="2"/>
        <v>65.546497919557098</v>
      </c>
    </row>
    <row r="23" spans="1:24" x14ac:dyDescent="0.3">
      <c r="A23" s="3" t="s">
        <v>26</v>
      </c>
      <c r="B23">
        <f>B22*1.96</f>
        <v>0.11152985366623208</v>
      </c>
      <c r="C23">
        <f t="shared" ref="C23:X23" si="3">C22*1.96</f>
        <v>0.10819893926907212</v>
      </c>
      <c r="D23">
        <f t="shared" si="3"/>
        <v>7.6035205786717311E-2</v>
      </c>
      <c r="E23">
        <f t="shared" si="3"/>
        <v>6.1691322235912303E-2</v>
      </c>
      <c r="F23">
        <f t="shared" si="3"/>
        <v>3.5376156467625181E-2</v>
      </c>
      <c r="G23">
        <f t="shared" si="3"/>
        <v>4.4048574118073627E-2</v>
      </c>
      <c r="H23">
        <f t="shared" si="3"/>
        <v>4.7704835541987366E-2</v>
      </c>
      <c r="I23">
        <f t="shared" si="3"/>
        <v>6.8237138168653164E-2</v>
      </c>
      <c r="J23">
        <f t="shared" si="3"/>
        <v>5.7335663166628865E-2</v>
      </c>
      <c r="K23">
        <f t="shared" si="3"/>
        <v>3.3854175525706229E-2</v>
      </c>
      <c r="L23">
        <f t="shared" si="3"/>
        <v>1.9136298885796803E-2</v>
      </c>
      <c r="N23">
        <f t="shared" si="3"/>
        <v>153.45597700150756</v>
      </c>
      <c r="O23">
        <f t="shared" si="3"/>
        <v>178.50064751833867</v>
      </c>
      <c r="P23">
        <f t="shared" si="3"/>
        <v>146.19152281101088</v>
      </c>
      <c r="Q23">
        <f t="shared" si="3"/>
        <v>470.06539915262766</v>
      </c>
      <c r="R23">
        <f t="shared" si="3"/>
        <v>521.23999028548303</v>
      </c>
      <c r="S23">
        <f t="shared" si="3"/>
        <v>402.91896915400378</v>
      </c>
      <c r="T23">
        <f t="shared" si="3"/>
        <v>391.22154698797141</v>
      </c>
      <c r="U23">
        <f t="shared" si="3"/>
        <v>452.48134462598898</v>
      </c>
      <c r="V23">
        <f t="shared" si="3"/>
        <v>313.46589262324261</v>
      </c>
      <c r="W23">
        <f t="shared" si="3"/>
        <v>124.48206436475591</v>
      </c>
      <c r="X23">
        <f t="shared" si="3"/>
        <v>128.47113592233191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DB844-35CE-4507-A465-D60918DFCDB2}">
  <dimension ref="A1:X19"/>
  <sheetViews>
    <sheetView tabSelected="1" workbookViewId="0">
      <selection activeCell="M22" sqref="M22"/>
    </sheetView>
  </sheetViews>
  <sheetFormatPr defaultRowHeight="14.4" x14ac:dyDescent="0.3"/>
  <sheetData>
    <row r="1" spans="1:24" x14ac:dyDescent="0.3">
      <c r="A1" s="1" t="s">
        <v>0</v>
      </c>
      <c r="B1" s="1" t="s">
        <v>1</v>
      </c>
      <c r="C1" s="1" t="s">
        <v>2</v>
      </c>
      <c r="D1" s="1" t="s">
        <v>22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x14ac:dyDescent="0.3">
      <c r="A2">
        <v>2001</v>
      </c>
      <c r="B2">
        <v>6.25E-2</v>
      </c>
      <c r="C2">
        <v>0.41111111111111098</v>
      </c>
      <c r="D2">
        <v>0.23680555555555599</v>
      </c>
      <c r="E2">
        <v>0.55769230769230804</v>
      </c>
      <c r="F2">
        <v>0.41176470588235298</v>
      </c>
      <c r="G2">
        <v>0.51666666666666705</v>
      </c>
      <c r="H2">
        <v>0.43859649122806998</v>
      </c>
      <c r="I2">
        <v>0.17495915032679701</v>
      </c>
      <c r="J2">
        <v>0.20179093567251499</v>
      </c>
      <c r="K2">
        <v>0.14592760180995501</v>
      </c>
      <c r="L2">
        <v>7.8070175438596401E-2</v>
      </c>
      <c r="N2">
        <v>1210.9222219999999</v>
      </c>
      <c r="O2">
        <v>3983.8490569999999</v>
      </c>
      <c r="P2">
        <v>2597.3856390000001</v>
      </c>
      <c r="Q2">
        <v>4489.5217389999998</v>
      </c>
      <c r="R2">
        <v>3296.9333329999999</v>
      </c>
      <c r="S2">
        <v>3366.4482760000001</v>
      </c>
      <c r="T2">
        <v>2829.125</v>
      </c>
      <c r="U2">
        <v>699.54769390000001</v>
      </c>
      <c r="V2">
        <v>231.7393606</v>
      </c>
      <c r="W2">
        <v>1192.5884060000001</v>
      </c>
      <c r="X2">
        <v>537.3232759</v>
      </c>
    </row>
    <row r="3" spans="1:24" x14ac:dyDescent="0.3">
      <c r="A3">
        <v>2002</v>
      </c>
      <c r="B3">
        <v>7.2916666666666602E-2</v>
      </c>
      <c r="C3">
        <v>0.24210526315789499</v>
      </c>
      <c r="D3">
        <v>0.157510964912281</v>
      </c>
      <c r="E3">
        <v>0.26415094339622602</v>
      </c>
      <c r="F3">
        <v>0.14285714285714299</v>
      </c>
      <c r="G3">
        <v>0.36065573770491799</v>
      </c>
      <c r="H3">
        <v>0.39655172413793099</v>
      </c>
      <c r="I3">
        <v>-1.4653822055137799E-2</v>
      </c>
      <c r="J3">
        <v>0.23904075922564999</v>
      </c>
      <c r="K3">
        <v>0.12129380053908401</v>
      </c>
      <c r="L3">
        <v>-3.5895986433013102E-2</v>
      </c>
      <c r="N3">
        <v>840.52808990000005</v>
      </c>
      <c r="O3">
        <v>1123.8611109999999</v>
      </c>
      <c r="P3">
        <v>982.19460049999998</v>
      </c>
      <c r="Q3">
        <v>4119.5128210000003</v>
      </c>
      <c r="R3">
        <v>3115.458333</v>
      </c>
      <c r="S3">
        <v>1253.5897440000001</v>
      </c>
      <c r="T3">
        <v>1205.742857</v>
      </c>
      <c r="U3">
        <v>2133.2637329999998</v>
      </c>
      <c r="V3">
        <v>223.5482566</v>
      </c>
      <c r="W3">
        <v>1004.054487</v>
      </c>
      <c r="X3">
        <v>47.84688645</v>
      </c>
    </row>
    <row r="4" spans="1:24" x14ac:dyDescent="0.3">
      <c r="A4">
        <v>2003</v>
      </c>
      <c r="B4">
        <v>4.54545454545454E-2</v>
      </c>
      <c r="C4">
        <v>8.5106382978723402E-2</v>
      </c>
      <c r="D4">
        <v>6.5280464216634401E-2</v>
      </c>
      <c r="E4">
        <v>0.28813559322033899</v>
      </c>
      <c r="F4">
        <v>0.2</v>
      </c>
      <c r="G4">
        <v>0.26229508196721302</v>
      </c>
      <c r="H4">
        <v>0.29310344827586199</v>
      </c>
      <c r="I4">
        <v>0.13471953578336601</v>
      </c>
      <c r="J4">
        <v>0.22782298405922799</v>
      </c>
      <c r="K4">
        <v>8.8135593220338995E-2</v>
      </c>
      <c r="L4">
        <v>-3.0808366308648999E-2</v>
      </c>
      <c r="N4">
        <v>2951.6904760000002</v>
      </c>
      <c r="O4">
        <v>2363.8139529999999</v>
      </c>
      <c r="P4">
        <v>2657.752215</v>
      </c>
      <c r="Q4">
        <v>1590.0476189999999</v>
      </c>
      <c r="R4">
        <v>1726.583333</v>
      </c>
      <c r="S4">
        <v>1298.2888889999999</v>
      </c>
      <c r="T4">
        <v>1347.2682930000001</v>
      </c>
      <c r="U4">
        <v>-931.1688815</v>
      </c>
      <c r="V4">
        <v>-1310.4839219999999</v>
      </c>
      <c r="W4">
        <v>-136.5357143</v>
      </c>
      <c r="X4">
        <v>-48.979403789999999</v>
      </c>
    </row>
    <row r="5" spans="1:24" x14ac:dyDescent="0.3">
      <c r="A5">
        <v>2004</v>
      </c>
      <c r="B5">
        <v>2.1052631578947299E-2</v>
      </c>
      <c r="C5">
        <v>1.04166666666666E-2</v>
      </c>
      <c r="D5">
        <v>1.5734649122807001E-2</v>
      </c>
      <c r="E5">
        <v>0.13559322033898299</v>
      </c>
      <c r="F5">
        <v>8.4745762711864403E-2</v>
      </c>
      <c r="G5">
        <v>9.8360655737704902E-2</v>
      </c>
      <c r="H5">
        <v>3.5087719298245598E-2</v>
      </c>
      <c r="I5">
        <v>6.9011113589057399E-2</v>
      </c>
      <c r="J5">
        <v>1.9353070175438601E-2</v>
      </c>
      <c r="K5">
        <v>5.0847457627118599E-2</v>
      </c>
      <c r="L5">
        <v>6.3272936439459304E-2</v>
      </c>
      <c r="N5">
        <v>943.02150540000002</v>
      </c>
      <c r="O5">
        <v>743.37894740000002</v>
      </c>
      <c r="P5">
        <v>843.20022640000002</v>
      </c>
      <c r="Q5">
        <v>2442.0392160000001</v>
      </c>
      <c r="R5">
        <v>2373.9074070000001</v>
      </c>
      <c r="S5">
        <v>2640.1454549999999</v>
      </c>
      <c r="T5">
        <v>2271.8909090000002</v>
      </c>
      <c r="U5">
        <v>1530.707181</v>
      </c>
      <c r="V5">
        <v>1428.690683</v>
      </c>
      <c r="W5">
        <v>68.131808280000001</v>
      </c>
      <c r="X5">
        <v>368.25454550000001</v>
      </c>
    </row>
    <row r="6" spans="1:24" s="2" customFormat="1" x14ac:dyDescent="0.3">
      <c r="A6" s="2">
        <v>2005</v>
      </c>
      <c r="B6" s="2">
        <v>0.98958333333333304</v>
      </c>
      <c r="C6" s="2">
        <v>1.04166666666666E-2</v>
      </c>
      <c r="D6" s="2">
        <v>0.5</v>
      </c>
      <c r="E6" s="2">
        <v>0</v>
      </c>
      <c r="F6" s="2">
        <v>1.6666666666666701E-2</v>
      </c>
      <c r="G6" s="2">
        <v>1.63934426229508E-2</v>
      </c>
      <c r="H6" s="2">
        <v>1.72413793103449E-2</v>
      </c>
      <c r="I6" s="2">
        <v>-0.483333333333333</v>
      </c>
      <c r="J6" s="2">
        <v>-0.48275862068965503</v>
      </c>
      <c r="K6" s="2">
        <v>-1.6666666666666701E-2</v>
      </c>
      <c r="L6" s="2">
        <v>-8.4793668739402395E-4</v>
      </c>
      <c r="N6" s="2">
        <v>1430</v>
      </c>
      <c r="O6" s="2">
        <v>963.67368420000003</v>
      </c>
      <c r="P6" s="2">
        <v>1196.8368419999999</v>
      </c>
      <c r="Q6" s="2">
        <v>1857.915254</v>
      </c>
      <c r="R6" s="2">
        <v>1823.372881</v>
      </c>
      <c r="S6" s="2">
        <v>1517.916667</v>
      </c>
      <c r="T6" s="2">
        <v>1324.2280699999999</v>
      </c>
      <c r="U6" s="2">
        <v>626.53603929999997</v>
      </c>
      <c r="V6" s="2">
        <v>127.39122810000001</v>
      </c>
      <c r="W6" s="2">
        <v>34.542372880000002</v>
      </c>
      <c r="X6" s="2">
        <v>193.68859649999999</v>
      </c>
    </row>
    <row r="7" spans="1:24" x14ac:dyDescent="0.3">
      <c r="A7">
        <v>2006</v>
      </c>
      <c r="B7">
        <v>0</v>
      </c>
      <c r="C7">
        <v>1.04166666666666E-2</v>
      </c>
      <c r="D7">
        <v>5.2083333333333096E-3</v>
      </c>
      <c r="E7">
        <v>5.0847457627118599E-2</v>
      </c>
      <c r="F7">
        <v>1.63934426229508E-2</v>
      </c>
      <c r="G7">
        <v>0</v>
      </c>
      <c r="H7">
        <v>5.1724137931034503E-2</v>
      </c>
      <c r="I7">
        <v>1.11851092896175E-2</v>
      </c>
      <c r="J7">
        <v>4.6515804597701202E-2</v>
      </c>
      <c r="K7">
        <v>3.4454015004167803E-2</v>
      </c>
      <c r="L7">
        <v>-5.1724137931034503E-2</v>
      </c>
      <c r="N7">
        <v>1225.71875</v>
      </c>
      <c r="O7">
        <v>1327.768421</v>
      </c>
      <c r="P7">
        <v>1276.7435860000001</v>
      </c>
      <c r="Q7">
        <v>2041.5892859999999</v>
      </c>
      <c r="R7">
        <v>2099.85</v>
      </c>
      <c r="S7">
        <v>2523.786885</v>
      </c>
      <c r="T7">
        <v>1759.909091</v>
      </c>
      <c r="U7">
        <v>823.10641450000003</v>
      </c>
      <c r="V7">
        <v>483.16550539999997</v>
      </c>
      <c r="W7">
        <v>-58.260714290000003</v>
      </c>
      <c r="X7">
        <v>763.87779430000001</v>
      </c>
    </row>
    <row r="8" spans="1:24" x14ac:dyDescent="0.3">
      <c r="A8">
        <v>2007</v>
      </c>
      <c r="B8">
        <v>1.0752688172042999E-2</v>
      </c>
      <c r="C8">
        <v>1.05263157894737E-2</v>
      </c>
      <c r="D8">
        <v>1.0639501980758401E-2</v>
      </c>
      <c r="E8">
        <v>5.2631578947368501E-2</v>
      </c>
      <c r="F8">
        <v>3.5087719298245598E-2</v>
      </c>
      <c r="G8">
        <v>0</v>
      </c>
      <c r="H8">
        <v>0</v>
      </c>
      <c r="I8">
        <v>2.4448217317487302E-2</v>
      </c>
      <c r="J8">
        <v>-1.0639501980758401E-2</v>
      </c>
      <c r="K8">
        <v>1.75438596491229E-2</v>
      </c>
      <c r="L8">
        <v>0</v>
      </c>
      <c r="N8">
        <v>1348.5108700000001</v>
      </c>
      <c r="O8">
        <v>1582.7340429999999</v>
      </c>
      <c r="P8">
        <v>1465.6224560000001</v>
      </c>
      <c r="Q8">
        <v>3206.5370370000001</v>
      </c>
      <c r="R8">
        <v>3147.5272730000002</v>
      </c>
      <c r="S8">
        <v>2883.6557379999999</v>
      </c>
      <c r="T8">
        <v>2740.4</v>
      </c>
      <c r="U8">
        <v>1681.9048170000001</v>
      </c>
      <c r="V8">
        <v>1274.777544</v>
      </c>
      <c r="W8">
        <v>59.009764310000001</v>
      </c>
      <c r="X8">
        <v>143.2557377</v>
      </c>
    </row>
    <row r="9" spans="1:24" x14ac:dyDescent="0.3">
      <c r="A9">
        <v>2009</v>
      </c>
      <c r="B9">
        <v>5.2631578947368501E-2</v>
      </c>
      <c r="C9">
        <v>0.28421052631578902</v>
      </c>
      <c r="D9">
        <v>0.168421052631579</v>
      </c>
      <c r="E9">
        <v>0.338983050847458</v>
      </c>
      <c r="F9">
        <v>0.19672131147541</v>
      </c>
      <c r="G9">
        <v>0.409836065573771</v>
      </c>
      <c r="H9">
        <v>0.33333333333333298</v>
      </c>
      <c r="I9">
        <v>2.8300258843830899E-2</v>
      </c>
      <c r="J9">
        <v>0.16491228070175401</v>
      </c>
      <c r="K9">
        <v>0.142261739372048</v>
      </c>
      <c r="L9">
        <v>7.6502732240437105E-2</v>
      </c>
      <c r="N9">
        <v>1515.9333329999999</v>
      </c>
      <c r="O9">
        <v>1406.5294120000001</v>
      </c>
      <c r="P9">
        <v>1461.2313730000001</v>
      </c>
      <c r="Q9">
        <v>820.82051279999996</v>
      </c>
      <c r="R9">
        <v>963.14285710000001</v>
      </c>
      <c r="S9">
        <v>1338.833333</v>
      </c>
      <c r="T9">
        <v>1427.3421049999999</v>
      </c>
      <c r="U9">
        <v>-498.08851540000001</v>
      </c>
      <c r="V9">
        <v>-33.889267289999999</v>
      </c>
      <c r="W9">
        <v>-142.3223443</v>
      </c>
      <c r="X9">
        <v>-88.508771929999995</v>
      </c>
    </row>
    <row r="10" spans="1:24" x14ac:dyDescent="0.3">
      <c r="A10">
        <v>2010</v>
      </c>
      <c r="B10">
        <v>0</v>
      </c>
      <c r="C10">
        <v>1.05263157894737E-2</v>
      </c>
      <c r="D10">
        <v>5.2631578947368602E-3</v>
      </c>
      <c r="E10">
        <v>0.25423728813559299</v>
      </c>
      <c r="F10">
        <v>0.27868852459016402</v>
      </c>
      <c r="G10">
        <v>0.26229508196721302</v>
      </c>
      <c r="H10">
        <v>0.27586206896551702</v>
      </c>
      <c r="I10">
        <v>0.273425366695427</v>
      </c>
      <c r="J10">
        <v>0.27059891107077999</v>
      </c>
      <c r="K10">
        <v>-2.4451236454570702E-2</v>
      </c>
      <c r="L10">
        <v>-1.3566986998304199E-2</v>
      </c>
      <c r="N10">
        <v>805.52127659999996</v>
      </c>
      <c r="O10">
        <v>731.41489360000003</v>
      </c>
      <c r="P10">
        <v>768.46808510000005</v>
      </c>
      <c r="Q10">
        <v>682.68181819999995</v>
      </c>
      <c r="R10">
        <v>750.70454549999999</v>
      </c>
      <c r="S10">
        <v>703.46666670000002</v>
      </c>
      <c r="T10">
        <v>785.76190480000002</v>
      </c>
      <c r="U10">
        <v>-17.763539649999998</v>
      </c>
      <c r="V10">
        <v>17.29381966</v>
      </c>
      <c r="W10">
        <v>-68.022727270000004</v>
      </c>
      <c r="X10">
        <v>-82.295238100000006</v>
      </c>
    </row>
    <row r="11" spans="1:24" x14ac:dyDescent="0.3">
      <c r="A11">
        <v>2011</v>
      </c>
      <c r="B11">
        <v>0.125</v>
      </c>
      <c r="C11">
        <v>6.3157894736842093E-2</v>
      </c>
      <c r="D11">
        <v>9.4078947368420998E-2</v>
      </c>
      <c r="E11">
        <v>0.24137931034482801</v>
      </c>
      <c r="F11">
        <v>0.214285714285714</v>
      </c>
      <c r="G11">
        <v>8.3333333333333398E-2</v>
      </c>
      <c r="H11">
        <v>1.6949152542372801E-2</v>
      </c>
      <c r="I11">
        <v>0.120206766917293</v>
      </c>
      <c r="J11">
        <v>-7.7129794826048204E-2</v>
      </c>
      <c r="K11">
        <v>2.7093596059113299E-2</v>
      </c>
      <c r="L11">
        <v>6.6384180790960506E-2</v>
      </c>
      <c r="N11">
        <v>1082.75</v>
      </c>
      <c r="O11">
        <v>1606.94382</v>
      </c>
      <c r="P11">
        <v>1344.84691</v>
      </c>
      <c r="Q11">
        <v>3428.477273</v>
      </c>
      <c r="R11">
        <v>2962.318182</v>
      </c>
      <c r="S11">
        <v>2752.5636359999999</v>
      </c>
      <c r="T11">
        <v>2562.482759</v>
      </c>
      <c r="U11">
        <v>1617.471272</v>
      </c>
      <c r="V11">
        <v>1217.635849</v>
      </c>
      <c r="W11">
        <v>466.15909090000002</v>
      </c>
      <c r="X11">
        <v>190.0808777</v>
      </c>
    </row>
    <row r="12" spans="1:24" x14ac:dyDescent="0.3">
      <c r="A12">
        <v>2012</v>
      </c>
      <c r="B12">
        <v>3.125E-2</v>
      </c>
      <c r="C12">
        <v>4.1666666666666602E-2</v>
      </c>
      <c r="D12">
        <v>3.6458333333333301E-2</v>
      </c>
      <c r="E12">
        <v>0</v>
      </c>
      <c r="F12">
        <v>0</v>
      </c>
      <c r="G12">
        <v>1.63934426229508E-2</v>
      </c>
      <c r="H12">
        <v>3.3898305084745797E-2</v>
      </c>
      <c r="I12">
        <v>-3.6458333333333301E-2</v>
      </c>
      <c r="J12">
        <v>-2.5600282485875301E-3</v>
      </c>
      <c r="K12">
        <v>0</v>
      </c>
      <c r="L12">
        <v>-1.75048624617949E-2</v>
      </c>
      <c r="N12">
        <v>798.97849459999998</v>
      </c>
      <c r="O12">
        <v>757.83695650000004</v>
      </c>
      <c r="P12">
        <v>778.40772560000005</v>
      </c>
      <c r="Q12">
        <v>1833.949153</v>
      </c>
      <c r="R12">
        <v>1695.52459</v>
      </c>
      <c r="S12">
        <v>2072.583333</v>
      </c>
      <c r="T12">
        <v>1666.54386</v>
      </c>
      <c r="U12">
        <v>917.11686459999999</v>
      </c>
      <c r="V12">
        <v>888.13613410000005</v>
      </c>
      <c r="W12">
        <v>138.42456240000001</v>
      </c>
      <c r="X12">
        <v>406.03947369999997</v>
      </c>
    </row>
    <row r="13" spans="1:24" s="2" customFormat="1" x14ac:dyDescent="0.3">
      <c r="A13" s="2">
        <v>2014</v>
      </c>
      <c r="B13" s="2">
        <v>0.97916666666666696</v>
      </c>
      <c r="C13" s="2">
        <v>3.125E-2</v>
      </c>
      <c r="D13" s="2">
        <v>0.50520833333333304</v>
      </c>
      <c r="E13" s="2">
        <v>3.3898305084745797E-2</v>
      </c>
      <c r="F13" s="2">
        <v>1.6666666666666701E-2</v>
      </c>
      <c r="G13" s="2">
        <v>0</v>
      </c>
      <c r="H13" s="2">
        <v>0</v>
      </c>
      <c r="I13" s="2">
        <v>-0.48854166666666698</v>
      </c>
      <c r="J13" s="2">
        <v>-0.50520833333333304</v>
      </c>
      <c r="K13" s="2">
        <v>1.72316384180791E-2</v>
      </c>
      <c r="L13" s="2">
        <v>0</v>
      </c>
      <c r="N13" s="2">
        <v>2158.5</v>
      </c>
      <c r="O13" s="2">
        <v>1888.591398</v>
      </c>
      <c r="P13" s="2">
        <v>2023.545699</v>
      </c>
      <c r="Q13" s="2">
        <v>1882.2105260000001</v>
      </c>
      <c r="R13" s="2">
        <v>2038.5254239999999</v>
      </c>
      <c r="S13" s="2">
        <v>2577.311475</v>
      </c>
      <c r="T13" s="2">
        <v>2295.3103449999999</v>
      </c>
      <c r="U13" s="2">
        <v>14.9797248</v>
      </c>
      <c r="V13" s="2">
        <v>271.7646459</v>
      </c>
      <c r="W13" s="2">
        <v>-156.31489740000001</v>
      </c>
      <c r="X13" s="2">
        <v>282.00113060000001</v>
      </c>
    </row>
    <row r="14" spans="1:24" x14ac:dyDescent="0.3">
      <c r="A14">
        <v>2015</v>
      </c>
      <c r="B14">
        <v>2.1052631578947299E-2</v>
      </c>
      <c r="C14">
        <v>2.0833333333333402E-2</v>
      </c>
      <c r="D14">
        <v>2.0942982456140301E-2</v>
      </c>
      <c r="E14">
        <v>3.4482758620689599E-2</v>
      </c>
      <c r="F14">
        <v>3.3898305084745797E-2</v>
      </c>
      <c r="G14">
        <v>0</v>
      </c>
      <c r="H14">
        <v>0</v>
      </c>
      <c r="I14">
        <v>1.29553226286054E-2</v>
      </c>
      <c r="J14">
        <v>-2.0942982456140301E-2</v>
      </c>
      <c r="K14">
        <v>5.8445353594382997E-4</v>
      </c>
      <c r="L14">
        <v>0</v>
      </c>
      <c r="N14">
        <v>1083.4838709999999</v>
      </c>
      <c r="O14">
        <v>1129.2446809999999</v>
      </c>
      <c r="P14">
        <v>1106.364276</v>
      </c>
      <c r="Q14">
        <v>1690.142857</v>
      </c>
      <c r="R14">
        <v>1870.0701750000001</v>
      </c>
      <c r="S14">
        <v>1766.1147539999999</v>
      </c>
      <c r="T14">
        <v>1777.931034</v>
      </c>
      <c r="U14">
        <v>763.70589949999999</v>
      </c>
      <c r="V14">
        <v>671.56675859999996</v>
      </c>
      <c r="W14">
        <v>-179.9273183</v>
      </c>
      <c r="X14">
        <v>-11.81628038</v>
      </c>
    </row>
    <row r="16" spans="1:24" x14ac:dyDescent="0.3">
      <c r="A16" s="1" t="s">
        <v>23</v>
      </c>
      <c r="B16">
        <f>AVERAGE(B2:B14)</f>
        <v>0.1854892878768091</v>
      </c>
      <c r="C16">
        <f t="shared" ref="C16:X16" si="0">AVERAGE(C2:C14)</f>
        <v>9.4749523836869839E-2</v>
      </c>
      <c r="D16">
        <f t="shared" si="0"/>
        <v>0.14011940585683949</v>
      </c>
      <c r="E16">
        <f t="shared" si="0"/>
        <v>0.17323321648120441</v>
      </c>
      <c r="F16">
        <f t="shared" si="0"/>
        <v>0.12675199708784032</v>
      </c>
      <c r="G16">
        <f t="shared" si="0"/>
        <v>0.15586380832282473</v>
      </c>
      <c r="H16">
        <f t="shared" si="0"/>
        <v>0.1455652123159582</v>
      </c>
      <c r="I16">
        <f t="shared" si="0"/>
        <v>-1.3367408768999195E-2</v>
      </c>
      <c r="J16">
        <f t="shared" si="0"/>
        <v>5.4458064591187951E-3</v>
      </c>
      <c r="K16">
        <f t="shared" si="0"/>
        <v>4.6481219393364165E-2</v>
      </c>
      <c r="L16">
        <f t="shared" si="0"/>
        <v>1.0298596006866429E-2</v>
      </c>
      <c r="N16">
        <f t="shared" si="0"/>
        <v>1338.1199145</v>
      </c>
      <c r="O16">
        <f t="shared" si="0"/>
        <v>1508.4338752076924</v>
      </c>
      <c r="P16">
        <f t="shared" si="0"/>
        <v>1423.2768948923078</v>
      </c>
      <c r="Q16">
        <f t="shared" si="0"/>
        <v>2314.2650086153844</v>
      </c>
      <c r="R16">
        <f t="shared" si="0"/>
        <v>2143.3783333538463</v>
      </c>
      <c r="S16">
        <f t="shared" si="0"/>
        <v>2053.4388347461531</v>
      </c>
      <c r="T16">
        <f t="shared" si="0"/>
        <v>1845.6874021384613</v>
      </c>
      <c r="U16">
        <f t="shared" si="0"/>
        <v>720.10143869615376</v>
      </c>
      <c r="V16">
        <f t="shared" si="0"/>
        <v>422.41050735923079</v>
      </c>
      <c r="W16">
        <f t="shared" si="0"/>
        <v>170.88667506999997</v>
      </c>
      <c r="X16">
        <f t="shared" si="0"/>
        <v>207.75143262692308</v>
      </c>
    </row>
    <row r="17" spans="1:24" x14ac:dyDescent="0.3">
      <c r="A17" s="1" t="s">
        <v>24</v>
      </c>
      <c r="B17">
        <f>STDEV(B2:B14)</f>
        <v>0.35618626286901028</v>
      </c>
      <c r="C17">
        <f t="shared" ref="C17:X17" si="1">STDEV(C2:C14)</f>
        <v>0.13121916554728838</v>
      </c>
      <c r="D17">
        <f t="shared" si="1"/>
        <v>0.1766702850088343</v>
      </c>
      <c r="E17">
        <f t="shared" si="1"/>
        <v>0.16772525632697477</v>
      </c>
      <c r="F17">
        <f t="shared" si="1"/>
        <v>0.12707306485575562</v>
      </c>
      <c r="G17">
        <f t="shared" si="1"/>
        <v>0.18346682978069004</v>
      </c>
      <c r="H17">
        <f t="shared" si="1"/>
        <v>0.17149366865505203</v>
      </c>
      <c r="I17">
        <f t="shared" si="1"/>
        <v>0.22655579392482952</v>
      </c>
      <c r="J17">
        <f t="shared" si="1"/>
        <v>0.24952198378178977</v>
      </c>
      <c r="K17">
        <f t="shared" si="1"/>
        <v>5.910026241844768E-2</v>
      </c>
      <c r="L17">
        <f t="shared" si="1"/>
        <v>4.5077171149337167E-2</v>
      </c>
      <c r="N17">
        <f t="shared" si="1"/>
        <v>609.21416011783469</v>
      </c>
      <c r="O17">
        <f t="shared" si="1"/>
        <v>885.20393075955462</v>
      </c>
      <c r="P17">
        <f t="shared" si="1"/>
        <v>633.83898576038462</v>
      </c>
      <c r="Q17">
        <f t="shared" si="1"/>
        <v>1174.4164189165424</v>
      </c>
      <c r="R17">
        <f t="shared" si="1"/>
        <v>811.60985492377756</v>
      </c>
      <c r="S17">
        <f t="shared" si="1"/>
        <v>798.68252945724896</v>
      </c>
      <c r="T17">
        <f t="shared" si="1"/>
        <v>641.45878731534094</v>
      </c>
      <c r="U17">
        <f t="shared" si="1"/>
        <v>898.94720277450972</v>
      </c>
      <c r="V17">
        <f t="shared" si="1"/>
        <v>719.6681768787588</v>
      </c>
      <c r="W17">
        <f t="shared" si="1"/>
        <v>447.23906391783908</v>
      </c>
      <c r="X17">
        <f t="shared" si="1"/>
        <v>258.96325311061747</v>
      </c>
    </row>
    <row r="18" spans="1:24" x14ac:dyDescent="0.3">
      <c r="A18" s="1" t="s">
        <v>25</v>
      </c>
      <c r="B18">
        <f>B17/SQRT(13)</f>
        <v>9.8788294953085526E-2</v>
      </c>
      <c r="C18">
        <f t="shared" ref="C18:X18" si="2">C17/SQRT(13)</f>
        <v>3.6393648438795848E-2</v>
      </c>
      <c r="D18">
        <f t="shared" si="2"/>
        <v>4.8999520880783777E-2</v>
      </c>
      <c r="E18">
        <f t="shared" si="2"/>
        <v>4.6518616298249882E-2</v>
      </c>
      <c r="F18">
        <f t="shared" si="2"/>
        <v>3.5243727005214456E-2</v>
      </c>
      <c r="G18">
        <f t="shared" si="2"/>
        <v>5.0884543240084741E-2</v>
      </c>
      <c r="H18">
        <f t="shared" si="2"/>
        <v>4.7563785827170892E-2</v>
      </c>
      <c r="I18">
        <f t="shared" si="2"/>
        <v>6.2835271673032753E-2</v>
      </c>
      <c r="J18">
        <f t="shared" si="2"/>
        <v>6.9204946683133622E-2</v>
      </c>
      <c r="K18">
        <f t="shared" si="2"/>
        <v>1.6391463580237731E-2</v>
      </c>
      <c r="L18">
        <f t="shared" si="2"/>
        <v>1.2502157840907782E-2</v>
      </c>
      <c r="N18">
        <f t="shared" si="2"/>
        <v>168.96560708027553</v>
      </c>
      <c r="O18">
        <f t="shared" si="2"/>
        <v>245.51139704583454</v>
      </c>
      <c r="P18">
        <f t="shared" si="2"/>
        <v>175.79530488824278</v>
      </c>
      <c r="Q18">
        <f t="shared" si="2"/>
        <v>325.7245090115685</v>
      </c>
      <c r="R18">
        <f t="shared" si="2"/>
        <v>225.1000728922746</v>
      </c>
      <c r="S18">
        <f t="shared" si="2"/>
        <v>221.51467790579918</v>
      </c>
      <c r="T18">
        <f t="shared" si="2"/>
        <v>177.90865759710857</v>
      </c>
      <c r="U18">
        <f t="shared" si="2"/>
        <v>249.3230948875707</v>
      </c>
      <c r="V18">
        <f t="shared" si="2"/>
        <v>199.60003946585022</v>
      </c>
      <c r="W18">
        <f t="shared" si="2"/>
        <v>124.04179825740657</v>
      </c>
      <c r="X18">
        <f t="shared" si="2"/>
        <v>71.823483657791598</v>
      </c>
    </row>
    <row r="19" spans="1:24" x14ac:dyDescent="0.3">
      <c r="A19" s="3" t="s">
        <v>26</v>
      </c>
      <c r="B19">
        <f>B18*1.96</f>
        <v>0.19362505810804762</v>
      </c>
      <c r="C19">
        <f t="shared" ref="C19:X19" si="3">C18*1.96</f>
        <v>7.1331550940039859E-2</v>
      </c>
      <c r="D19">
        <f t="shared" si="3"/>
        <v>9.6039060926336198E-2</v>
      </c>
      <c r="E19">
        <f t="shared" si="3"/>
        <v>9.117648794456977E-2</v>
      </c>
      <c r="F19">
        <f t="shared" si="3"/>
        <v>6.9077704930220335E-2</v>
      </c>
      <c r="G19">
        <f t="shared" si="3"/>
        <v>9.9733704750566088E-2</v>
      </c>
      <c r="H19">
        <f t="shared" si="3"/>
        <v>9.3225020221254951E-2</v>
      </c>
      <c r="I19">
        <f t="shared" si="3"/>
        <v>0.1231571324791442</v>
      </c>
      <c r="J19">
        <f t="shared" si="3"/>
        <v>0.13564169549894189</v>
      </c>
      <c r="K19">
        <f t="shared" si="3"/>
        <v>3.2127268617265954E-2</v>
      </c>
      <c r="L19">
        <f t="shared" si="3"/>
        <v>2.4504229368179253E-2</v>
      </c>
      <c r="N19">
        <f t="shared" si="3"/>
        <v>331.17258987734004</v>
      </c>
      <c r="O19">
        <f t="shared" si="3"/>
        <v>481.20233820983572</v>
      </c>
      <c r="P19">
        <f t="shared" si="3"/>
        <v>344.55879758095585</v>
      </c>
      <c r="Q19">
        <f t="shared" si="3"/>
        <v>638.4200376626743</v>
      </c>
      <c r="R19">
        <f t="shared" si="3"/>
        <v>441.1961428688582</v>
      </c>
      <c r="S19">
        <f t="shared" si="3"/>
        <v>434.1687686953664</v>
      </c>
      <c r="T19">
        <f t="shared" si="3"/>
        <v>348.70096889033277</v>
      </c>
      <c r="U19">
        <f t="shared" si="3"/>
        <v>488.67326597963859</v>
      </c>
      <c r="V19">
        <f t="shared" si="3"/>
        <v>391.2160773530664</v>
      </c>
      <c r="W19">
        <f t="shared" si="3"/>
        <v>243.12192458451688</v>
      </c>
      <c r="X19">
        <f t="shared" si="3"/>
        <v>140.77402796927154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Younger</vt:lpstr>
      <vt:lpstr>Healthy</vt:lpstr>
      <vt:lpstr>MCI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Maxwell</dc:creator>
  <cp:lastModifiedBy>Nick Maxwell</cp:lastModifiedBy>
  <dcterms:created xsi:type="dcterms:W3CDTF">2019-08-06T19:02:08Z</dcterms:created>
  <dcterms:modified xsi:type="dcterms:W3CDTF">2019-08-06T19:51:59Z</dcterms:modified>
</cp:coreProperties>
</file>