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rojects\357-22-RHTU-DKVR-4.13\"/>
    </mc:Choice>
  </mc:AlternateContent>
  <bookViews>
    <workbookView xWindow="360" yWindow="105" windowWidth="17235" windowHeight="72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O96" i="1" l="1"/>
  <c r="V96" i="1" s="1"/>
  <c r="N7" i="1"/>
  <c r="O7" i="1" s="1"/>
  <c r="V7" i="1" s="1"/>
  <c r="N29" i="1"/>
  <c r="N30" i="1"/>
  <c r="N31" i="1"/>
  <c r="O31" i="1" s="1"/>
  <c r="N32" i="1"/>
  <c r="N33" i="1"/>
  <c r="O33" i="1" s="1"/>
  <c r="N34" i="1"/>
  <c r="N35" i="1"/>
  <c r="N36" i="1"/>
  <c r="O36" i="1" s="1"/>
  <c r="N37" i="1"/>
  <c r="N38" i="1"/>
  <c r="O38" i="1" s="1"/>
  <c r="N39" i="1"/>
  <c r="N40" i="1"/>
  <c r="O40" i="1" s="1"/>
  <c r="V40" i="1" s="1"/>
  <c r="N41" i="1"/>
  <c r="N42" i="1"/>
  <c r="N43" i="1"/>
  <c r="O43" i="1" s="1"/>
  <c r="N44" i="1"/>
  <c r="O44" i="1" s="1"/>
  <c r="N45" i="1"/>
  <c r="O45" i="1" s="1"/>
  <c r="N46" i="1"/>
  <c r="N47" i="1"/>
  <c r="N51" i="1"/>
  <c r="N52" i="1"/>
  <c r="O52" i="1" s="1"/>
  <c r="N53" i="1"/>
  <c r="O53" i="1" s="1"/>
  <c r="O64" i="1"/>
  <c r="N72" i="1"/>
  <c r="O72" i="1" s="1"/>
  <c r="V72" i="1" s="1"/>
  <c r="N73" i="1"/>
  <c r="N75" i="1"/>
  <c r="N76" i="1"/>
  <c r="O76" i="1" s="1"/>
  <c r="V76" i="1" s="1"/>
  <c r="N77" i="1"/>
  <c r="O77" i="1" s="1"/>
  <c r="V77" i="1" s="1"/>
  <c r="N78" i="1"/>
  <c r="O78" i="1" s="1"/>
  <c r="V78" i="1" s="1"/>
  <c r="N79" i="1"/>
  <c r="O79" i="1" s="1"/>
  <c r="V79" i="1" s="1"/>
  <c r="N81" i="1"/>
  <c r="O81" i="1" s="1"/>
  <c r="V81" i="1" s="1"/>
  <c r="N82" i="1"/>
  <c r="N83" i="1"/>
  <c r="N84" i="1"/>
  <c r="O84" i="1" s="1"/>
  <c r="V84" i="1" s="1"/>
  <c r="O88" i="1"/>
  <c r="V88" i="1" s="1"/>
  <c r="O95" i="1"/>
  <c r="V95" i="1" s="1"/>
  <c r="N8" i="1"/>
  <c r="N9" i="1"/>
  <c r="O9" i="1" s="1"/>
  <c r="N10" i="1"/>
  <c r="N11" i="1"/>
  <c r="N12" i="1"/>
  <c r="O12" i="1" s="1"/>
  <c r="N13" i="1"/>
  <c r="N14" i="1"/>
  <c r="O14" i="1" s="1"/>
  <c r="N15" i="1"/>
  <c r="N16" i="1"/>
  <c r="O16" i="1" s="1"/>
  <c r="N18" i="1"/>
  <c r="O18" i="1" s="1"/>
  <c r="N20" i="1"/>
  <c r="O20" i="1" s="1"/>
  <c r="N21" i="1"/>
  <c r="O21" i="1" s="1"/>
  <c r="N22" i="1"/>
  <c r="N23" i="1"/>
  <c r="N24" i="1"/>
  <c r="O24" i="1" s="1"/>
  <c r="N25" i="1"/>
  <c r="N26" i="1"/>
  <c r="O26" i="1" s="1"/>
  <c r="N27" i="1"/>
  <c r="N28" i="1"/>
  <c r="O28" i="1" s="1"/>
  <c r="O48" i="1"/>
  <c r="O60" i="1"/>
  <c r="O19" i="1"/>
  <c r="O55" i="1"/>
  <c r="O57" i="1"/>
  <c r="O67" i="1"/>
  <c r="O69" i="1"/>
  <c r="O90" i="1"/>
  <c r="V90" i="1" s="1"/>
  <c r="O92" i="1"/>
  <c r="V92" i="1" s="1"/>
  <c r="O4" i="1"/>
  <c r="O5" i="1"/>
  <c r="O8" i="1"/>
  <c r="O17" i="1"/>
  <c r="O29" i="1"/>
  <c r="O30" i="1"/>
  <c r="O32" i="1"/>
  <c r="O41" i="1"/>
  <c r="O50" i="1"/>
  <c r="O56" i="1"/>
  <c r="O62" i="1"/>
  <c r="O65" i="1"/>
  <c r="V65" i="1" s="1"/>
  <c r="O68" i="1"/>
  <c r="O74" i="1"/>
  <c r="V74" i="1" s="1"/>
  <c r="O80" i="1"/>
  <c r="V80" i="1" s="1"/>
  <c r="O86" i="1"/>
  <c r="V86" i="1" s="1"/>
  <c r="O89" i="1"/>
  <c r="V89" i="1" s="1"/>
  <c r="O91" i="1"/>
  <c r="V91" i="1" s="1"/>
  <c r="A4" i="1"/>
  <c r="A5" i="1" s="1"/>
  <c r="A6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O66" i="1"/>
  <c r="O54" i="1"/>
  <c r="O42" i="1"/>
  <c r="O6" i="1"/>
  <c r="O87" i="1"/>
  <c r="V87" i="1" s="1"/>
  <c r="O75" i="1"/>
  <c r="V75" i="1" s="1"/>
  <c r="O63" i="1"/>
  <c r="V63" i="1" s="1"/>
  <c r="O51" i="1"/>
  <c r="O39" i="1"/>
  <c r="O27" i="1"/>
  <c r="O15" i="1"/>
  <c r="O73" i="1"/>
  <c r="V73" i="1" s="1"/>
  <c r="O61" i="1"/>
  <c r="O49" i="1"/>
  <c r="O37" i="1"/>
  <c r="V37" i="1" s="1"/>
  <c r="O25" i="1"/>
  <c r="O13" i="1"/>
  <c r="O85" i="1"/>
  <c r="V85" i="1" s="1"/>
  <c r="O94" i="1"/>
  <c r="V94" i="1" s="1"/>
  <c r="O83" i="1"/>
  <c r="V83" i="1" s="1"/>
  <c r="O71" i="1"/>
  <c r="V71" i="1" s="1"/>
  <c r="O59" i="1"/>
  <c r="O47" i="1"/>
  <c r="O35" i="1"/>
  <c r="O23" i="1"/>
  <c r="O11" i="1"/>
  <c r="O82" i="1"/>
  <c r="V82" i="1" s="1"/>
  <c r="O70" i="1"/>
  <c r="O58" i="1"/>
  <c r="O46" i="1"/>
  <c r="O34" i="1"/>
  <c r="O22" i="1"/>
  <c r="O10" i="1"/>
  <c r="O93" i="1"/>
  <c r="V93" i="1" s="1"/>
  <c r="O3" i="1"/>
  <c r="V56" i="1"/>
  <c r="V70" i="1" l="1"/>
  <c r="V66" i="1"/>
  <c r="V24" i="1" l="1"/>
  <c r="V25" i="1"/>
  <c r="V4" i="1"/>
  <c r="V5" i="1"/>
  <c r="V6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17" i="1"/>
  <c r="V54" i="1"/>
  <c r="V55" i="1"/>
  <c r="V57" i="1"/>
  <c r="V58" i="1"/>
  <c r="V59" i="1"/>
  <c r="V60" i="1"/>
  <c r="V61" i="1"/>
  <c r="V62" i="1"/>
  <c r="V64" i="1"/>
  <c r="V67" i="1"/>
  <c r="V68" i="1"/>
  <c r="V69" i="1"/>
  <c r="V3" i="1" l="1"/>
  <c r="V98" i="1" s="1"/>
</calcChain>
</file>

<file path=xl/sharedStrings.xml><?xml version="1.0" encoding="utf-8"?>
<sst xmlns="http://schemas.openxmlformats.org/spreadsheetml/2006/main" count="883" uniqueCount="240">
  <si>
    <t>Наименование и техническая характеристика</t>
  </si>
  <si>
    <t>Завод-изготовитель</t>
  </si>
  <si>
    <t>Сенсорный монитор (12.1")</t>
  </si>
  <si>
    <t xml:space="preserve"> IDS-3212R-60XGA1E </t>
  </si>
  <si>
    <t>Advantech</t>
  </si>
  <si>
    <t>шт</t>
  </si>
  <si>
    <t>_</t>
  </si>
  <si>
    <t>Модуль оконечный IN</t>
  </si>
  <si>
    <t>R500 ST 02 012</t>
  </si>
  <si>
    <t>Prosoft-Systems</t>
  </si>
  <si>
    <t>Модуль центрального процессора</t>
  </si>
  <si>
    <t>R500 CU 00 071(W)-000</t>
  </si>
  <si>
    <t xml:space="preserve">Модуль дискретного ввода </t>
  </si>
  <si>
    <t>R500 DI 32 011</t>
  </si>
  <si>
    <t xml:space="preserve">Модуль дискретного вывода </t>
  </si>
  <si>
    <t>R500 DO 32 012</t>
  </si>
  <si>
    <t>Модуль оконечный OUT</t>
  </si>
  <si>
    <t>R500 ST 02 022</t>
  </si>
  <si>
    <t>Решетка с вентилятором (150х150)</t>
  </si>
  <si>
    <t xml:space="preserve"> R5RV12230</t>
  </si>
  <si>
    <t>DKC</t>
  </si>
  <si>
    <t>Модуль источника питания</t>
  </si>
  <si>
    <t xml:space="preserve"> R500 PP 00 031</t>
  </si>
  <si>
    <t>Блок питания (24V/2.5A)</t>
  </si>
  <si>
    <t>MDR-60-24</t>
  </si>
  <si>
    <t>MEAN WELL</t>
  </si>
  <si>
    <t>Блок питания (12V/3.3A)</t>
  </si>
  <si>
    <t>MDR-40-12</t>
  </si>
  <si>
    <t>40.52.8.230.0000</t>
  </si>
  <si>
    <t>Finder</t>
  </si>
  <si>
    <t>Модуль индикации и защиты (RC-цепь), 110...240В AC/DC</t>
  </si>
  <si>
    <t>99.02.0.230.09</t>
  </si>
  <si>
    <t>Розетка с винтовыми клеммами (с зажимной клетью) для реле</t>
  </si>
  <si>
    <t>40 9505 SPA</t>
  </si>
  <si>
    <t>Выключатель автоматический 2п 10А</t>
  </si>
  <si>
    <t xml:space="preserve"> EZ9F34210</t>
  </si>
  <si>
    <t>Schneider Electric</t>
  </si>
  <si>
    <t>Выключатель автоматический 1п 6A</t>
  </si>
  <si>
    <t>EZ9F34106</t>
  </si>
  <si>
    <t>Термостат с рег. диапаз. 0..+60°С</t>
  </si>
  <si>
    <t>R5THV2</t>
  </si>
  <si>
    <t>Розетка на DIN-рейку 230В/6А</t>
  </si>
  <si>
    <t>PAp10-3-ОП</t>
  </si>
  <si>
    <t>IEK</t>
  </si>
  <si>
    <t>Светильник светодиодный 450мм 4000K</t>
  </si>
  <si>
    <t>ДПО-6Вт Т5i</t>
  </si>
  <si>
    <t>JazzWay</t>
  </si>
  <si>
    <t>Кнопка управления (красная, грибок)</t>
  </si>
  <si>
    <t>XB7ES545P</t>
  </si>
  <si>
    <t>Кнопка управления (красная)</t>
  </si>
  <si>
    <t>XB7NA45</t>
  </si>
  <si>
    <t>Кнопка двойная с подсветкой</t>
  </si>
  <si>
    <t>XB5AW73731B5</t>
  </si>
  <si>
    <t>Переключатель 1НО,1НЗ</t>
  </si>
  <si>
    <t>XB7ND25</t>
  </si>
  <si>
    <t>Клемма проходная зажимная до 2,5 мм2 серая</t>
  </si>
  <si>
    <t>MTU-2,5</t>
  </si>
  <si>
    <t>Meyertec</t>
  </si>
  <si>
    <t>Клемма проходная зажимная до 2,5 мм2 синяя</t>
  </si>
  <si>
    <t xml:space="preserve">MTU-2,5BL </t>
  </si>
  <si>
    <t>Клемма заземления зажимная до 2,5 мм2 желто-зеленая</t>
  </si>
  <si>
    <t>MTU-2,5PE</t>
  </si>
  <si>
    <t>DIN-рейка 600мм</t>
  </si>
  <si>
    <t>R500 DN 060</t>
  </si>
  <si>
    <t>DIN-рейка 35ммх7,5мм</t>
  </si>
  <si>
    <t>NS 35/75</t>
  </si>
  <si>
    <t>м</t>
  </si>
  <si>
    <t>Нулевая шина на двух угловых изоляторах</t>
  </si>
  <si>
    <t>ШНИ-6х9-14-У2-С</t>
  </si>
  <si>
    <t xml:space="preserve">Маркировка клеммного ряда ширина 5 мм (уп 100 шт ) </t>
  </si>
  <si>
    <t>MTU-2 5MC</t>
  </si>
  <si>
    <t>Держатель маркировки кнопок и лампочек 30х50мм</t>
  </si>
  <si>
    <t>ZВY6102</t>
  </si>
  <si>
    <t>Метизы (винты,гайки, шайбы, заклепки)</t>
  </si>
  <si>
    <t>кг</t>
  </si>
  <si>
    <t>Провод монтажный многожильный сечением (ПУГВ)</t>
  </si>
  <si>
    <t>Подольсккабель</t>
  </si>
  <si>
    <t>Корпус навесной CE c М/П ВхШхГ 1000x600x300 мм</t>
  </si>
  <si>
    <t>R5CE1063</t>
  </si>
  <si>
    <t>Компактный 5-портовый неуправляемый коммутатор 10/100 BaseT(X) Ethernet, в пластиковом корпусе, -10...+60C</t>
  </si>
  <si>
    <t>EDS-205</t>
  </si>
  <si>
    <t>MOXA</t>
  </si>
  <si>
    <t>Патч-корд экранированный CAT5E F/UTP 4х2, LSZH, белый, 1.5м</t>
  </si>
  <si>
    <t>RN5EFU4515WH</t>
  </si>
  <si>
    <t>ОПЗ "Стандарт"</t>
  </si>
  <si>
    <t>Корпус навесной CE c М/П ВхШхГ 1200x600x300 мм</t>
  </si>
  <si>
    <t>R5CE1263</t>
  </si>
  <si>
    <t>XB7NJ03B1</t>
  </si>
  <si>
    <t>Модуль аналогового ввода</t>
  </si>
  <si>
    <t>R500 AI 16 011</t>
  </si>
  <si>
    <t>Корпус навесной CE c М/П ВхШхГ 800x600x300 мм</t>
  </si>
  <si>
    <t>R5CE0863</t>
  </si>
  <si>
    <t>Автоматический выключатель 3П 125А хар-ка С</t>
  </si>
  <si>
    <t>mcb47100-3-125C-bas</t>
  </si>
  <si>
    <t>EKF</t>
  </si>
  <si>
    <t>Автоматический выключатель 3П 80А хар-ка С</t>
  </si>
  <si>
    <t>MVA40-3-080-C</t>
  </si>
  <si>
    <t>Автоматический выключатель 3П 25А хар-ка C</t>
  </si>
  <si>
    <t>EZ9F56325</t>
  </si>
  <si>
    <t>Пускатель бесконтактный реверсивный 1ф / 220В / 6А</t>
  </si>
  <si>
    <t>МСТ-110Р</t>
  </si>
  <si>
    <t>НПФ "БИТЕК"</t>
  </si>
  <si>
    <t>ПВ-3 (1х4)</t>
  </si>
  <si>
    <t>ПВ-3 (1х16)</t>
  </si>
  <si>
    <t>Наконечник-гильза 4 мм2 с изолированным фланцем</t>
  </si>
  <si>
    <t>UGN10-004-04-09</t>
  </si>
  <si>
    <t>Наконечник-гильза 16 мм2 с изолированным фланцем</t>
  </si>
  <si>
    <t>UGN10-016-08-12</t>
  </si>
  <si>
    <t>Корпус навесной CE c М/П ВхШхГ 1200x800x300 мм</t>
  </si>
  <si>
    <t>R5CE1283</t>
  </si>
  <si>
    <t>Вентилятор с фильтром RV 100/105 м3/ч, 230 В, 205x205 мм</t>
  </si>
  <si>
    <t>R5RV13230</t>
  </si>
  <si>
    <t>Вентиляционная решетка с фильтром RF 205x205 мм, IP54</t>
  </si>
  <si>
    <t>R5RF13</t>
  </si>
  <si>
    <t>E4-8400-050H</t>
  </si>
  <si>
    <t>Веспер</t>
  </si>
  <si>
    <t>Контактор 6А, кат. 220В, 3NO +(1NС)</t>
  </si>
  <si>
    <t xml:space="preserve"> LC1 E0601 M5</t>
  </si>
  <si>
    <t>E4-8400-015H</t>
  </si>
  <si>
    <t>ШОА</t>
  </si>
  <si>
    <t>ШУК_1</t>
  </si>
  <si>
    <t>ШУ_ПЧд</t>
  </si>
  <si>
    <t>ШУ_ПЧв</t>
  </si>
  <si>
    <t>Ед. изм.</t>
  </si>
  <si>
    <t>ИВС-Сигналспец-
автоматика</t>
  </si>
  <si>
    <t>№
п/п</t>
  </si>
  <si>
    <t>Тип,марка</t>
  </si>
  <si>
    <t>ШУК_2</t>
  </si>
  <si>
    <t>ШП_1</t>
  </si>
  <si>
    <t>ШП_2</t>
  </si>
  <si>
    <t>40.52.9.024.0000</t>
  </si>
  <si>
    <t>Модуль индикации и защиты (диод), 6...24В DC</t>
  </si>
  <si>
    <t>99.02.9.024.99</t>
  </si>
  <si>
    <t xml:space="preserve">итого на
шкафы </t>
  </si>
  <si>
    <t>-488 со склада</t>
  </si>
  <si>
    <t>+3м на склад</t>
  </si>
  <si>
    <t>Оповещатель охранно-пожарный звуковой тонально-модулированный U-пит - 6..36В. I-пот - 60..40мА</t>
  </si>
  <si>
    <t>Коэф
запаса</t>
  </si>
  <si>
    <t>ПВ-3 (1х0,75)</t>
  </si>
  <si>
    <t>ЗИП</t>
  </si>
  <si>
    <t>-7 со склада</t>
  </si>
  <si>
    <t>-1 со склада</t>
  </si>
  <si>
    <t>Карман для документации, пластиковый, 222x230x30 мм</t>
  </si>
  <si>
    <t>R5A32</t>
  </si>
  <si>
    <t>ДКС</t>
  </si>
  <si>
    <t>-91 со склада</t>
  </si>
  <si>
    <t>стоим.
шкафов</t>
  </si>
  <si>
    <t>стоим.
заказа</t>
  </si>
  <si>
    <t xml:space="preserve">Цена за эдиницу
ориент </t>
  </si>
  <si>
    <t xml:space="preserve">итого заказ </t>
  </si>
  <si>
    <t>Фиксатор торцевой</t>
  </si>
  <si>
    <t xml:space="preserve">MTU-S1 </t>
  </si>
  <si>
    <t>Наконечник-гильза E7508 0,75 мм2 c изолированным фланцем (100iшт)</t>
  </si>
  <si>
    <t>SQ0512-0011</t>
  </si>
  <si>
    <t xml:space="preserve">TDM </t>
  </si>
  <si>
    <t>упак.</t>
  </si>
  <si>
    <t xml:space="preserve">UTE10-D75-100 </t>
  </si>
  <si>
    <t>Наконечник-гильза НГИ2 0,75  изолированным фланцем
(для двух проводов)</t>
  </si>
  <si>
    <t>Короб перфорированный, серый 25X40 (шаг 12 / 8 мм)</t>
  </si>
  <si>
    <t>00128RL</t>
  </si>
  <si>
    <t>-18 со склада</t>
  </si>
  <si>
    <t>Короб перфорированный, серый 40X40 (шаг 6 / 4 мм)</t>
  </si>
  <si>
    <t>01134RL</t>
  </si>
  <si>
    <t>+20м на склад</t>
  </si>
  <si>
    <t>-0,24 со склада</t>
  </si>
  <si>
    <t>+36 на склад</t>
  </si>
  <si>
    <t>Частотный преобразователь 37кВт; Uпит. AC 380B; Iн.вых 75А</t>
  </si>
  <si>
    <t>Частотный преобразователь 11кВт; Uпит. AC 380B; Iн.вых 25А</t>
  </si>
  <si>
    <t>Реле миниатюрное 2 конт., 8A, Uкат. AC 220В</t>
  </si>
  <si>
    <t>Светосигнальный индикатор ( AC 220V зеленый)</t>
  </si>
  <si>
    <t>Светосигнальный индикатор ( AC 220V красный)</t>
  </si>
  <si>
    <t xml:space="preserve">Реле 2 конт., 8A, Uкат. DC 24В   </t>
  </si>
  <si>
    <t>Кнопка управления с подсветкой  DC 24V (зеленая)</t>
  </si>
  <si>
    <t>Светосигнальный индикатор ( DC 24V зеленый)</t>
  </si>
  <si>
    <t>Светосигнальный индикатор ( DC 24V желтый)</t>
  </si>
  <si>
    <t>Светосигнальный индикатор ( DC 24V красный)</t>
  </si>
  <si>
    <t>XB7EV03MP</t>
  </si>
  <si>
    <t>XB7EV03BP</t>
  </si>
  <si>
    <t>XB7EV05BP</t>
  </si>
  <si>
    <t>XB7EV04MP</t>
  </si>
  <si>
    <t>XB7EV04BP</t>
  </si>
  <si>
    <t>ШАВР</t>
  </si>
  <si>
    <t>Zelio Logic реле эконом 20вход/выход ~240В</t>
  </si>
  <si>
    <t>SR2E201FU</t>
  </si>
  <si>
    <t>КОНТАКТОР TVS,3Р,300A,380В,AC3.220VAC50ГЦ</t>
  </si>
  <si>
    <t>LC1E300M5</t>
  </si>
  <si>
    <t>МЕХАНИЧ БЛОКИР ДЛЯ КОНТАКТОРОВ TVS 300А-500A</t>
  </si>
  <si>
    <t>LAEM7</t>
  </si>
  <si>
    <t>Реле контроля чередования фаз, пониж. Повыш. напряжения</t>
  </si>
  <si>
    <t>RM22TR33</t>
  </si>
  <si>
    <t xml:space="preserve">Реле промежуточное + розетка  230V AC 1ПК (6А) </t>
  </si>
  <si>
    <t>RSL1PVPU</t>
  </si>
  <si>
    <t xml:space="preserve">Кулачков.перекл.10А 6+"0"(0 - L1N - L2N - L3N - L1L2 - L2L3 - L3L1) </t>
  </si>
  <si>
    <t>K10F027MCH</t>
  </si>
  <si>
    <t xml:space="preserve">Кнопка двойная 1НО,1НЗ с подсветкой AC 220V </t>
  </si>
  <si>
    <t>XB5AW73731M5</t>
  </si>
  <si>
    <t>Вольтметр аналоговый 0-500В AC (72х72)</t>
  </si>
  <si>
    <t>Расширители полюсов с шагом 52,5 мм, 3Р, ComPact NSX/Easypact CVS 400/630 (комплект 3шт.)</t>
  </si>
  <si>
    <t>LV432490</t>
  </si>
  <si>
    <t>АВТ.ВЫКЛ. EZC400 36кА/415В 320А 3П3Т</t>
  </si>
  <si>
    <t>EZC400N3320N</t>
  </si>
  <si>
    <t>Автоматический выключатель C120N C 125A 3P</t>
  </si>
  <si>
    <t>A9N18369</t>
  </si>
  <si>
    <t xml:space="preserve">Автоматический выключатель 3П 6А хар-ка С </t>
  </si>
  <si>
    <t>EZ9F34306</t>
  </si>
  <si>
    <t>Автоматический выключатель 1П 10А хар-ка С</t>
  </si>
  <si>
    <t>EZ9F34110</t>
  </si>
  <si>
    <t>Изолятор силовой (высота 30 мм)</t>
  </si>
  <si>
    <t>SM30-(М8)</t>
  </si>
  <si>
    <t>Изолятор силовой (высота 35 мм)</t>
  </si>
  <si>
    <t>SM35-(М8)</t>
  </si>
  <si>
    <t>Изолятор силовой (высота 40 мм)</t>
  </si>
  <si>
    <t>SM40-(М8)</t>
  </si>
  <si>
    <t>Изолятор силовой (высота 51 мм)</t>
  </si>
  <si>
    <t>SM51-(М8)</t>
  </si>
  <si>
    <t>Медная шина прямоугольного сечения ( ≥120 мм2)</t>
  </si>
  <si>
    <t>30х4мм</t>
  </si>
  <si>
    <t>Провод изолированный с медными жилами</t>
  </si>
  <si>
    <t>Наконечник медный 150мм2 под опрессовку</t>
  </si>
  <si>
    <t>ПВ-3 (1х35)</t>
  </si>
  <si>
    <t>SQ0512-0009</t>
  </si>
  <si>
    <t>Кабельный канал  СD 80X80</t>
  </si>
  <si>
    <t>Кабельный канал  СD 60X60</t>
  </si>
  <si>
    <t>Кабельный канал  СD 25X60 WH</t>
  </si>
  <si>
    <t>Короб перфорированный RL75  15х30 cерый QUADRO</t>
  </si>
  <si>
    <t>00672RL</t>
  </si>
  <si>
    <t>R5CQE1465A</t>
  </si>
  <si>
    <t>Schnеider Elektric</t>
  </si>
  <si>
    <t>КЭАЗ</t>
  </si>
  <si>
    <t>Наконечник-гильза Е35-16 35 мм2 c изолированным фланцем (100iшт)</t>
  </si>
  <si>
    <t>16005RU</t>
  </si>
  <si>
    <t>ЛИСТ</t>
  </si>
  <si>
    <t>«ТЭСК ПРО»</t>
  </si>
  <si>
    <t>ВВГнг(А)-LS 1х150</t>
  </si>
  <si>
    <t>ИТОГ</t>
  </si>
  <si>
    <t>2N10</t>
  </si>
  <si>
    <t>01129RL</t>
  </si>
  <si>
    <t>00108RL</t>
  </si>
  <si>
    <t>00136RL</t>
  </si>
  <si>
    <t>Шкаф напольный CQE собранный ВхШхГ 1400x600x500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</si>
</sst>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_₽"/>
    <numFmt numFmtId="165" formatCode="#,###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1"/>
      <name val="Arial Narrow"/>
      <family val="2"/>
      <charset val="204"/>
    </font>
    <font>
      <sz val="8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9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b/>
      <sz val="9"/>
      <color indexed="64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textRotation="90"/>
    </xf>
    <xf numFmtId="0" fontId="6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>
      <alignment horizontal="center" vertical="center"/>
    </xf>
    <xf numFmtId="49" fontId="1" fillId="0" borderId="10" xfId="0" applyNumberFormat="1" applyFont="1" applyBorder="1" applyAlignment="1" applyProtection="1">
      <alignment horizontal="left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0" xfId="0" applyNumberFormat="1" applyFont="1" applyBorder="1" applyAlignment="1" applyProtection="1">
      <alignment horizontal="left" wrapText="1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textRotation="90" wrapText="1"/>
    </xf>
    <xf numFmtId="49" fontId="6" fillId="0" borderId="0" xfId="0" applyNumberFormat="1" applyFont="1"/>
    <xf numFmtId="49" fontId="2" fillId="0" borderId="0" xfId="0" applyNumberFormat="1" applyFont="1"/>
    <xf numFmtId="49" fontId="2" fillId="5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textRotation="90" wrapText="1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textRotation="90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49" fontId="1" fillId="0" borderId="4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vertical="center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11" xfId="0" applyNumberFormat="1" applyFon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textRotation="90"/>
    </xf>
    <xf numFmtId="49" fontId="3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49" fontId="1" fillId="0" borderId="13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/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Fill="1" applyBorder="1" applyAlignment="1" applyProtection="1">
      <alignment vertical="center"/>
      <protection locked="0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1" xfId="0" applyNumberFormat="1" applyFont="1" applyFill="1" applyBorder="1" applyAlignment="1" applyProtection="1">
      <alignment horizontal="center" vertical="center"/>
      <protection locked="0"/>
    </xf>
    <xf numFmtId="49" fontId="1" fillId="0" borderId="4" xfId="0" applyNumberFormat="1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3" xfId="0" applyNumberFormat="1" applyFont="1" applyFill="1" applyBorder="1" applyAlignment="1">
      <alignment vertical="center" wrapText="1"/>
    </xf>
    <xf numFmtId="49" fontId="1" fillId="0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/>
    <xf numFmtId="49" fontId="2" fillId="0" borderId="4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zoomScale="90" zoomScaleNormal="90" workbookViewId="0">
      <pane ySplit="1" topLeftCell="A68" activePane="bottomLeft" state="frozen"/>
      <selection pane="bottomLeft" activeCell="V110" sqref="V110"/>
    </sheetView>
  </sheetViews>
  <sheetFormatPr defaultRowHeight="12.75" x14ac:dyDescent="0.2"/>
  <cols>
    <col min="1" max="1" width="5.140625" style="3" customWidth="1"/>
    <col min="2" max="2" width="47.5703125" style="62" customWidth="1"/>
    <col min="3" max="3" width="17.7109375" style="63" customWidth="1"/>
    <col min="4" max="4" width="13.7109375" style="63" customWidth="1"/>
    <col min="5" max="5" width="5" style="63" customWidth="1"/>
    <col min="6" max="12" width="5.28515625" style="4" customWidth="1"/>
    <col min="13" max="13" width="5.28515625" style="64" customWidth="1"/>
    <col min="14" max="15" width="5.28515625" style="4" customWidth="1"/>
    <col min="16" max="16" width="12.7109375" style="28" customWidth="1"/>
    <col min="17" max="17" width="5.7109375" style="2" customWidth="1"/>
    <col min="18" max="18" width="5.7109375" style="4" customWidth="1"/>
    <col min="19" max="19" width="9.140625" style="2"/>
    <col min="20" max="20" width="10" style="33" customWidth="1"/>
    <col min="21" max="21" width="5.42578125" style="38" customWidth="1"/>
    <col min="22" max="22" width="11" style="2" customWidth="1"/>
    <col min="23" max="16384" width="9.140625" style="2"/>
  </cols>
  <sheetData>
    <row r="1" spans="1:23" s="17" customFormat="1" ht="39" customHeight="1" x14ac:dyDescent="0.25">
      <c r="A1" s="15" t="s">
        <v>125</v>
      </c>
      <c r="B1" s="45" t="s">
        <v>0</v>
      </c>
      <c r="C1" s="46" t="s">
        <v>126</v>
      </c>
      <c r="D1" s="46" t="s">
        <v>1</v>
      </c>
      <c r="E1" s="46" t="s">
        <v>123</v>
      </c>
      <c r="F1" s="16" t="s">
        <v>119</v>
      </c>
      <c r="G1" s="16" t="s">
        <v>120</v>
      </c>
      <c r="H1" s="16" t="s">
        <v>127</v>
      </c>
      <c r="I1" s="16" t="s">
        <v>128</v>
      </c>
      <c r="J1" s="16" t="s">
        <v>129</v>
      </c>
      <c r="K1" s="16" t="s">
        <v>121</v>
      </c>
      <c r="L1" s="74" t="s">
        <v>122</v>
      </c>
      <c r="M1" s="16" t="s">
        <v>181</v>
      </c>
      <c r="N1" s="16" t="s">
        <v>139</v>
      </c>
      <c r="O1" s="26" t="s">
        <v>133</v>
      </c>
      <c r="P1" s="27"/>
      <c r="R1" s="26" t="s">
        <v>149</v>
      </c>
      <c r="T1" s="34" t="s">
        <v>148</v>
      </c>
      <c r="U1" s="36" t="s">
        <v>137</v>
      </c>
      <c r="V1" s="39" t="s">
        <v>146</v>
      </c>
      <c r="W1" s="39" t="s">
        <v>147</v>
      </c>
    </row>
    <row r="2" spans="1:23" s="31" customFormat="1" ht="9" customHeight="1" x14ac:dyDescent="0.25">
      <c r="A2" s="14">
        <v>1</v>
      </c>
      <c r="B2" s="35">
        <v>2</v>
      </c>
      <c r="C2" s="14">
        <v>3</v>
      </c>
      <c r="D2" s="35">
        <v>4</v>
      </c>
      <c r="E2" s="14">
        <v>5</v>
      </c>
      <c r="F2" s="35">
        <v>6</v>
      </c>
      <c r="G2" s="14">
        <v>7</v>
      </c>
      <c r="H2" s="35">
        <v>8</v>
      </c>
      <c r="I2" s="14">
        <v>9</v>
      </c>
      <c r="J2" s="35">
        <v>10</v>
      </c>
      <c r="K2" s="14">
        <v>11</v>
      </c>
      <c r="L2" s="75">
        <v>12</v>
      </c>
      <c r="M2" s="14">
        <v>13</v>
      </c>
      <c r="N2" s="35">
        <v>14</v>
      </c>
      <c r="O2" s="14">
        <v>15</v>
      </c>
      <c r="P2" s="35">
        <v>16</v>
      </c>
      <c r="Q2" s="14">
        <v>17</v>
      </c>
      <c r="R2" s="35">
        <v>18</v>
      </c>
      <c r="S2" s="14">
        <v>19</v>
      </c>
      <c r="T2" s="35">
        <v>20</v>
      </c>
      <c r="U2" s="14">
        <v>21</v>
      </c>
      <c r="V2" s="35">
        <v>22</v>
      </c>
    </row>
    <row r="3" spans="1:23" x14ac:dyDescent="0.2">
      <c r="A3" s="5">
        <v>1</v>
      </c>
      <c r="B3" s="44" t="s">
        <v>77</v>
      </c>
      <c r="C3" s="10" t="s">
        <v>78</v>
      </c>
      <c r="D3" s="10" t="s">
        <v>20</v>
      </c>
      <c r="E3" s="10" t="s">
        <v>5</v>
      </c>
      <c r="F3" s="7">
        <v>1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8">
        <v>1</v>
      </c>
      <c r="M3" s="76" t="s">
        <v>6</v>
      </c>
      <c r="N3" s="76" t="s">
        <v>6</v>
      </c>
      <c r="O3" s="18">
        <f>SUM(F3:N3)</f>
        <v>2</v>
      </c>
      <c r="R3" s="18"/>
      <c r="T3" s="43">
        <v>30430</v>
      </c>
      <c r="U3" s="37">
        <v>1.2</v>
      </c>
      <c r="V3" s="41">
        <f>T3*O3*U3</f>
        <v>73032</v>
      </c>
    </row>
    <row r="4" spans="1:23" x14ac:dyDescent="0.2">
      <c r="A4" s="5">
        <f>A3+1</f>
        <v>2</v>
      </c>
      <c r="B4" s="44" t="s">
        <v>85</v>
      </c>
      <c r="C4" s="10" t="s">
        <v>86</v>
      </c>
      <c r="D4" s="10" t="s">
        <v>20</v>
      </c>
      <c r="E4" s="10" t="s">
        <v>5</v>
      </c>
      <c r="F4" s="7" t="s">
        <v>6</v>
      </c>
      <c r="G4" s="7">
        <v>1</v>
      </c>
      <c r="H4" s="7">
        <v>1</v>
      </c>
      <c r="I4" s="7" t="s">
        <v>6</v>
      </c>
      <c r="J4" s="7" t="s">
        <v>6</v>
      </c>
      <c r="K4" s="7" t="s">
        <v>6</v>
      </c>
      <c r="L4" s="8" t="s">
        <v>6</v>
      </c>
      <c r="M4" s="76" t="s">
        <v>6</v>
      </c>
      <c r="N4" s="76" t="s">
        <v>6</v>
      </c>
      <c r="O4" s="18">
        <f>SUM(F4:N4)</f>
        <v>2</v>
      </c>
      <c r="R4" s="18"/>
      <c r="T4" s="43">
        <v>46450</v>
      </c>
      <c r="U4" s="37">
        <v>1.2</v>
      </c>
      <c r="V4" s="41">
        <f>T4*O4*U4</f>
        <v>111480</v>
      </c>
    </row>
    <row r="5" spans="1:23" x14ac:dyDescent="0.2">
      <c r="A5" s="5">
        <f t="shared" ref="A5:A69" si="0">A4+1</f>
        <v>3</v>
      </c>
      <c r="B5" s="44" t="s">
        <v>90</v>
      </c>
      <c r="C5" s="47" t="s">
        <v>91</v>
      </c>
      <c r="D5" s="48" t="s">
        <v>20</v>
      </c>
      <c r="E5" s="10" t="s">
        <v>5</v>
      </c>
      <c r="F5" s="7" t="s">
        <v>6</v>
      </c>
      <c r="G5" s="7" t="s">
        <v>6</v>
      </c>
      <c r="H5" s="7" t="s">
        <v>6</v>
      </c>
      <c r="I5" s="7">
        <v>1</v>
      </c>
      <c r="J5" s="7">
        <v>1</v>
      </c>
      <c r="K5" s="7" t="s">
        <v>6</v>
      </c>
      <c r="L5" s="8" t="s">
        <v>6</v>
      </c>
      <c r="M5" s="76" t="s">
        <v>6</v>
      </c>
      <c r="N5" s="76" t="s">
        <v>6</v>
      </c>
      <c r="O5" s="18">
        <f>SUM(F5:N5)</f>
        <v>2</v>
      </c>
      <c r="R5" s="18"/>
      <c r="T5" s="43">
        <v>32800</v>
      </c>
      <c r="U5" s="37">
        <v>1.2</v>
      </c>
      <c r="V5" s="41">
        <f>T5*O5*U5</f>
        <v>78720</v>
      </c>
    </row>
    <row r="6" spans="1:23" x14ac:dyDescent="0.2">
      <c r="A6" s="5">
        <f t="shared" si="0"/>
        <v>4</v>
      </c>
      <c r="B6" s="49" t="s">
        <v>108</v>
      </c>
      <c r="C6" s="11" t="s">
        <v>109</v>
      </c>
      <c r="D6" s="10" t="s">
        <v>20</v>
      </c>
      <c r="E6" s="10" t="s">
        <v>5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>
        <v>1</v>
      </c>
      <c r="L6" s="8" t="s">
        <v>6</v>
      </c>
      <c r="M6" s="76" t="s">
        <v>6</v>
      </c>
      <c r="N6" s="76" t="s">
        <v>6</v>
      </c>
      <c r="O6" s="18">
        <f>SUM(F6:N6)</f>
        <v>1</v>
      </c>
      <c r="R6" s="18"/>
      <c r="T6" s="43">
        <v>55350</v>
      </c>
      <c r="U6" s="37">
        <v>1.2</v>
      </c>
      <c r="V6" s="41">
        <f>T6*O6*U6</f>
        <v>66420</v>
      </c>
    </row>
    <row r="7" spans="1:23" x14ac:dyDescent="0.2">
      <c r="A7" s="5">
        <f>A6+1</f>
        <v>5</v>
      </c>
      <c r="B7" s="44" t="s">
        <v>166</v>
      </c>
      <c r="C7" s="10" t="s">
        <v>114</v>
      </c>
      <c r="D7" s="10" t="s">
        <v>115</v>
      </c>
      <c r="E7" s="10" t="s">
        <v>5</v>
      </c>
      <c r="F7" s="9" t="s">
        <v>6</v>
      </c>
      <c r="G7" s="9" t="s">
        <v>6</v>
      </c>
      <c r="H7" s="9" t="s">
        <v>6</v>
      </c>
      <c r="I7" s="9" t="s">
        <v>6</v>
      </c>
      <c r="J7" s="9" t="s">
        <v>6</v>
      </c>
      <c r="K7" s="9">
        <v>2</v>
      </c>
      <c r="L7" s="65" t="s">
        <v>6</v>
      </c>
      <c r="M7" s="76" t="s">
        <v>6</v>
      </c>
      <c r="N7" s="73">
        <f t="shared" ref="N7:N53" si="1">IF(SUM(F7:M7)/10=0,0,ROUNDUP(SUM(F7:M7)/10,0))</f>
        <v>1</v>
      </c>
      <c r="O7" s="18">
        <f>SUM(F7:N7)</f>
        <v>3</v>
      </c>
      <c r="R7" s="18"/>
      <c r="T7" s="43">
        <v>170000</v>
      </c>
      <c r="U7" s="37">
        <v>1.2</v>
      </c>
      <c r="V7" s="41">
        <f>T7*O7*U7</f>
        <v>612000</v>
      </c>
    </row>
    <row r="8" spans="1:23" x14ac:dyDescent="0.2">
      <c r="A8" s="5">
        <f t="shared" si="0"/>
        <v>6</v>
      </c>
      <c r="B8" s="44" t="s">
        <v>167</v>
      </c>
      <c r="C8" s="11" t="s">
        <v>118</v>
      </c>
      <c r="D8" s="11" t="s">
        <v>115</v>
      </c>
      <c r="E8" s="10" t="s">
        <v>5</v>
      </c>
      <c r="F8" s="13" t="s">
        <v>6</v>
      </c>
      <c r="G8" s="13" t="s">
        <v>6</v>
      </c>
      <c r="H8" s="13" t="s">
        <v>6</v>
      </c>
      <c r="I8" s="13" t="s">
        <v>6</v>
      </c>
      <c r="J8" s="13" t="s">
        <v>6</v>
      </c>
      <c r="K8" s="13" t="s">
        <v>6</v>
      </c>
      <c r="L8" s="66">
        <v>2</v>
      </c>
      <c r="M8" s="76" t="s">
        <v>6</v>
      </c>
      <c r="N8" s="73">
        <f t="shared" si="1"/>
        <v>1</v>
      </c>
      <c r="O8" s="18">
        <f>SUM(F8:N8)</f>
        <v>3</v>
      </c>
      <c r="R8" s="18"/>
      <c r="T8" s="43">
        <v>54000</v>
      </c>
      <c r="U8" s="37">
        <v>1.2</v>
      </c>
      <c r="V8" s="41">
        <f>T8*O8*U8</f>
        <v>194400</v>
      </c>
    </row>
    <row r="9" spans="1:23" x14ac:dyDescent="0.2">
      <c r="A9" s="5">
        <f t="shared" si="0"/>
        <v>7</v>
      </c>
      <c r="B9" s="50" t="s">
        <v>2</v>
      </c>
      <c r="C9" s="51" t="s">
        <v>3</v>
      </c>
      <c r="D9" s="51" t="s">
        <v>4</v>
      </c>
      <c r="E9" s="51" t="s">
        <v>5</v>
      </c>
      <c r="F9" s="6">
        <v>1</v>
      </c>
      <c r="G9" s="6">
        <v>1</v>
      </c>
      <c r="H9" s="6">
        <v>1</v>
      </c>
      <c r="I9" s="6" t="s">
        <v>6</v>
      </c>
      <c r="J9" s="6" t="s">
        <v>6</v>
      </c>
      <c r="K9" s="6" t="s">
        <v>6</v>
      </c>
      <c r="L9" s="67" t="s">
        <v>6</v>
      </c>
      <c r="M9" s="76" t="s">
        <v>6</v>
      </c>
      <c r="N9" s="73">
        <f t="shared" si="1"/>
        <v>1</v>
      </c>
      <c r="O9" s="18">
        <f>SUM(F9:N9)</f>
        <v>4</v>
      </c>
      <c r="R9" s="18"/>
      <c r="T9" s="103">
        <v>62000</v>
      </c>
      <c r="U9" s="37">
        <v>1.2</v>
      </c>
      <c r="V9" s="41">
        <f>T9*O9*U9</f>
        <v>297600</v>
      </c>
    </row>
    <row r="10" spans="1:23" x14ac:dyDescent="0.2">
      <c r="A10" s="5">
        <f t="shared" si="0"/>
        <v>8</v>
      </c>
      <c r="B10" s="49" t="s">
        <v>7</v>
      </c>
      <c r="C10" s="10" t="s">
        <v>8</v>
      </c>
      <c r="D10" s="10" t="s">
        <v>9</v>
      </c>
      <c r="E10" s="10" t="s">
        <v>5</v>
      </c>
      <c r="F10" s="7">
        <v>1</v>
      </c>
      <c r="G10" s="7">
        <v>1</v>
      </c>
      <c r="H10" s="7">
        <v>1</v>
      </c>
      <c r="I10" s="7" t="s">
        <v>6</v>
      </c>
      <c r="J10" s="7" t="s">
        <v>6</v>
      </c>
      <c r="K10" s="7" t="s">
        <v>6</v>
      </c>
      <c r="L10" s="8" t="s">
        <v>6</v>
      </c>
      <c r="M10" s="76" t="s">
        <v>6</v>
      </c>
      <c r="N10" s="73">
        <f t="shared" si="1"/>
        <v>1</v>
      </c>
      <c r="O10" s="18">
        <f>SUM(F10:N10)</f>
        <v>4</v>
      </c>
      <c r="R10" s="18"/>
      <c r="T10" s="43">
        <v>28650</v>
      </c>
      <c r="U10" s="37">
        <v>1.2</v>
      </c>
      <c r="V10" s="41">
        <f>T10*O10*U10</f>
        <v>137520</v>
      </c>
    </row>
    <row r="11" spans="1:23" x14ac:dyDescent="0.2">
      <c r="A11" s="5">
        <f t="shared" si="0"/>
        <v>9</v>
      </c>
      <c r="B11" s="49" t="s">
        <v>10</v>
      </c>
      <c r="C11" s="10" t="s">
        <v>11</v>
      </c>
      <c r="D11" s="10" t="s">
        <v>9</v>
      </c>
      <c r="E11" s="10" t="s">
        <v>5</v>
      </c>
      <c r="F11" s="7">
        <v>1</v>
      </c>
      <c r="G11" s="7">
        <v>1</v>
      </c>
      <c r="H11" s="7">
        <v>1</v>
      </c>
      <c r="I11" s="7" t="s">
        <v>6</v>
      </c>
      <c r="J11" s="7" t="s">
        <v>6</v>
      </c>
      <c r="K11" s="7" t="s">
        <v>6</v>
      </c>
      <c r="L11" s="8" t="s">
        <v>6</v>
      </c>
      <c r="M11" s="76" t="s">
        <v>6</v>
      </c>
      <c r="N11" s="73">
        <f t="shared" si="1"/>
        <v>1</v>
      </c>
      <c r="O11" s="18">
        <f>SUM(F11:N11)</f>
        <v>4</v>
      </c>
      <c r="R11" s="18"/>
      <c r="T11" s="43">
        <v>176850</v>
      </c>
      <c r="U11" s="37">
        <v>1.2</v>
      </c>
      <c r="V11" s="41">
        <f>T11*O11*U11</f>
        <v>848880</v>
      </c>
    </row>
    <row r="12" spans="1:23" x14ac:dyDescent="0.2">
      <c r="A12" s="5">
        <f t="shared" si="0"/>
        <v>10</v>
      </c>
      <c r="B12" s="49" t="s">
        <v>12</v>
      </c>
      <c r="C12" s="10" t="s">
        <v>13</v>
      </c>
      <c r="D12" s="11" t="s">
        <v>9</v>
      </c>
      <c r="E12" s="10" t="s">
        <v>5</v>
      </c>
      <c r="F12" s="7">
        <v>1</v>
      </c>
      <c r="G12" s="7">
        <v>3</v>
      </c>
      <c r="H12" s="7">
        <v>3</v>
      </c>
      <c r="I12" s="7" t="s">
        <v>6</v>
      </c>
      <c r="J12" s="7" t="s">
        <v>6</v>
      </c>
      <c r="K12" s="7" t="s">
        <v>6</v>
      </c>
      <c r="L12" s="8" t="s">
        <v>6</v>
      </c>
      <c r="M12" s="76" t="s">
        <v>6</v>
      </c>
      <c r="N12" s="73">
        <f t="shared" si="1"/>
        <v>1</v>
      </c>
      <c r="O12" s="18">
        <f>SUM(F12:N12)</f>
        <v>8</v>
      </c>
      <c r="R12" s="18"/>
      <c r="T12" s="43">
        <v>21800</v>
      </c>
      <c r="U12" s="37">
        <v>1.2</v>
      </c>
      <c r="V12" s="41">
        <f>T12*O12*U12</f>
        <v>209280</v>
      </c>
    </row>
    <row r="13" spans="1:23" x14ac:dyDescent="0.2">
      <c r="A13" s="5">
        <f t="shared" si="0"/>
        <v>11</v>
      </c>
      <c r="B13" s="49" t="s">
        <v>14</v>
      </c>
      <c r="C13" s="10" t="s">
        <v>15</v>
      </c>
      <c r="D13" s="11" t="s">
        <v>9</v>
      </c>
      <c r="E13" s="10" t="s">
        <v>5</v>
      </c>
      <c r="F13" s="7">
        <v>1</v>
      </c>
      <c r="G13" s="7">
        <v>2</v>
      </c>
      <c r="H13" s="7">
        <v>2</v>
      </c>
      <c r="I13" s="7" t="s">
        <v>6</v>
      </c>
      <c r="J13" s="7" t="s">
        <v>6</v>
      </c>
      <c r="K13" s="7" t="s">
        <v>6</v>
      </c>
      <c r="L13" s="8" t="s">
        <v>6</v>
      </c>
      <c r="M13" s="76" t="s">
        <v>6</v>
      </c>
      <c r="N13" s="73">
        <f t="shared" si="1"/>
        <v>1</v>
      </c>
      <c r="O13" s="18">
        <f>SUM(F13:N13)</f>
        <v>6</v>
      </c>
      <c r="R13" s="18"/>
      <c r="T13" s="43">
        <v>26000</v>
      </c>
      <c r="U13" s="37">
        <v>1.2</v>
      </c>
      <c r="V13" s="41">
        <f>T13*O13*U13</f>
        <v>187200</v>
      </c>
    </row>
    <row r="14" spans="1:23" ht="12.75" customHeight="1" x14ac:dyDescent="0.2">
      <c r="A14" s="5">
        <f t="shared" si="0"/>
        <v>12</v>
      </c>
      <c r="B14" s="52" t="s">
        <v>88</v>
      </c>
      <c r="C14" s="10" t="s">
        <v>89</v>
      </c>
      <c r="D14" s="10" t="s">
        <v>9</v>
      </c>
      <c r="E14" s="10" t="s">
        <v>5</v>
      </c>
      <c r="F14" s="1" t="s">
        <v>6</v>
      </c>
      <c r="G14" s="1">
        <v>2</v>
      </c>
      <c r="H14" s="1">
        <v>2</v>
      </c>
      <c r="I14" s="1" t="s">
        <v>6</v>
      </c>
      <c r="J14" s="1" t="s">
        <v>6</v>
      </c>
      <c r="K14" s="1" t="s">
        <v>6</v>
      </c>
      <c r="L14" s="68" t="s">
        <v>6</v>
      </c>
      <c r="M14" s="76" t="s">
        <v>6</v>
      </c>
      <c r="N14" s="73">
        <f t="shared" si="1"/>
        <v>1</v>
      </c>
      <c r="O14" s="18">
        <f>SUM(F14:N14)</f>
        <v>5</v>
      </c>
      <c r="R14" s="18"/>
      <c r="T14" s="43">
        <v>29750</v>
      </c>
      <c r="U14" s="37">
        <v>1.2</v>
      </c>
      <c r="V14" s="41">
        <f>T14*O14*U14</f>
        <v>178500</v>
      </c>
    </row>
    <row r="15" spans="1:23" x14ac:dyDescent="0.2">
      <c r="A15" s="5">
        <f t="shared" si="0"/>
        <v>13</v>
      </c>
      <c r="B15" s="49" t="s">
        <v>16</v>
      </c>
      <c r="C15" s="10" t="s">
        <v>17</v>
      </c>
      <c r="D15" s="11" t="s">
        <v>9</v>
      </c>
      <c r="E15" s="10" t="s">
        <v>5</v>
      </c>
      <c r="F15" s="7">
        <v>1</v>
      </c>
      <c r="G15" s="7">
        <v>1</v>
      </c>
      <c r="H15" s="7">
        <v>1</v>
      </c>
      <c r="I15" s="7" t="s">
        <v>6</v>
      </c>
      <c r="J15" s="7" t="s">
        <v>6</v>
      </c>
      <c r="K15" s="7" t="s">
        <v>6</v>
      </c>
      <c r="L15" s="8" t="s">
        <v>6</v>
      </c>
      <c r="M15" s="76" t="s">
        <v>6</v>
      </c>
      <c r="N15" s="73">
        <f t="shared" si="1"/>
        <v>1</v>
      </c>
      <c r="O15" s="18">
        <f>SUM(F15:N15)</f>
        <v>4</v>
      </c>
      <c r="R15" s="18"/>
      <c r="T15" s="43">
        <v>27850</v>
      </c>
      <c r="U15" s="37">
        <v>1.2</v>
      </c>
      <c r="V15" s="41">
        <f>T15*O15*U15</f>
        <v>133680</v>
      </c>
    </row>
    <row r="16" spans="1:23" x14ac:dyDescent="0.2">
      <c r="A16" s="5">
        <f t="shared" si="0"/>
        <v>14</v>
      </c>
      <c r="B16" s="44" t="s">
        <v>21</v>
      </c>
      <c r="C16" s="10" t="s">
        <v>22</v>
      </c>
      <c r="D16" s="11" t="s">
        <v>9</v>
      </c>
      <c r="E16" s="10" t="s">
        <v>5</v>
      </c>
      <c r="F16" s="7">
        <v>1</v>
      </c>
      <c r="G16" s="7">
        <v>1</v>
      </c>
      <c r="H16" s="7">
        <v>1</v>
      </c>
      <c r="I16" s="7" t="s">
        <v>6</v>
      </c>
      <c r="J16" s="7" t="s">
        <v>6</v>
      </c>
      <c r="K16" s="7" t="s">
        <v>6</v>
      </c>
      <c r="L16" s="8" t="s">
        <v>6</v>
      </c>
      <c r="M16" s="76" t="s">
        <v>6</v>
      </c>
      <c r="N16" s="73">
        <f t="shared" si="1"/>
        <v>1</v>
      </c>
      <c r="O16" s="18">
        <f>SUM(F16:N16)</f>
        <v>4</v>
      </c>
      <c r="R16" s="18"/>
      <c r="T16" s="43">
        <v>38300</v>
      </c>
      <c r="U16" s="37">
        <v>1.2</v>
      </c>
      <c r="V16" s="41">
        <f>T16*O16*U16</f>
        <v>183840</v>
      </c>
    </row>
    <row r="17" spans="1:22" x14ac:dyDescent="0.2">
      <c r="A17" s="5">
        <f t="shared" si="0"/>
        <v>15</v>
      </c>
      <c r="B17" s="44" t="s">
        <v>62</v>
      </c>
      <c r="C17" s="10" t="s">
        <v>63</v>
      </c>
      <c r="D17" s="11" t="s">
        <v>9</v>
      </c>
      <c r="E17" s="10" t="s">
        <v>5</v>
      </c>
      <c r="F17" s="7">
        <v>1</v>
      </c>
      <c r="G17" s="7">
        <v>1</v>
      </c>
      <c r="H17" s="7">
        <v>1</v>
      </c>
      <c r="I17" s="7" t="s">
        <v>6</v>
      </c>
      <c r="J17" s="7" t="s">
        <v>6</v>
      </c>
      <c r="K17" s="7" t="s">
        <v>6</v>
      </c>
      <c r="L17" s="8" t="s">
        <v>6</v>
      </c>
      <c r="M17" s="76" t="s">
        <v>6</v>
      </c>
      <c r="N17" s="76" t="s">
        <v>6</v>
      </c>
      <c r="O17" s="18">
        <f>SUM(F17:N17)</f>
        <v>3</v>
      </c>
      <c r="R17" s="18"/>
      <c r="T17" s="43">
        <v>1000</v>
      </c>
      <c r="U17" s="37">
        <v>1.2</v>
      </c>
      <c r="V17" s="41">
        <f>T17*O17*U17</f>
        <v>3600</v>
      </c>
    </row>
    <row r="18" spans="1:22" ht="28.5" customHeight="1" x14ac:dyDescent="0.2">
      <c r="A18" s="5">
        <f t="shared" si="0"/>
        <v>16</v>
      </c>
      <c r="B18" s="53" t="s">
        <v>79</v>
      </c>
      <c r="C18" s="54" t="s">
        <v>80</v>
      </c>
      <c r="D18" s="54" t="s">
        <v>81</v>
      </c>
      <c r="E18" s="55" t="s">
        <v>5</v>
      </c>
      <c r="F18" s="12">
        <v>1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69" t="s">
        <v>6</v>
      </c>
      <c r="M18" s="76" t="s">
        <v>6</v>
      </c>
      <c r="N18" s="73">
        <f t="shared" si="1"/>
        <v>1</v>
      </c>
      <c r="O18" s="18">
        <f>SUM(F18:N18)</f>
        <v>2</v>
      </c>
      <c r="R18" s="18"/>
      <c r="T18" s="43">
        <v>10800</v>
      </c>
      <c r="U18" s="37">
        <v>1.2</v>
      </c>
      <c r="V18" s="32">
        <f>T18*O18*U18</f>
        <v>25920</v>
      </c>
    </row>
    <row r="19" spans="1:22" x14ac:dyDescent="0.2">
      <c r="A19" s="5">
        <f t="shared" si="0"/>
        <v>17</v>
      </c>
      <c r="B19" s="44" t="s">
        <v>82</v>
      </c>
      <c r="C19" s="10" t="s">
        <v>83</v>
      </c>
      <c r="D19" s="10" t="s">
        <v>20</v>
      </c>
      <c r="E19" s="10" t="s">
        <v>5</v>
      </c>
      <c r="F19" s="7">
        <v>1</v>
      </c>
      <c r="G19" s="7" t="s">
        <v>6</v>
      </c>
      <c r="H19" s="7" t="s">
        <v>6</v>
      </c>
      <c r="I19" s="7" t="s">
        <v>6</v>
      </c>
      <c r="J19" s="7" t="s">
        <v>6</v>
      </c>
      <c r="K19" s="7" t="s">
        <v>6</v>
      </c>
      <c r="L19" s="8" t="s">
        <v>6</v>
      </c>
      <c r="M19" s="76" t="s">
        <v>6</v>
      </c>
      <c r="N19" s="76" t="s">
        <v>6</v>
      </c>
      <c r="O19" s="18">
        <f>SUM(F19:N19)</f>
        <v>1</v>
      </c>
      <c r="P19" s="29" t="s">
        <v>141</v>
      </c>
      <c r="R19" s="18"/>
      <c r="T19" s="43">
        <v>330</v>
      </c>
      <c r="U19" s="37">
        <v>1.2</v>
      </c>
      <c r="V19" s="41">
        <f>T19*O19*U19</f>
        <v>396</v>
      </c>
    </row>
    <row r="20" spans="1:22" x14ac:dyDescent="0.2">
      <c r="A20" s="5">
        <f t="shared" si="0"/>
        <v>18</v>
      </c>
      <c r="B20" s="44" t="s">
        <v>23</v>
      </c>
      <c r="C20" s="10" t="s">
        <v>24</v>
      </c>
      <c r="D20" s="10" t="s">
        <v>25</v>
      </c>
      <c r="E20" s="10" t="s">
        <v>5</v>
      </c>
      <c r="F20" s="7">
        <v>3</v>
      </c>
      <c r="G20" s="7">
        <v>4</v>
      </c>
      <c r="H20" s="7">
        <v>4</v>
      </c>
      <c r="I20" s="7" t="s">
        <v>6</v>
      </c>
      <c r="J20" s="7" t="s">
        <v>6</v>
      </c>
      <c r="K20" s="7" t="s">
        <v>6</v>
      </c>
      <c r="L20" s="8" t="s">
        <v>6</v>
      </c>
      <c r="M20" s="76" t="s">
        <v>6</v>
      </c>
      <c r="N20" s="73">
        <f t="shared" si="1"/>
        <v>2</v>
      </c>
      <c r="O20" s="18">
        <f>SUM(F20:N20)</f>
        <v>13</v>
      </c>
      <c r="R20" s="18"/>
      <c r="T20" s="43">
        <v>2670</v>
      </c>
      <c r="U20" s="37">
        <v>1.2</v>
      </c>
      <c r="V20" s="41">
        <f>T20*O20*U20</f>
        <v>41652</v>
      </c>
    </row>
    <row r="21" spans="1:22" x14ac:dyDescent="0.2">
      <c r="A21" s="5">
        <f t="shared" si="0"/>
        <v>19</v>
      </c>
      <c r="B21" s="44" t="s">
        <v>26</v>
      </c>
      <c r="C21" s="10" t="s">
        <v>27</v>
      </c>
      <c r="D21" s="10" t="s">
        <v>25</v>
      </c>
      <c r="E21" s="10" t="s">
        <v>5</v>
      </c>
      <c r="F21" s="7">
        <v>1</v>
      </c>
      <c r="G21" s="7">
        <v>1</v>
      </c>
      <c r="H21" s="7">
        <v>1</v>
      </c>
      <c r="I21" s="7" t="s">
        <v>6</v>
      </c>
      <c r="J21" s="7" t="s">
        <v>6</v>
      </c>
      <c r="K21" s="7" t="s">
        <v>6</v>
      </c>
      <c r="L21" s="8" t="s">
        <v>6</v>
      </c>
      <c r="M21" s="76" t="s">
        <v>6</v>
      </c>
      <c r="N21" s="73">
        <f t="shared" si="1"/>
        <v>1</v>
      </c>
      <c r="O21" s="18">
        <f>SUM(F21:N21)</f>
        <v>4</v>
      </c>
      <c r="R21" s="18"/>
      <c r="T21" s="43">
        <v>1520</v>
      </c>
      <c r="U21" s="37">
        <v>1.2</v>
      </c>
      <c r="V21" s="41">
        <f>T21*O21*U21</f>
        <v>7296</v>
      </c>
    </row>
    <row r="22" spans="1:22" x14ac:dyDescent="0.2">
      <c r="A22" s="5">
        <f t="shared" si="0"/>
        <v>20</v>
      </c>
      <c r="B22" s="56" t="s">
        <v>168</v>
      </c>
      <c r="C22" s="10" t="s">
        <v>28</v>
      </c>
      <c r="D22" s="10" t="s">
        <v>29</v>
      </c>
      <c r="E22" s="10" t="s">
        <v>5</v>
      </c>
      <c r="F22" s="24">
        <v>14</v>
      </c>
      <c r="G22" s="24">
        <v>44</v>
      </c>
      <c r="H22" s="24">
        <v>44</v>
      </c>
      <c r="I22" s="24" t="s">
        <v>6</v>
      </c>
      <c r="J22" s="24" t="s">
        <v>6</v>
      </c>
      <c r="K22" s="19">
        <v>6</v>
      </c>
      <c r="L22" s="70">
        <v>6</v>
      </c>
      <c r="M22" s="76" t="s">
        <v>6</v>
      </c>
      <c r="N22" s="73">
        <f t="shared" si="1"/>
        <v>12</v>
      </c>
      <c r="O22" s="18">
        <f>SUM(F22:N22)</f>
        <v>126</v>
      </c>
      <c r="R22" s="18"/>
      <c r="T22" s="43">
        <v>560</v>
      </c>
      <c r="U22" s="37">
        <v>1.2</v>
      </c>
      <c r="V22" s="41">
        <f>T22*O22*U22</f>
        <v>84672</v>
      </c>
    </row>
    <row r="23" spans="1:22" ht="12.75" customHeight="1" x14ac:dyDescent="0.2">
      <c r="A23" s="5">
        <f t="shared" si="0"/>
        <v>21</v>
      </c>
      <c r="B23" s="57" t="s">
        <v>30</v>
      </c>
      <c r="C23" s="10" t="s">
        <v>31</v>
      </c>
      <c r="D23" s="10" t="s">
        <v>29</v>
      </c>
      <c r="E23" s="10" t="s">
        <v>5</v>
      </c>
      <c r="F23" s="24">
        <v>14</v>
      </c>
      <c r="G23" s="24">
        <v>44</v>
      </c>
      <c r="H23" s="24">
        <v>44</v>
      </c>
      <c r="I23" s="24" t="s">
        <v>6</v>
      </c>
      <c r="J23" s="24" t="s">
        <v>6</v>
      </c>
      <c r="K23" s="9">
        <v>6</v>
      </c>
      <c r="L23" s="65">
        <v>6</v>
      </c>
      <c r="M23" s="76" t="s">
        <v>6</v>
      </c>
      <c r="N23" s="73">
        <f t="shared" si="1"/>
        <v>12</v>
      </c>
      <c r="O23" s="18">
        <f>SUM(F23:N23)</f>
        <v>126</v>
      </c>
      <c r="R23" s="18"/>
      <c r="T23" s="43">
        <v>260</v>
      </c>
      <c r="U23" s="37">
        <v>1.2</v>
      </c>
      <c r="V23" s="41">
        <f>T23*O23*U23</f>
        <v>39312</v>
      </c>
    </row>
    <row r="24" spans="1:22" ht="12.75" customHeight="1" x14ac:dyDescent="0.2">
      <c r="A24" s="5">
        <f t="shared" si="0"/>
        <v>22</v>
      </c>
      <c r="B24" s="21" t="s">
        <v>171</v>
      </c>
      <c r="C24" s="22" t="s">
        <v>130</v>
      </c>
      <c r="D24" s="10" t="s">
        <v>29</v>
      </c>
      <c r="E24" s="10" t="s">
        <v>5</v>
      </c>
      <c r="F24" s="24">
        <v>1</v>
      </c>
      <c r="G24" s="24">
        <v>4</v>
      </c>
      <c r="H24" s="24">
        <v>4</v>
      </c>
      <c r="I24" s="24">
        <v>16</v>
      </c>
      <c r="J24" s="24">
        <v>16</v>
      </c>
      <c r="K24" s="19" t="s">
        <v>6</v>
      </c>
      <c r="L24" s="70" t="s">
        <v>6</v>
      </c>
      <c r="M24" s="76" t="s">
        <v>6</v>
      </c>
      <c r="N24" s="73">
        <f t="shared" si="1"/>
        <v>5</v>
      </c>
      <c r="O24" s="18">
        <f>SUM(F24:N24)</f>
        <v>46</v>
      </c>
      <c r="R24" s="18"/>
      <c r="T24" s="43">
        <v>400</v>
      </c>
      <c r="U24" s="37">
        <v>1.2</v>
      </c>
      <c r="V24" s="41">
        <f>T24*O24*U24</f>
        <v>22080</v>
      </c>
    </row>
    <row r="25" spans="1:22" ht="12.75" customHeight="1" x14ac:dyDescent="0.2">
      <c r="A25" s="5">
        <f t="shared" si="0"/>
        <v>23</v>
      </c>
      <c r="B25" s="23" t="s">
        <v>131</v>
      </c>
      <c r="C25" s="22" t="s">
        <v>132</v>
      </c>
      <c r="D25" s="10" t="s">
        <v>29</v>
      </c>
      <c r="E25" s="10" t="s">
        <v>5</v>
      </c>
      <c r="F25" s="24">
        <v>1</v>
      </c>
      <c r="G25" s="24">
        <v>4</v>
      </c>
      <c r="H25" s="24">
        <v>4</v>
      </c>
      <c r="I25" s="24">
        <v>16</v>
      </c>
      <c r="J25" s="24">
        <v>16</v>
      </c>
      <c r="K25" s="19" t="s">
        <v>6</v>
      </c>
      <c r="L25" s="70" t="s">
        <v>6</v>
      </c>
      <c r="M25" s="76" t="s">
        <v>6</v>
      </c>
      <c r="N25" s="73">
        <f t="shared" si="1"/>
        <v>5</v>
      </c>
      <c r="O25" s="18">
        <f>SUM(F25:N25)</f>
        <v>46</v>
      </c>
      <c r="R25" s="18"/>
      <c r="T25" s="43">
        <v>290</v>
      </c>
      <c r="U25" s="37">
        <v>1.2</v>
      </c>
      <c r="V25" s="41">
        <f>T25*O25*U25</f>
        <v>16008</v>
      </c>
    </row>
    <row r="26" spans="1:22" ht="12.75" customHeight="1" x14ac:dyDescent="0.2">
      <c r="A26" s="5">
        <f t="shared" si="0"/>
        <v>24</v>
      </c>
      <c r="B26" s="56" t="s">
        <v>32</v>
      </c>
      <c r="C26" s="48" t="s">
        <v>33</v>
      </c>
      <c r="D26" s="11" t="s">
        <v>29</v>
      </c>
      <c r="E26" s="10" t="s">
        <v>5</v>
      </c>
      <c r="F26" s="9">
        <v>15</v>
      </c>
      <c r="G26" s="9">
        <v>48</v>
      </c>
      <c r="H26" s="9">
        <v>48</v>
      </c>
      <c r="I26" s="9">
        <v>16</v>
      </c>
      <c r="J26" s="9">
        <v>16</v>
      </c>
      <c r="K26" s="9">
        <v>6</v>
      </c>
      <c r="L26" s="65">
        <v>6</v>
      </c>
      <c r="M26" s="76" t="s">
        <v>6</v>
      </c>
      <c r="N26" s="73">
        <f t="shared" si="1"/>
        <v>16</v>
      </c>
      <c r="O26" s="18">
        <f>SUM(F26:N26)</f>
        <v>171</v>
      </c>
      <c r="R26" s="18"/>
      <c r="T26" s="43">
        <v>460</v>
      </c>
      <c r="U26" s="37">
        <v>1.2</v>
      </c>
      <c r="V26" s="41">
        <f>T26*O26*U26</f>
        <v>94392</v>
      </c>
    </row>
    <row r="27" spans="1:22" x14ac:dyDescent="0.2">
      <c r="A27" s="5">
        <f t="shared" si="0"/>
        <v>25</v>
      </c>
      <c r="B27" s="56" t="s">
        <v>34</v>
      </c>
      <c r="C27" s="10" t="s">
        <v>35</v>
      </c>
      <c r="D27" s="10" t="s">
        <v>36</v>
      </c>
      <c r="E27" s="10" t="s">
        <v>5</v>
      </c>
      <c r="F27" s="9">
        <v>1</v>
      </c>
      <c r="G27" s="9">
        <v>1</v>
      </c>
      <c r="H27" s="9">
        <v>1</v>
      </c>
      <c r="I27" s="9" t="s">
        <v>6</v>
      </c>
      <c r="J27" s="9" t="s">
        <v>6</v>
      </c>
      <c r="K27" s="9" t="s">
        <v>6</v>
      </c>
      <c r="L27" s="65" t="s">
        <v>6</v>
      </c>
      <c r="M27" s="76" t="s">
        <v>6</v>
      </c>
      <c r="N27" s="73">
        <f t="shared" si="1"/>
        <v>1</v>
      </c>
      <c r="O27" s="18">
        <f>SUM(F27:N27)</f>
        <v>4</v>
      </c>
      <c r="R27" s="18"/>
      <c r="T27" s="43">
        <v>440</v>
      </c>
      <c r="U27" s="37">
        <v>1.2</v>
      </c>
      <c r="V27" s="41">
        <f>T27*O27*U27</f>
        <v>2112</v>
      </c>
    </row>
    <row r="28" spans="1:22" x14ac:dyDescent="0.2">
      <c r="A28" s="5">
        <f t="shared" si="0"/>
        <v>26</v>
      </c>
      <c r="B28" s="56" t="s">
        <v>37</v>
      </c>
      <c r="C28" s="10" t="s">
        <v>38</v>
      </c>
      <c r="D28" s="10" t="s">
        <v>36</v>
      </c>
      <c r="E28" s="10" t="s">
        <v>5</v>
      </c>
      <c r="F28" s="9">
        <v>10</v>
      </c>
      <c r="G28" s="9">
        <v>10</v>
      </c>
      <c r="H28" s="9">
        <v>10</v>
      </c>
      <c r="I28" s="9">
        <v>11</v>
      </c>
      <c r="J28" s="9">
        <v>11</v>
      </c>
      <c r="K28" s="9">
        <v>2</v>
      </c>
      <c r="L28" s="65">
        <v>2</v>
      </c>
      <c r="M28" s="76">
        <v>5</v>
      </c>
      <c r="N28" s="73">
        <f t="shared" si="1"/>
        <v>7</v>
      </c>
      <c r="O28" s="18">
        <f>SUM(F28:N28)</f>
        <v>68</v>
      </c>
      <c r="R28" s="18"/>
      <c r="T28" s="43">
        <v>650</v>
      </c>
      <c r="U28" s="37">
        <v>1.2</v>
      </c>
      <c r="V28" s="41">
        <f>T28*O28*U28</f>
        <v>53040</v>
      </c>
    </row>
    <row r="29" spans="1:22" x14ac:dyDescent="0.2">
      <c r="A29" s="5">
        <f t="shared" si="0"/>
        <v>27</v>
      </c>
      <c r="B29" s="44" t="s">
        <v>92</v>
      </c>
      <c r="C29" s="11" t="s">
        <v>93</v>
      </c>
      <c r="D29" s="11" t="s">
        <v>94</v>
      </c>
      <c r="E29" s="10" t="s">
        <v>5</v>
      </c>
      <c r="F29" s="13" t="s">
        <v>6</v>
      </c>
      <c r="G29" s="13" t="s">
        <v>6</v>
      </c>
      <c r="H29" s="13" t="s">
        <v>6</v>
      </c>
      <c r="I29" s="13">
        <v>1</v>
      </c>
      <c r="J29" s="13">
        <v>1</v>
      </c>
      <c r="K29" s="13" t="s">
        <v>6</v>
      </c>
      <c r="L29" s="66" t="s">
        <v>6</v>
      </c>
      <c r="M29" s="76" t="s">
        <v>6</v>
      </c>
      <c r="N29" s="73">
        <f t="shared" si="1"/>
        <v>1</v>
      </c>
      <c r="O29" s="18">
        <f>SUM(F29:N29)</f>
        <v>3</v>
      </c>
      <c r="R29" s="18"/>
      <c r="T29" s="43">
        <v>2380</v>
      </c>
      <c r="U29" s="37">
        <v>1.2</v>
      </c>
      <c r="V29" s="41">
        <f>T29*O29*U29</f>
        <v>8568</v>
      </c>
    </row>
    <row r="30" spans="1:22" x14ac:dyDescent="0.2">
      <c r="A30" s="5">
        <f t="shared" si="0"/>
        <v>28</v>
      </c>
      <c r="B30" s="44" t="s">
        <v>95</v>
      </c>
      <c r="C30" s="11" t="s">
        <v>96</v>
      </c>
      <c r="D30" s="11" t="s">
        <v>43</v>
      </c>
      <c r="E30" s="10" t="s">
        <v>5</v>
      </c>
      <c r="F30" s="9" t="s">
        <v>6</v>
      </c>
      <c r="G30" s="9" t="s">
        <v>6</v>
      </c>
      <c r="H30" s="9" t="s">
        <v>6</v>
      </c>
      <c r="I30" s="9">
        <v>1</v>
      </c>
      <c r="J30" s="9">
        <v>1</v>
      </c>
      <c r="K30" s="9">
        <v>2</v>
      </c>
      <c r="L30" s="65" t="s">
        <v>6</v>
      </c>
      <c r="M30" s="76" t="s">
        <v>6</v>
      </c>
      <c r="N30" s="73">
        <f t="shared" si="1"/>
        <v>1</v>
      </c>
      <c r="O30" s="18">
        <f>SUM(F30:N30)</f>
        <v>5</v>
      </c>
      <c r="R30" s="18"/>
      <c r="T30" s="43">
        <v>2100</v>
      </c>
      <c r="U30" s="37">
        <v>1.2</v>
      </c>
      <c r="V30" s="41">
        <f>T30*O30*U30</f>
        <v>12600</v>
      </c>
    </row>
    <row r="31" spans="1:22" x14ac:dyDescent="0.2">
      <c r="A31" s="5">
        <f t="shared" si="0"/>
        <v>29</v>
      </c>
      <c r="B31" s="44" t="s">
        <v>97</v>
      </c>
      <c r="C31" s="58" t="s">
        <v>98</v>
      </c>
      <c r="D31" s="11" t="s">
        <v>36</v>
      </c>
      <c r="E31" s="10" t="s">
        <v>5</v>
      </c>
      <c r="F31" s="9" t="s">
        <v>6</v>
      </c>
      <c r="G31" s="9" t="s">
        <v>6</v>
      </c>
      <c r="H31" s="9" t="s">
        <v>6</v>
      </c>
      <c r="I31" s="9">
        <v>1</v>
      </c>
      <c r="J31" s="9">
        <v>1</v>
      </c>
      <c r="K31" s="9" t="s">
        <v>6</v>
      </c>
      <c r="L31" s="65">
        <v>2</v>
      </c>
      <c r="M31" s="76" t="s">
        <v>6</v>
      </c>
      <c r="N31" s="73">
        <f t="shared" si="1"/>
        <v>1</v>
      </c>
      <c r="O31" s="18">
        <f>SUM(F31:N31)</f>
        <v>5</v>
      </c>
      <c r="R31" s="18"/>
      <c r="T31" s="43">
        <v>1200</v>
      </c>
      <c r="U31" s="37">
        <v>1.2</v>
      </c>
      <c r="V31" s="41">
        <f>T31*O31*U31</f>
        <v>7200</v>
      </c>
    </row>
    <row r="32" spans="1:22" x14ac:dyDescent="0.2">
      <c r="A32" s="5">
        <f t="shared" si="0"/>
        <v>30</v>
      </c>
      <c r="B32" s="49" t="s">
        <v>99</v>
      </c>
      <c r="C32" s="11" t="s">
        <v>100</v>
      </c>
      <c r="D32" s="11" t="s">
        <v>101</v>
      </c>
      <c r="E32" s="10" t="s">
        <v>5</v>
      </c>
      <c r="F32" s="1" t="s">
        <v>6</v>
      </c>
      <c r="G32" s="1" t="s">
        <v>6</v>
      </c>
      <c r="H32" s="1" t="s">
        <v>6</v>
      </c>
      <c r="I32" s="1">
        <v>6</v>
      </c>
      <c r="J32" s="1">
        <v>6</v>
      </c>
      <c r="K32" s="1" t="s">
        <v>6</v>
      </c>
      <c r="L32" s="68" t="s">
        <v>6</v>
      </c>
      <c r="M32" s="76" t="s">
        <v>6</v>
      </c>
      <c r="N32" s="73">
        <f t="shared" si="1"/>
        <v>2</v>
      </c>
      <c r="O32" s="18">
        <f>SUM(F32:N32)</f>
        <v>14</v>
      </c>
      <c r="R32" s="18"/>
      <c r="T32" s="43">
        <v>13500</v>
      </c>
      <c r="U32" s="37">
        <v>1.2</v>
      </c>
      <c r="V32" s="41">
        <f>T32*O32*U32</f>
        <v>226800</v>
      </c>
    </row>
    <row r="33" spans="1:22" ht="12.75" customHeight="1" x14ac:dyDescent="0.2">
      <c r="A33" s="5">
        <f t="shared" si="0"/>
        <v>31</v>
      </c>
      <c r="B33" s="59" t="s">
        <v>116</v>
      </c>
      <c r="C33" s="10" t="s">
        <v>117</v>
      </c>
      <c r="D33" s="10" t="s">
        <v>36</v>
      </c>
      <c r="E33" s="10" t="s">
        <v>5</v>
      </c>
      <c r="F33" s="9" t="s">
        <v>6</v>
      </c>
      <c r="G33" s="9" t="s">
        <v>6</v>
      </c>
      <c r="H33" s="9" t="s">
        <v>6</v>
      </c>
      <c r="I33" s="9" t="s">
        <v>6</v>
      </c>
      <c r="J33" s="9" t="s">
        <v>6</v>
      </c>
      <c r="K33" s="9">
        <v>1</v>
      </c>
      <c r="L33" s="65">
        <v>1</v>
      </c>
      <c r="M33" s="76" t="s">
        <v>6</v>
      </c>
      <c r="N33" s="73">
        <f t="shared" si="1"/>
        <v>1</v>
      </c>
      <c r="O33" s="18">
        <f>SUM(F33:N33)</f>
        <v>3</v>
      </c>
      <c r="R33" s="18"/>
      <c r="T33" s="43">
        <v>850</v>
      </c>
      <c r="U33" s="37">
        <v>1.2</v>
      </c>
      <c r="V33" s="41">
        <f>T33*O33*U33</f>
        <v>3060</v>
      </c>
    </row>
    <row r="34" spans="1:22" x14ac:dyDescent="0.2">
      <c r="A34" s="5">
        <f t="shared" si="0"/>
        <v>32</v>
      </c>
      <c r="B34" s="56" t="s">
        <v>39</v>
      </c>
      <c r="C34" s="10" t="s">
        <v>40</v>
      </c>
      <c r="D34" s="10" t="s">
        <v>20</v>
      </c>
      <c r="E34" s="10" t="s">
        <v>5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8">
        <v>1</v>
      </c>
      <c r="M34" s="76">
        <v>1</v>
      </c>
      <c r="N34" s="73">
        <f t="shared" si="1"/>
        <v>1</v>
      </c>
      <c r="O34" s="18">
        <f>SUM(F34:N34)</f>
        <v>9</v>
      </c>
      <c r="R34" s="18"/>
      <c r="T34" s="43">
        <v>1020</v>
      </c>
      <c r="U34" s="37">
        <v>1.2</v>
      </c>
      <c r="V34" s="41">
        <f>T34*O34*U34</f>
        <v>11016</v>
      </c>
    </row>
    <row r="35" spans="1:22" x14ac:dyDescent="0.2">
      <c r="A35" s="5">
        <f t="shared" si="0"/>
        <v>33</v>
      </c>
      <c r="B35" s="56" t="s">
        <v>41</v>
      </c>
      <c r="C35" s="10" t="s">
        <v>42</v>
      </c>
      <c r="D35" s="10" t="s">
        <v>43</v>
      </c>
      <c r="E35" s="10" t="s">
        <v>5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8">
        <v>1</v>
      </c>
      <c r="M35" s="76">
        <v>1</v>
      </c>
      <c r="N35" s="73">
        <f t="shared" si="1"/>
        <v>1</v>
      </c>
      <c r="O35" s="18">
        <f>SUM(F35:N35)</f>
        <v>9</v>
      </c>
      <c r="R35" s="18"/>
      <c r="T35" s="43">
        <v>160</v>
      </c>
      <c r="U35" s="37">
        <v>1.2</v>
      </c>
      <c r="V35" s="41">
        <f>T35*O35*U35</f>
        <v>1728</v>
      </c>
    </row>
    <row r="36" spans="1:22" x14ac:dyDescent="0.2">
      <c r="A36" s="5">
        <f t="shared" si="0"/>
        <v>34</v>
      </c>
      <c r="B36" s="44" t="s">
        <v>169</v>
      </c>
      <c r="C36" s="10" t="s">
        <v>176</v>
      </c>
      <c r="D36" s="10" t="s">
        <v>36</v>
      </c>
      <c r="E36" s="10" t="s">
        <v>5</v>
      </c>
      <c r="F36" s="9">
        <v>1</v>
      </c>
      <c r="G36" s="9">
        <v>1</v>
      </c>
      <c r="H36" s="9">
        <v>1</v>
      </c>
      <c r="I36" s="9">
        <v>5</v>
      </c>
      <c r="J36" s="9">
        <v>5</v>
      </c>
      <c r="K36" s="9">
        <v>4</v>
      </c>
      <c r="L36" s="65">
        <v>4</v>
      </c>
      <c r="M36" s="76">
        <v>4</v>
      </c>
      <c r="N36" s="73">
        <f t="shared" si="1"/>
        <v>3</v>
      </c>
      <c r="O36" s="18">
        <f>SUM(F36:N36)</f>
        <v>28</v>
      </c>
      <c r="R36" s="18"/>
      <c r="T36" s="43">
        <v>680</v>
      </c>
      <c r="U36" s="37">
        <v>1.2</v>
      </c>
      <c r="V36" s="41">
        <f>T36*O36*U36</f>
        <v>22848</v>
      </c>
    </row>
    <row r="37" spans="1:22" x14ac:dyDescent="0.2">
      <c r="A37" s="5">
        <f t="shared" si="0"/>
        <v>35</v>
      </c>
      <c r="B37" s="44" t="s">
        <v>173</v>
      </c>
      <c r="C37" s="10" t="s">
        <v>177</v>
      </c>
      <c r="D37" s="10" t="s">
        <v>36</v>
      </c>
      <c r="E37" s="10" t="s">
        <v>5</v>
      </c>
      <c r="F37" s="9">
        <v>1</v>
      </c>
      <c r="G37" s="9">
        <v>1</v>
      </c>
      <c r="H37" s="9">
        <v>1</v>
      </c>
      <c r="I37" s="9" t="s">
        <v>6</v>
      </c>
      <c r="J37" s="9" t="s">
        <v>6</v>
      </c>
      <c r="K37" s="9" t="s">
        <v>6</v>
      </c>
      <c r="L37" s="65" t="s">
        <v>6</v>
      </c>
      <c r="M37" s="76" t="s">
        <v>6</v>
      </c>
      <c r="N37" s="73">
        <f t="shared" si="1"/>
        <v>1</v>
      </c>
      <c r="O37" s="18">
        <f>SUM(F37:N37)</f>
        <v>4</v>
      </c>
      <c r="R37" s="18"/>
      <c r="T37" s="43">
        <v>680</v>
      </c>
      <c r="U37" s="37">
        <v>1.2</v>
      </c>
      <c r="V37" s="41">
        <f>T37*O37*U37</f>
        <v>3264</v>
      </c>
    </row>
    <row r="38" spans="1:22" x14ac:dyDescent="0.2">
      <c r="A38" s="5">
        <f t="shared" si="0"/>
        <v>36</v>
      </c>
      <c r="B38" s="44" t="s">
        <v>174</v>
      </c>
      <c r="C38" s="10" t="s">
        <v>178</v>
      </c>
      <c r="D38" s="10" t="s">
        <v>36</v>
      </c>
      <c r="E38" s="10" t="s">
        <v>5</v>
      </c>
      <c r="F38" s="9">
        <v>1</v>
      </c>
      <c r="G38" s="9">
        <v>1</v>
      </c>
      <c r="H38" s="9">
        <v>1</v>
      </c>
      <c r="I38" s="9" t="s">
        <v>6</v>
      </c>
      <c r="J38" s="9" t="s">
        <v>6</v>
      </c>
      <c r="K38" s="9" t="s">
        <v>6</v>
      </c>
      <c r="L38" s="65" t="s">
        <v>6</v>
      </c>
      <c r="M38" s="76" t="s">
        <v>6</v>
      </c>
      <c r="N38" s="73">
        <f t="shared" si="1"/>
        <v>1</v>
      </c>
      <c r="O38" s="18">
        <f>SUM(F38:N38)</f>
        <v>4</v>
      </c>
      <c r="R38" s="18"/>
      <c r="T38" s="43">
        <v>680</v>
      </c>
      <c r="U38" s="37">
        <v>1.2</v>
      </c>
      <c r="V38" s="41">
        <f>T38*O38*U38</f>
        <v>3264</v>
      </c>
    </row>
    <row r="39" spans="1:22" x14ac:dyDescent="0.2">
      <c r="A39" s="5">
        <f t="shared" si="0"/>
        <v>37</v>
      </c>
      <c r="B39" s="44" t="s">
        <v>170</v>
      </c>
      <c r="C39" s="10" t="s">
        <v>179</v>
      </c>
      <c r="D39" s="10" t="s">
        <v>36</v>
      </c>
      <c r="E39" s="10" t="s">
        <v>5</v>
      </c>
      <c r="F39" s="9" t="s">
        <v>6</v>
      </c>
      <c r="G39" s="9" t="s">
        <v>6</v>
      </c>
      <c r="H39" s="9" t="s">
        <v>6</v>
      </c>
      <c r="I39" s="9">
        <v>2</v>
      </c>
      <c r="J39" s="9">
        <v>2</v>
      </c>
      <c r="K39" s="9">
        <v>2</v>
      </c>
      <c r="L39" s="65">
        <v>2</v>
      </c>
      <c r="M39" s="76" t="s">
        <v>6</v>
      </c>
      <c r="N39" s="73">
        <f t="shared" si="1"/>
        <v>1</v>
      </c>
      <c r="O39" s="18">
        <f>SUM(F39:N39)</f>
        <v>9</v>
      </c>
      <c r="R39" s="18"/>
      <c r="T39" s="43">
        <v>680</v>
      </c>
      <c r="U39" s="37">
        <v>1.2</v>
      </c>
      <c r="V39" s="41">
        <f>T39*O39*U39</f>
        <v>7344</v>
      </c>
    </row>
    <row r="40" spans="1:22" x14ac:dyDescent="0.2">
      <c r="A40" s="5">
        <f t="shared" si="0"/>
        <v>38</v>
      </c>
      <c r="B40" s="44" t="s">
        <v>175</v>
      </c>
      <c r="C40" s="10" t="s">
        <v>180</v>
      </c>
      <c r="D40" s="10" t="s">
        <v>36</v>
      </c>
      <c r="E40" s="10" t="s">
        <v>5</v>
      </c>
      <c r="F40" s="9">
        <v>1</v>
      </c>
      <c r="G40" s="9">
        <v>1</v>
      </c>
      <c r="H40" s="9">
        <v>1</v>
      </c>
      <c r="I40" s="9" t="s">
        <v>6</v>
      </c>
      <c r="J40" s="9" t="s">
        <v>6</v>
      </c>
      <c r="K40" s="9" t="s">
        <v>6</v>
      </c>
      <c r="L40" s="65" t="s">
        <v>6</v>
      </c>
      <c r="M40" s="76" t="s">
        <v>6</v>
      </c>
      <c r="N40" s="73">
        <f t="shared" si="1"/>
        <v>1</v>
      </c>
      <c r="O40" s="18">
        <f>SUM(F40:N40)</f>
        <v>4</v>
      </c>
      <c r="R40" s="18"/>
      <c r="T40" s="43">
        <v>680</v>
      </c>
      <c r="U40" s="37">
        <v>1.2</v>
      </c>
      <c r="V40" s="41">
        <f>T40*O40*U40</f>
        <v>3264</v>
      </c>
    </row>
    <row r="41" spans="1:22" x14ac:dyDescent="0.2">
      <c r="A41" s="5">
        <f t="shared" si="0"/>
        <v>39</v>
      </c>
      <c r="B41" s="44" t="s">
        <v>44</v>
      </c>
      <c r="C41" s="10" t="s">
        <v>45</v>
      </c>
      <c r="D41" s="10" t="s">
        <v>46</v>
      </c>
      <c r="E41" s="10" t="s">
        <v>5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65">
        <v>1</v>
      </c>
      <c r="M41" s="76">
        <v>1</v>
      </c>
      <c r="N41" s="73">
        <f t="shared" si="1"/>
        <v>1</v>
      </c>
      <c r="O41" s="18">
        <f>SUM(F41:N41)</f>
        <v>9</v>
      </c>
      <c r="R41" s="18"/>
      <c r="T41" s="43">
        <v>350</v>
      </c>
      <c r="U41" s="37">
        <v>1.2</v>
      </c>
      <c r="V41" s="41">
        <f>T41*O41*U41</f>
        <v>3780</v>
      </c>
    </row>
    <row r="42" spans="1:22" x14ac:dyDescent="0.2">
      <c r="A42" s="5">
        <f t="shared" si="0"/>
        <v>40</v>
      </c>
      <c r="B42" s="88" t="s">
        <v>172</v>
      </c>
      <c r="C42" s="10" t="s">
        <v>87</v>
      </c>
      <c r="D42" s="10" t="s">
        <v>36</v>
      </c>
      <c r="E42" s="10" t="s">
        <v>5</v>
      </c>
      <c r="F42" s="13" t="s">
        <v>6</v>
      </c>
      <c r="G42" s="13">
        <v>18</v>
      </c>
      <c r="H42" s="13">
        <v>18</v>
      </c>
      <c r="I42" s="13" t="s">
        <v>6</v>
      </c>
      <c r="J42" s="13" t="s">
        <v>6</v>
      </c>
      <c r="K42" s="13" t="s">
        <v>6</v>
      </c>
      <c r="L42" s="66" t="s">
        <v>6</v>
      </c>
      <c r="M42" s="76" t="s">
        <v>6</v>
      </c>
      <c r="N42" s="73">
        <f t="shared" si="1"/>
        <v>4</v>
      </c>
      <c r="O42" s="18">
        <f>SUM(F42:N42)</f>
        <v>40</v>
      </c>
      <c r="R42" s="18"/>
      <c r="T42" s="43">
        <v>1510</v>
      </c>
      <c r="U42" s="37">
        <v>1.2</v>
      </c>
      <c r="V42" s="41">
        <f>T42*O42*U42</f>
        <v>72480</v>
      </c>
    </row>
    <row r="43" spans="1:22" x14ac:dyDescent="0.2">
      <c r="A43" s="5">
        <f t="shared" si="0"/>
        <v>41</v>
      </c>
      <c r="B43" s="44" t="s">
        <v>47</v>
      </c>
      <c r="C43" s="10" t="s">
        <v>48</v>
      </c>
      <c r="D43" s="10" t="s">
        <v>36</v>
      </c>
      <c r="E43" s="10" t="s">
        <v>5</v>
      </c>
      <c r="F43" s="9">
        <v>1</v>
      </c>
      <c r="G43" s="9" t="s">
        <v>6</v>
      </c>
      <c r="H43" s="9" t="s">
        <v>6</v>
      </c>
      <c r="I43" s="24">
        <v>3</v>
      </c>
      <c r="J43" s="24">
        <v>3</v>
      </c>
      <c r="K43" s="9">
        <v>2</v>
      </c>
      <c r="L43" s="65">
        <v>2</v>
      </c>
      <c r="M43" s="76" t="s">
        <v>6</v>
      </c>
      <c r="N43" s="73">
        <f t="shared" si="1"/>
        <v>2</v>
      </c>
      <c r="O43" s="18">
        <f>SUM(F43:N43)</f>
        <v>13</v>
      </c>
      <c r="R43" s="18"/>
      <c r="T43" s="43">
        <v>600</v>
      </c>
      <c r="U43" s="37">
        <v>1.2</v>
      </c>
      <c r="V43" s="41">
        <f>T43*O43*U43</f>
        <v>9360</v>
      </c>
    </row>
    <row r="44" spans="1:22" x14ac:dyDescent="0.2">
      <c r="A44" s="5">
        <f t="shared" si="0"/>
        <v>42</v>
      </c>
      <c r="B44" s="44" t="s">
        <v>49</v>
      </c>
      <c r="C44" s="10" t="s">
        <v>50</v>
      </c>
      <c r="D44" s="10" t="s">
        <v>36</v>
      </c>
      <c r="E44" s="10" t="s">
        <v>5</v>
      </c>
      <c r="F44" s="9">
        <v>1</v>
      </c>
      <c r="G44" s="9">
        <v>1</v>
      </c>
      <c r="H44" s="9">
        <v>1</v>
      </c>
      <c r="I44" s="9" t="s">
        <v>6</v>
      </c>
      <c r="J44" s="9" t="s">
        <v>6</v>
      </c>
      <c r="K44" s="9" t="s">
        <v>6</v>
      </c>
      <c r="L44" s="65" t="s">
        <v>6</v>
      </c>
      <c r="M44" s="76" t="s">
        <v>6</v>
      </c>
      <c r="N44" s="73">
        <f t="shared" si="1"/>
        <v>1</v>
      </c>
      <c r="O44" s="18">
        <f>SUM(F44:N44)</f>
        <v>4</v>
      </c>
      <c r="R44" s="18"/>
      <c r="T44" s="43">
        <v>280</v>
      </c>
      <c r="U44" s="37">
        <v>1.2</v>
      </c>
      <c r="V44" s="41">
        <f>T44*O44*U44</f>
        <v>1344</v>
      </c>
    </row>
    <row r="45" spans="1:22" x14ac:dyDescent="0.2">
      <c r="A45" s="5">
        <f t="shared" si="0"/>
        <v>43</v>
      </c>
      <c r="B45" s="44" t="s">
        <v>51</v>
      </c>
      <c r="C45" s="10" t="s">
        <v>52</v>
      </c>
      <c r="D45" s="10" t="s">
        <v>36</v>
      </c>
      <c r="E45" s="10" t="s">
        <v>5</v>
      </c>
      <c r="F45" s="9">
        <v>1</v>
      </c>
      <c r="G45" s="9">
        <v>3</v>
      </c>
      <c r="H45" s="9">
        <v>3</v>
      </c>
      <c r="I45" s="9" t="s">
        <v>6</v>
      </c>
      <c r="J45" s="9" t="s">
        <v>6</v>
      </c>
      <c r="K45" s="9" t="s">
        <v>6</v>
      </c>
      <c r="L45" s="65" t="s">
        <v>6</v>
      </c>
      <c r="M45" s="76" t="s">
        <v>6</v>
      </c>
      <c r="N45" s="73">
        <f t="shared" si="1"/>
        <v>1</v>
      </c>
      <c r="O45" s="18">
        <f>SUM(F45:N45)</f>
        <v>8</v>
      </c>
      <c r="R45" s="18"/>
      <c r="T45" s="43">
        <v>1510</v>
      </c>
      <c r="U45" s="37">
        <v>1.2</v>
      </c>
      <c r="V45" s="41">
        <f>T45*O45*U45</f>
        <v>14496</v>
      </c>
    </row>
    <row r="46" spans="1:22" x14ac:dyDescent="0.2">
      <c r="A46" s="5">
        <f t="shared" si="0"/>
        <v>44</v>
      </c>
      <c r="B46" s="44" t="s">
        <v>53</v>
      </c>
      <c r="C46" s="10" t="s">
        <v>54</v>
      </c>
      <c r="D46" s="10" t="s">
        <v>36</v>
      </c>
      <c r="E46" s="10" t="s">
        <v>5</v>
      </c>
      <c r="F46" s="9">
        <v>3</v>
      </c>
      <c r="G46" s="9" t="s">
        <v>6</v>
      </c>
      <c r="H46" s="9" t="s">
        <v>6</v>
      </c>
      <c r="I46" s="9" t="s">
        <v>6</v>
      </c>
      <c r="J46" s="9" t="s">
        <v>6</v>
      </c>
      <c r="K46" s="9" t="s">
        <v>6</v>
      </c>
      <c r="L46" s="65" t="s">
        <v>6</v>
      </c>
      <c r="M46" s="76">
        <v>2</v>
      </c>
      <c r="N46" s="73">
        <f t="shared" si="1"/>
        <v>1</v>
      </c>
      <c r="O46" s="18">
        <f>SUM(F46:N46)</f>
        <v>6</v>
      </c>
      <c r="R46" s="18"/>
      <c r="T46" s="43">
        <v>480</v>
      </c>
      <c r="U46" s="37">
        <v>1.2</v>
      </c>
      <c r="V46" s="41">
        <f>T46*O46*U46</f>
        <v>3456</v>
      </c>
    </row>
    <row r="47" spans="1:22" ht="27.75" customHeight="1" x14ac:dyDescent="0.2">
      <c r="A47" s="5">
        <f t="shared" si="0"/>
        <v>45</v>
      </c>
      <c r="B47" s="59" t="s">
        <v>136</v>
      </c>
      <c r="C47" s="89" t="s">
        <v>84</v>
      </c>
      <c r="D47" s="90" t="s">
        <v>124</v>
      </c>
      <c r="E47" s="10" t="s">
        <v>5</v>
      </c>
      <c r="F47" s="7">
        <v>1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8" t="s">
        <v>6</v>
      </c>
      <c r="M47" s="76" t="s">
        <v>6</v>
      </c>
      <c r="N47" s="73">
        <f t="shared" si="1"/>
        <v>1</v>
      </c>
      <c r="O47" s="18">
        <f>SUM(F47:N47)</f>
        <v>2</v>
      </c>
      <c r="R47" s="18"/>
      <c r="T47" s="43">
        <v>510</v>
      </c>
      <c r="U47" s="37">
        <v>1.2</v>
      </c>
      <c r="V47" s="43">
        <f>T47*O47*U47</f>
        <v>1224</v>
      </c>
    </row>
    <row r="48" spans="1:22" x14ac:dyDescent="0.2">
      <c r="A48" s="5">
        <f t="shared" si="0"/>
        <v>46</v>
      </c>
      <c r="B48" s="44" t="s">
        <v>55</v>
      </c>
      <c r="C48" s="10" t="s">
        <v>56</v>
      </c>
      <c r="D48" s="11" t="s">
        <v>57</v>
      </c>
      <c r="E48" s="10" t="s">
        <v>5</v>
      </c>
      <c r="F48" s="7">
        <v>10</v>
      </c>
      <c r="G48" s="7">
        <v>161</v>
      </c>
      <c r="H48" s="7">
        <v>161</v>
      </c>
      <c r="I48" s="7">
        <v>52</v>
      </c>
      <c r="J48" s="7">
        <v>52</v>
      </c>
      <c r="K48" s="7">
        <v>26</v>
      </c>
      <c r="L48" s="8">
        <v>26</v>
      </c>
      <c r="M48" s="76">
        <v>1</v>
      </c>
      <c r="N48" s="76" t="s">
        <v>6</v>
      </c>
      <c r="O48" s="18">
        <f>SUM(F48:N48)</f>
        <v>489</v>
      </c>
      <c r="P48" s="29" t="s">
        <v>134</v>
      </c>
      <c r="R48" s="18"/>
      <c r="T48" s="43">
        <v>32</v>
      </c>
      <c r="U48" s="37">
        <v>1.2</v>
      </c>
      <c r="V48" s="41">
        <f>T48*O48*U48</f>
        <v>18777.599999999999</v>
      </c>
    </row>
    <row r="49" spans="1:22" x14ac:dyDescent="0.2">
      <c r="A49" s="5">
        <f t="shared" si="0"/>
        <v>47</v>
      </c>
      <c r="B49" s="44" t="s">
        <v>58</v>
      </c>
      <c r="C49" s="11" t="s">
        <v>59</v>
      </c>
      <c r="D49" s="11" t="s">
        <v>57</v>
      </c>
      <c r="E49" s="10" t="s">
        <v>5</v>
      </c>
      <c r="F49" s="7">
        <v>2</v>
      </c>
      <c r="G49" s="7">
        <v>27</v>
      </c>
      <c r="H49" s="7">
        <v>27</v>
      </c>
      <c r="I49" s="7">
        <v>19</v>
      </c>
      <c r="J49" s="7">
        <v>19</v>
      </c>
      <c r="K49" s="7">
        <v>4</v>
      </c>
      <c r="L49" s="8">
        <v>4</v>
      </c>
      <c r="M49" s="76">
        <v>4</v>
      </c>
      <c r="N49" s="76" t="s">
        <v>6</v>
      </c>
      <c r="O49" s="18">
        <f>SUM(F49:N49)</f>
        <v>106</v>
      </c>
      <c r="R49" s="18"/>
      <c r="T49" s="43">
        <v>35</v>
      </c>
      <c r="U49" s="37">
        <v>1.2</v>
      </c>
      <c r="V49" s="41">
        <f>T49*O49*U49</f>
        <v>4452</v>
      </c>
    </row>
    <row r="50" spans="1:22" x14ac:dyDescent="0.2">
      <c r="A50" s="5">
        <f t="shared" si="0"/>
        <v>48</v>
      </c>
      <c r="B50" s="49" t="s">
        <v>60</v>
      </c>
      <c r="C50" s="11" t="s">
        <v>61</v>
      </c>
      <c r="D50" s="11" t="s">
        <v>57</v>
      </c>
      <c r="E50" s="10" t="s">
        <v>5</v>
      </c>
      <c r="F50" s="7">
        <v>1</v>
      </c>
      <c r="G50" s="7">
        <v>29</v>
      </c>
      <c r="H50" s="7">
        <v>29</v>
      </c>
      <c r="I50" s="7">
        <v>18</v>
      </c>
      <c r="J50" s="7">
        <v>18</v>
      </c>
      <c r="K50" s="7">
        <v>2</v>
      </c>
      <c r="L50" s="8">
        <v>2</v>
      </c>
      <c r="M50" s="76" t="s">
        <v>6</v>
      </c>
      <c r="N50" s="76" t="s">
        <v>6</v>
      </c>
      <c r="O50" s="18">
        <f>SUM(F50:N50)</f>
        <v>99</v>
      </c>
      <c r="R50" s="18"/>
      <c r="T50" s="43">
        <v>157</v>
      </c>
      <c r="U50" s="37">
        <v>1.2</v>
      </c>
      <c r="V50" s="41">
        <f>T50*O50*U50</f>
        <v>18651.599999999999</v>
      </c>
    </row>
    <row r="51" spans="1:22" x14ac:dyDescent="0.2">
      <c r="A51" s="5">
        <f t="shared" si="0"/>
        <v>49</v>
      </c>
      <c r="B51" s="91" t="s">
        <v>18</v>
      </c>
      <c r="C51" s="10" t="s">
        <v>19</v>
      </c>
      <c r="D51" s="10" t="s">
        <v>20</v>
      </c>
      <c r="E51" s="10" t="s">
        <v>5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 t="s">
        <v>6</v>
      </c>
      <c r="L51" s="8" t="s">
        <v>6</v>
      </c>
      <c r="M51" s="76" t="s">
        <v>6</v>
      </c>
      <c r="N51" s="73">
        <f t="shared" si="1"/>
        <v>1</v>
      </c>
      <c r="O51" s="18">
        <f>SUM(F51:N51)</f>
        <v>6</v>
      </c>
      <c r="R51" s="18"/>
      <c r="T51" s="43">
        <v>5500</v>
      </c>
      <c r="U51" s="37">
        <v>1.2</v>
      </c>
      <c r="V51" s="41">
        <f>T51*O51*U51</f>
        <v>39600</v>
      </c>
    </row>
    <row r="52" spans="1:22" x14ac:dyDescent="0.2">
      <c r="A52" s="5">
        <f t="shared" si="0"/>
        <v>50</v>
      </c>
      <c r="B52" s="44" t="s">
        <v>110</v>
      </c>
      <c r="C52" s="11" t="s">
        <v>111</v>
      </c>
      <c r="D52" s="10" t="s">
        <v>20</v>
      </c>
      <c r="E52" s="10" t="s">
        <v>5</v>
      </c>
      <c r="F52" s="7" t="s">
        <v>6</v>
      </c>
      <c r="G52" s="7" t="s">
        <v>6</v>
      </c>
      <c r="H52" s="7" t="s">
        <v>6</v>
      </c>
      <c r="I52" s="7" t="s">
        <v>6</v>
      </c>
      <c r="J52" s="7" t="s">
        <v>6</v>
      </c>
      <c r="K52" s="7">
        <v>1</v>
      </c>
      <c r="L52" s="8">
        <v>1</v>
      </c>
      <c r="M52" s="76">
        <v>1</v>
      </c>
      <c r="N52" s="73">
        <f t="shared" si="1"/>
        <v>1</v>
      </c>
      <c r="O52" s="18">
        <f>SUM(F52:N52)</f>
        <v>4</v>
      </c>
      <c r="R52" s="18"/>
      <c r="T52" s="43">
        <v>6380</v>
      </c>
      <c r="U52" s="37">
        <v>1.2</v>
      </c>
      <c r="V52" s="41">
        <f>T52*O52*U52</f>
        <v>30624</v>
      </c>
    </row>
    <row r="53" spans="1:22" x14ac:dyDescent="0.2">
      <c r="A53" s="5">
        <f t="shared" si="0"/>
        <v>51</v>
      </c>
      <c r="B53" s="44" t="s">
        <v>112</v>
      </c>
      <c r="C53" s="11" t="s">
        <v>113</v>
      </c>
      <c r="D53" s="10" t="s">
        <v>20</v>
      </c>
      <c r="E53" s="10" t="s">
        <v>5</v>
      </c>
      <c r="F53" s="7" t="s">
        <v>6</v>
      </c>
      <c r="G53" s="7" t="s">
        <v>6</v>
      </c>
      <c r="H53" s="7" t="s">
        <v>6</v>
      </c>
      <c r="I53" s="7" t="s">
        <v>6</v>
      </c>
      <c r="J53" s="7" t="s">
        <v>6</v>
      </c>
      <c r="K53" s="7">
        <v>1</v>
      </c>
      <c r="L53" s="8">
        <v>1</v>
      </c>
      <c r="M53" s="76">
        <v>1</v>
      </c>
      <c r="N53" s="73">
        <f t="shared" si="1"/>
        <v>1</v>
      </c>
      <c r="O53" s="18">
        <f>SUM(F53:N53)</f>
        <v>4</v>
      </c>
      <c r="R53" s="18"/>
      <c r="T53" s="43">
        <v>1310</v>
      </c>
      <c r="U53" s="37">
        <v>1.2</v>
      </c>
      <c r="V53" s="41">
        <f>T53*O53*U53</f>
        <v>6288</v>
      </c>
    </row>
    <row r="54" spans="1:22" x14ac:dyDescent="0.2">
      <c r="A54" s="5">
        <f t="shared" si="0"/>
        <v>52</v>
      </c>
      <c r="B54" s="44" t="s">
        <v>64</v>
      </c>
      <c r="C54" s="11" t="s">
        <v>65</v>
      </c>
      <c r="D54" s="11" t="s">
        <v>36</v>
      </c>
      <c r="E54" s="10" t="s">
        <v>66</v>
      </c>
      <c r="F54" s="7">
        <v>2</v>
      </c>
      <c r="G54" s="7">
        <v>3</v>
      </c>
      <c r="H54" s="7">
        <v>3</v>
      </c>
      <c r="I54" s="7">
        <v>1.8</v>
      </c>
      <c r="J54" s="7">
        <v>1.8</v>
      </c>
      <c r="K54" s="7">
        <v>1.5</v>
      </c>
      <c r="L54" s="8">
        <v>1.5</v>
      </c>
      <c r="M54" s="76">
        <v>2</v>
      </c>
      <c r="N54" s="76" t="s">
        <v>6</v>
      </c>
      <c r="O54" s="18">
        <f>SUM(F54:N54)</f>
        <v>16.600000000000001</v>
      </c>
      <c r="R54" s="18"/>
      <c r="T54" s="43">
        <v>332</v>
      </c>
      <c r="U54" s="37">
        <v>1.2</v>
      </c>
      <c r="V54" s="41">
        <f>T54*O54*U54</f>
        <v>6613.4400000000005</v>
      </c>
    </row>
    <row r="55" spans="1:22" x14ac:dyDescent="0.2">
      <c r="A55" s="5">
        <f t="shared" si="0"/>
        <v>53</v>
      </c>
      <c r="B55" s="49" t="s">
        <v>67</v>
      </c>
      <c r="C55" s="11" t="s">
        <v>68</v>
      </c>
      <c r="D55" s="11" t="s">
        <v>43</v>
      </c>
      <c r="E55" s="10" t="s">
        <v>5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1">
        <v>1</v>
      </c>
      <c r="M55" s="76">
        <v>2</v>
      </c>
      <c r="N55" s="76" t="s">
        <v>6</v>
      </c>
      <c r="O55" s="18">
        <f>SUM(F55:N55)</f>
        <v>9</v>
      </c>
      <c r="P55" s="29" t="s">
        <v>140</v>
      </c>
      <c r="R55" s="18" t="s">
        <v>6</v>
      </c>
      <c r="T55" s="43">
        <v>200</v>
      </c>
      <c r="U55" s="37">
        <v>1.2</v>
      </c>
      <c r="V55" s="41">
        <f>T55*O55*U55</f>
        <v>2160</v>
      </c>
    </row>
    <row r="56" spans="1:22" x14ac:dyDescent="0.2">
      <c r="A56" s="5">
        <f t="shared" si="0"/>
        <v>54</v>
      </c>
      <c r="B56" s="49" t="s">
        <v>69</v>
      </c>
      <c r="C56" s="11" t="s">
        <v>70</v>
      </c>
      <c r="D56" s="11" t="s">
        <v>57</v>
      </c>
      <c r="E56" s="10" t="s">
        <v>5</v>
      </c>
      <c r="F56" s="25">
        <v>0.13</v>
      </c>
      <c r="G56" s="25">
        <v>2.17</v>
      </c>
      <c r="H56" s="25">
        <v>2.17</v>
      </c>
      <c r="I56" s="25">
        <v>0.89</v>
      </c>
      <c r="J56" s="25">
        <v>0.89</v>
      </c>
      <c r="K56" s="25">
        <v>0.32</v>
      </c>
      <c r="L56" s="72">
        <v>0.32</v>
      </c>
      <c r="M56" s="76">
        <v>0.05</v>
      </c>
      <c r="N56" s="76" t="s">
        <v>6</v>
      </c>
      <c r="O56" s="18">
        <f>ROUNDUP(SUM(F56:N56),0)</f>
        <v>7</v>
      </c>
      <c r="P56" s="30" t="s">
        <v>135</v>
      </c>
      <c r="R56" s="18">
        <v>10</v>
      </c>
      <c r="T56" s="43">
        <v>270</v>
      </c>
      <c r="U56" s="37">
        <v>1.2</v>
      </c>
      <c r="V56" s="41">
        <f>T56*O56*U56</f>
        <v>2268</v>
      </c>
    </row>
    <row r="57" spans="1:22" x14ac:dyDescent="0.2">
      <c r="A57" s="5">
        <f t="shared" si="0"/>
        <v>55</v>
      </c>
      <c r="B57" s="49" t="s">
        <v>71</v>
      </c>
      <c r="C57" s="11" t="s">
        <v>72</v>
      </c>
      <c r="D57" s="11" t="s">
        <v>36</v>
      </c>
      <c r="E57" s="10" t="s">
        <v>5</v>
      </c>
      <c r="F57" s="7">
        <v>9</v>
      </c>
      <c r="G57" s="7">
        <v>26</v>
      </c>
      <c r="H57" s="7">
        <v>26</v>
      </c>
      <c r="I57" s="7">
        <v>7</v>
      </c>
      <c r="J57" s="7">
        <v>7</v>
      </c>
      <c r="K57" s="7">
        <v>8</v>
      </c>
      <c r="L57" s="8">
        <v>8</v>
      </c>
      <c r="M57" s="76">
        <v>10</v>
      </c>
      <c r="N57" s="76" t="s">
        <v>6</v>
      </c>
      <c r="O57" s="18">
        <f>SUM(F57:N57)</f>
        <v>101</v>
      </c>
      <c r="P57" s="29" t="s">
        <v>145</v>
      </c>
      <c r="R57" s="18" t="s">
        <v>6</v>
      </c>
      <c r="T57" s="43">
        <v>105</v>
      </c>
      <c r="U57" s="37">
        <v>1.2</v>
      </c>
      <c r="V57" s="41">
        <f>T57*O57*U57</f>
        <v>12726</v>
      </c>
    </row>
    <row r="58" spans="1:22" x14ac:dyDescent="0.2">
      <c r="A58" s="5">
        <f t="shared" si="0"/>
        <v>56</v>
      </c>
      <c r="B58" s="91" t="s">
        <v>158</v>
      </c>
      <c r="C58" s="92" t="s">
        <v>159</v>
      </c>
      <c r="D58" s="11" t="s">
        <v>20</v>
      </c>
      <c r="E58" s="10" t="s">
        <v>66</v>
      </c>
      <c r="F58" s="7">
        <v>2.1</v>
      </c>
      <c r="G58" s="7">
        <v>1.6</v>
      </c>
      <c r="H58" s="7">
        <v>1.6</v>
      </c>
      <c r="I58" s="7">
        <v>0.5</v>
      </c>
      <c r="J58" s="7">
        <v>0.5</v>
      </c>
      <c r="K58" s="7">
        <v>6</v>
      </c>
      <c r="L58" s="8">
        <v>4.5999999999999996</v>
      </c>
      <c r="M58" s="76" t="s">
        <v>6</v>
      </c>
      <c r="N58" s="76" t="s">
        <v>6</v>
      </c>
      <c r="O58" s="18">
        <f>SUM(F58:N58)</f>
        <v>16.899999999999999</v>
      </c>
      <c r="P58" s="29" t="s">
        <v>160</v>
      </c>
      <c r="R58" s="18" t="s">
        <v>6</v>
      </c>
      <c r="T58" s="43">
        <v>260</v>
      </c>
      <c r="U58" s="37">
        <v>1.2</v>
      </c>
      <c r="V58" s="41">
        <f>T58*O58*U58</f>
        <v>5272.8</v>
      </c>
    </row>
    <row r="59" spans="1:22" x14ac:dyDescent="0.2">
      <c r="A59" s="5">
        <f t="shared" si="0"/>
        <v>57</v>
      </c>
      <c r="B59" s="93" t="s">
        <v>161</v>
      </c>
      <c r="C59" s="94" t="s">
        <v>162</v>
      </c>
      <c r="D59" s="40" t="s">
        <v>20</v>
      </c>
      <c r="E59" s="10" t="s">
        <v>66</v>
      </c>
      <c r="F59" s="7">
        <v>2.7</v>
      </c>
      <c r="G59" s="7">
        <v>4.7</v>
      </c>
      <c r="H59" s="7">
        <v>4.7</v>
      </c>
      <c r="I59" s="7">
        <v>3.5</v>
      </c>
      <c r="J59" s="7">
        <v>3.5</v>
      </c>
      <c r="K59" s="20" t="s">
        <v>6</v>
      </c>
      <c r="L59" s="71" t="s">
        <v>6</v>
      </c>
      <c r="M59" s="76" t="s">
        <v>6</v>
      </c>
      <c r="N59" s="76" t="s">
        <v>6</v>
      </c>
      <c r="O59" s="18">
        <f>SUM(F59:N59)</f>
        <v>19.100000000000001</v>
      </c>
      <c r="P59" s="30" t="s">
        <v>163</v>
      </c>
      <c r="R59" s="18">
        <v>40</v>
      </c>
      <c r="T59" s="43">
        <v>360</v>
      </c>
      <c r="U59" s="37">
        <v>1.2</v>
      </c>
      <c r="V59" s="41">
        <f>T59*O59*U59</f>
        <v>8251.2000000000007</v>
      </c>
    </row>
    <row r="60" spans="1:22" x14ac:dyDescent="0.2">
      <c r="A60" s="5">
        <f t="shared" si="0"/>
        <v>58</v>
      </c>
      <c r="B60" s="95" t="s">
        <v>75</v>
      </c>
      <c r="C60" s="89" t="s">
        <v>138</v>
      </c>
      <c r="D60" s="11" t="s">
        <v>76</v>
      </c>
      <c r="E60" s="10" t="s">
        <v>66</v>
      </c>
      <c r="F60" s="7">
        <v>80</v>
      </c>
      <c r="G60" s="7">
        <v>200</v>
      </c>
      <c r="H60" s="7">
        <v>200</v>
      </c>
      <c r="I60" s="7">
        <v>150</v>
      </c>
      <c r="J60" s="7">
        <v>150</v>
      </c>
      <c r="K60" s="7">
        <v>60</v>
      </c>
      <c r="L60" s="8">
        <v>50</v>
      </c>
      <c r="M60" s="76">
        <v>120</v>
      </c>
      <c r="N60" s="76" t="s">
        <v>6</v>
      </c>
      <c r="O60" s="18">
        <f>SUM(F60:N60)</f>
        <v>1010</v>
      </c>
      <c r="R60" s="18"/>
      <c r="T60" s="43">
        <v>9.6</v>
      </c>
      <c r="U60" s="37">
        <v>1.2</v>
      </c>
      <c r="V60" s="41">
        <f>T60*O60*U60</f>
        <v>11635.199999999999</v>
      </c>
    </row>
    <row r="61" spans="1:22" x14ac:dyDescent="0.2">
      <c r="A61" s="5">
        <f t="shared" si="0"/>
        <v>59</v>
      </c>
      <c r="B61" s="49" t="s">
        <v>75</v>
      </c>
      <c r="C61" s="11" t="s">
        <v>102</v>
      </c>
      <c r="D61" s="11" t="s">
        <v>76</v>
      </c>
      <c r="E61" s="10" t="s">
        <v>66</v>
      </c>
      <c r="F61" s="1" t="s">
        <v>6</v>
      </c>
      <c r="G61" s="1" t="s">
        <v>6</v>
      </c>
      <c r="H61" s="1" t="s">
        <v>6</v>
      </c>
      <c r="I61" s="1">
        <v>3</v>
      </c>
      <c r="J61" s="1">
        <v>3</v>
      </c>
      <c r="K61" s="1" t="s">
        <v>6</v>
      </c>
      <c r="L61" s="68">
        <v>8</v>
      </c>
      <c r="M61" s="76" t="s">
        <v>6</v>
      </c>
      <c r="N61" s="76" t="s">
        <v>6</v>
      </c>
      <c r="O61" s="18">
        <f>SUM(F61:N61)</f>
        <v>14</v>
      </c>
      <c r="R61" s="18"/>
      <c r="T61" s="43">
        <v>28</v>
      </c>
      <c r="U61" s="37">
        <v>1.2</v>
      </c>
      <c r="V61" s="41">
        <f>T61*O61*U61</f>
        <v>470.4</v>
      </c>
    </row>
    <row r="62" spans="1:22" x14ac:dyDescent="0.2">
      <c r="A62" s="5">
        <f t="shared" si="0"/>
        <v>60</v>
      </c>
      <c r="B62" s="49" t="s">
        <v>75</v>
      </c>
      <c r="C62" s="11" t="s">
        <v>103</v>
      </c>
      <c r="D62" s="11" t="s">
        <v>76</v>
      </c>
      <c r="E62" s="10" t="s">
        <v>66</v>
      </c>
      <c r="F62" s="1" t="s">
        <v>6</v>
      </c>
      <c r="G62" s="1" t="s">
        <v>6</v>
      </c>
      <c r="H62" s="1" t="s">
        <v>6</v>
      </c>
      <c r="I62" s="1">
        <v>3</v>
      </c>
      <c r="J62" s="1">
        <v>3</v>
      </c>
      <c r="K62" s="1">
        <v>10</v>
      </c>
      <c r="L62" s="68" t="s">
        <v>6</v>
      </c>
      <c r="M62" s="76" t="s">
        <v>6</v>
      </c>
      <c r="N62" s="76" t="s">
        <v>6</v>
      </c>
      <c r="O62" s="18">
        <f>SUM(F62:N62)</f>
        <v>16</v>
      </c>
      <c r="R62" s="18"/>
      <c r="T62" s="43">
        <v>150</v>
      </c>
      <c r="U62" s="37">
        <v>1.2</v>
      </c>
      <c r="V62" s="41">
        <f>T62*O62*U62</f>
        <v>2880</v>
      </c>
    </row>
    <row r="63" spans="1:22" x14ac:dyDescent="0.2">
      <c r="A63" s="5">
        <f t="shared" si="0"/>
        <v>61</v>
      </c>
      <c r="B63" s="49" t="s">
        <v>75</v>
      </c>
      <c r="C63" s="11" t="s">
        <v>219</v>
      </c>
      <c r="D63" s="11" t="s">
        <v>76</v>
      </c>
      <c r="E63" s="10" t="s">
        <v>66</v>
      </c>
      <c r="F63" s="1" t="s">
        <v>6</v>
      </c>
      <c r="G63" s="1" t="s">
        <v>6</v>
      </c>
      <c r="H63" s="1" t="s">
        <v>6</v>
      </c>
      <c r="I63" s="1" t="s">
        <v>6</v>
      </c>
      <c r="J63" s="1" t="s">
        <v>6</v>
      </c>
      <c r="K63" s="1" t="s">
        <v>6</v>
      </c>
      <c r="L63" s="68" t="s">
        <v>6</v>
      </c>
      <c r="M63" s="76">
        <v>20</v>
      </c>
      <c r="N63" s="76" t="s">
        <v>6</v>
      </c>
      <c r="O63" s="18">
        <f>SUM(F63:N63)</f>
        <v>20</v>
      </c>
      <c r="R63" s="18"/>
      <c r="T63" s="43">
        <v>370</v>
      </c>
      <c r="U63" s="37">
        <v>1.2</v>
      </c>
      <c r="V63" s="41">
        <f>T63*O63*U63</f>
        <v>8880</v>
      </c>
    </row>
    <row r="64" spans="1:22" ht="25.5" x14ac:dyDescent="0.2">
      <c r="A64" s="5">
        <f t="shared" si="0"/>
        <v>62</v>
      </c>
      <c r="B64" s="60" t="s">
        <v>152</v>
      </c>
      <c r="C64" s="61" t="s">
        <v>153</v>
      </c>
      <c r="D64" s="61" t="s">
        <v>154</v>
      </c>
      <c r="E64" s="10" t="s">
        <v>155</v>
      </c>
      <c r="F64" s="7">
        <v>2</v>
      </c>
      <c r="G64" s="7">
        <v>4</v>
      </c>
      <c r="H64" s="7">
        <v>4</v>
      </c>
      <c r="I64" s="7">
        <v>2</v>
      </c>
      <c r="J64" s="7">
        <v>2</v>
      </c>
      <c r="K64" s="7">
        <v>2</v>
      </c>
      <c r="L64" s="8">
        <v>2</v>
      </c>
      <c r="M64" s="76">
        <v>1</v>
      </c>
      <c r="N64" s="76" t="s">
        <v>6</v>
      </c>
      <c r="O64" s="18">
        <f>SUM(F64:N64)</f>
        <v>19</v>
      </c>
      <c r="R64" s="18"/>
      <c r="T64" s="43">
        <v>60</v>
      </c>
      <c r="U64" s="37">
        <v>1.2</v>
      </c>
      <c r="V64" s="42">
        <f>T64*O64*U64</f>
        <v>1368</v>
      </c>
    </row>
    <row r="65" spans="1:22" ht="25.5" x14ac:dyDescent="0.2">
      <c r="A65" s="5">
        <f t="shared" si="0"/>
        <v>63</v>
      </c>
      <c r="B65" s="60" t="s">
        <v>229</v>
      </c>
      <c r="C65" s="61" t="s">
        <v>220</v>
      </c>
      <c r="D65" s="61" t="s">
        <v>154</v>
      </c>
      <c r="E65" s="10" t="s">
        <v>155</v>
      </c>
      <c r="F65" s="1" t="s">
        <v>6</v>
      </c>
      <c r="G65" s="1" t="s">
        <v>6</v>
      </c>
      <c r="H65" s="1" t="s">
        <v>6</v>
      </c>
      <c r="I65" s="1" t="s">
        <v>6</v>
      </c>
      <c r="J65" s="1" t="s">
        <v>6</v>
      </c>
      <c r="K65" s="1" t="s">
        <v>6</v>
      </c>
      <c r="L65" s="68" t="s">
        <v>6</v>
      </c>
      <c r="M65" s="76">
        <v>1</v>
      </c>
      <c r="N65" s="76" t="s">
        <v>6</v>
      </c>
      <c r="O65" s="18">
        <f>SUM(F65:N65)</f>
        <v>1</v>
      </c>
      <c r="R65" s="18"/>
      <c r="T65" s="43">
        <v>420</v>
      </c>
      <c r="U65" s="37">
        <v>1.2</v>
      </c>
      <c r="V65" s="42">
        <f>T65*O65*U65</f>
        <v>504</v>
      </c>
    </row>
    <row r="66" spans="1:22" ht="25.5" x14ac:dyDescent="0.2">
      <c r="A66" s="5">
        <f t="shared" si="0"/>
        <v>64</v>
      </c>
      <c r="B66" s="96" t="s">
        <v>157</v>
      </c>
      <c r="C66" s="97" t="s">
        <v>156</v>
      </c>
      <c r="D66" s="10" t="s">
        <v>43</v>
      </c>
      <c r="E66" s="10" t="s">
        <v>5</v>
      </c>
      <c r="F66" s="7">
        <v>1</v>
      </c>
      <c r="G66" s="7">
        <v>2</v>
      </c>
      <c r="H66" s="7">
        <v>2</v>
      </c>
      <c r="I66" s="7">
        <v>1</v>
      </c>
      <c r="J66" s="7">
        <v>1</v>
      </c>
      <c r="K66" s="7">
        <v>1</v>
      </c>
      <c r="L66" s="8">
        <v>1</v>
      </c>
      <c r="M66" s="76" t="s">
        <v>6</v>
      </c>
      <c r="N66" s="76" t="s">
        <v>6</v>
      </c>
      <c r="O66" s="18">
        <f>SUM(F66:N66)</f>
        <v>9</v>
      </c>
      <c r="R66" s="18"/>
      <c r="T66" s="43">
        <v>120</v>
      </c>
      <c r="U66" s="37">
        <v>1.2</v>
      </c>
      <c r="V66" s="42">
        <f>T66*O66*U66</f>
        <v>1296</v>
      </c>
    </row>
    <row r="67" spans="1:22" x14ac:dyDescent="0.2">
      <c r="A67" s="5">
        <f t="shared" si="0"/>
        <v>65</v>
      </c>
      <c r="B67" s="91" t="s">
        <v>104</v>
      </c>
      <c r="C67" s="89" t="s">
        <v>105</v>
      </c>
      <c r="D67" s="11" t="s">
        <v>43</v>
      </c>
      <c r="E67" s="10" t="s">
        <v>155</v>
      </c>
      <c r="F67" s="1" t="s">
        <v>6</v>
      </c>
      <c r="G67" s="1" t="s">
        <v>6</v>
      </c>
      <c r="H67" s="1" t="s">
        <v>6</v>
      </c>
      <c r="I67" s="1">
        <v>0.06</v>
      </c>
      <c r="J67" s="1">
        <v>0.06</v>
      </c>
      <c r="K67" s="1" t="s">
        <v>6</v>
      </c>
      <c r="L67" s="68">
        <v>0.12</v>
      </c>
      <c r="M67" s="76" t="s">
        <v>6</v>
      </c>
      <c r="N67" s="76" t="s">
        <v>6</v>
      </c>
      <c r="O67" s="18">
        <f>SUM(F67:N67)</f>
        <v>0.24</v>
      </c>
      <c r="P67" s="29" t="s">
        <v>164</v>
      </c>
      <c r="R67" s="18" t="s">
        <v>6</v>
      </c>
      <c r="T67" s="43">
        <v>170</v>
      </c>
      <c r="U67" s="37">
        <v>1.2</v>
      </c>
      <c r="V67" s="41">
        <f>T67*O67*U67</f>
        <v>48.959999999999994</v>
      </c>
    </row>
    <row r="68" spans="1:22" x14ac:dyDescent="0.2">
      <c r="A68" s="5">
        <f t="shared" si="0"/>
        <v>66</v>
      </c>
      <c r="B68" s="91" t="s">
        <v>106</v>
      </c>
      <c r="C68" s="89" t="s">
        <v>107</v>
      </c>
      <c r="D68" s="48" t="s">
        <v>43</v>
      </c>
      <c r="E68" s="10" t="s">
        <v>155</v>
      </c>
      <c r="F68" s="1" t="s">
        <v>6</v>
      </c>
      <c r="G68" s="1" t="s">
        <v>6</v>
      </c>
      <c r="H68" s="1" t="s">
        <v>6</v>
      </c>
      <c r="I68" s="1">
        <v>0.06</v>
      </c>
      <c r="J68" s="1">
        <v>0.06</v>
      </c>
      <c r="K68" s="1">
        <v>0.12</v>
      </c>
      <c r="L68" s="68" t="s">
        <v>6</v>
      </c>
      <c r="M68" s="76" t="s">
        <v>6</v>
      </c>
      <c r="N68" s="76" t="s">
        <v>6</v>
      </c>
      <c r="O68" s="18">
        <f>SUM(F68:N68)</f>
        <v>0.24</v>
      </c>
      <c r="P68" s="30" t="s">
        <v>165</v>
      </c>
      <c r="R68" s="18">
        <v>1</v>
      </c>
      <c r="T68" s="43">
        <v>410</v>
      </c>
      <c r="U68" s="37">
        <v>1.2</v>
      </c>
      <c r="V68" s="41">
        <f>T68*O68*U68</f>
        <v>118.07999999999998</v>
      </c>
    </row>
    <row r="69" spans="1:22" x14ac:dyDescent="0.2">
      <c r="A69" s="5">
        <f t="shared" si="0"/>
        <v>67</v>
      </c>
      <c r="B69" s="49" t="s">
        <v>73</v>
      </c>
      <c r="C69" s="11"/>
      <c r="D69" s="11"/>
      <c r="E69" s="10" t="s">
        <v>74</v>
      </c>
      <c r="F69" s="7">
        <v>0.1</v>
      </c>
      <c r="G69" s="7">
        <v>0.1</v>
      </c>
      <c r="H69" s="7">
        <v>0.1</v>
      </c>
      <c r="I69" s="7">
        <v>0.1</v>
      </c>
      <c r="J69" s="7">
        <v>0.1</v>
      </c>
      <c r="K69" s="7">
        <v>0.1</v>
      </c>
      <c r="L69" s="8">
        <v>0.1</v>
      </c>
      <c r="M69" s="76">
        <v>0.4</v>
      </c>
      <c r="N69" s="76" t="s">
        <v>6</v>
      </c>
      <c r="O69" s="18">
        <f>SUM(F69:N69)</f>
        <v>1.1000000000000001</v>
      </c>
      <c r="R69" s="18"/>
      <c r="T69" s="43"/>
      <c r="U69" s="37">
        <v>1.2</v>
      </c>
      <c r="V69" s="41">
        <f>T69*O69*U69</f>
        <v>0</v>
      </c>
    </row>
    <row r="70" spans="1:22" x14ac:dyDescent="0.2">
      <c r="A70" s="5">
        <f t="shared" ref="A70:A96" si="2">A69+1</f>
        <v>68</v>
      </c>
      <c r="B70" s="98" t="s">
        <v>142</v>
      </c>
      <c r="C70" s="61" t="s">
        <v>143</v>
      </c>
      <c r="D70" s="61" t="s">
        <v>144</v>
      </c>
      <c r="E70" s="61" t="s">
        <v>5</v>
      </c>
      <c r="F70" s="7">
        <v>1</v>
      </c>
      <c r="G70" s="7">
        <v>1</v>
      </c>
      <c r="H70" s="7">
        <v>1</v>
      </c>
      <c r="I70" s="7">
        <v>1</v>
      </c>
      <c r="J70" s="7">
        <v>1</v>
      </c>
      <c r="K70" s="7">
        <v>1</v>
      </c>
      <c r="L70" s="8">
        <v>1</v>
      </c>
      <c r="M70" s="76">
        <v>1</v>
      </c>
      <c r="N70" s="76" t="s">
        <v>6</v>
      </c>
      <c r="O70" s="18">
        <f>SUM(F70:N70)</f>
        <v>8</v>
      </c>
      <c r="R70" s="18"/>
      <c r="T70" s="43">
        <v>770</v>
      </c>
      <c r="U70" s="37">
        <v>1.2</v>
      </c>
      <c r="V70" s="41">
        <f>T70*O70*U70</f>
        <v>7392</v>
      </c>
    </row>
    <row r="71" spans="1:22" x14ac:dyDescent="0.2">
      <c r="A71" s="5">
        <f t="shared" si="2"/>
        <v>69</v>
      </c>
      <c r="B71" s="99" t="s">
        <v>150</v>
      </c>
      <c r="C71" s="100" t="s">
        <v>151</v>
      </c>
      <c r="D71" s="54" t="s">
        <v>57</v>
      </c>
      <c r="E71" s="79" t="s">
        <v>5</v>
      </c>
      <c r="F71" s="76">
        <v>4</v>
      </c>
      <c r="G71" s="76">
        <v>14</v>
      </c>
      <c r="H71" s="76">
        <v>14</v>
      </c>
      <c r="I71" s="76">
        <v>6</v>
      </c>
      <c r="J71" s="76">
        <v>6</v>
      </c>
      <c r="K71" s="76">
        <v>6</v>
      </c>
      <c r="L71" s="76">
        <v>6</v>
      </c>
      <c r="M71" s="76">
        <v>2</v>
      </c>
      <c r="N71" s="76" t="s">
        <v>6</v>
      </c>
      <c r="O71" s="18">
        <f>SUM(F71:N71)</f>
        <v>58</v>
      </c>
      <c r="R71" s="18"/>
      <c r="T71" s="43">
        <v>35</v>
      </c>
      <c r="U71" s="37">
        <v>1.2</v>
      </c>
      <c r="V71" s="41">
        <f>T71*O71*U71</f>
        <v>2436</v>
      </c>
    </row>
    <row r="72" spans="1:22" x14ac:dyDescent="0.2">
      <c r="A72" s="5">
        <f t="shared" si="2"/>
        <v>70</v>
      </c>
      <c r="B72" s="101" t="s">
        <v>182</v>
      </c>
      <c r="C72" s="102" t="s">
        <v>183</v>
      </c>
      <c r="D72" s="81" t="s">
        <v>227</v>
      </c>
      <c r="E72" s="82" t="s">
        <v>5</v>
      </c>
      <c r="F72" s="73" t="s">
        <v>6</v>
      </c>
      <c r="G72" s="76" t="s">
        <v>6</v>
      </c>
      <c r="H72" s="76" t="s">
        <v>6</v>
      </c>
      <c r="I72" s="76" t="s">
        <v>6</v>
      </c>
      <c r="J72" s="76" t="s">
        <v>6</v>
      </c>
      <c r="K72" s="76" t="s">
        <v>6</v>
      </c>
      <c r="L72" s="76" t="s">
        <v>6</v>
      </c>
      <c r="M72" s="76">
        <v>1</v>
      </c>
      <c r="N72" s="73">
        <f t="shared" ref="N72:N84" si="3">IF(SUM(F72:M72)/10=0,0,ROUNDUP(SUM(F72:M72)/10,0))</f>
        <v>1</v>
      </c>
      <c r="O72" s="18">
        <f>SUM(F72:N72)</f>
        <v>2</v>
      </c>
      <c r="P72" s="3"/>
      <c r="R72" s="18"/>
      <c r="T72" s="43">
        <v>18180</v>
      </c>
      <c r="U72" s="37">
        <v>1.2</v>
      </c>
      <c r="V72" s="41">
        <f t="shared" ref="V72:V96" si="4">T72*O72*U72</f>
        <v>43632</v>
      </c>
    </row>
    <row r="73" spans="1:22" x14ac:dyDescent="0.2">
      <c r="A73" s="5">
        <f t="shared" si="2"/>
        <v>71</v>
      </c>
      <c r="B73" s="101" t="s">
        <v>184</v>
      </c>
      <c r="C73" s="102" t="s">
        <v>185</v>
      </c>
      <c r="D73" s="81" t="s">
        <v>227</v>
      </c>
      <c r="E73" s="82" t="s">
        <v>5</v>
      </c>
      <c r="F73" s="73" t="s">
        <v>6</v>
      </c>
      <c r="G73" s="76" t="s">
        <v>6</v>
      </c>
      <c r="H73" s="76" t="s">
        <v>6</v>
      </c>
      <c r="I73" s="76" t="s">
        <v>6</v>
      </c>
      <c r="J73" s="76" t="s">
        <v>6</v>
      </c>
      <c r="K73" s="76" t="s">
        <v>6</v>
      </c>
      <c r="L73" s="76" t="s">
        <v>6</v>
      </c>
      <c r="M73" s="76">
        <v>2</v>
      </c>
      <c r="N73" s="73">
        <f t="shared" si="3"/>
        <v>1</v>
      </c>
      <c r="O73" s="18">
        <f>SUM(F73:N73)</f>
        <v>3</v>
      </c>
      <c r="P73" s="3"/>
      <c r="R73" s="18"/>
      <c r="T73" s="43">
        <v>65400</v>
      </c>
      <c r="U73" s="37">
        <v>1.2</v>
      </c>
      <c r="V73" s="41">
        <f t="shared" si="4"/>
        <v>235440</v>
      </c>
    </row>
    <row r="74" spans="1:22" x14ac:dyDescent="0.2">
      <c r="A74" s="5">
        <f t="shared" si="2"/>
        <v>72</v>
      </c>
      <c r="B74" s="80" t="s">
        <v>186</v>
      </c>
      <c r="C74" s="81" t="s">
        <v>187</v>
      </c>
      <c r="D74" s="81" t="s">
        <v>227</v>
      </c>
      <c r="E74" s="82" t="s">
        <v>5</v>
      </c>
      <c r="F74" s="73" t="s">
        <v>6</v>
      </c>
      <c r="G74" s="76" t="s">
        <v>6</v>
      </c>
      <c r="H74" s="76" t="s">
        <v>6</v>
      </c>
      <c r="I74" s="76" t="s">
        <v>6</v>
      </c>
      <c r="J74" s="76" t="s">
        <v>6</v>
      </c>
      <c r="K74" s="76" t="s">
        <v>6</v>
      </c>
      <c r="L74" s="76" t="s">
        <v>6</v>
      </c>
      <c r="M74" s="76">
        <v>1</v>
      </c>
      <c r="N74" s="76" t="s">
        <v>6</v>
      </c>
      <c r="O74" s="18">
        <f>SUM(F74:N74)</f>
        <v>1</v>
      </c>
      <c r="P74" s="3"/>
      <c r="R74" s="18"/>
      <c r="T74" s="43">
        <v>2186</v>
      </c>
      <c r="U74" s="37">
        <v>1.2</v>
      </c>
      <c r="V74" s="41">
        <f t="shared" si="4"/>
        <v>2623.2</v>
      </c>
    </row>
    <row r="75" spans="1:22" x14ac:dyDescent="0.2">
      <c r="A75" s="5">
        <f t="shared" si="2"/>
        <v>73</v>
      </c>
      <c r="B75" s="80" t="s">
        <v>188</v>
      </c>
      <c r="C75" s="81" t="s">
        <v>189</v>
      </c>
      <c r="D75" s="81" t="s">
        <v>227</v>
      </c>
      <c r="E75" s="82" t="s">
        <v>5</v>
      </c>
      <c r="F75" s="73" t="s">
        <v>6</v>
      </c>
      <c r="G75" s="76" t="s">
        <v>6</v>
      </c>
      <c r="H75" s="76" t="s">
        <v>6</v>
      </c>
      <c r="I75" s="76" t="s">
        <v>6</v>
      </c>
      <c r="J75" s="76" t="s">
        <v>6</v>
      </c>
      <c r="K75" s="76" t="s">
        <v>6</v>
      </c>
      <c r="L75" s="76" t="s">
        <v>6</v>
      </c>
      <c r="M75" s="76">
        <v>2</v>
      </c>
      <c r="N75" s="73">
        <f t="shared" si="3"/>
        <v>1</v>
      </c>
      <c r="O75" s="18">
        <f>SUM(F75:N75)</f>
        <v>3</v>
      </c>
      <c r="P75" s="3"/>
      <c r="R75" s="18"/>
      <c r="T75" s="43">
        <v>12406</v>
      </c>
      <c r="U75" s="37">
        <v>1.2</v>
      </c>
      <c r="V75" s="41">
        <f t="shared" si="4"/>
        <v>44661.599999999999</v>
      </c>
    </row>
    <row r="76" spans="1:22" x14ac:dyDescent="0.2">
      <c r="A76" s="5">
        <f t="shared" si="2"/>
        <v>74</v>
      </c>
      <c r="B76" s="80" t="s">
        <v>190</v>
      </c>
      <c r="C76" s="81" t="s">
        <v>191</v>
      </c>
      <c r="D76" s="81" t="s">
        <v>227</v>
      </c>
      <c r="E76" s="82" t="s">
        <v>5</v>
      </c>
      <c r="F76" s="73" t="s">
        <v>6</v>
      </c>
      <c r="G76" s="76" t="s">
        <v>6</v>
      </c>
      <c r="H76" s="76" t="s">
        <v>6</v>
      </c>
      <c r="I76" s="76" t="s">
        <v>6</v>
      </c>
      <c r="J76" s="76" t="s">
        <v>6</v>
      </c>
      <c r="K76" s="76" t="s">
        <v>6</v>
      </c>
      <c r="L76" s="76" t="s">
        <v>6</v>
      </c>
      <c r="M76" s="76">
        <v>1</v>
      </c>
      <c r="N76" s="73">
        <f t="shared" si="3"/>
        <v>1</v>
      </c>
      <c r="O76" s="18">
        <f>SUM(F76:N76)</f>
        <v>2</v>
      </c>
      <c r="P76" s="3"/>
      <c r="R76" s="18"/>
      <c r="T76" s="43">
        <v>1577</v>
      </c>
      <c r="U76" s="37">
        <v>1.2</v>
      </c>
      <c r="V76" s="41">
        <f t="shared" si="4"/>
        <v>3784.7999999999997</v>
      </c>
    </row>
    <row r="77" spans="1:22" x14ac:dyDescent="0.2">
      <c r="A77" s="5">
        <f t="shared" si="2"/>
        <v>75</v>
      </c>
      <c r="B77" s="80" t="s">
        <v>192</v>
      </c>
      <c r="C77" s="81" t="s">
        <v>193</v>
      </c>
      <c r="D77" s="81" t="s">
        <v>227</v>
      </c>
      <c r="E77" s="82" t="s">
        <v>5</v>
      </c>
      <c r="F77" s="73" t="s">
        <v>6</v>
      </c>
      <c r="G77" s="76" t="s">
        <v>6</v>
      </c>
      <c r="H77" s="76" t="s">
        <v>6</v>
      </c>
      <c r="I77" s="76" t="s">
        <v>6</v>
      </c>
      <c r="J77" s="76" t="s">
        <v>6</v>
      </c>
      <c r="K77" s="76" t="s">
        <v>6</v>
      </c>
      <c r="L77" s="76" t="s">
        <v>6</v>
      </c>
      <c r="M77" s="76">
        <v>2</v>
      </c>
      <c r="N77" s="73">
        <f t="shared" si="3"/>
        <v>1</v>
      </c>
      <c r="O77" s="18">
        <f>SUM(F77:N77)</f>
        <v>3</v>
      </c>
      <c r="P77" s="3"/>
      <c r="R77" s="18"/>
      <c r="T77" s="43">
        <v>5056</v>
      </c>
      <c r="U77" s="37">
        <v>1.2</v>
      </c>
      <c r="V77" s="41">
        <f t="shared" si="4"/>
        <v>18201.599999999999</v>
      </c>
    </row>
    <row r="78" spans="1:22" x14ac:dyDescent="0.2">
      <c r="A78" s="5">
        <f t="shared" si="2"/>
        <v>76</v>
      </c>
      <c r="B78" s="80" t="s">
        <v>194</v>
      </c>
      <c r="C78" s="81" t="s">
        <v>195</v>
      </c>
      <c r="D78" s="81" t="s">
        <v>227</v>
      </c>
      <c r="E78" s="82" t="s">
        <v>5</v>
      </c>
      <c r="F78" s="73" t="s">
        <v>6</v>
      </c>
      <c r="G78" s="76" t="s">
        <v>6</v>
      </c>
      <c r="H78" s="76" t="s">
        <v>6</v>
      </c>
      <c r="I78" s="76" t="s">
        <v>6</v>
      </c>
      <c r="J78" s="76" t="s">
        <v>6</v>
      </c>
      <c r="K78" s="76" t="s">
        <v>6</v>
      </c>
      <c r="L78" s="76" t="s">
        <v>6</v>
      </c>
      <c r="M78" s="76">
        <v>2</v>
      </c>
      <c r="N78" s="73">
        <f t="shared" si="3"/>
        <v>1</v>
      </c>
      <c r="O78" s="18">
        <f>SUM(F78:N78)</f>
        <v>3</v>
      </c>
      <c r="P78" s="3"/>
      <c r="R78" s="18"/>
      <c r="T78" s="43">
        <v>2648</v>
      </c>
      <c r="U78" s="37">
        <v>1.2</v>
      </c>
      <c r="V78" s="41">
        <f t="shared" si="4"/>
        <v>9532.7999999999993</v>
      </c>
    </row>
    <row r="79" spans="1:22" ht="12.75" customHeight="1" x14ac:dyDescent="0.2">
      <c r="A79" s="5">
        <f t="shared" si="2"/>
        <v>77</v>
      </c>
      <c r="B79" s="80" t="s">
        <v>196</v>
      </c>
      <c r="C79" s="81" t="s">
        <v>230</v>
      </c>
      <c r="D79" s="81" t="s">
        <v>227</v>
      </c>
      <c r="E79" s="82" t="s">
        <v>5</v>
      </c>
      <c r="F79" s="73" t="s">
        <v>6</v>
      </c>
      <c r="G79" s="76" t="s">
        <v>6</v>
      </c>
      <c r="H79" s="76" t="s">
        <v>6</v>
      </c>
      <c r="I79" s="76" t="s">
        <v>6</v>
      </c>
      <c r="J79" s="76" t="s">
        <v>6</v>
      </c>
      <c r="K79" s="76" t="s">
        <v>6</v>
      </c>
      <c r="L79" s="76" t="s">
        <v>6</v>
      </c>
      <c r="M79" s="76">
        <v>2</v>
      </c>
      <c r="N79" s="73">
        <f t="shared" si="3"/>
        <v>1</v>
      </c>
      <c r="O79" s="18">
        <f>SUM(F79:N79)</f>
        <v>3</v>
      </c>
      <c r="P79" s="3"/>
      <c r="R79" s="18"/>
      <c r="T79" s="43">
        <v>6547</v>
      </c>
      <c r="U79" s="37">
        <v>1.2</v>
      </c>
      <c r="V79" s="41">
        <f t="shared" si="4"/>
        <v>23569.200000000001</v>
      </c>
    </row>
    <row r="80" spans="1:22" ht="12.75" customHeight="1" x14ac:dyDescent="0.2">
      <c r="A80" s="5">
        <f t="shared" si="2"/>
        <v>78</v>
      </c>
      <c r="B80" s="80" t="s">
        <v>197</v>
      </c>
      <c r="C80" s="81" t="s">
        <v>198</v>
      </c>
      <c r="D80" s="81" t="s">
        <v>227</v>
      </c>
      <c r="E80" s="82" t="s">
        <v>5</v>
      </c>
      <c r="F80" s="73" t="s">
        <v>6</v>
      </c>
      <c r="G80" s="76" t="s">
        <v>6</v>
      </c>
      <c r="H80" s="76" t="s">
        <v>6</v>
      </c>
      <c r="I80" s="76" t="s">
        <v>6</v>
      </c>
      <c r="J80" s="76" t="s">
        <v>6</v>
      </c>
      <c r="K80" s="76" t="s">
        <v>6</v>
      </c>
      <c r="L80" s="76" t="s">
        <v>6</v>
      </c>
      <c r="M80" s="76">
        <v>4</v>
      </c>
      <c r="N80" s="76" t="s">
        <v>6</v>
      </c>
      <c r="O80" s="18">
        <f>SUM(F80:N80)</f>
        <v>4</v>
      </c>
      <c r="P80" s="3"/>
      <c r="R80" s="18"/>
      <c r="T80" s="43">
        <v>8131</v>
      </c>
      <c r="U80" s="37">
        <v>1.2</v>
      </c>
      <c r="V80" s="41">
        <f t="shared" si="4"/>
        <v>39028.799999999996</v>
      </c>
    </row>
    <row r="81" spans="1:22" x14ac:dyDescent="0.2">
      <c r="A81" s="5">
        <f t="shared" si="2"/>
        <v>79</v>
      </c>
      <c r="B81" s="80" t="s">
        <v>199</v>
      </c>
      <c r="C81" s="81" t="s">
        <v>200</v>
      </c>
      <c r="D81" s="81" t="s">
        <v>227</v>
      </c>
      <c r="E81" s="82" t="s">
        <v>5</v>
      </c>
      <c r="F81" s="73" t="s">
        <v>6</v>
      </c>
      <c r="G81" s="76" t="s">
        <v>6</v>
      </c>
      <c r="H81" s="76" t="s">
        <v>6</v>
      </c>
      <c r="I81" s="76" t="s">
        <v>6</v>
      </c>
      <c r="J81" s="76" t="s">
        <v>6</v>
      </c>
      <c r="K81" s="76" t="s">
        <v>6</v>
      </c>
      <c r="L81" s="76" t="s">
        <v>6</v>
      </c>
      <c r="M81" s="76">
        <v>2</v>
      </c>
      <c r="N81" s="73">
        <f t="shared" si="3"/>
        <v>1</v>
      </c>
      <c r="O81" s="18">
        <f>SUM(F81:N81)</f>
        <v>3</v>
      </c>
      <c r="P81" s="3"/>
      <c r="R81" s="18"/>
      <c r="T81" s="43">
        <v>39014</v>
      </c>
      <c r="U81" s="37">
        <v>1.2</v>
      </c>
      <c r="V81" s="41">
        <f t="shared" si="4"/>
        <v>140450.4</v>
      </c>
    </row>
    <row r="82" spans="1:22" x14ac:dyDescent="0.2">
      <c r="A82" s="5">
        <f t="shared" si="2"/>
        <v>80</v>
      </c>
      <c r="B82" s="80" t="s">
        <v>201</v>
      </c>
      <c r="C82" s="81" t="s">
        <v>202</v>
      </c>
      <c r="D82" s="81" t="s">
        <v>227</v>
      </c>
      <c r="E82" s="82" t="s">
        <v>5</v>
      </c>
      <c r="F82" s="73" t="s">
        <v>6</v>
      </c>
      <c r="G82" s="76" t="s">
        <v>6</v>
      </c>
      <c r="H82" s="76" t="s">
        <v>6</v>
      </c>
      <c r="I82" s="76" t="s">
        <v>6</v>
      </c>
      <c r="J82" s="76" t="s">
        <v>6</v>
      </c>
      <c r="K82" s="76" t="s">
        <v>6</v>
      </c>
      <c r="L82" s="76" t="s">
        <v>6</v>
      </c>
      <c r="M82" s="76">
        <v>2</v>
      </c>
      <c r="N82" s="73">
        <f t="shared" si="3"/>
        <v>1</v>
      </c>
      <c r="O82" s="18">
        <f>SUM(F82:N82)</f>
        <v>3</v>
      </c>
      <c r="P82" s="3"/>
      <c r="R82" s="18"/>
      <c r="T82" s="43">
        <v>34660</v>
      </c>
      <c r="U82" s="37">
        <v>1.2</v>
      </c>
      <c r="V82" s="41">
        <f t="shared" si="4"/>
        <v>124776</v>
      </c>
    </row>
    <row r="83" spans="1:22" x14ac:dyDescent="0.2">
      <c r="A83" s="5">
        <f t="shared" si="2"/>
        <v>81</v>
      </c>
      <c r="B83" s="80" t="s">
        <v>203</v>
      </c>
      <c r="C83" s="81" t="s">
        <v>204</v>
      </c>
      <c r="D83" s="81" t="s">
        <v>227</v>
      </c>
      <c r="E83" s="82" t="s">
        <v>5</v>
      </c>
      <c r="F83" s="73" t="s">
        <v>6</v>
      </c>
      <c r="G83" s="76" t="s">
        <v>6</v>
      </c>
      <c r="H83" s="76" t="s">
        <v>6</v>
      </c>
      <c r="I83" s="76" t="s">
        <v>6</v>
      </c>
      <c r="J83" s="76" t="s">
        <v>6</v>
      </c>
      <c r="K83" s="76" t="s">
        <v>6</v>
      </c>
      <c r="L83" s="76" t="s">
        <v>6</v>
      </c>
      <c r="M83" s="76">
        <v>3</v>
      </c>
      <c r="N83" s="73">
        <f t="shared" si="3"/>
        <v>1</v>
      </c>
      <c r="O83" s="18">
        <f>SUM(F83:N83)</f>
        <v>4</v>
      </c>
      <c r="P83" s="3"/>
      <c r="R83" s="18"/>
      <c r="T83" s="43">
        <v>1274</v>
      </c>
      <c r="U83" s="37">
        <v>1.2</v>
      </c>
      <c r="V83" s="41">
        <f t="shared" si="4"/>
        <v>6115.2</v>
      </c>
    </row>
    <row r="84" spans="1:22" ht="12.75" customHeight="1" x14ac:dyDescent="0.2">
      <c r="A84" s="5">
        <f t="shared" si="2"/>
        <v>82</v>
      </c>
      <c r="B84" s="80" t="s">
        <v>205</v>
      </c>
      <c r="C84" s="81" t="s">
        <v>206</v>
      </c>
      <c r="D84" s="81" t="s">
        <v>227</v>
      </c>
      <c r="E84" s="82" t="s">
        <v>5</v>
      </c>
      <c r="F84" s="73" t="s">
        <v>6</v>
      </c>
      <c r="G84" s="76" t="s">
        <v>6</v>
      </c>
      <c r="H84" s="76" t="s">
        <v>6</v>
      </c>
      <c r="I84" s="76" t="s">
        <v>6</v>
      </c>
      <c r="J84" s="76" t="s">
        <v>6</v>
      </c>
      <c r="K84" s="76" t="s">
        <v>6</v>
      </c>
      <c r="L84" s="76" t="s">
        <v>6</v>
      </c>
      <c r="M84" s="76">
        <v>1</v>
      </c>
      <c r="N84" s="73">
        <f t="shared" si="3"/>
        <v>1</v>
      </c>
      <c r="O84" s="18">
        <f>SUM(F84:N84)</f>
        <v>2</v>
      </c>
      <c r="P84" s="3"/>
      <c r="R84" s="18"/>
      <c r="T84" s="43">
        <v>255</v>
      </c>
      <c r="U84" s="37">
        <v>1.2</v>
      </c>
      <c r="V84" s="41">
        <f t="shared" si="4"/>
        <v>612</v>
      </c>
    </row>
    <row r="85" spans="1:22" x14ac:dyDescent="0.2">
      <c r="A85" s="5">
        <f t="shared" si="2"/>
        <v>83</v>
      </c>
      <c r="B85" s="80" t="s">
        <v>207</v>
      </c>
      <c r="C85" s="81" t="s">
        <v>208</v>
      </c>
      <c r="D85" s="81" t="s">
        <v>228</v>
      </c>
      <c r="E85" s="82" t="s">
        <v>5</v>
      </c>
      <c r="F85" s="73" t="s">
        <v>6</v>
      </c>
      <c r="G85" s="76" t="s">
        <v>6</v>
      </c>
      <c r="H85" s="76" t="s">
        <v>6</v>
      </c>
      <c r="I85" s="76" t="s">
        <v>6</v>
      </c>
      <c r="J85" s="76" t="s">
        <v>6</v>
      </c>
      <c r="K85" s="76" t="s">
        <v>6</v>
      </c>
      <c r="L85" s="76" t="s">
        <v>6</v>
      </c>
      <c r="M85" s="76">
        <v>2</v>
      </c>
      <c r="N85" s="76" t="s">
        <v>6</v>
      </c>
      <c r="O85" s="18">
        <f>SUM(F85:N85)</f>
        <v>2</v>
      </c>
      <c r="P85" s="3"/>
      <c r="R85" s="18"/>
      <c r="T85" s="43">
        <v>52.6</v>
      </c>
      <c r="U85" s="37">
        <v>1.2</v>
      </c>
      <c r="V85" s="41">
        <f t="shared" si="4"/>
        <v>126.24</v>
      </c>
    </row>
    <row r="86" spans="1:22" x14ac:dyDescent="0.2">
      <c r="A86" s="5">
        <f t="shared" si="2"/>
        <v>84</v>
      </c>
      <c r="B86" s="80" t="s">
        <v>209</v>
      </c>
      <c r="C86" s="81" t="s">
        <v>210</v>
      </c>
      <c r="D86" s="81" t="s">
        <v>228</v>
      </c>
      <c r="E86" s="82" t="s">
        <v>5</v>
      </c>
      <c r="F86" s="73" t="s">
        <v>6</v>
      </c>
      <c r="G86" s="76" t="s">
        <v>6</v>
      </c>
      <c r="H86" s="76" t="s">
        <v>6</v>
      </c>
      <c r="I86" s="76" t="s">
        <v>6</v>
      </c>
      <c r="J86" s="76" t="s">
        <v>6</v>
      </c>
      <c r="K86" s="76" t="s">
        <v>6</v>
      </c>
      <c r="L86" s="76" t="s">
        <v>6</v>
      </c>
      <c r="M86" s="76">
        <v>2</v>
      </c>
      <c r="N86" s="76" t="s">
        <v>6</v>
      </c>
      <c r="O86" s="18">
        <f>SUM(F86:N86)</f>
        <v>2</v>
      </c>
      <c r="P86" s="3"/>
      <c r="R86" s="18"/>
      <c r="T86" s="43">
        <v>65.400000000000006</v>
      </c>
      <c r="U86" s="37">
        <v>1.2</v>
      </c>
      <c r="V86" s="41">
        <f t="shared" si="4"/>
        <v>156.96</v>
      </c>
    </row>
    <row r="87" spans="1:22" x14ac:dyDescent="0.2">
      <c r="A87" s="5">
        <f t="shared" si="2"/>
        <v>85</v>
      </c>
      <c r="B87" s="80" t="s">
        <v>211</v>
      </c>
      <c r="C87" s="81" t="s">
        <v>212</v>
      </c>
      <c r="D87" s="81" t="s">
        <v>228</v>
      </c>
      <c r="E87" s="82" t="s">
        <v>5</v>
      </c>
      <c r="F87" s="73" t="s">
        <v>6</v>
      </c>
      <c r="G87" s="76" t="s">
        <v>6</v>
      </c>
      <c r="H87" s="76" t="s">
        <v>6</v>
      </c>
      <c r="I87" s="76" t="s">
        <v>6</v>
      </c>
      <c r="J87" s="76" t="s">
        <v>6</v>
      </c>
      <c r="K87" s="76" t="s">
        <v>6</v>
      </c>
      <c r="L87" s="76" t="s">
        <v>6</v>
      </c>
      <c r="M87" s="76">
        <v>2</v>
      </c>
      <c r="N87" s="76" t="s">
        <v>6</v>
      </c>
      <c r="O87" s="18">
        <f>SUM(F87:N87)</f>
        <v>2</v>
      </c>
      <c r="P87" s="3"/>
      <c r="R87" s="18"/>
      <c r="T87" s="43">
        <v>74.5</v>
      </c>
      <c r="U87" s="37">
        <v>1.2</v>
      </c>
      <c r="V87" s="41">
        <f t="shared" si="4"/>
        <v>178.79999999999998</v>
      </c>
    </row>
    <row r="88" spans="1:22" x14ac:dyDescent="0.2">
      <c r="A88" s="5">
        <f t="shared" si="2"/>
        <v>86</v>
      </c>
      <c r="B88" s="80" t="s">
        <v>213</v>
      </c>
      <c r="C88" s="81" t="s">
        <v>214</v>
      </c>
      <c r="D88" s="81" t="s">
        <v>228</v>
      </c>
      <c r="E88" s="82" t="s">
        <v>5</v>
      </c>
      <c r="F88" s="73" t="s">
        <v>6</v>
      </c>
      <c r="G88" s="76" t="s">
        <v>6</v>
      </c>
      <c r="H88" s="76" t="s">
        <v>6</v>
      </c>
      <c r="I88" s="76" t="s">
        <v>6</v>
      </c>
      <c r="J88" s="76" t="s">
        <v>6</v>
      </c>
      <c r="K88" s="76" t="s">
        <v>6</v>
      </c>
      <c r="L88" s="76" t="s">
        <v>6</v>
      </c>
      <c r="M88" s="76">
        <v>2</v>
      </c>
      <c r="N88" s="76" t="s">
        <v>6</v>
      </c>
      <c r="O88" s="18">
        <f>SUM(F88:N88)</f>
        <v>2</v>
      </c>
      <c r="P88" s="3"/>
      <c r="R88" s="18"/>
      <c r="T88" s="43">
        <v>81.099999999999994</v>
      </c>
      <c r="U88" s="37">
        <v>1.2</v>
      </c>
      <c r="V88" s="41">
        <f t="shared" si="4"/>
        <v>194.64</v>
      </c>
    </row>
    <row r="89" spans="1:22" x14ac:dyDescent="0.2">
      <c r="A89" s="5">
        <f t="shared" si="2"/>
        <v>87</v>
      </c>
      <c r="B89" s="83" t="s">
        <v>215</v>
      </c>
      <c r="C89" s="84" t="s">
        <v>216</v>
      </c>
      <c r="D89" s="84" t="s">
        <v>231</v>
      </c>
      <c r="E89" s="85" t="s">
        <v>66</v>
      </c>
      <c r="F89" s="73" t="s">
        <v>6</v>
      </c>
      <c r="G89" s="76" t="s">
        <v>6</v>
      </c>
      <c r="H89" s="76" t="s">
        <v>6</v>
      </c>
      <c r="I89" s="76" t="s">
        <v>6</v>
      </c>
      <c r="J89" s="76" t="s">
        <v>6</v>
      </c>
      <c r="K89" s="76" t="s">
        <v>6</v>
      </c>
      <c r="L89" s="76" t="s">
        <v>6</v>
      </c>
      <c r="M89" s="76">
        <v>5</v>
      </c>
      <c r="N89" s="76" t="s">
        <v>6</v>
      </c>
      <c r="O89" s="18">
        <f>SUM(F89:N89)</f>
        <v>5</v>
      </c>
      <c r="P89" s="4"/>
      <c r="R89" s="18"/>
      <c r="T89" s="43">
        <v>1526</v>
      </c>
      <c r="U89" s="37">
        <v>1.2</v>
      </c>
      <c r="V89" s="41">
        <f t="shared" si="4"/>
        <v>9156</v>
      </c>
    </row>
    <row r="90" spans="1:22" x14ac:dyDescent="0.2">
      <c r="A90" s="5">
        <f t="shared" si="2"/>
        <v>88</v>
      </c>
      <c r="B90" s="83" t="s">
        <v>217</v>
      </c>
      <c r="C90" s="84" t="s">
        <v>233</v>
      </c>
      <c r="D90" s="84" t="s">
        <v>232</v>
      </c>
      <c r="E90" s="85" t="s">
        <v>66</v>
      </c>
      <c r="F90" s="73" t="s">
        <v>6</v>
      </c>
      <c r="G90" s="76" t="s">
        <v>6</v>
      </c>
      <c r="H90" s="76" t="s">
        <v>6</v>
      </c>
      <c r="I90" s="76" t="s">
        <v>6</v>
      </c>
      <c r="J90" s="76" t="s">
        <v>6</v>
      </c>
      <c r="K90" s="76" t="s">
        <v>6</v>
      </c>
      <c r="L90" s="76" t="s">
        <v>6</v>
      </c>
      <c r="M90" s="76">
        <v>10</v>
      </c>
      <c r="N90" s="76" t="s">
        <v>6</v>
      </c>
      <c r="O90" s="18">
        <f>SUM(F90:N90)</f>
        <v>10</v>
      </c>
      <c r="P90" s="4"/>
      <c r="R90" s="18"/>
      <c r="T90" s="43">
        <v>1538</v>
      </c>
      <c r="U90" s="37">
        <v>1.2</v>
      </c>
      <c r="V90" s="41">
        <f t="shared" si="4"/>
        <v>18456</v>
      </c>
    </row>
    <row r="91" spans="1:22" x14ac:dyDescent="0.2">
      <c r="A91" s="5">
        <f t="shared" si="2"/>
        <v>89</v>
      </c>
      <c r="B91" s="83" t="s">
        <v>218</v>
      </c>
      <c r="C91" s="84" t="s">
        <v>235</v>
      </c>
      <c r="D91" s="84" t="s">
        <v>20</v>
      </c>
      <c r="E91" s="85" t="s">
        <v>5</v>
      </c>
      <c r="F91" s="73" t="s">
        <v>6</v>
      </c>
      <c r="G91" s="76" t="s">
        <v>6</v>
      </c>
      <c r="H91" s="76" t="s">
        <v>6</v>
      </c>
      <c r="I91" s="76" t="s">
        <v>6</v>
      </c>
      <c r="J91" s="76" t="s">
        <v>6</v>
      </c>
      <c r="K91" s="76" t="s">
        <v>6</v>
      </c>
      <c r="L91" s="76" t="s">
        <v>6</v>
      </c>
      <c r="M91" s="76">
        <v>16</v>
      </c>
      <c r="N91" s="76" t="s">
        <v>6</v>
      </c>
      <c r="O91" s="18">
        <f>SUM(F91:N91)</f>
        <v>16</v>
      </c>
      <c r="P91" s="4"/>
      <c r="R91" s="18"/>
      <c r="T91" s="43">
        <v>533</v>
      </c>
      <c r="U91" s="37">
        <v>1.2</v>
      </c>
      <c r="V91" s="41">
        <f t="shared" si="4"/>
        <v>10233.6</v>
      </c>
    </row>
    <row r="92" spans="1:22" x14ac:dyDescent="0.2">
      <c r="A92" s="5">
        <f t="shared" si="2"/>
        <v>90</v>
      </c>
      <c r="B92" s="86" t="s">
        <v>221</v>
      </c>
      <c r="C92" s="87" t="s">
        <v>236</v>
      </c>
      <c r="D92" s="87" t="s">
        <v>20</v>
      </c>
      <c r="E92" s="85" t="s">
        <v>66</v>
      </c>
      <c r="F92" s="73" t="s">
        <v>6</v>
      </c>
      <c r="G92" s="76" t="s">
        <v>6</v>
      </c>
      <c r="H92" s="76" t="s">
        <v>6</v>
      </c>
      <c r="I92" s="76" t="s">
        <v>6</v>
      </c>
      <c r="J92" s="76" t="s">
        <v>6</v>
      </c>
      <c r="K92" s="76" t="s">
        <v>6</v>
      </c>
      <c r="L92" s="76" t="s">
        <v>6</v>
      </c>
      <c r="M92" s="76">
        <v>3.4</v>
      </c>
      <c r="N92" s="76" t="s">
        <v>6</v>
      </c>
      <c r="O92" s="18">
        <f>SUM(F92:N92)</f>
        <v>3.4</v>
      </c>
      <c r="P92" s="4"/>
      <c r="R92" s="18"/>
      <c r="T92" s="43">
        <v>748</v>
      </c>
      <c r="U92" s="37">
        <v>1.2</v>
      </c>
      <c r="V92" s="41">
        <f t="shared" si="4"/>
        <v>3051.8399999999997</v>
      </c>
    </row>
    <row r="93" spans="1:22" x14ac:dyDescent="0.2">
      <c r="A93" s="5">
        <f t="shared" si="2"/>
        <v>91</v>
      </c>
      <c r="B93" s="86" t="s">
        <v>222</v>
      </c>
      <c r="C93" s="87" t="s">
        <v>237</v>
      </c>
      <c r="D93" s="87" t="s">
        <v>20</v>
      </c>
      <c r="E93" s="85" t="s">
        <v>66</v>
      </c>
      <c r="F93" s="73" t="s">
        <v>6</v>
      </c>
      <c r="G93" s="76" t="s">
        <v>6</v>
      </c>
      <c r="H93" s="76" t="s">
        <v>6</v>
      </c>
      <c r="I93" s="76" t="s">
        <v>6</v>
      </c>
      <c r="J93" s="76" t="s">
        <v>6</v>
      </c>
      <c r="K93" s="76" t="s">
        <v>6</v>
      </c>
      <c r="L93" s="76" t="s">
        <v>6</v>
      </c>
      <c r="M93" s="76">
        <v>8.6999999999999993</v>
      </c>
      <c r="N93" s="76" t="s">
        <v>6</v>
      </c>
      <c r="O93" s="18">
        <f>SUM(F93:N93)</f>
        <v>8.6999999999999993</v>
      </c>
      <c r="P93" s="4"/>
      <c r="R93" s="18"/>
      <c r="T93" s="43">
        <v>463</v>
      </c>
      <c r="U93" s="37">
        <v>1.2</v>
      </c>
      <c r="V93" s="41">
        <f t="shared" si="4"/>
        <v>4833.7199999999993</v>
      </c>
    </row>
    <row r="94" spans="1:22" x14ac:dyDescent="0.2">
      <c r="A94" s="5">
        <f t="shared" si="2"/>
        <v>92</v>
      </c>
      <c r="B94" s="86" t="s">
        <v>223</v>
      </c>
      <c r="C94" s="87" t="s">
        <v>238</v>
      </c>
      <c r="D94" s="87" t="s">
        <v>20</v>
      </c>
      <c r="E94" s="85" t="s">
        <v>66</v>
      </c>
      <c r="F94" s="73" t="s">
        <v>6</v>
      </c>
      <c r="G94" s="76" t="s">
        <v>6</v>
      </c>
      <c r="H94" s="76" t="s">
        <v>6</v>
      </c>
      <c r="I94" s="76" t="s">
        <v>6</v>
      </c>
      <c r="J94" s="76" t="s">
        <v>6</v>
      </c>
      <c r="K94" s="76" t="s">
        <v>6</v>
      </c>
      <c r="L94" s="76" t="s">
        <v>6</v>
      </c>
      <c r="M94" s="76">
        <v>3.7</v>
      </c>
      <c r="N94" s="76" t="s">
        <v>6</v>
      </c>
      <c r="O94" s="18">
        <f>SUM(F94:N94)</f>
        <v>3.7</v>
      </c>
      <c r="P94" s="4"/>
      <c r="R94" s="18"/>
      <c r="T94" s="43">
        <v>316</v>
      </c>
      <c r="U94" s="37">
        <v>1.2</v>
      </c>
      <c r="V94" s="41">
        <f t="shared" si="4"/>
        <v>1403.04</v>
      </c>
    </row>
    <row r="95" spans="1:22" x14ac:dyDescent="0.2">
      <c r="A95" s="5">
        <f t="shared" si="2"/>
        <v>93</v>
      </c>
      <c r="B95" s="86" t="s">
        <v>224</v>
      </c>
      <c r="C95" s="87" t="s">
        <v>225</v>
      </c>
      <c r="D95" s="87" t="s">
        <v>20</v>
      </c>
      <c r="E95" s="85" t="s">
        <v>66</v>
      </c>
      <c r="F95" s="73" t="s">
        <v>6</v>
      </c>
      <c r="G95" s="76" t="s">
        <v>6</v>
      </c>
      <c r="H95" s="76" t="s">
        <v>6</v>
      </c>
      <c r="I95" s="76" t="s">
        <v>6</v>
      </c>
      <c r="J95" s="76" t="s">
        <v>6</v>
      </c>
      <c r="K95" s="76" t="s">
        <v>6</v>
      </c>
      <c r="L95" s="76" t="s">
        <v>6</v>
      </c>
      <c r="M95" s="76">
        <v>4</v>
      </c>
      <c r="N95" s="76" t="s">
        <v>6</v>
      </c>
      <c r="O95" s="18">
        <f>SUM(F95:N95)</f>
        <v>4</v>
      </c>
      <c r="P95" s="4"/>
      <c r="R95" s="18"/>
      <c r="T95" s="43">
        <v>187</v>
      </c>
      <c r="U95" s="37">
        <v>1.2</v>
      </c>
      <c r="V95" s="41">
        <f t="shared" si="4"/>
        <v>897.6</v>
      </c>
    </row>
    <row r="96" spans="1:22" x14ac:dyDescent="0.2">
      <c r="A96" s="5">
        <f t="shared" si="2"/>
        <v>94</v>
      </c>
      <c r="B96" s="86" t="s">
        <v>239</v>
      </c>
      <c r="C96" s="87" t="s">
        <v>226</v>
      </c>
      <c r="D96" s="87" t="s">
        <v>20</v>
      </c>
      <c r="E96" s="85" t="s">
        <v>5</v>
      </c>
      <c r="F96" s="73" t="s">
        <v>6</v>
      </c>
      <c r="G96" s="76" t="s">
        <v>6</v>
      </c>
      <c r="H96" s="76" t="s">
        <v>6</v>
      </c>
      <c r="I96" s="76" t="s">
        <v>6</v>
      </c>
      <c r="J96" s="76" t="s">
        <v>6</v>
      </c>
      <c r="K96" s="76" t="s">
        <v>6</v>
      </c>
      <c r="L96" s="76" t="s">
        <v>6</v>
      </c>
      <c r="M96" s="76">
        <v>1</v>
      </c>
      <c r="N96" s="76" t="s">
        <v>6</v>
      </c>
      <c r="O96" s="18">
        <f>SUM(F96:N96)</f>
        <v>1</v>
      </c>
      <c r="P96" s="4"/>
      <c r="R96" s="18"/>
      <c r="T96" s="43">
        <v>58188</v>
      </c>
      <c r="U96" s="37">
        <v>1.2</v>
      </c>
      <c r="V96" s="41">
        <f t="shared" si="4"/>
        <v>69825.599999999991</v>
      </c>
    </row>
    <row r="97" spans="5:22" x14ac:dyDescent="0.2">
      <c r="E97" s="4"/>
    </row>
    <row r="98" spans="5:22" x14ac:dyDescent="0.2">
      <c r="E98" s="4"/>
      <c r="U98" s="77" t="s">
        <v>234</v>
      </c>
      <c r="V98" s="78">
        <f>SUM(V3:V96)</f>
        <v>5123782.919999999</v>
      </c>
    </row>
  </sheetData>
  <conditionalFormatting sqref="C1:C62 C64 C66:C1048576">
    <cfRule type="duplicateValues" dxfId="2" priority="3"/>
  </conditionalFormatting>
  <conditionalFormatting sqref="C63">
    <cfRule type="duplicateValues" dxfId="1" priority="2"/>
  </conditionalFormatting>
  <conditionalFormatting sqref="C65">
    <cfRule type="duplicateValues" dxfId="0" priority="1"/>
  </conditionalFormatting>
  <pageMargins left="0.31496062992125984" right="0.31496062992125984" top="0.74803149606299213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Wolfish Lair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</dc:creator>
  <cp:lastModifiedBy>Admin</cp:lastModifiedBy>
  <cp:lastPrinted>2022-12-29T08:54:49Z</cp:lastPrinted>
  <dcterms:created xsi:type="dcterms:W3CDTF">2022-12-28T06:34:58Z</dcterms:created>
  <dcterms:modified xsi:type="dcterms:W3CDTF">2023-01-14T08:27:26Z</dcterms:modified>
</cp:coreProperties>
</file>