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60-22-Glazov_PTVM-100_16\Docs\"/>
    </mc:Choice>
  </mc:AlternateContent>
  <bookViews>
    <workbookView xWindow="0" yWindow="0" windowWidth="2160" windowHeight="0" activeTab="2"/>
  </bookViews>
  <sheets>
    <sheet name="AI" sheetId="1" r:id="rId1"/>
    <sheet name="DI" sheetId="2" r:id="rId2"/>
    <sheet name="DO" sheetId="3" r:id="rId3"/>
  </sheets>
  <definedNames>
    <definedName name="Vars">AI!$C:$C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3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1" i="2"/>
  <c r="J8" i="1"/>
  <c r="J7" i="1"/>
  <c r="J6" i="1"/>
  <c r="J5" i="1"/>
  <c r="J4" i="1"/>
  <c r="J3" i="1"/>
  <c r="J2" i="1"/>
  <c r="J1" i="1"/>
  <c r="H2" i="3"/>
  <c r="H14" i="3"/>
  <c r="H26" i="3"/>
  <c r="H21" i="3"/>
  <c r="H3" i="3"/>
  <c r="H15" i="3"/>
  <c r="H27" i="3"/>
  <c r="H18" i="3"/>
  <c r="H11" i="3"/>
  <c r="H4" i="3"/>
  <c r="H16" i="3"/>
  <c r="H28" i="3"/>
  <c r="H30" i="3"/>
  <c r="H5" i="3"/>
  <c r="H17" i="3"/>
  <c r="H29" i="3"/>
  <c r="H6" i="3"/>
  <c r="H7" i="3"/>
  <c r="H19" i="3"/>
  <c r="H31" i="3"/>
  <c r="H8" i="3"/>
  <c r="H20" i="3"/>
  <c r="H32" i="3"/>
  <c r="H9" i="3"/>
  <c r="H23" i="3"/>
  <c r="H12" i="3"/>
  <c r="H24" i="3"/>
  <c r="H13" i="3"/>
  <c r="H25" i="3"/>
  <c r="H10" i="3"/>
  <c r="H22" i="3"/>
  <c r="H1" i="3"/>
  <c r="H3" i="2"/>
  <c r="H15" i="2"/>
  <c r="H27" i="2"/>
  <c r="H11" i="2"/>
  <c r="H4" i="2"/>
  <c r="H16" i="2"/>
  <c r="H28" i="2"/>
  <c r="H26" i="2"/>
  <c r="H5" i="2"/>
  <c r="H17" i="2"/>
  <c r="H29" i="2"/>
  <c r="H23" i="2"/>
  <c r="H14" i="2"/>
  <c r="H6" i="2"/>
  <c r="H18" i="2"/>
  <c r="H30" i="2"/>
  <c r="H12" i="2"/>
  <c r="H7" i="2"/>
  <c r="H19" i="2"/>
  <c r="H31" i="2"/>
  <c r="H8" i="2"/>
  <c r="H20" i="2"/>
  <c r="H32" i="2"/>
  <c r="H9" i="2"/>
  <c r="H21" i="2"/>
  <c r="H33" i="2"/>
  <c r="H24" i="2"/>
  <c r="H10" i="2"/>
  <c r="H22" i="2"/>
  <c r="H13" i="2"/>
  <c r="H25" i="2"/>
  <c r="H2" i="2"/>
  <c r="H87" i="1"/>
  <c r="H86" i="1"/>
  <c r="H79" i="1"/>
  <c r="H85" i="1"/>
  <c r="H84" i="1"/>
  <c r="H83" i="1"/>
  <c r="H82" i="1"/>
  <c r="H78" i="1"/>
  <c r="H81" i="1"/>
  <c r="H80" i="1"/>
  <c r="H76" i="1"/>
  <c r="H75" i="1"/>
  <c r="H74" i="1"/>
  <c r="H73" i="1"/>
  <c r="H72" i="1"/>
  <c r="H68" i="1"/>
  <c r="H71" i="1"/>
  <c r="H70" i="1"/>
  <c r="H69" i="1"/>
  <c r="H67" i="1"/>
  <c r="H65" i="1"/>
  <c r="H64" i="1"/>
  <c r="H58" i="1"/>
  <c r="H63" i="1"/>
  <c r="H56" i="1"/>
  <c r="H62" i="1"/>
  <c r="H61" i="1"/>
  <c r="H60" i="1"/>
  <c r="H59" i="1"/>
  <c r="H57" i="1"/>
  <c r="H54" i="1"/>
  <c r="H53" i="1"/>
  <c r="H52" i="1"/>
  <c r="H51" i="1"/>
  <c r="H50" i="1"/>
  <c r="H45" i="1"/>
  <c r="H49" i="1"/>
  <c r="H48" i="1"/>
  <c r="H47" i="1"/>
  <c r="H46" i="1"/>
  <c r="H43" i="1"/>
  <c r="H36" i="1"/>
  <c r="H42" i="1"/>
  <c r="H37" i="1"/>
  <c r="H41" i="1"/>
  <c r="H40" i="1"/>
  <c r="H39" i="1"/>
  <c r="H38" i="1"/>
  <c r="H35" i="1"/>
  <c r="H34" i="1"/>
  <c r="H32" i="1"/>
  <c r="H31" i="1"/>
  <c r="H30" i="1"/>
  <c r="H24" i="1"/>
  <c r="H29" i="1"/>
  <c r="H28" i="1"/>
  <c r="H25" i="1"/>
  <c r="H27" i="1"/>
  <c r="H26" i="1"/>
  <c r="H23" i="1"/>
  <c r="H21" i="1"/>
  <c r="H18" i="1"/>
  <c r="H20" i="1"/>
  <c r="H19" i="1"/>
  <c r="H17" i="1"/>
  <c r="H16" i="1"/>
  <c r="H15" i="1"/>
  <c r="H12" i="1"/>
  <c r="H14" i="1"/>
  <c r="H13" i="1"/>
  <c r="H10" i="1"/>
  <c r="H8" i="1"/>
  <c r="H9" i="1"/>
  <c r="H7" i="1"/>
  <c r="H2" i="1"/>
  <c r="H6" i="1"/>
  <c r="H5" i="1"/>
  <c r="H4" i="1"/>
  <c r="H3" i="1"/>
  <c r="H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" i="1"/>
</calcChain>
</file>

<file path=xl/sharedStrings.xml><?xml version="1.0" encoding="utf-8"?>
<sst xmlns="http://schemas.openxmlformats.org/spreadsheetml/2006/main" count="2124" uniqueCount="1683">
  <si>
    <t>непосредственно</t>
  </si>
  <si>
    <t>urn:ProsoftSystems:regul_ua_server:iec_data</t>
  </si>
  <si>
    <t>Строковый</t>
  </si>
  <si>
    <t>Gas_fPD : stAIChannelParams; (*PDг на котёл*)</t>
  </si>
  <si>
    <t>Gas_fP1 : stAIChannelParams; (*Pг1 за диафрагмой*)</t>
  </si>
  <si>
    <t>Gas_fT : stAIChannelParams; (*Тг за диафрагмой*)</t>
  </si>
  <si>
    <t>Gas_fP2 : stAIChannelParams; (*Рг2 за диафрагмой*)</t>
  </si>
  <si>
    <t>Reserv_fAI5 : stAIChannelParams; (*Резерв*)</t>
  </si>
  <si>
    <t>Reserv_fAI6 : stAIChannelParams; (*Резерв*)</t>
  </si>
  <si>
    <t>Reserv_fAI7 : stAIChannelParams; (*Резерв*)</t>
  </si>
  <si>
    <t>Reserv_fAI8 : stAIChannelParams; (*Резерв*)</t>
  </si>
  <si>
    <t>Smoke_fO2 : stAIChannelParams; (*Содержание O²*)</t>
  </si>
  <si>
    <t>Smoke_fT : stAIChannelParams; (*Т уходящих газов*)</t>
  </si>
  <si>
    <t>Smoke_fPVacA : stAIChannelParams; (*Разрежение 1*)</t>
  </si>
  <si>
    <t>Smoke_fPVacB : stAIChannelParams; (*Разрежение 2*)</t>
  </si>
  <si>
    <t>Water_fPD : stAIChannelParams; (*PDсв на входе*)</t>
  </si>
  <si>
    <t>Water_fTIn : stAIChannelParams; (*Тсв на входе*)</t>
  </si>
  <si>
    <t>Water_fPIn : stAIChannelParams; (*Рсв на входе*)</t>
  </si>
  <si>
    <t>Reserv_fAI16 : stAIChannelParams; (*Резерв*)</t>
  </si>
  <si>
    <t>Water_fTOut1 : stAIChannelParams; (*Тсв1 на выходе*)</t>
  </si>
  <si>
    <t>Water_fTOut2 : stAIChannelParams; (*Тсв2 на выходе*)</t>
  </si>
  <si>
    <t>Water_fPOut1 : stAIChannelParams; (*Рсв1 на выходе*)</t>
  </si>
  <si>
    <t>Water_fPOut2 : stAIChannelParams; (*Рсв2 на выходе*)</t>
  </si>
  <si>
    <t>Reserv_fAI21 : stAIChannelParams; (*Резерв*)</t>
  </si>
  <si>
    <t>Reserv_fAI22 : stAIChannelParams; (*Резерв*)</t>
  </si>
  <si>
    <t>Reserv_fAI23 : stAIChannelParams; (*Резерв*)</t>
  </si>
  <si>
    <t>Smoke_DamperA_fPosition : stAIChannelParams; (*Пол. рег. разр. А*)</t>
  </si>
  <si>
    <t>Smoke_DamperB_fPosition : stAIChannelParams; (*Пол. рег. разр. Б*)</t>
  </si>
  <si>
    <t>Reserv_fAI26 : stAIChannelParams; (*Резерв*)</t>
  </si>
  <si>
    <t>Reserv_fAI27 : stAIChannelParams; (*Резерв*)</t>
  </si>
  <si>
    <t>Reserv_fAI28 : stAIChannelParams; (*Резерв*)</t>
  </si>
  <si>
    <t>Reserv_fAI29 : stAIChannelParams; (*Резерв*)</t>
  </si>
  <si>
    <t>Reserv_fAI30 : stAIChannelParams; (*Резерв*)</t>
  </si>
  <si>
    <t>Reserv_fAI31 : stAIChannelParams; (*Резерв*)</t>
  </si>
  <si>
    <t>Reserv_fAI32 : stAIChannelParams; (*Резерв*)</t>
  </si>
  <si>
    <t>Group1_BurnWork1_fPGas : stAIChannelParams; (*Рг перед гор. 1*)</t>
  </si>
  <si>
    <t>Group1_BurnWork1_fPAir : stAIChannelParams; (*Рв перед гор. 1*)</t>
  </si>
  <si>
    <t>Group1_BurnWork2_fPGas : stAIChannelParams; (*Рг перед гор. 3*)</t>
  </si>
  <si>
    <t>Group1_BurnWork2_fPAir : stAIChannelParams; (*Рв перед гор. 3*)</t>
  </si>
  <si>
    <t>Group1_BurnMain_fPGas : stAIChannelParams; (*Рг перед гор. 5*)</t>
  </si>
  <si>
    <t>Group1_BurnMain_fPAir : stAIChannelParams; (*Рв перед гор. 5*)</t>
  </si>
  <si>
    <t>Group1_BurnWork3_fPGas : stAIChannelParams; (*Рг перед гор. 7*)</t>
  </si>
  <si>
    <t>Group1_BurnWork3_fPAir : stAIChannelParams; (*Рв перед гор. 7*)</t>
  </si>
  <si>
    <t>Group1_BurnWork1_fPGasBetween : stAIChannelParams; (*Рг м/у ПЗК гор. 1*)</t>
  </si>
  <si>
    <t>Group1_BurnWork2_fPGasBetween : stAIChannelParams; (*Рг м/у ПЗК гор. 3*)</t>
  </si>
  <si>
    <t>Group1_BurnMain_fPGasBetween : stAIChannelParams; (*Рг м/у ПЗК гор. 5*)</t>
  </si>
  <si>
    <t>Group1_BurnWork3_fPGasBetween : stAIChannelParams; (*Рг м/у ПЗК гор. 7*)</t>
  </si>
  <si>
    <t>Reserv_fAI45 : stAIChannelParams; (*Резерв*)</t>
  </si>
  <si>
    <t>Reserv_fAI46 : stAIChannelParams; (*Резерв*)</t>
  </si>
  <si>
    <t>Reserv_fAI47 : stAIChannelParams; (*Резерв*)</t>
  </si>
  <si>
    <t>Reserv_fAI48 : stAIChannelParams; (*Резерв*)</t>
  </si>
  <si>
    <t>Group1_BurnWork1_DamperGas_fPosition : stAIChannelParams; (*Пол. засл. газ. 1*)</t>
  </si>
  <si>
    <t>Group1_BurnWork1_DamperAir_fPosition : stAIChannelParams; (*Пол. засл. воз. 1*)</t>
  </si>
  <si>
    <t>Group1_BurnWork2_DamperGas_fPosition : stAIChannelParams; (*Пол. засл. газ. 3*)</t>
  </si>
  <si>
    <t>Group1_BurnWork2_DamperAir_fPosition : stAIChannelParams; (*Пол. засл. воз. 3*)</t>
  </si>
  <si>
    <t>Group1_BurnMain_DamperGas_fPosition : stAIChannelParams; (*Пол. засл. газ. 5*)</t>
  </si>
  <si>
    <t>Group1_BurnMain_DamperAir_fPosition : stAIChannelParams; (*Пол. засл. воз. 5*)</t>
  </si>
  <si>
    <t>Group1_BurnWork3_DamperGas_fPosition : stAIChannelParams; (*Пол. засл. газ. 7*)</t>
  </si>
  <si>
    <t>Group1_BurnWork3_DamperAir_fPosition : stAIChannelParams; (*Пол. засл. воз. 7*)</t>
  </si>
  <si>
    <t>Reserv_fAI57 : stAIChannelParams; (*Резерв*)</t>
  </si>
  <si>
    <t>Reserv_fAI58 : stAIChannelParams; (*Резерв*)</t>
  </si>
  <si>
    <t>Reserv_fAI59 : stAIChannelParams; (*Резерв*)</t>
  </si>
  <si>
    <t>Reserv_fAI60 : stAIChannelParams; (*Резерв*)</t>
  </si>
  <si>
    <t>Reserv_fAI61 : stAIChannelParams; (*Резерв*)</t>
  </si>
  <si>
    <t>Reserv_fAI62 : stAIChannelParams; (*Резерв*)</t>
  </si>
  <si>
    <t>Reserv_fAI63 : stAIChannelParams; (*Резерв*)</t>
  </si>
  <si>
    <t>Reserv_fAI64 : stAIChannelParams; (*Резерв*)</t>
  </si>
  <si>
    <t>Group2_BurnWork1_fPGas : stAIChannelParams; (*Рг перед гор. 2*)</t>
  </si>
  <si>
    <t>Group2_BurnWork1_fPAir : stAIChannelParams; (*Рв перед гор. 2*)</t>
  </si>
  <si>
    <t>Group2_BurnWork2_fPGas : stAIChannelParams; (*Рг перед гор. 4*)</t>
  </si>
  <si>
    <t>Group2_BurnWork2_fPAir : stAIChannelParams; (*Рв перед гор. 4*)</t>
  </si>
  <si>
    <t>Group2_BurnMain_fPGas : stAIChannelParams; (*Рг перед гор. 6*)</t>
  </si>
  <si>
    <t>Group2_BurnMain_fPAir : stAIChannelParams; (*Рв перед гор. 6*)</t>
  </si>
  <si>
    <t>Group2_BurnWork3_fPGas : stAIChannelParams; (*Рг перед гор. 8*)</t>
  </si>
  <si>
    <t>Group2_BurnWork3_fPAir : stAIChannelParams; (*Рв перед гор. 8*)</t>
  </si>
  <si>
    <t>Group2_BurnWork1_fPGasBetween : stAIChannelParams; (*Рг м/у ПЗК гор. 2*)</t>
  </si>
  <si>
    <t>Group2_BurnWork2_fPGasBetween : stAIChannelParams; (*Рг м/у ПЗК гор. 4*)</t>
  </si>
  <si>
    <t>Group2_BurnMain_fPGasBetween : stAIChannelParams; (*Рг м/у ПЗК гор. 6*)</t>
  </si>
  <si>
    <t>Group2_BurnWork3_fPGasBetween : stAIChannelParams; (*Рг м/у ПЗК гор. 8*)</t>
  </si>
  <si>
    <t>Reserv_fAI77 : stAIChannelParams; (*Резерв*)</t>
  </si>
  <si>
    <t>Reserv_fAI78 : stAIChannelParams; (*Резерв*)</t>
  </si>
  <si>
    <t>Reserv_fAI79 : stAIChannelParams; (*Резерв*)</t>
  </si>
  <si>
    <t>Reserv_fAI80 : stAIChannelParams; (*Резерв*)</t>
  </si>
  <si>
    <t>Group2_BurnWork1_DamperGas_fPosition : stAIChannelParams; (*Пол. засл. газ. 2*)</t>
  </si>
  <si>
    <t>Group2_BurnWork1_DamperAir_fPosition : stAIChannelParams; (*Пол. засл. воз. 2*)</t>
  </si>
  <si>
    <t>Group2_BurnWork2_DamperGas_fPosition : stAIChannelParams; (*Пол. засл. газ. 4*)</t>
  </si>
  <si>
    <t>Group2_BurnWork2_DamperAir_fPosition : stAIChannelParams; (*Пол. засл. воз. 4*)</t>
  </si>
  <si>
    <t>Group2_BurnMain_DamperGas_fPosition : stAIChannelParams; (*Пол. засл. газ. 6*)</t>
  </si>
  <si>
    <t>Group2_BurnMain_DamperAir_fPosition : stAIChannelParams; (*Пол. засл. воз. 6*)</t>
  </si>
  <si>
    <t>Group2_BurnWork3_DamperGas_fPosition : stAIChannelParams; (*Пол. засл. газ. 8*)</t>
  </si>
  <si>
    <t>Group2_BurnWork3_DamperAir_fPosition : stAIChannelParams; (*Пол. засл. воз. 8*)</t>
  </si>
  <si>
    <t>Reserv_fAI89 : stAIChannelParams; (*Резерв*)</t>
  </si>
  <si>
    <t>Reserv_fAI90 : stAIChannelParams; (*Резерв*)</t>
  </si>
  <si>
    <t>Reserv_fAI91 : stAIChannelParams; (*Резерв*)</t>
  </si>
  <si>
    <t>Reserv_fAI92 : stAIChannelParams; (*Резерв*)</t>
  </si>
  <si>
    <t>Reserv_fAI93 : stAIChannelParams; (*Резерв*)</t>
  </si>
  <si>
    <t>Reserv_fAI94 : stAIChannelParams; (*Резерв*)</t>
  </si>
  <si>
    <t>Reserv_fAI95 : stAIChannelParams; (*Резерв*)</t>
  </si>
  <si>
    <t>Reserv_fAI96 : stAIChannelParams; (*Резерв*)</t>
  </si>
  <si>
    <t>Group3_BurnWork1_fPGas : stAIChannelParams; (*Рг перед гор. 9*)</t>
  </si>
  <si>
    <t>Group3_BurnWork1_fPAir : stAIChannelParams; (*Рв перед гор. 9*)</t>
  </si>
  <si>
    <t>Group3_BurnMain_fPGas : stAIChannelParams; (*Рг перед гор. 11*)</t>
  </si>
  <si>
    <t>Group3_BurnMain_fPAir : stAIChannelParams; (*Рв перед гор. 11*)</t>
  </si>
  <si>
    <t>Group3_BurnWork2_fPGas : stAIChannelParams; (*Рг перед гор. 13*)</t>
  </si>
  <si>
    <t>Group3_BurnWork2_fPAir : stAIChannelParams; (*Рв перед гор. 13*)</t>
  </si>
  <si>
    <t>Group3_BurnWork3_fPGas : stAIChannelParams; (*Рг перед гор. 15*)</t>
  </si>
  <si>
    <t>Group3_BurnWork3_fPAir : stAIChannelParams; (*Рв перед гор. 15*)</t>
  </si>
  <si>
    <t>Group3_BurnWork1_fPGasBetween : stAIChannelParams; (*Рг м/у ПЗК гор. 9*)</t>
  </si>
  <si>
    <t>Group3_BurnMain_fPGasBetween : stAIChannelParams; (*Рг м/у ПЗК гор. 11*)</t>
  </si>
  <si>
    <t>Group3_BurnWork2_fPGasBetween : stAIChannelParams; (*Рг м/у ПЗК гор. 13*)</t>
  </si>
  <si>
    <t>Group3_BurnWork3_fPGasBetween : stAIChannelParams; (*Рг м/у ПЗК гор. 15*)</t>
  </si>
  <si>
    <t>Reserv_fAI109 : stAIChannelParams; (*Резерв*)</t>
  </si>
  <si>
    <t>Reserv_fAI110 : stAIChannelParams; (*Резерв*)</t>
  </si>
  <si>
    <t>Reserv_fAI111 : stAIChannelParams; (*Резерв*)</t>
  </si>
  <si>
    <t>Reserv_fAI112 : stAIChannelParams; (*Резерв*)</t>
  </si>
  <si>
    <t>Group3_BurnWork1_DamperGas_fPosition : stAIChannelParams; (*Пол. засл. газ. 9*)</t>
  </si>
  <si>
    <t>Group3_BurnWork1_DamperAir_fPosition : stAIChannelParams; (*Пол. засл. воз. 9*)</t>
  </si>
  <si>
    <t>Group3_BurnMain_DamperGas_fPosition : stAIChannelParams; (*Пол. засл. газ. 11*)</t>
  </si>
  <si>
    <t>Group3_BurnMain_DamperAir_fPosition : stAIChannelParams; (*Пол. засл. воз. 11*)</t>
  </si>
  <si>
    <t>Group3_BurnWork2_DamperGas_fPosition : stAIChannelParams; (*Пол. засл. газ. 13*)</t>
  </si>
  <si>
    <t>Group3_BurnWork2_DamperAir_fPosition : stAIChannelParams; (*Пол. засл. воз. 13*)</t>
  </si>
  <si>
    <t>Group3_BurnWork3_DamperGas_fPosition : stAIChannelParams; (*Пол. засл. газ. 15*)</t>
  </si>
  <si>
    <t>Group3_BurnWork3_DamperAir_fPosition : stAIChannelParams; (*Пол. засл. воз. 15*)</t>
  </si>
  <si>
    <t>Reserv_fAI121 : stAIChannelParams; (*Резерв*)</t>
  </si>
  <si>
    <t>Reserv_fAI122 : stAIChannelParams; (*Резерв*)</t>
  </si>
  <si>
    <t>Reserv_fAI123 : stAIChannelParams; (*Резерв*)</t>
  </si>
  <si>
    <t>Reserv_fAI124 : stAIChannelParams; (*Резерв*)</t>
  </si>
  <si>
    <t>Reserv_fAI125 : stAIChannelParams; (*Резерв*)</t>
  </si>
  <si>
    <t>Reserv_fAI126 : stAIChannelParams; (*Резерв*)</t>
  </si>
  <si>
    <t>Reserv_fAI127 : stAIChannelParams; (*Резерв*)</t>
  </si>
  <si>
    <t>Reserv_fAI128 : stAIChannelParams; (*Резерв*)</t>
  </si>
  <si>
    <t>Group4_BurnWork1_fPGas : stAIChannelParams; (*Рг перед гор. 10*)</t>
  </si>
  <si>
    <t>Group4_BurnWork1_fPAir : stAIChannelParams; (*Рв перед гор. 10*)</t>
  </si>
  <si>
    <t>Group4_BurnMain_fPGas : stAIChannelParams; (*Рг перед гор. 12*)</t>
  </si>
  <si>
    <t>Group4_BurnMain_fPAir : stAIChannelParams; (*Рв перед гор. 12*)</t>
  </si>
  <si>
    <t>Group4_BurnWork2_fPGas : stAIChannelParams; (*Рг перед гор. 14*)</t>
  </si>
  <si>
    <t>Group4_BurnWork2_fPAir : stAIChannelParams; (*Рв перед гор. 14*)</t>
  </si>
  <si>
    <t>Group4_BurnWork3_fPGas : stAIChannelParams; (*Рг перед гор. 16*)</t>
  </si>
  <si>
    <t>Group4_BurnWork3_fPAir : stAIChannelParams; (*Рв перед гор. 16*)</t>
  </si>
  <si>
    <t>Group4_BurnWork1_fPGasBetween : stAIChannelParams; (*Рг м/у ПЗК гор. 10*)</t>
  </si>
  <si>
    <t>Group4_BurnMain_fPGasBetween : stAIChannelParams; (*Рг м/у ПЗК гор. 12*)</t>
  </si>
  <si>
    <t>Group4_BurnWork2_fPGasBetween : stAIChannelParams; (*Рг м/у ПЗК гор. 14*)</t>
  </si>
  <si>
    <t>Group4_BurnWork3_fPGasBetween : stAIChannelParams; (*Рг м/у ПЗК гор. 16*)</t>
  </si>
  <si>
    <t>Reserv_fAI141 : stAIChannelParams; (*Резерв*)</t>
  </si>
  <si>
    <t>Reserv_fAI142 : stAIChannelParams; (*Резерв*)</t>
  </si>
  <si>
    <t>Reserv_fAI143 : stAIChannelParams; (*Резерв*)</t>
  </si>
  <si>
    <t>Reserv_fAI144 : stAIChannelParams; (*Резерв*)</t>
  </si>
  <si>
    <t>Group4_BurnWork1_DamperGas_fPosition : stAIChannelParams; (*Пол. засл. газ. 10*)</t>
  </si>
  <si>
    <t>Group4_BurnWork1_DamperAir_fPosition : stAIChannelParams; (*Пол. засл. воз. 10*)</t>
  </si>
  <si>
    <t>Group4_BurnMain_DamperGas_fPosition : stAIChannelParams; (*Пол. засл. газ. 12*)</t>
  </si>
  <si>
    <t>Group4_BurnMain_DamperAir_fPosition : stAIChannelParams; (*Пол. засл. воз. 12*)</t>
  </si>
  <si>
    <t>Group4_BurnWork2_DamperGas_fPosition : stAIChannelParams; (*Пол. засл. газ. 14*)</t>
  </si>
  <si>
    <t>Group4_BurnWork2_DamperAir_fPosition : stAIChannelParams; (*Пол. засл. воз. 14*)</t>
  </si>
  <si>
    <t>Group4_BurnWork3_DamperGas_fPosition : stAIChannelParams; (*Пол. засл. газ. 16*)</t>
  </si>
  <si>
    <t>Group4_BurnWork3_DamperAir_fPosition : stAIChannelParams; (*Пол. засл. воз. 16*)</t>
  </si>
  <si>
    <t>Reserv_fAI153 : stAIChannelParams; (*Резерв*)</t>
  </si>
  <si>
    <t>Reserv_fAI154 : stAIChannelParams; (*Резерв*)</t>
  </si>
  <si>
    <t>Reserv_fAI155 : stAIChannelParams; (*Резерв*)</t>
  </si>
  <si>
    <t>Reserv_fAI156 : stAIChannelParams; (*Резерв*)</t>
  </si>
  <si>
    <t>Reserv_fAI157 : stAIChannelParams; (*Резерв*)</t>
  </si>
  <si>
    <t>Reserv_fAI158 : stAIChannelParams; (*Резерв*)</t>
  </si>
  <si>
    <t>Reserv_fAI159 : stAIChannelParams; (*Резерв*)</t>
  </si>
  <si>
    <t>Reserv_fAI160 : stAIChannelParams; (*Резерв*)</t>
  </si>
  <si>
    <t xml:space="preserve"> </t>
  </si>
  <si>
    <t>Gas_Gate_bMoving : BOOL; (*Газ. ЗД движение*)</t>
  </si>
  <si>
    <t>Gas_Gate_bNL : BOOL; (*Газ. ЗД не не закрыта*)</t>
  </si>
  <si>
    <t>Gas_Gate_bNH : BOOL; (*Газ. ЗД не не открыта*)</t>
  </si>
  <si>
    <t>Gas_Gate_bCloseKey : BOOL; (*Газ. ЗД закрыть*)</t>
  </si>
  <si>
    <t>Gas_Gate_bOpenKey : BOOL; (*Газ. ЗД открыть*)</t>
  </si>
  <si>
    <t>Gas_Gate_bStopKey : BOOL; (*Газ. ЗД стоп*)</t>
  </si>
  <si>
    <t>Water_GateIn_bMoving : BOOL; (*Вод. ЗД вх движение*)</t>
  </si>
  <si>
    <t>Water_GateIn_bNL : BOOL; (*Вод. ЗД вх не закрыта*)</t>
  </si>
  <si>
    <t>Water_GateIn_bNH : BOOL; (*Вод. ЗД вх не открыта*)</t>
  </si>
  <si>
    <t>Water_GateIn_bCloseKey : BOOL; (*Вод. ЗД вх закрыть*)</t>
  </si>
  <si>
    <t>Water_GateIn_bOpenKey : BOOL; (*Вод. ЗД вх открыть*)</t>
  </si>
  <si>
    <t>Water_GateIn_bStopKey : BOOL; (*Вод. ЗД вх стоп*)</t>
  </si>
  <si>
    <t>Reserv_bDI13 : BOOL; (*Резерв*)</t>
  </si>
  <si>
    <t>Water_GateOut_bMoving : BOOL; (*Вод. ЗД вых движение*)</t>
  </si>
  <si>
    <t>Water_GateOut_bNL : BOOL; (*Вод. ЗД вых не закрыта*)</t>
  </si>
  <si>
    <t>Water_GateOut_bNH : BOOL; (*Вод. ЗД вых не открыта*)</t>
  </si>
  <si>
    <t>Water_GateOut_bCloseKey : BOOL; (*Вод. ЗД вых закрыть*)</t>
  </si>
  <si>
    <t>Water_GateOut_bOpenKey : BOOL; (*Вод. ЗД вых открыть*)</t>
  </si>
  <si>
    <t>Water_GateOut_bStopKey : BOOL; (*Вод. ЗД вых стоп*)</t>
  </si>
  <si>
    <t>Water_GateBypass_bMoving : BOOL; (*Вод. ЗД байп движение*)</t>
  </si>
  <si>
    <t>Water_GateBypass_bNL : BOOL; (*Вод. ЗД байп не закрыта*)</t>
  </si>
  <si>
    <t>Water_GateBypass_bNH : BOOL; (*Вод. ЗД байп не открыта*)</t>
  </si>
  <si>
    <t>Water_GateBypass_bCloseKey : BOOL; (*Вод. ЗД байп закрыть*)</t>
  </si>
  <si>
    <t>Water_GateBypass_bOpenKey : BOOL; (*Вод. ЗД байп открыть*)</t>
  </si>
  <si>
    <t>Water_GateBypass_bStopKey : BOOL; (*Вод. ЗД байп стоп*)</t>
  </si>
  <si>
    <t>Other_Gate17_bMoving : BOOL; (*Газ. ЗД 17 движение*)</t>
  </si>
  <si>
    <t>Other_Gate17_bNL : BOOL; (*Газ. ЗД 17 не закрыта*)</t>
  </si>
  <si>
    <t>Other_Gate17_bNH : BOOL; (*Газ. ЗД 17 не открыта*)</t>
  </si>
  <si>
    <t>Other_Gate17_bCloseKey : BOOL; (*Газ. ЗД 17 закрыть*)</t>
  </si>
  <si>
    <t>Other_Gate17_bOpenKey : BOOL; (*Газ. ЗД 17 открыть*)</t>
  </si>
  <si>
    <t>Other_Gate17_bStopKey : BOOL; (*Газ. ЗД 17 стоп*)</t>
  </si>
  <si>
    <t>Reserv_bDI32 : BOOL; (*Резерв*)</t>
  </si>
  <si>
    <t>Other_GateMC213_bMoving : BOOL; (*ЗД МЦ213 движение*)</t>
  </si>
  <si>
    <t>Other_GateMC213_bNL : BOOL; (*ЗД МЦ213 не закрыта*)</t>
  </si>
  <si>
    <t>Other_GateMC213_bNH : BOOL; (*ЗД МЦ213 не открыта*)</t>
  </si>
  <si>
    <t>Other_GateMC213_bCloseKey : BOOL; (*ЗД МЦ213 закрыть*)</t>
  </si>
  <si>
    <t>Other_GateMC213_bOpenKey : BOOL; (*ЗД МЦ213 открыть*)</t>
  </si>
  <si>
    <t>Other_GateMC213_bStopKey : BOOL; (*ЗД МЦ213 стоп*)</t>
  </si>
  <si>
    <t>Other_GateKV205_bMoving : BOOL; (*ЗД КВ205 движение*)</t>
  </si>
  <si>
    <t>Other_GateKV205_bNL : BOOL; (*ЗД КВ205 не закрыта*)</t>
  </si>
  <si>
    <t>Other_GateKV205_bNH : BOOL; (*ЗД КВ205 не открыта*)</t>
  </si>
  <si>
    <t>Other_GateKV205_bCloseKey : BOOL; (*ЗД КВ205 закрыть*)</t>
  </si>
  <si>
    <t>Other_GateKV205_bOpenKey : BOOL; (*ЗД КВ205 открыть*)</t>
  </si>
  <si>
    <t>Other_GateKV205_bStopKey : BOOL; (*ЗД КВ205 стоп*)</t>
  </si>
  <si>
    <t>Reserv_bDI45 : BOOL; (*Резерв*)</t>
  </si>
  <si>
    <t>Other_GateKV204_bMoving : BOOL; (*ЗД КВ204 движение*)</t>
  </si>
  <si>
    <t>Other_GateKV204_bNL : BOOL; (*ЗД КВ204 не закрыта*)</t>
  </si>
  <si>
    <t>Other_GateKV204_bNH : BOOL; (*ЗД КВ204 не открыта*)</t>
  </si>
  <si>
    <t>Other_GateKV204_bCloseKey : BOOL; (*ЗД КВ204 закрыть*)</t>
  </si>
  <si>
    <t>Other_GateKV204_bOpenKey : BOOL; (*ЗД КВ204 открыть*)</t>
  </si>
  <si>
    <t>Other_GateKV204_bStopKey : BOOL; (*ЗД КВ204 стоп*)</t>
  </si>
  <si>
    <t>Other_GateKV206_bMoving : BOOL; (*ЗД КВ206 движение*)</t>
  </si>
  <si>
    <t>Other_GateKV206_bNL : BOOL; (*ЗД КВ206 не закрыта*)</t>
  </si>
  <si>
    <t>Other_GateKV206_bNH : BOOL; (*ЗД КВ206 не открыта*)</t>
  </si>
  <si>
    <t>Other_GateKV206_bCloseKey : BOOL; (*ЗД КВ206 закрыть*)</t>
  </si>
  <si>
    <t>Other_GateKV206_bOpenKey : BOOL; (*ЗД КВ206 открыть*)</t>
  </si>
  <si>
    <t>Other_GateKV206_bStopKey : BOOL; (*ЗД КВ206 стоп*)</t>
  </si>
  <si>
    <t>Other_GateWater1_bMoving : BOOL; (*ЗД св на 1 оч движение*)</t>
  </si>
  <si>
    <t>Other_GateWater1_bNL : BOOL; (*ЗД св на 1 оч не закрыта*)</t>
  </si>
  <si>
    <t>Other_GateWater1_bNH : BOOL; (*ЗД св на 1 оч не открыта*)</t>
  </si>
  <si>
    <t>Other_GateWater1_bCloseKey : BOOL; (*ЗД св на 1 оч закрыть*)</t>
  </si>
  <si>
    <t>Other_GateWater1_bOpenKey : BOOL; (*ЗД св на 1 оч открыть*)</t>
  </si>
  <si>
    <t>Other_GateWater1_bStopKey : BOOL; (*ЗД св на 1 оч стоп*)</t>
  </si>
  <si>
    <t>Reserv_bDI64 : BOOL; (*Резерв*)</t>
  </si>
  <si>
    <t>Smoke_DamperA_bL : BOOL; (*Рег. разр. А закрыт*)</t>
  </si>
  <si>
    <t>Smoke_DamperA_bH : BOOL; (*Рег. разр. А открыт*)</t>
  </si>
  <si>
    <t>Smoke_DamperB_bL : BOOL; (*Рег. разр. B закрыт*)</t>
  </si>
  <si>
    <t>Smoke_DamperB_bH : BOOL; (*Рег. разр. B открыт*)</t>
  </si>
  <si>
    <t>Boiler_bFire1 : BOOL; (*Общ. факел 1*)</t>
  </si>
  <si>
    <t>Boiler_bFire2 : BOOL; (*Общ. факел 2*)</t>
  </si>
  <si>
    <t>Boiler_bFireTarnish : BOOL; (*Потускнение факела*)</t>
  </si>
  <si>
    <t>Boiler_bFireErr : BOOL; (*Отказ датчика факела*)</t>
  </si>
  <si>
    <t>Boiler_bCO : BOOL; (*Превышен СО*)</t>
  </si>
  <si>
    <t>Boiler_bCH4 : BOOL; (*Превышен CH4*)</t>
  </si>
  <si>
    <t>Reserv_bDI75 : BOOL; (*Резерв*)</t>
  </si>
  <si>
    <t>Reserv_bDI76 : BOOL; (*Резерв*)</t>
  </si>
  <si>
    <t>Gas_ValveBlow13_bL : BOOL; (*КП гр. 1,3 закрыт*)</t>
  </si>
  <si>
    <t>Gas_ValveBlow24_bL : BOOL; (*КП гр. 2,4 закрыт*)</t>
  </si>
  <si>
    <t>Reserv_bDI79 : BOOL; (*Резерв*)</t>
  </si>
  <si>
    <t>Reserv_bDI80 : BOOL; (*Резерв*)</t>
  </si>
  <si>
    <t>Boiler_bStart : BOOL; (*Пуск котла*)</t>
  </si>
  <si>
    <t>Boiler_bStop : BOOL; (*Стоп котла*)</t>
  </si>
  <si>
    <t>Other_bReset : BOOL; (*Сброс звука*)</t>
  </si>
  <si>
    <t>Gas_Damper_bAutoKey : BOOL; (*Рег. газа автомат*)</t>
  </si>
  <si>
    <t>Smoke_DamperA_bAutoKey : BOOL; (*Рег. разр. А автомат*)</t>
  </si>
  <si>
    <t>Smoke_DamperB_bAutoKey : BOOL; (*Рег. разр. В автомат*)</t>
  </si>
  <si>
    <t>Gas_Damper_bCloseKey : BOOL; (*Рег. газа меньше*)</t>
  </si>
  <si>
    <t>Gas_Damper_bOpenKey : BOOL; (*Рег. газа больше*)</t>
  </si>
  <si>
    <t>Smoke_DamperA_bCloseKey : BOOL; (*Рег. разр. А меньше*)</t>
  </si>
  <si>
    <t>Smoke_DamperA_bOpenKey : BOOL; (*Рег. разр. А больше*)</t>
  </si>
  <si>
    <t>Smoke_DamperB_bCloseKey : BOOL; (*Рег. разр. В меньше*)</t>
  </si>
  <si>
    <t>Smoke_DamperB_bOpenKey : BOOL; (*Рег. разр. В больше*)</t>
  </si>
  <si>
    <t>Reserv_bDI93 : BOOL; (*Резерв*)</t>
  </si>
  <si>
    <t>Reserv_bDI94 : BOOL; (*Резерв*)</t>
  </si>
  <si>
    <t>Reserv_bDI95 : BOOL; (*Резерв*)</t>
  </si>
  <si>
    <t>Reserv_bDI96 : BOOL; (*Резерв*)</t>
  </si>
  <si>
    <t>Group1_BurnWork1_Valve1_bH : BOOL; (*ПЗК-1 гор.1 открыт*)</t>
  </si>
  <si>
    <t>Group1_BurnWork1_ValveSafety_bL : BOOL; (*КБ гор.1 закрыт*)</t>
  </si>
  <si>
    <t>Group1_BurnWork1_Valve2_bH : BOOL; (*ПЗК-2 гор.1 открыт*)</t>
  </si>
  <si>
    <t>Group1_BurnWork2_Valve1_bH : BOOL; (*ПЗК-1 гор.3 открыт*)</t>
  </si>
  <si>
    <t>Group1_BurnWork2_ValveSafety_bL : BOOL; (*КБ гор.3 закрыт*)</t>
  </si>
  <si>
    <t>Group1_BurnWork2_Valve2_bH : BOOL; (*ПЗК-2 гор.3 открыт*)</t>
  </si>
  <si>
    <t>Group1_BurnMain_Valve1_bH : BOOL; (*ПЗК-1 гор.5 открыт*)</t>
  </si>
  <si>
    <t>Group1_BurnMain_ValveSafety_bL : BOOL; (*КБ гор.5 закрыт*)</t>
  </si>
  <si>
    <t>Group1_BurnMain_Valve2_bH : BOOL; (*ПЗК-2 гор.5 открыт*)</t>
  </si>
  <si>
    <t>Group1_BurnMain_ValveIgn_bH : BOOL; (*КЗ гор.5 открыт*)</t>
  </si>
  <si>
    <t>Group1_BurnWork3_Valve1_bH : BOOL; (*ПЗК-1 гор.7 открыт*)</t>
  </si>
  <si>
    <t>Group1_BurnWork3_ValveSafety_bL : BOOL; (*КБ гор.7 закрыт*)</t>
  </si>
  <si>
    <t>Group1_BurnWork3_Valve2_bH : BOOL; (*ПЗК-2 гор.7 открыт*)</t>
  </si>
  <si>
    <t>Reserv_bDI110 : BOOL; (*Резерв*)</t>
  </si>
  <si>
    <t>Reserv_bDI111 : BOOL; (*Резерв*)</t>
  </si>
  <si>
    <t>Reserv_bDI112 : BOOL; (*Резерв*)</t>
  </si>
  <si>
    <t>Group1_BurnWork1_DamperGas_bL : BOOL; (*РГ гор.1 закрыт*)</t>
  </si>
  <si>
    <t>Group1_BurnWork1_DamperGas_bH : BOOL; (*РГ гор.1 открыт*)</t>
  </si>
  <si>
    <t>Group1_BurnWork1_DamperAir_bL : BOOL; (*ШВ гор.1 закрыт*)</t>
  </si>
  <si>
    <t>Group1_BurnWork1_DamperAir_bH : BOOL; (*ШВ гор.1 закрыт*)</t>
  </si>
  <si>
    <t>Group1_BurnWork2_DamperGas_bL : BOOL; (*РГ гор.3 закрыт*)</t>
  </si>
  <si>
    <t>Group1_BurnWork2_DamperGas_bH : BOOL; (*РГ гор.3 открыт*)</t>
  </si>
  <si>
    <t>Group1_BurnWork2_DamperAir_bL : BOOL; (*ШВ гор.3 закрыт*)</t>
  </si>
  <si>
    <t>Group1_BurnWork2_DamperAir_bH : BOOL; (*ШВ гор.3 закрыт*)</t>
  </si>
  <si>
    <t>Group1_BurnMain_DamperGas_bL : BOOL; (*РГ гор.5 закрыт*)</t>
  </si>
  <si>
    <t>Group1_BurnMain_DamperGas_bH : BOOL; (*РГ гор.5 открыт*)</t>
  </si>
  <si>
    <t>Group1_BurnMain_DamperAir_bL : BOOL; (*ШВ гор.5 закрыт*)</t>
  </si>
  <si>
    <t>Group1_BurnMain_DamperAir_bH : BOOL; (*ШВ гор.5 закрыт*)</t>
  </si>
  <si>
    <t>Group1_BurnWork3_DamperGas_bL : BOOL; (*РГ гор.7 закрыт*)</t>
  </si>
  <si>
    <t>Group1_BurnWork3_DamperGas_bH : BOOL; (*РГ гор.7 открыт*)</t>
  </si>
  <si>
    <t>Group1_BurnWork3_DamperAir_bL : BOOL; (*ШВ гор.7 закрыт*)</t>
  </si>
  <si>
    <t>Group1_BurnWork3_DamperAir_bH : BOOL; (*ШВ гор.7 закрыт*)</t>
  </si>
  <si>
    <t>Group1_BurnMain_bFireIgn : BOOL; (*Фак. зап. гор. 5*)</t>
  </si>
  <si>
    <t>Group1_BurnMain_bFireBurn : BOOL; (*Фак. гор. гор. 5*)</t>
  </si>
  <si>
    <t>Group1_BurnWork1_Fan_bTurnedOn : BOOL; (*Вент. работа гор. 1*)</t>
  </si>
  <si>
    <t>Group1_BurnWork2_Fan_bTurnedOn : BOOL; (*Вент. работа гор. 3*)</t>
  </si>
  <si>
    <t>Group1_BurnMain_Fan_bTurnedOn : BOOL; (*Вент. работа гор. 5*)</t>
  </si>
  <si>
    <t>Group1_BurnWork3_Fan_bTurnedOn : BOOL; (*Вент. работа гор. 7*)</t>
  </si>
  <si>
    <t>Group1_BurnMain_Fan_bAlarm : BOOL; (*ПЧ авария гор. 5*)</t>
  </si>
  <si>
    <t>Group1_BurnWork1_Fan_bRemote : BOOL; (*Вент. дист. гор. 1*)</t>
  </si>
  <si>
    <t>Group1_BurnWork2_Fan_bRemote : BOOL; (*Вент. дист. гор. 3*)</t>
  </si>
  <si>
    <t>Group1_BurnMain_Fan_bRemote : BOOL; (*Вент. дист. гор. 5*)</t>
  </si>
  <si>
    <t>Group1_BurnWork3_Fan_bRemote : BOOL; (*Вент. дист. гор. 7*)</t>
  </si>
  <si>
    <t>Other_bCallSHUV1 : BOOL; (*Вызов к сборке ШУВ1*)</t>
  </si>
  <si>
    <t>Other_bSupplyOk11 : BOOL; (*Ввод 1 в норме*)</t>
  </si>
  <si>
    <t>Other_bSupplyOk21 : BOOL; (*Ввод 2 в норме*)</t>
  </si>
  <si>
    <t>Other_bSupplyModeAuto1 : BOOL; (*Режим вводов авт.*)</t>
  </si>
  <si>
    <t>Other_bSupplyActive21 : BOOL; (*Включен ввод 2*)</t>
  </si>
  <si>
    <t>Group1_BurnWork1_bStart : BOOL; (*Пуск гор.1*)</t>
  </si>
  <si>
    <t>Group1_BurnWork1_bStop : BOOL; (*Стоп гор.1*)</t>
  </si>
  <si>
    <t>Group1_BurnWork2_bStart : BOOL; (*Пуск гор.3*)</t>
  </si>
  <si>
    <t>Group1_BurnWork2_bStop : BOOL; (*Стоп гор.3*)</t>
  </si>
  <si>
    <t>Group1_BurnMain_bStart : BOOL; (*Пуск гор.5*)</t>
  </si>
  <si>
    <t>Group1_BurnMain_bStop : BOOL; (*Стоп гор.5*)</t>
  </si>
  <si>
    <t>Group1_BurnWork3_bStart : BOOL; (*Пуск гор.7*)</t>
  </si>
  <si>
    <t>Group1_BurnWork3_bStop : BOOL; (*Стоп гор.7*)</t>
  </si>
  <si>
    <t>Group1_bReset : BOOL; (*Сброс звука гр.1*)</t>
  </si>
  <si>
    <t>Group1_bEmergencyStop : BOOL; (*Аварийное откл. гр.1*)</t>
  </si>
  <si>
    <t>Reserv_bDI155 : BOOL; (*Резерв*)</t>
  </si>
  <si>
    <t>Reserv_bDI156 : BOOL; (*Резерв*)</t>
  </si>
  <si>
    <t>Reserv_bDI157 : BOOL; (*Резерв*)</t>
  </si>
  <si>
    <t>Reserv_bDI158 : BOOL; (*Резерв*)</t>
  </si>
  <si>
    <t>Reserv_bDI159 : BOOL; (*Резерв*)</t>
  </si>
  <si>
    <t>Reserv_bDI160 : BOOL; (*Резерв*)</t>
  </si>
  <si>
    <t>Group2_BurnWork1_Valve1_bH : BOOL; (*ПЗК-1 гор.2 открыт*)</t>
  </si>
  <si>
    <t>Group2_BurnWork1_ValveSafety_bL : BOOL; (*КБ гор.2 закрыт*)</t>
  </si>
  <si>
    <t>Group2_BurnWork1_Valve2_bH : BOOL; (*ПЗК-2 гор.2 открыт*)</t>
  </si>
  <si>
    <t>Group2_BurnWork2_Valve1_bH : BOOL; (*ПЗК-1 гор.4 открыт*)</t>
  </si>
  <si>
    <t>Group2_BurnWork2_ValveSafety_bL : BOOL; (*КБ гор.4 закрыт*)</t>
  </si>
  <si>
    <t>Group2_BurnWork2_Valve2_bH : BOOL; (*ПЗК-2 гор.4 открыт*)</t>
  </si>
  <si>
    <t>Group2_BurnMain_Valve1_bH : BOOL; (*ПЗК-1 гор.6 открыт*)</t>
  </si>
  <si>
    <t>Group2_BurnMain_ValveSafety_bL : BOOL; (*КБ гор.6 закрыт*)</t>
  </si>
  <si>
    <t>Group2_BurnMain_Valve2_bH : BOOL; (*ПЗК-2 гор.6 открыт*)</t>
  </si>
  <si>
    <t>Group2_BurnMain_ValveIgn_bH : BOOL; (*КЗ гор.6 открыт*)</t>
  </si>
  <si>
    <t>Group2_BurnWork3_Valve1_bH : BOOL; (*ПЗК-1 гор.8 открыт*)</t>
  </si>
  <si>
    <t>Group2_BurnWork3_ValveSafety_bL : BOOL; (*КБ гор.8 закрыт*)</t>
  </si>
  <si>
    <t>Group2_BurnWork3_Valve2_bH : BOOL; (*ПЗК-2 гор.8 открыт*)</t>
  </si>
  <si>
    <t>Reserv_bDI174 : BOOL; (*Резерв*)</t>
  </si>
  <si>
    <t>Reserv_bDI175 : BOOL; (*Резерв*)</t>
  </si>
  <si>
    <t>Reserv_bDI176 : BOOL; (*Резерв*)</t>
  </si>
  <si>
    <t>Group2_BurnWork1_DamperGas_bL : BOOL; (*РГ гор.2 закрыт*)</t>
  </si>
  <si>
    <t>Group2_BurnWork1_DamperGas_bH : BOOL; (*РГ гор.2 открыт*)</t>
  </si>
  <si>
    <t>Group2_BurnWork1_DamperAir_bL : BOOL; (*ШВ гор.2 закрыт*)</t>
  </si>
  <si>
    <t>Group2_BurnWork1_DamperAir_bH : BOOL; (*ШВ гор.2 закрыт*)</t>
  </si>
  <si>
    <t>Group2_BurnWork2_DamperGas_bL : BOOL; (*РГ гор.4 закрыт*)</t>
  </si>
  <si>
    <t>Group2_BurnWork2_DamperGas_bH : BOOL; (*РГ гор.4 открыт*)</t>
  </si>
  <si>
    <t>Group2_BurnWork2_DamperAir_bL : BOOL; (*ШВ гор.4 закрыт*)</t>
  </si>
  <si>
    <t>Group2_BurnWork2_DamperAir_bH : BOOL; (*ШВ гор.4 закрыт*)</t>
  </si>
  <si>
    <t>Group2_BurnMain_DamperGas_bL : BOOL; (*РГ гор.6 закрыт*)</t>
  </si>
  <si>
    <t>Group2_BurnMain_DamperGas_bH : BOOL; (*РГ гор.6 открыт*)</t>
  </si>
  <si>
    <t>Group2_BurnMain_DamperAir_bL : BOOL; (*ШВ гор.6 закрыт*)</t>
  </si>
  <si>
    <t>Group2_BurnMain_DamperAir_bH : BOOL; (*ШВ гор.6 закрыт*)</t>
  </si>
  <si>
    <t>Group2_BurnWork3_DamperGas_bL : BOOL; (*РГ гор.8 закрыт*)</t>
  </si>
  <si>
    <t>Group2_BurnWork3_DamperGas_bH : BOOL; (*РГ гор.8 открыт*)</t>
  </si>
  <si>
    <t>Group2_BurnWork3_DamperAir_bL : BOOL; (*ШВ гор.8 закрыт*)</t>
  </si>
  <si>
    <t>Group2_BurnWork3_DamperAir_bH : BOOL; (*ШВ гор.8 закрыт*)</t>
  </si>
  <si>
    <t>Group2_BurnMain_bFireIgn : BOOL; (*Фак. зап. гор.6*)</t>
  </si>
  <si>
    <t>Group2_BurnMain_bFireBurn : BOOL; (*Фак. гор. гор.6*)</t>
  </si>
  <si>
    <t>Group2_BurnWork1_Fan_bTurnedOn : BOOL; (*Вент. работа гор.2*)</t>
  </si>
  <si>
    <t>Group2_BurnWork2_Fan_bTurnedOn : BOOL; (*Вент. работа гор.4*)</t>
  </si>
  <si>
    <t>Group2_BurnMain_Fan_bTurnedOn : BOOL; (*Вент. работа гор.6*)</t>
  </si>
  <si>
    <t>Group2_BurnWork3_Fan_bTurnedOn : BOOL; (*Вент. работа гор.8*)</t>
  </si>
  <si>
    <t>Group2_BurnMain_Fan_bAlarm : BOOL; (*ПЧ авария гор.6*)</t>
  </si>
  <si>
    <t>Group2_BurnWork1_Fan_bRemote : BOOL; (*Вент. дист. гор.2*)</t>
  </si>
  <si>
    <t>Group2_BurnWork2_Fan_bRemote : BOOL; (*Вент. дист. гор.4*)</t>
  </si>
  <si>
    <t>Group2_BurnMain_Fan_bRemote : BOOL; (*Вент. дист. гор.6*)</t>
  </si>
  <si>
    <t>Group2_BurnWork3_Fan_bRemote : BOOL; (*Вент. дист. гор.8*)</t>
  </si>
  <si>
    <t>Other_bCallSHUV2 : BOOL; (*Вызов к сборке ШУВ2*)</t>
  </si>
  <si>
    <t>Other_bSupplyOk12 : BOOL; (*Ввод 1 в норме*)</t>
  </si>
  <si>
    <t>Other_bSupplyOk22 : BOOL; (*Ввод 2 в норме*)</t>
  </si>
  <si>
    <t>Other_bSupplyModeAuto2 : BOOL; (*Режим вводов авт.*)</t>
  </si>
  <si>
    <t>Other_bSupplyActive22 : BOOL; (*Включен ввод 2*)</t>
  </si>
  <si>
    <t>Group2_BurnWork1_bStart : BOOL; (*Пуск гор.2*)</t>
  </si>
  <si>
    <t>Group2_BurnWork1_bStop : BOOL; (*Стоп гор.2*)</t>
  </si>
  <si>
    <t>Group2_BurnWork2_bStart : BOOL; (*Пуск гор.4*)</t>
  </si>
  <si>
    <t>Group2_BurnWork2_bStop : BOOL; (*Стоп гор.4*)</t>
  </si>
  <si>
    <t>Group2_BurnMain_bStart : BOOL; (*Пуск гор.6*)</t>
  </si>
  <si>
    <t>Group2_BurnMain_bStop : BOOL; (*Стоп гор.6*)</t>
  </si>
  <si>
    <t>Group2_BurnWork3_bStart : BOOL; (*Пуск гор.8*)</t>
  </si>
  <si>
    <t>Group2_BurnWork3_bStop : BOOL; (*Стоп гор.8*)</t>
  </si>
  <si>
    <t>Group2_bReset : BOOL; (*Сброс звука гр.2*)</t>
  </si>
  <si>
    <t>Group2_bEmergencyStop : BOOL; (*Аварийное откл. гр.2*)</t>
  </si>
  <si>
    <t>Reserv_bDI219 : BOOL; (*Резерв*)</t>
  </si>
  <si>
    <t>Reserv_bDI220 : BOOL; (*Резерв*)</t>
  </si>
  <si>
    <t>Reserv_bDI221 : BOOL; (*Резерв*)</t>
  </si>
  <si>
    <t>Reserv_bDI222 : BOOL; (*Резерв*)</t>
  </si>
  <si>
    <t>Reserv_bDI223 : BOOL; (*Резерв*)</t>
  </si>
  <si>
    <t>Reserv_bDI224 : BOOL; (*Резерв*)</t>
  </si>
  <si>
    <t>Group3_BurnWork1_Valve1_bH : BOOL; (*ПЗК-1 гор.9 открыт*)</t>
  </si>
  <si>
    <t>Group3_BurnWork1_ValveSafety_bL : BOOL; (*КБ гор.9 закрыт*)</t>
  </si>
  <si>
    <t>Group3_BurnWork1_Valve2_bH : BOOL; (*ПЗК-2 гор.9 открыт*)</t>
  </si>
  <si>
    <t>Group3_BurnMain_Valve1_bH : BOOL; (*ПЗК-1 гор.11 открыт*)</t>
  </si>
  <si>
    <t>Group3_BurnMain_ValveSafety_bL : BOOL; (*КБ гор.11 закрыт*)</t>
  </si>
  <si>
    <t>Group3_BurnMain_Valve2_bH : BOOL; (*ПЗК-2 гор.11 открыт*)</t>
  </si>
  <si>
    <t>Group3_BurnMain_ValveIgn_bH : BOOL; (*КЗ гор.11 открыт*)</t>
  </si>
  <si>
    <t>Group3_BurnWork2_Valve1_bH : BOOL; (*ПЗК-1 гор.13 открыт*)</t>
  </si>
  <si>
    <t>Group3_BurnWork2_ValveSafety_bL : BOOL; (*КБ гор.13 закрыт*)</t>
  </si>
  <si>
    <t>Group3_BurnWork2_Valve2_bH : BOOL; (*ПЗК-2 гор.13 открыт*)</t>
  </si>
  <si>
    <t>Group3_BurnWork3_Valve1_bH : BOOL; (*ПЗК-1 гор.15 открыт*)</t>
  </si>
  <si>
    <t>Group3_BurnWork3_ValveSafety_bL : BOOL; (*КБ гор.15 закрыт*)</t>
  </si>
  <si>
    <t>Group3_BurnWork3_Valve2_bH : BOOL; (*ПЗК-2 гор.15 открыт*)</t>
  </si>
  <si>
    <t>Reserv_bDI238 : BOOL; (*Резерв*)</t>
  </si>
  <si>
    <t>Reserv_bDI239 : BOOL; (*Резерв*)</t>
  </si>
  <si>
    <t>Reserv_bDI240 : BOOL; (*Резерв*)</t>
  </si>
  <si>
    <t>Group3_BurnWork1_DamperGas_bL : BOOL; (*РГ гор.9 закрыт*)</t>
  </si>
  <si>
    <t>Group3_BurnWork1_DamperGas_bH : BOOL; (*РГ гор.9 открыт*)</t>
  </si>
  <si>
    <t>Group3_BurnWork1_DamperAir_bL : BOOL; (*ШВ гор.9 закрыт*)</t>
  </si>
  <si>
    <t>Group3_BurnWork1_DamperAir_bH : BOOL; (*ШВ гор.9 закрыт*)</t>
  </si>
  <si>
    <t>Group3_BurnMain_DamperGas_bL : BOOL; (*РГ гор.11 закрыт*)</t>
  </si>
  <si>
    <t>Group3_BurnMain_DamperGas_bH : BOOL; (*РГ гор.11 открыт*)</t>
  </si>
  <si>
    <t>Group3_BurnMain_DamperAir_bL : BOOL; (*ШВ гор.11 закрыт*)</t>
  </si>
  <si>
    <t>Group3_BurnMain_DamperAir_bH : BOOL; (*ШВ гор.11 закрыт*)</t>
  </si>
  <si>
    <t>Group3_BurnWork2_DamperGas_bL : BOOL; (*РГ гор.13 закрыт*)</t>
  </si>
  <si>
    <t>Group3_BurnWork2_DamperGas_bH : BOOL; (*РГ гор.13 открыт*)</t>
  </si>
  <si>
    <t>Group3_BurnWork2_DamperAir_bL : BOOL; (*ШВ гор.13 закрыт*)</t>
  </si>
  <si>
    <t>Group3_BurnWork2_DamperAir_bH : BOOL; (*ШВ гор.13 закрыт*)</t>
  </si>
  <si>
    <t>Group3_BurnWork3_DamperGas_bL : BOOL; (*РГ гор.15 закрыт*)</t>
  </si>
  <si>
    <t>Group3_BurnWork3_DamperGas_bH : BOOL; (*РГ гор.15 открыт*)</t>
  </si>
  <si>
    <t>Group3_BurnWork3_DamperAir_bL : BOOL; (*ШВ гор.15 закрыт*)</t>
  </si>
  <si>
    <t>Group3_BurnWork3_DamperAir_bH : BOOL; (*ШВ гор.15 закрыт*)</t>
  </si>
  <si>
    <t>Group3_BurnMain_bFireIgn : BOOL; (*Фак. зап. гор.11*)</t>
  </si>
  <si>
    <t>Group3_BurnMain_bFireBurn : BOOL; (*Фак. гор. гор.11*)</t>
  </si>
  <si>
    <t>Group3_BurnWork1_Fan_bTurnedOn : BOOL; (*Вент. работа гор.9*)</t>
  </si>
  <si>
    <t>Group3_BurnMain_Fan_bTurnedOn : BOOL; (*Вент. работа гор.11*)</t>
  </si>
  <si>
    <t>Group3_BurnWork2_Fan_bTurnedOn : BOOL; (*Вент. работа гор.13*)</t>
  </si>
  <si>
    <t>Group3_BurnWork3_Fan_bTurnedOn : BOOL; (*Вент. работа гор.15*)</t>
  </si>
  <si>
    <t>Group3_BurnMain_Fan_bAlarm : BOOL; (*ПЧ авария гор.11*)</t>
  </si>
  <si>
    <t>Group3_BurnWork1_Fan_bRemote : BOOL; (*Вент. дист. гор.9*)</t>
  </si>
  <si>
    <t>Group3_BurnMain_Fan_bRemote : BOOL; (*Вент. дист. гор.11*)</t>
  </si>
  <si>
    <t>Group3_BurnWork2_Fan_bRemote : BOOL; (*Вент. дист. гор.13*)</t>
  </si>
  <si>
    <t>Group3_BurnWork3_Fan_bRemote : BOOL; (*Вент. дист. гор.15*)</t>
  </si>
  <si>
    <t>Other_bCallSHUPVV1 : BOOL; //"Вызов к сборке 'ШУПВВ1'";</t>
  </si>
  <si>
    <t>Other_bCallSHAVR1 : BOOL; //"Вызов к сборке 'ШАВР1'";</t>
  </si>
  <si>
    <t>Other_bCallSHSK : BOOL; //"Вызов к сборке 'ШСК'";</t>
  </si>
  <si>
    <t>Other_bCallSHSG1 : BOOL; //"Вызов к сборке 'ШСГ-1'";</t>
  </si>
  <si>
    <t>Other_bCallSHSG3 : BOOL; //"Вызов к сборке 'ШСГ-3'";</t>
  </si>
  <si>
    <t>Group3_BurnWork1_bStart : BOOL; (*Пуск гор.9*)</t>
  </si>
  <si>
    <t>Group3_BurnWork1_bStop : BOOL; (*Стоп гор.9*)</t>
  </si>
  <si>
    <t>Group3_BurnMain_bStart : BOOL; (*Пуск гор.11*)</t>
  </si>
  <si>
    <t>Group3_BurnMain_bStop : BOOL; (*Стоп гор.11*)</t>
  </si>
  <si>
    <t>Group3_BurnWork2_bStart : BOOL; (*Пуск гор.13*)</t>
  </si>
  <si>
    <t>Group3_BurnWork2_bStop : BOOL; (*Стоп гор.13*)</t>
  </si>
  <si>
    <t>Group3_BurnWork3_bStart : BOOL; (*Пуск гор.15*)</t>
  </si>
  <si>
    <t>Group3_BurnWork3_bStop : BOOL; (*Стоп гор.15*)</t>
  </si>
  <si>
    <t>Group3_bReset : BOOL; (*Сброс звука гр.3*)</t>
  </si>
  <si>
    <t>Group3_bEmergencyStop : BOOL; (*Аварийное откл. гр.3*)</t>
  </si>
  <si>
    <t>Reserv_bDI283 : BOOL; (*Резерв*)</t>
  </si>
  <si>
    <t>Reserv_bDI284 : BOOL; (*Резерв*)</t>
  </si>
  <si>
    <t>Reserv_bDI285 : BOOL; (*Резерв*)</t>
  </si>
  <si>
    <t>Reserv_bDI286 : BOOL; (*Резерв*)</t>
  </si>
  <si>
    <t>Reserv_bDI287 : BOOL; (*Резерв*)</t>
  </si>
  <si>
    <t>Reserv_bDI288 : BOOL; (*Резерв*)</t>
  </si>
  <si>
    <t>Group4_BurnWork1_Valve1_bH : BOOL; (*ПЗК-1 гор.10 открыт*)</t>
  </si>
  <si>
    <t>Group4_BurnWork1_ValveSafety_bL : BOOL; (*КБ гор.10 закрыт*)</t>
  </si>
  <si>
    <t>Group4_BurnWork1_Valve2_bH : BOOL; (*ПЗК-2 гор.10 открыт*)</t>
  </si>
  <si>
    <t>Group4_BurnMain_Valve1_bH : BOOL; (*ПЗК-1 гор.12 открыт*)</t>
  </si>
  <si>
    <t>Group4_BurnMain_ValveSafety_bL : BOOL; (*КБ гор.12 закрыт*)</t>
  </si>
  <si>
    <t>Group4_BurnMain_Valve2_bH : BOOL; (*ПЗК-2 гор.12 открыт*)</t>
  </si>
  <si>
    <t>Group4_BurnMain_ValveIgn_bH : BOOL; (*КЗ гор.12 открыт*)</t>
  </si>
  <si>
    <t>Group4_BurnWork2_Valve1_bH : BOOL; (*ПЗК-1 гор.14 открыт*)</t>
  </si>
  <si>
    <t>Group4_BurnWork2_ValveSafety_bL : BOOL; (*КБ гор.14 закрыт*)</t>
  </si>
  <si>
    <t>Group4_BurnWork2_Valve2_bH : BOOL; (*ПЗК-2 гор.14 открыт*)</t>
  </si>
  <si>
    <t>Group4_BurnWork3_Valve1_bH : BOOL; (*ПЗК-1 гор.16 открыт*)</t>
  </si>
  <si>
    <t>Group4_BurnWork3_ValveSafety_bL : BOOL; (*КБ гор.16 закрыт*)</t>
  </si>
  <si>
    <t>Group4_BurnWork3_Valve2_bH : BOOL; (*ПЗК-2 гор.16 открыт*)</t>
  </si>
  <si>
    <t>Reserv_bDI302 : BOOL; (*Резерв*)</t>
  </si>
  <si>
    <t>Reserv_bDI303 : BOOL; (*Резерв*)</t>
  </si>
  <si>
    <t>Reserv_bDI304 : BOOL; (*Резерв*)</t>
  </si>
  <si>
    <t>Group4_BurnWork1_DamperGas_bL : BOOL; (*РГ гор.10 закрыт*)</t>
  </si>
  <si>
    <t>Group4_BurnWork1_DamperGas_bH : BOOL; (*РГ гор.10 открыт*)</t>
  </si>
  <si>
    <t>Group4_BurnWork1_DamperAir_bL : BOOL; (*ШВ гор.10 закрыт*)</t>
  </si>
  <si>
    <t>Group4_BurnWork1_DamperAir_bH : BOOL; (*ШВ гор.10 закрыт*)</t>
  </si>
  <si>
    <t>Group4_BurnMain_DamperGas_bL : BOOL; (*РГ гор.12 закрыт*)</t>
  </si>
  <si>
    <t>Group4_BurnMain_DamperGas_bH : BOOL; (*РГ гор.12 открыт*)</t>
  </si>
  <si>
    <t>Group4_BurnMain_DamperAir_bL : BOOL; (*ШВ гор.12 закрыт*)</t>
  </si>
  <si>
    <t>Group4_BurnMain_DamperAir_bH : BOOL; (*ШВ гор.12 закрыт*)</t>
  </si>
  <si>
    <t>Group4_BurnWork2_DamperGas_bL : BOOL; (*РГ гор.14 закрыт*)</t>
  </si>
  <si>
    <t>Group4_BurnWork2_DamperGas_bH : BOOL; (*РГ гор.14 открыт*)</t>
  </si>
  <si>
    <t>Group4_BurnWork2_DamperAir_bL : BOOL; (*ШВ гор.14 закрыт*)</t>
  </si>
  <si>
    <t>Group4_BurnWork2_DamperAir_bH : BOOL; (*ШВ гор.14 закрыт*)</t>
  </si>
  <si>
    <t>Group4_BurnWork3_DamperGas_bL : BOOL; (*РГ гор.16 закрыт*)</t>
  </si>
  <si>
    <t>Group4_BurnWork3_DamperGas_bH : BOOL; (*РГ гор.16 открыт*)</t>
  </si>
  <si>
    <t>Group4_BurnWork3_DamperAir_bL : BOOL; (*ШВ гор.16 закрыт*)</t>
  </si>
  <si>
    <t>Group4_BurnWork3_DamperAir_bH : BOOL; (*ШВ гор.16 закрыт*)</t>
  </si>
  <si>
    <t>Group4_BurnMain_bFireIgn : BOOL; (*Фак. зап. гор.12*)</t>
  </si>
  <si>
    <t>Group4_BurnMain_bFireBurn : BOOL; (*Фак. гор. гор.12*)</t>
  </si>
  <si>
    <t>Group4_BurnWork1_Fan_bTurnedOn : BOOL; (*Вент. работа гор.10*)</t>
  </si>
  <si>
    <t>Group4_BurnMain_Fan_bTurnedOn : BOOL; (*Вент. работа гор.12*)</t>
  </si>
  <si>
    <t>Group4_BurnWork2_Fan_bTurnedOn : BOOL; (*Вент. работа гор.14*)</t>
  </si>
  <si>
    <t>Group4_BurnWork3_Fan_bTurnedOn : BOOL; (*Вент. работа гор.16*)</t>
  </si>
  <si>
    <t>Group4_BurnMain_Fan_bAlarm : BOOL; (*ПЧ авария гор.12*)</t>
  </si>
  <si>
    <t>Group4_BurnWork1_Fan_bRemote : BOOL; (*Вент. дист. гор.10*)</t>
  </si>
  <si>
    <t>Group4_BurnMain_Fan_bRemote : BOOL; (*Вент. дист. гор.12*)</t>
  </si>
  <si>
    <t>Group4_BurnWork2_Fan_bRemote : BOOL; (*Вент. дист. гор.14*)</t>
  </si>
  <si>
    <t>Group4_BurnWork3_Fan_bRemote : BOOL; (*Вент. дист. гор.16*)</t>
  </si>
  <si>
    <t>Other_bCallSHUPVV2 : BOOL; //"Вызов к сборке 'ШУПВВ2'";</t>
  </si>
  <si>
    <t>Other_bCallSHAVR2 : BOOL; //"Вызов к сборке 'ШАВР2'";</t>
  </si>
  <si>
    <t>Other_bCallSHSO : BOOL; //"Вызов к сборке 'ШСО'";</t>
  </si>
  <si>
    <t>Other_bCallSHSG2 : BOOL; //"Вызов к сборке 'ШСГ-2'";</t>
  </si>
  <si>
    <t>Other_bCallSHSG4 : BOOL; //"Вызов к сборке 'ШСГ-4'";</t>
  </si>
  <si>
    <t>Group4_BurnWork1_bStart : BOOL; (*Пуск гор.10*)</t>
  </si>
  <si>
    <t>Group4_BurnWork1_bStop : BOOL; (*Стоп гор.10*)</t>
  </si>
  <si>
    <t>Group4_BurnMain_bStart : BOOL; (*Пуск гор.12*)</t>
  </si>
  <si>
    <t>Group4_BurnMain_bStop : BOOL; (*Стоп гор.12*)</t>
  </si>
  <si>
    <t>Group4_BurnWork2_bStart : BOOL; (*Пуск гор.14*)</t>
  </si>
  <si>
    <t>Group4_BurnWork2_bStop : BOOL; (*Стоп гор.14*)</t>
  </si>
  <si>
    <t>Group4_BurnWork3_bStart : BOOL; (*Пуск гор.16*)</t>
  </si>
  <si>
    <t>Group4_BurnWork3_bStop : BOOL; (*Стоп гор.16*)</t>
  </si>
  <si>
    <t>Group4_bReset : BOOL; (*Сброс звука гр.4*)</t>
  </si>
  <si>
    <t>Group4_bEmergencyStop : BOOL; (*Аварийное откл. гр.4*)</t>
  </si>
  <si>
    <t>Reserv_bDI347 : BOOL; (*Резерв*)</t>
  </si>
  <si>
    <t>Reserv_bDI348 : BOOL; (*Резерв*)</t>
  </si>
  <si>
    <t>Reserv_bDI349 : BOOL; (*Резерв*)</t>
  </si>
  <si>
    <t>Reserv_bDI350 : BOOL; (*Резерв*)</t>
  </si>
  <si>
    <t>Reserv_bDI351 : BOOL; (*Резерв*)</t>
  </si>
  <si>
    <t>Reserv_bDI352 : BOOL; (*Резерв*)</t>
  </si>
  <si>
    <t>Application.GVL.Crate_Burn[3].arstDI[0].Inputs</t>
  </si>
  <si>
    <t>STRUCT</t>
  </si>
  <si>
    <t>Gas_Gate_bClose : BOOL; (*Газ. ЗД закрыть*)</t>
  </si>
  <si>
    <t>Gas_Gate_bOpen : BOOL; (*Газ. ЗД открыть*)</t>
  </si>
  <si>
    <t>Gas_Gate_bStop : BOOL; (*Газ. ЗД стоп*)</t>
  </si>
  <si>
    <t>Water_GateIn_bClose : BOOL; (*Вод. ЗД вх закрыть*)</t>
  </si>
  <si>
    <t>Water_GateIn_bOpen : BOOL; (*Вод. ЗД вх открыть*)</t>
  </si>
  <si>
    <t>Water_GateIn_bStop : BOOL; (*Вод. ЗД вх стоп*)</t>
  </si>
  <si>
    <t>Water_GateOut_bClose : BOOL; (*Вод. ЗД вых закрыть*)</t>
  </si>
  <si>
    <t>Water_GateOut_bOpen : BOOL; (*Вод. ЗД вых открыть*)</t>
  </si>
  <si>
    <t>Water_GateOut_bStop : BOOL; (*Вод. ЗД вых стоп*)</t>
  </si>
  <si>
    <t>Water_GateBypass_bClose : BOOL; (*Вод. ЗД байп закрыть*)</t>
  </si>
  <si>
    <t>Water_GateBypass_bOpen : BOOL; (*Вод. ЗД байп открыть*)</t>
  </si>
  <si>
    <t>Water_GateBypass_bStop : BOOL; (*Вод. ЗД байп стоп*)</t>
  </si>
  <si>
    <t>Other_Gate17_bClose : BOOL; (*Газ. ЗД 17 закрыть*)</t>
  </si>
  <si>
    <t>Other_Gate17_bOpen : BOOL; (*Газ. ЗД 17 открыть*)</t>
  </si>
  <si>
    <t>Other_Gate17_bStop : BOOL; (*Газ. ЗД 17 стоп*)</t>
  </si>
  <si>
    <t>Reserv_bDO16 : BOOL; (*Резерв*)</t>
  </si>
  <si>
    <t>Other_GateMC213_bClose : BOOL; (*ЗД МЦ213 закрыть*)</t>
  </si>
  <si>
    <t>Other_GateMC213_bOpen : BOOL; (*ЗД МЦ213 открыть*)</t>
  </si>
  <si>
    <t>Other_GateMC213_bStop : BOOL; (*ЗД МЦ213 стоп*)</t>
  </si>
  <si>
    <t>Other_GateKV205_bClose : BOOL; (*ЗД КВ205 закрыть*)</t>
  </si>
  <si>
    <t>Other_GateKV205_bOpen : BOOL; (*ЗД КВ205 открыть*)</t>
  </si>
  <si>
    <t>Other_GateKV205_bStop : BOOL; (*ЗД КВ205 стоп*)</t>
  </si>
  <si>
    <t>Other_GateKV204_bClose : BOOL; (*ЗД КВ204 закрыть*)</t>
  </si>
  <si>
    <t>Other_GateKV204_bOpen : BOOL; (*ЗД КВ204 открыть*)</t>
  </si>
  <si>
    <t>Other_GateKV204_bStop : BOOL; (*ЗД КВ204 стоп*)</t>
  </si>
  <si>
    <t>Other_GateKV206_bClose : BOOL; (*ЗД КВ206 закрыть*)</t>
  </si>
  <si>
    <t>Other_GateKV206_bOpen : BOOL; (*ЗД КВ206 открыть*)</t>
  </si>
  <si>
    <t>Other_GateKV206_bStop : BOOL; (*ЗД КВ206 стоп*)</t>
  </si>
  <si>
    <t>Other_GateWater1_bClose : BOOL; (*ЗД св на 1 оч закрыть*)</t>
  </si>
  <si>
    <t>Other_GateWater1_bOpen : BOOL; (*ЗД св на 1 оч открыть*)</t>
  </si>
  <si>
    <t>Other_GateWater1_bStop : BOOL; (*ЗД св на 1 оч стоп*)</t>
  </si>
  <si>
    <t>Reserv_bDO32 : BOOL; (*Резерв*)</t>
  </si>
  <si>
    <t>Reserv_bDO33 : BOOL; (*Резерв*)</t>
  </si>
  <si>
    <t>Reserv_bDO34 : BOOL; (*Резерв*)</t>
  </si>
  <si>
    <t>Reserv_bDO35 : BOOL; (*Резерв*)</t>
  </si>
  <si>
    <t>Reserv_bDO36 : BOOL; (*Резерв*)</t>
  </si>
  <si>
    <t>Smoke_DamperA_bClose : BOOL; (*Рег. разр. А закрыть*)</t>
  </si>
  <si>
    <t>Smoke_DamperA_bOpen : BOOL; (*Рег. разр. А открыть*)</t>
  </si>
  <si>
    <t>Smoke_DamperB_bClose : BOOL; (*Рег. разр. B закрыть*)</t>
  </si>
  <si>
    <t>Smoke_DamperB_bOpen : BOOL; (*Рег. разр. B открыть*)</t>
  </si>
  <si>
    <t>Reserv_bDO41 : BOOL; (*Резерв*)</t>
  </si>
  <si>
    <t>Gas_ValveBlow13_bCtrl : BOOL; (*КП гр. 1,3 открыть*)</t>
  </si>
  <si>
    <t>Gas_ValveBlow24_bCtrl : BOOL; (*КП гр. 2,4 открыть*)</t>
  </si>
  <si>
    <t>Reserv_bDO44 : BOOL; (*Резерв*)</t>
  </si>
  <si>
    <t>Boiler_bInWorkLight : BOOL; (*CC котёл в работе*)</t>
  </si>
  <si>
    <t>Boiler_bAlarmLight : BOOL; (*СС предупреждение*)</t>
  </si>
  <si>
    <t>Boiler_bProtLight : BOOL; (*СС авария*)</t>
  </si>
  <si>
    <t>Boiler_bProtSound : BOOL; (*ЗС авария*)</t>
  </si>
  <si>
    <t>Reserv_bDO49 : BOOL; (*Резерв*)</t>
  </si>
  <si>
    <t>Reserv_bDO50 : BOOL; (*Резерв*)</t>
  </si>
  <si>
    <t>Reserv_bDO51 : BOOL; (*Резерв*)</t>
  </si>
  <si>
    <t>Reserv_bDO52 : BOOL; (*Резерв*)</t>
  </si>
  <si>
    <t>Reserv_bDO53 : BOOL; (*Резерв*)</t>
  </si>
  <si>
    <t>Reserv_bDO54 : BOOL; (*Резерв*)</t>
  </si>
  <si>
    <t>Reserv_bDO55 : BOOL; (*Резерв*)</t>
  </si>
  <si>
    <t>Reserv_bDO56 : BOOL; (*Резерв*)</t>
  </si>
  <si>
    <t>Reserv_bDO57 : BOOL; (*Резерв*)</t>
  </si>
  <si>
    <t>Reserv_bDO58 : BOOL; (*Резерв*)</t>
  </si>
  <si>
    <t>Reserv_bDO59 : BOOL; (*Резерв*)</t>
  </si>
  <si>
    <t>Boiler_bStartLight : BOOL; (*Пуск котла подсв.*)</t>
  </si>
  <si>
    <t>Gas_Damper_bAutoLight : BOOL; (*Рег. газа авт. подсв.*)</t>
  </si>
  <si>
    <t>Smoke_DamperA_bAutoLight : BOOL; (*Рег. разр. А авт. подсв.*)</t>
  </si>
  <si>
    <t>Smoke_DamperB_bAutoLight : BOOL; (*Рег. разр. В авт. подсв.*)</t>
  </si>
  <si>
    <t>Reserv_bDO64 : BOOL; (*Резерв*)</t>
  </si>
  <si>
    <t>Group1_BurnWork1_Valve1_bCtrl : BOOL; (*ПЗК-1 гор.1 открыть*)</t>
  </si>
  <si>
    <t>Group1_BurnWork1_ValveSafety_bCtrl : BOOL; (*КБ гор.1 закрыть*)</t>
  </si>
  <si>
    <t>Group1_BurnWork1_Valve2_bCtrl : BOOL; (*ПЗК-2 гор.1 открыть*)</t>
  </si>
  <si>
    <t>Group1_BurnWork2_Valve1_bCtrl : BOOL; (*ПЗК-1 гор.3 открыть*)</t>
  </si>
  <si>
    <t>Group1_BurnWork2_ValveSafety_bCtrl : BOOL; (*КБ гор.3 закрыть*)</t>
  </si>
  <si>
    <t>Group1_BurnWork2_Valve2_bCtrl : BOOL; (*ПЗК-2 гор.3 открыть*)</t>
  </si>
  <si>
    <t>Group1_BurnMain_Valve1_bCtrl : BOOL; (*ПЗК-1 гор.5 открыть*)</t>
  </si>
  <si>
    <t>Group1_BurnMain_ValveSafety_bCtrl : BOOL; (*КБ гор.5 закрыть*)</t>
  </si>
  <si>
    <t>Group1_BurnMain_Valve2_bCtrl : BOOL; (*ПЗК-2 гор.5 открыть*)</t>
  </si>
  <si>
    <t>Group1_BurnMain_ValveIgn_bCtrl : BOOL; (*КЗ гор.5 открыть*)</t>
  </si>
  <si>
    <t>Group1_BurnMain_bSpark : BOOL; (*ИВН гор.5 включить*)</t>
  </si>
  <si>
    <t>Group1_BurnWork3_Valve1_bCtrl : BOOL; (*ПЗК-1 гор.7 открыть*)</t>
  </si>
  <si>
    <t>Group1_BurnWork3_ValveSafety_bCtrl : BOOL; (*КБ гор.7 закрыть*)</t>
  </si>
  <si>
    <t>Group1_BurnWork3_Valve2_bCtrl : BOOL; (*ПЗК-2 гор.7 открыть*)</t>
  </si>
  <si>
    <t>Reserv_bDO79 : BOOL; (*Резерв*)</t>
  </si>
  <si>
    <t>Reserv_bDO80 : BOOL; (*Резерв*)</t>
  </si>
  <si>
    <t>Group1_BurnWork1_DamperGas_bClose : BOOL; (*РГ гор.1 закрыть*)</t>
  </si>
  <si>
    <t>Group1_BurnWork1_DamperGas_bOpen : BOOL; (*РГ гор.1 открыть*)</t>
  </si>
  <si>
    <t>Group1_BurnWork1_DamperAir_bClose : BOOL; (*ШВ гор.1 закрыть*)</t>
  </si>
  <si>
    <t>Group1_BurnWork1_DamperAir_bOpen : BOOL; (*ШВ гор.1 открыть*)</t>
  </si>
  <si>
    <t>Group1_BurnWork2_DamperGas_bClose : BOOL; (*РГ гор.3 закрыть*)</t>
  </si>
  <si>
    <t>Group1_BurnWork2_DamperGas_bOpen : BOOL; (*РГ гор.3 открыть*)</t>
  </si>
  <si>
    <t>Group1_BurnWork2_DamperAir_bClose : BOOL; (*ШВ гор.3 закрыть*)</t>
  </si>
  <si>
    <t>Group1_BurnWork2_DamperAir_bOpen : BOOL; (*ШВ гор.3 открыть*)</t>
  </si>
  <si>
    <t>Group1_BurnMain_DamperGas_bClose : BOOL; (*РГ гор.5 закрыть*)</t>
  </si>
  <si>
    <t>Group1_BurnMain_DamperGas_bOpen : BOOL; (*РГ гор.5 открыть*)</t>
  </si>
  <si>
    <t>Group1_BurnMain_DamperAir_bClose : BOOL; (*ШВ гор.5 закрыть*)</t>
  </si>
  <si>
    <t>Group1_BurnMain_DamperAir_bOpen : BOOL; (*ШВ гор.5 открыть*)</t>
  </si>
  <si>
    <t>Group1_BurnWork3_DamperGas_bClose : BOOL; (*РГ гор.7 закрыть*)</t>
  </si>
  <si>
    <t>Group1_BurnWork3_DamperGas_bOpen : BOOL; (*РГ гор.7 открыть*)</t>
  </si>
  <si>
    <t>Group1_BurnWork3_DamperAir_bClose : BOOL; (*ШВ гор.7 закрыть*)</t>
  </si>
  <si>
    <t>Group1_BurnWork3_DamperAir_bOpen : BOOL; (*ШВ гор.7 открыть*)</t>
  </si>
  <si>
    <t>Group1_BurnWork1_Fan_bOn : BOOL; (*Вент. гор.1 пуск*)</t>
  </si>
  <si>
    <t>Group1_BurnWork2_Fan_bOn : BOOL; (*Вент. гор.3 пуск*)</t>
  </si>
  <si>
    <t>Group1_BurnMain_Fan_bOn : BOOL; (*Вент. гор.5 пуск*)</t>
  </si>
  <si>
    <t>Group1_BurnWork3_Fan_bOn : BOOL; (*Вент. гор.7 пуск*)</t>
  </si>
  <si>
    <t>Group1_BurnMain_Fan_bClose : BOOL; (*Вент. ПЧ гор.5 меньше*)</t>
  </si>
  <si>
    <t>Group1_BurnMain_Fan_bOpen : BOOL; (*Вент. ПЧ гор.5 больше*)</t>
  </si>
  <si>
    <t>Reserv_bDO103 : BOOL; (*Резерв*)</t>
  </si>
  <si>
    <t>Reserv_bDO104 : BOOL; (*Резерв*)</t>
  </si>
  <si>
    <t>Reserv_bDO105 : BOOL; (*Резерв*)</t>
  </si>
  <si>
    <t>Reserv_bDO106 : BOOL; (*Резерв*)</t>
  </si>
  <si>
    <t>Reserv_bDO107 : BOOL; (*Резерв*)</t>
  </si>
  <si>
    <t>Reserv_bDO108 : BOOL; (*Резерв*)</t>
  </si>
  <si>
    <t>Reserv_bDO109 : BOOL; (*Резерв*)</t>
  </si>
  <si>
    <t>Reserv_bDO110 : BOOL; (*Резерв*)</t>
  </si>
  <si>
    <t>Reserv_bDO111 : BOOL; (*Резерв*)</t>
  </si>
  <si>
    <t>Reserv_bDO112 : BOOL; (*Резерв*)</t>
  </si>
  <si>
    <t>Reserv_bDO113 : BOOL; (*Резерв*)</t>
  </si>
  <si>
    <t>Reserv_bDO114 : BOOL; (*Резерв*)</t>
  </si>
  <si>
    <t>Reserv_bDO115 : BOOL; (*Резерв*)</t>
  </si>
  <si>
    <t>Reserv_bDO116 : BOOL; (*Резерв*)</t>
  </si>
  <si>
    <t>Reserv_bDO117 : BOOL; (*Резерв*)</t>
  </si>
  <si>
    <t>Reserv_bDO118 : BOOL; (*Резерв*)</t>
  </si>
  <si>
    <t>Reserv_bDO119 : BOOL; (*Резерв*)</t>
  </si>
  <si>
    <t>Reserv_bDO120 : BOOL; (*Резерв*)</t>
  </si>
  <si>
    <t>Reserv_bDO121 : BOOL; (*Резерв*)</t>
  </si>
  <si>
    <t>Reserv_bDO122 : BOOL; (*Резерв*)</t>
  </si>
  <si>
    <t>Reserv_bDO123 : BOOL; (*Резерв*)</t>
  </si>
  <si>
    <t>Reserv_bDO124 : BOOL; (*Резерв*)</t>
  </si>
  <si>
    <t>Reserv_bDO125 : BOOL; (*Резерв*)</t>
  </si>
  <si>
    <t>Reserv_bDO126 : BOOL; (*Резерв*)</t>
  </si>
  <si>
    <t>Reserv_bDO127 : BOOL; (*Резерв*)</t>
  </si>
  <si>
    <t>Reserv_bDO128 : BOOL; (*Резерв*)</t>
  </si>
  <si>
    <t>Group2_BurnWork1_Valve1_bCtrl : BOOL; (*ПЗК-1 гор.2 открыть*)</t>
  </si>
  <si>
    <t>Group2_BurnWork1_ValveSafety_bCtrl : BOOL; (*КБ гор.2 закрыть*)</t>
  </si>
  <si>
    <t>Group2_BurnWork1_Valve2_bCtrl : BOOL; (*ПЗК-2 гор.2 открыть*)</t>
  </si>
  <si>
    <t>Group2_BurnWork2_Valve1_bCtrl : BOOL; (*ПЗК-1 гор.4 открыть*)</t>
  </si>
  <si>
    <t>Group2_BurnWork2_ValveSafety_bCtrl : BOOL; (*КБ гор.4 закрыть*)</t>
  </si>
  <si>
    <t>Group2_BurnWork2_Valve2_bCtrl : BOOL; (*ПЗК-2 гор.4 открыть*)</t>
  </si>
  <si>
    <t>Group2_BurnMain_Valve1_bCtrl : BOOL; (*ПЗК-1 гор.6 открыть*)</t>
  </si>
  <si>
    <t>Group2_BurnMain_ValveSafety_bCtrl : BOOL; (*КБ гор.6 закрыть*)</t>
  </si>
  <si>
    <t>Group2_BurnMain_Valve2_bCtrl : BOOL; (*ПЗК-2 гор.6 открыть*)</t>
  </si>
  <si>
    <t>Group2_BurnMain_ValveIgn_bCtrl : BOOL; (*КЗ гор.6 открыть*)</t>
  </si>
  <si>
    <t>Group2_BurnMain_bSpark : BOOL; (*ИВН гор.6 включить*)</t>
  </si>
  <si>
    <t>Group2_BurnWork3_Valve1_bCtrl : BOOL; (*ПЗК-1 гор.8 открыть*)</t>
  </si>
  <si>
    <t>Group2_BurnWork3_ValveSafety_bCtrl : BOOL; (*КБ гор.8 закрыть*)</t>
  </si>
  <si>
    <t>Group2_BurnWork3_Valve2_bCtrl : BOOL; (*ПЗК-2 гор.8 открыть*)</t>
  </si>
  <si>
    <t>Reserv_bDO143 : BOOL; (*Резерв*)</t>
  </si>
  <si>
    <t>Reserv_bDO144 : BOOL; (*Резерв*)</t>
  </si>
  <si>
    <t>Group2_BurnWork1_DamperGas_bClose : BOOL; (*РГ гор.2 закрыть*)</t>
  </si>
  <si>
    <t>Group2_BurnWork1_DamperGas_bOpen : BOOL; (*РГ гор.2 открыть*)</t>
  </si>
  <si>
    <t>Group2_BurnWork1_DamperAir_bClose : BOOL; (*ШВ гор.2 закрыть*)</t>
  </si>
  <si>
    <t>Group2_BurnWork1_DamperAir_bOpen : BOOL; (*ШВ гор.2 открыть*)</t>
  </si>
  <si>
    <t>Group2_BurnWork2_DamperGas_bClose : BOOL; (*РГ гор.4 закрыть*)</t>
  </si>
  <si>
    <t>Group2_BurnWork2_DamperGas_bOpen : BOOL; (*РГ гор.4 открыть*)</t>
  </si>
  <si>
    <t>Group2_BurnWork2_DamperAir_bClose : BOOL; (*ШВ гор.4 закрыть*)</t>
  </si>
  <si>
    <t>Group2_BurnWork2_DamperAir_bOpen : BOOL; (*ШВ гор.4 открыть*)</t>
  </si>
  <si>
    <t>Group2_BurnMain_DamperGas_bClose : BOOL; (*РГ гор.6 закрыть*)</t>
  </si>
  <si>
    <t>Group2_BurnMain_DamperGas_bOpen : BOOL; (*РГ гор.6 открыть*)</t>
  </si>
  <si>
    <t>Group2_BurnMain_DamperAir_bClose : BOOL; (*ШВ гор.6 закрыть*)</t>
  </si>
  <si>
    <t>Group2_BurnMain_DamperAir_bOpen : BOOL; (*ШВ гор.6 открыть*)</t>
  </si>
  <si>
    <t>Group2_BurnWork3_DamperGas_bClose : BOOL; (*РГ гор.8 закрыть*)</t>
  </si>
  <si>
    <t>Group2_BurnWork3_DamperGas_bOpen : BOOL; (*РГ гор.8 открыть*)</t>
  </si>
  <si>
    <t>Group2_BurnWork3_DamperAir_bClose : BOOL; (*ШВ гор.8 закрыть*)</t>
  </si>
  <si>
    <t>Group2_BurnWork3_DamperAir_bOpen : BOOL; (*ШВ гор.8 открыть*)</t>
  </si>
  <si>
    <t>Group2_BurnWork1_Fan_bOn : BOOL; (*Вент. гор.2 пуск*)</t>
  </si>
  <si>
    <t>Group2_BurnWork2_Fan_bOn : BOOL; (*Вент. гор.4 пуск*)</t>
  </si>
  <si>
    <t>Group2_BurnMain_Fan_bOn : BOOL; (*Вент. гор.6 пуск*)</t>
  </si>
  <si>
    <t>Group2_BurnWork3_Fan_bOn : BOOL; (*Вент. гор.8 пуск*)</t>
  </si>
  <si>
    <t>Group2_BurnMain_Fan_bClose : BOOL; (*Вент. ПЧ гор.6 меньше*)</t>
  </si>
  <si>
    <t>Group2_BurnMain_Fan_bOpen : BOOL; (*Вент. ПЧ гор.6 больше*)</t>
  </si>
  <si>
    <t>Reserv_bDO167 : BOOL; (*Резерв*)</t>
  </si>
  <si>
    <t>Reserv_bDO168 : BOOL; (*Резерв*)</t>
  </si>
  <si>
    <t>Reserv_bDO169 : BOOL; (*Резерв*)</t>
  </si>
  <si>
    <t>Reserv_bDO170 : BOOL; (*Резерв*)</t>
  </si>
  <si>
    <t>Reserv_bDO171 : BOOL; (*Резерв*)</t>
  </si>
  <si>
    <t>Reserv_bDO172 : BOOL; (*Резерв*)</t>
  </si>
  <si>
    <t>Reserv_bDO173 : BOOL; (*Резерв*)</t>
  </si>
  <si>
    <t>Reserv_bDO174 : BOOL; (*Резерв*)</t>
  </si>
  <si>
    <t>Reserv_bDO175 : BOOL; (*Резерв*)</t>
  </si>
  <si>
    <t>Reserv_bDO176 : BOOL; (*Резерв*)</t>
  </si>
  <si>
    <t>Reserv_bDO177 : BOOL; (*Резерв*)</t>
  </si>
  <si>
    <t>Reserv_bDO178 : BOOL; (*Резерв*)</t>
  </si>
  <si>
    <t>Reserv_bDO179 : BOOL; (*Резерв*)</t>
  </si>
  <si>
    <t>Reserv_bDO180 : BOOL; (*Резерв*)</t>
  </si>
  <si>
    <t>Reserv_bDO181 : BOOL; (*Резерв*)</t>
  </si>
  <si>
    <t>Reserv_bDO182 : BOOL; (*Резерв*)</t>
  </si>
  <si>
    <t>Reserv_bDO183 : BOOL; (*Резерв*)</t>
  </si>
  <si>
    <t>Reserv_bDO184 : BOOL; (*Резерв*)</t>
  </si>
  <si>
    <t>Reserv_bDO185 : BOOL; (*Резерв*)</t>
  </si>
  <si>
    <t>Reserv_bDO186 : BOOL; (*Резерв*)</t>
  </si>
  <si>
    <t>Reserv_bDO187 : BOOL; (*Резерв*)</t>
  </si>
  <si>
    <t>Reserv_bDO188 : BOOL; (*Резерв*)</t>
  </si>
  <si>
    <t>Reserv_bDO189 : BOOL; (*Резерв*)</t>
  </si>
  <si>
    <t>Reserv_bDO190 : BOOL; (*Резерв*)</t>
  </si>
  <si>
    <t>Reserv_bDO191 : BOOL; (*Резерв*)</t>
  </si>
  <si>
    <t>Reserv_bDO192 : BOOL; (*Резерв*)</t>
  </si>
  <si>
    <t>Group3_BurnWork1_Valve1_bCtrl : BOOL; (*ПЗК-1 гор.9 открыть*)</t>
  </si>
  <si>
    <t>Group3_BurnWork1_ValveSafety_bCtrl : BOOL; (*КБ гор.9 закрыть*)</t>
  </si>
  <si>
    <t>Group3_BurnWork1_Valve2_bCtrl : BOOL; (*ПЗК-2 гор.9 открыть*)</t>
  </si>
  <si>
    <t>Group3_BurnMain_Valve1_bCtrl : BOOL; (*ПЗК-1 гор.11 открыть*)</t>
  </si>
  <si>
    <t>Group3_BurnMain_ValveSafety_bCtrl : BOOL; (*КБ гор.11 закрыть*)</t>
  </si>
  <si>
    <t>Group3_BurnMain_Valve2_bCtrl : BOOL; (*ПЗК-2 гор.11 открыть*)</t>
  </si>
  <si>
    <t>Group3_BurnMain_ValveIgn_bCtrl : BOOL; (*КЗ гор.11 открыть*)</t>
  </si>
  <si>
    <t>Group3_BurnMain_bSpark : BOOL; (*ИВН гор.11 включить*)</t>
  </si>
  <si>
    <t>Group3_BurnWork2_Valve1_bCtrl : BOOL; (*ПЗК-1 гор.13 открыть*)</t>
  </si>
  <si>
    <t>Group3_BurnWork2_ValveSafety_bCtrl : BOOL; (*КБ гор.13 закрыть*)</t>
  </si>
  <si>
    <t>Group3_BurnWork2_Valve2_bCtrl : BOOL; (*ПЗК-2 гор.13 открыть*)</t>
  </si>
  <si>
    <t>Group3_BurnWork3_Valve1_bCtrl : BOOL; (*ПЗК-1 гор.15 открыть*)</t>
  </si>
  <si>
    <t>Group3_BurnWork3_ValveSafety_bCtrl : BOOL; (*КБ гор.15 закрыть*)</t>
  </si>
  <si>
    <t>Group3_BurnWork3_Valve2_bCtrl : BOOL; (*ПЗК-2 гор.15 открыть*)</t>
  </si>
  <si>
    <t>Reserv_bDO207 : BOOL; (*Резерв*)</t>
  </si>
  <si>
    <t>Reserv_bDO208 : BOOL; (*Резерв*)</t>
  </si>
  <si>
    <t>Group3_BurnWork1_DamperGas_bClose : BOOL; (*РГ гор.9 закрыть*)</t>
  </si>
  <si>
    <t>Group3_BurnWork1_DamperGas_bOpen : BOOL; (*РГ гор.9 открыть*)</t>
  </si>
  <si>
    <t>Group3_BurnWork1_DamperAir_bClose : BOOL; (*ШВ гор.9 закрыть*)</t>
  </si>
  <si>
    <t>Group3_BurnWork1_DamperAir_bOpen : BOOL; (*ШВ гор.9 открыть*)</t>
  </si>
  <si>
    <t>Group3_BurnMain_DamperGas_bClose : BOOL; (*РГ гор.11 закрыть*)</t>
  </si>
  <si>
    <t>Group3_BurnMain_DamperGas_bOpen : BOOL; (*РГ гор.11 открыть*)</t>
  </si>
  <si>
    <t>Group3_BurnMain_DamperAir_bClose : BOOL; (*ШВ гор.11 закрыть*)</t>
  </si>
  <si>
    <t>Group3_BurnMain_DamperAir_bOpen : BOOL; (*ШВ гор.11 открыть*)</t>
  </si>
  <si>
    <t>Group3_BurnWork2_DamperGas_bClose : BOOL; (*РГ гор.13 закрыть*)</t>
  </si>
  <si>
    <t>Group3_BurnWork2_DamperGas_bOpen : BOOL; (*РГ гор.13 открыть*)</t>
  </si>
  <si>
    <t>Group3_BurnWork2_DamperAir_bClose : BOOL; (*ШВ гор.13 закрыть*)</t>
  </si>
  <si>
    <t>Group3_BurnWork2_DamperAir_bOpen : BOOL; (*ШВ гор.13 открыть*)</t>
  </si>
  <si>
    <t>Group3_BurnWork3_DamperGas_bClose : BOOL; (*РГ гор.15 закрыть*)</t>
  </si>
  <si>
    <t>Group3_BurnWork3_DamperGas_bOpen : BOOL; (*РГ гор.15 открыть*)</t>
  </si>
  <si>
    <t>Group3_BurnWork3_DamperAir_bClose : BOOL; (*ШВ гор.15 закрыть*)</t>
  </si>
  <si>
    <t>Group3_BurnWork3_DamperAir_bOpen : BOOL; (*ШВ гор.15 открыть*)</t>
  </si>
  <si>
    <t>Group3_BurnWork1_Fan_bOn : BOOL; (*Вент. гор.9 пуск*)</t>
  </si>
  <si>
    <t>Group3_BurnMain_Fan_bOn : BOOL; (*Вент. гор.11 пуск*)</t>
  </si>
  <si>
    <t>Group3_BurnWork2_Fan_bOn : BOOL; (*Вент. гор.13 пуск*)</t>
  </si>
  <si>
    <t>Group3_BurnWork3_Fan_bOn : BOOL; (*Вент. гор.15 пуск*)</t>
  </si>
  <si>
    <t>Group3_BurnMain_Fan_bClose : BOOL; (*Вент. ПЧ гор.11 меньше*)</t>
  </si>
  <si>
    <t>Group3_BurnMain_Fan_bOpen : BOOL; (*Вент. ПЧ гор.11 больше*)</t>
  </si>
  <si>
    <t>Reserv_bDO231 : BOOL; (*Резерв*)</t>
  </si>
  <si>
    <t>Reserv_bDO232 : BOOL; (*Резерв*)</t>
  </si>
  <si>
    <t>Reserv_bDO233 : BOOL; (*Резерв*)</t>
  </si>
  <si>
    <t>Reserv_bDO234 : BOOL; (*Резерв*)</t>
  </si>
  <si>
    <t>Reserv_bDO235 : BOOL; (*Резерв*)</t>
  </si>
  <si>
    <t>Reserv_bDO236 : BOOL; (*Резерв*)</t>
  </si>
  <si>
    <t>Reserv_bDO237 : BOOL; (*Резерв*)</t>
  </si>
  <si>
    <t>Reserv_bDO238 : BOOL; (*Резерв*)</t>
  </si>
  <si>
    <t>Reserv_bDO239 : BOOL; (*Резерв*)</t>
  </si>
  <si>
    <t>Reserv_bDO240 : BOOL; (*Резерв*)</t>
  </si>
  <si>
    <t>Reserv_bDO241 : BOOL; (*Резерв*)</t>
  </si>
  <si>
    <t>Reserv_bDO242 : BOOL; (*Резерв*)</t>
  </si>
  <si>
    <t>Reserv_bDO243 : BOOL; (*Резерв*)</t>
  </si>
  <si>
    <t>Reserv_bDO244 : BOOL; (*Резерв*)</t>
  </si>
  <si>
    <t>Reserv_bDO245 : BOOL; (*Резерв*)</t>
  </si>
  <si>
    <t>Reserv_bDO246 : BOOL; (*Резерв*)</t>
  </si>
  <si>
    <t>Reserv_bDO247 : BOOL; (*Резерв*)</t>
  </si>
  <si>
    <t>Reserv_bDO248 : BOOL; (*Резерв*)</t>
  </si>
  <si>
    <t>Reserv_bDO249 : BOOL; (*Резерв*)</t>
  </si>
  <si>
    <t>Reserv_bDO250 : BOOL; (*Резерв*)</t>
  </si>
  <si>
    <t>Reserv_bDO251 : BOOL; (*Резерв*)</t>
  </si>
  <si>
    <t>Reserv_bDO252 : BOOL; (*Резерв*)</t>
  </si>
  <si>
    <t>Reserv_bDO253 : BOOL; (*Резерв*)</t>
  </si>
  <si>
    <t>Reserv_bDO254 : BOOL; (*Резерв*)</t>
  </si>
  <si>
    <t>Reserv_bDO255 : BOOL; (*Резерв*)</t>
  </si>
  <si>
    <t>Reserv_bDO256 : BOOL; (*Резерв*)</t>
  </si>
  <si>
    <t>Group4_BurnWork1_Valve1_bCtrl : BOOL; (*ПЗК-1 гор.10 открыть*)</t>
  </si>
  <si>
    <t>Group4_BurnWork1_ValveSafety_bCtrl : BOOL; (*КБ гор.10 закрыть*)</t>
  </si>
  <si>
    <t>Group4_BurnWork1_Valve2_bCtrl : BOOL; (*ПЗК-2 гор.10 открыть*)</t>
  </si>
  <si>
    <t>Group4_BurnMain_Valve1_bCtrl : BOOL; (*ПЗК-1 гор.12 открыть*)</t>
  </si>
  <si>
    <t>Group4_BurnMain_ValveSafety_bCtrl : BOOL; (*КБ гор.12 закрыть*)</t>
  </si>
  <si>
    <t>Group4_BurnMain_Valve2_bCtrl : BOOL; (*ПЗК-2 гор.12 открыть*)</t>
  </si>
  <si>
    <t>Group4_BurnMain_ValveIgn_bCtrl : BOOL; (*КЗ гор.12 открыть*)</t>
  </si>
  <si>
    <t>Group4_BurnMain_bSpark : BOOL; (*ИВН гор.12 включить*)</t>
  </si>
  <si>
    <t>Group4_BurnWork2_Valve1_bCtrl : BOOL; (*ПЗК-1 гор.14 открыть*)</t>
  </si>
  <si>
    <t>Group4_BurnWork2_ValveSafety_bCtrl : BOOL; (*КБ гор.14 закрыть*)</t>
  </si>
  <si>
    <t>Group4_BurnWork2_Valve2_bCtrl : BOOL; (*ПЗК-2 гор.14 открыть*)</t>
  </si>
  <si>
    <t>Group4_BurnWork3_Valve1_bCtrl : BOOL; (*ПЗК-1 гор.16 открыть*)</t>
  </si>
  <si>
    <t>Group4_BurnWork3_ValveSafety_bCtrl : BOOL; (*КБ гор.16 закрыть*)</t>
  </si>
  <si>
    <t>Group4_BurnWork3_Valve2_bCtrl : BOOL; (*ПЗК-2 гор.16 открыть*)</t>
  </si>
  <si>
    <t>Reserv_bDO271 : BOOL; (*Резерв*)</t>
  </si>
  <si>
    <t>Reserv_bDO272 : BOOL; (*Резерв*)</t>
  </si>
  <si>
    <t>Group4_BurnWork1_DamperGas_bClose : BOOL; (*РГ гор.10 закрыть*)</t>
  </si>
  <si>
    <t>Group4_BurnWork1_DamperGas_bOpen : BOOL; (*РГ гор.10 открыть*)</t>
  </si>
  <si>
    <t>Group4_BurnWork1_DamperAir_bClose : BOOL; (*ШВ гор.10 закрыть*)</t>
  </si>
  <si>
    <t>Group4_BurnWork1_DamperAir_bOpen : BOOL; (*ШВ гор.10 открыть*)</t>
  </si>
  <si>
    <t>Group4_BurnMain_DamperGas_bClose : BOOL; (*РГ гор.12 закрыть*)</t>
  </si>
  <si>
    <t>Group4_BurnMain_DamperGas_bOpen : BOOL; (*РГ гор.12 открыть*)</t>
  </si>
  <si>
    <t>Group4_BurnMain_DamperAir_bClose : BOOL; (*ШВ гор.12 закрыть*)</t>
  </si>
  <si>
    <t>Group4_BurnMain_DamperAir_bOpen : BOOL; (*ШВ гор.12 открыть*)</t>
  </si>
  <si>
    <t>Group4_BurnWork2_DamperGas_bClose : BOOL; (*РГ гор.14 закрыть*)</t>
  </si>
  <si>
    <t>Group4_BurnWork2_DamperGas_bOpen : BOOL; (*РГ гор.14 открыть*)</t>
  </si>
  <si>
    <t>Group4_BurnWork2_DamperAir_bClose : BOOL; (*ШВ гор.14 закрыть*)</t>
  </si>
  <si>
    <t>Group4_BurnWork2_DamperAir_bOpen : BOOL; (*ШВ гор.14 открыть*)</t>
  </si>
  <si>
    <t>Group4_BurnWork3_DamperGas_bClose : BOOL; (*РГ гор.16 закрыть*)</t>
  </si>
  <si>
    <t>Group4_BurnWork3_DamperGas_bOpen : BOOL; (*РГ гор.16 открыть*)</t>
  </si>
  <si>
    <t>Group4_BurnWork3_DamperAir_bClose : BOOL; (*ШВ гор.16 закрыть*)</t>
  </si>
  <si>
    <t>Group4_BurnWork3_DamperAir_bOpen : BOOL; (*ШВ гор.16 открыть*)</t>
  </si>
  <si>
    <t>Group4_BurnWork1_Fan_bOn : BOOL; (*Вент. гор.10 пуск*)</t>
  </si>
  <si>
    <t>Group4_BurnMain_Fan_bOn : BOOL; (*Вент. гор.12 пуск*)</t>
  </si>
  <si>
    <t>Group4_BurnWork2_Fan_bOn : BOOL; (*Вент. гор.14 пуск*)</t>
  </si>
  <si>
    <t>Group4_BurnWork3_Fan_bOn : BOOL; (*Вент. гор.16 пуск*)</t>
  </si>
  <si>
    <t>Group4_BurnMain_Fan_bClose : BOOL; (*Вент. ПЧ гор.12 меньше*)</t>
  </si>
  <si>
    <t>Group4_BurnMain_Fan_bOpen : BOOL; (*Вент. ПЧ гор.12 больше*)</t>
  </si>
  <si>
    <t>Reserv_bDO295 : BOOL; (*Резерв*)</t>
  </si>
  <si>
    <t>Reserv_bDO296 : BOOL; (*Резерв*)</t>
  </si>
  <si>
    <t>Reserv_bDO297 : BOOL; (*Резерв*)</t>
  </si>
  <si>
    <t>Reserv_bDO298 : BOOL; (*Резерв*)</t>
  </si>
  <si>
    <t>Reserv_bDO299 : BOOL; (*Резерв*)</t>
  </si>
  <si>
    <t>Reserv_bDO300 : BOOL; (*Резерв*)</t>
  </si>
  <si>
    <t>Reserv_bDO301 : BOOL; (*Резерв*)</t>
  </si>
  <si>
    <t>Reserv_bDO302 : BOOL; (*Резерв*)</t>
  </si>
  <si>
    <t>Reserv_bDO303 : BOOL; (*Резерв*)</t>
  </si>
  <si>
    <t>Reserv_bDO304 : BOOL; (*Резерв*)</t>
  </si>
  <si>
    <t>Reserv_bDO305 : BOOL; (*Резерв*)</t>
  </si>
  <si>
    <t>Reserv_bDO306 : BOOL; (*Резерв*)</t>
  </si>
  <si>
    <t>Reserv_bDO307 : BOOL; (*Резерв*)</t>
  </si>
  <si>
    <t>Reserv_bDO308 : BOOL; (*Резерв*)</t>
  </si>
  <si>
    <t>Reserv_bDO309 : BOOL; (*Резерв*)</t>
  </si>
  <si>
    <t>Reserv_bDO310 : BOOL; (*Резерв*)</t>
  </si>
  <si>
    <t>Reserv_bDO311 : BOOL; (*Резерв*)</t>
  </si>
  <si>
    <t>Reserv_bDO312 : BOOL; (*Резерв*)</t>
  </si>
  <si>
    <t>Reserv_bDO313 : BOOL; (*Резерв*)</t>
  </si>
  <si>
    <t>Reserv_bDO314 : BOOL; (*Резерв*)</t>
  </si>
  <si>
    <t>Reserv_bDO315 : BOOL; (*Резерв*)</t>
  </si>
  <si>
    <t>Reserv_bDO316 : BOOL; (*Резерв*)</t>
  </si>
  <si>
    <t>Reserv_bDO317 : BOOL; (*Резерв*)</t>
  </si>
  <si>
    <t>Reserv_bDO318 : BOOL; (*Резерв*)</t>
  </si>
  <si>
    <t>Reserv_bDO319 : BOOL; (*Резерв*)</t>
  </si>
  <si>
    <t>Reserv_bDO320 : BOOL; (*Резерв*)</t>
  </si>
  <si>
    <t>END_STRUCT</t>
  </si>
  <si>
    <t>END_TYPE</t>
  </si>
  <si>
    <t>Application.GVL.Crate_Burn[3].arstDO[2].Outputs;</t>
  </si>
  <si>
    <t>Application.GVL.Crate_Burn[4].arstDO[2].Outputs;</t>
  </si>
  <si>
    <t>Gas_fPD : WSTRING(20):="PDг на котёл";</t>
  </si>
  <si>
    <t>Gas_fP1 : WSTRING(20):="Pг1 за диафрагмой";</t>
  </si>
  <si>
    <t>Gas_fT : WSTRING(20):="Тг за диафрагмой";</t>
  </si>
  <si>
    <t>Gas_fP2 : WSTRING(20):="Рг2 за диафрагмой";</t>
  </si>
  <si>
    <t>Reserv_fAI5 : WSTRING(20):="Резерв";</t>
  </si>
  <si>
    <t>Reserv_fAI6 : WSTRING(20):="Резерв";</t>
  </si>
  <si>
    <t>Reserv_fAI7 : WSTRING(20):="Резерв";</t>
  </si>
  <si>
    <t>Reserv_fAI8 : WSTRING(20):="Резерв";</t>
  </si>
  <si>
    <t>Smoke_fO2 : WSTRING(20):="Содержание O²";</t>
  </si>
  <si>
    <t>Smoke_fT : WSTRING(20):="Т уходящих газов";</t>
  </si>
  <si>
    <t>Smoke_fPVacA : WSTRING(20):="Разрежение 1";</t>
  </si>
  <si>
    <t>Smoke_fPVacB : WSTRING(20):="Разрежение 2";</t>
  </si>
  <si>
    <t>Water_fPD : WSTRING(20):="PDсв на входе";</t>
  </si>
  <si>
    <t>Water_fTIn : WSTRING(20):="Тсв на входе";</t>
  </si>
  <si>
    <t>Water_fPIn : WSTRING(20):="Рсв на входе";</t>
  </si>
  <si>
    <t>Reserv_fAI16 : WSTRING(20):="Резерв";</t>
  </si>
  <si>
    <t>Water_fTOut1 : WSTRING(20):="Тсв1 на выходе";</t>
  </si>
  <si>
    <t>Water_fTOut2 : WSTRING(20):="Тсв2 на выходе";</t>
  </si>
  <si>
    <t>Water_fPOut1 : WSTRING(20):="Рсв1 на выходе";</t>
  </si>
  <si>
    <t>Water_fPOut2 : WSTRING(20):="Рсв2 на выходе";</t>
  </si>
  <si>
    <t>Reserv_fAI21 : WSTRING(20):="Резерв";</t>
  </si>
  <si>
    <t>Reserv_fAI22 : WSTRING(20):="Резерв";</t>
  </si>
  <si>
    <t>Reserv_fAI23 : WSTRING(20):="Резерв";</t>
  </si>
  <si>
    <t>Smoke_DamperA_fPosition : WSTRING(20):="Пол. рег. разр. А";</t>
  </si>
  <si>
    <t>Smoke_DamperB_fPosition : WSTRING(20):="Пол. рег. разр. Б";</t>
  </si>
  <si>
    <t>Reserv_fAI26 : WSTRING(20):="Резерв";</t>
  </si>
  <si>
    <t>Reserv_fAI27 : WSTRING(20):="Резерв";</t>
  </si>
  <si>
    <t>Reserv_fAI28 : WSTRING(20):="Резерв";</t>
  </si>
  <si>
    <t>Reserv_fAI29 : WSTRING(20):="Резерв";</t>
  </si>
  <si>
    <t>Reserv_fAI30 : WSTRING(20):="Резерв";</t>
  </si>
  <si>
    <t>Reserv_fAI31 : WSTRING(20):="Резерв";</t>
  </si>
  <si>
    <t>Reserv_fAI32 : WSTRING(20):="Резерв";</t>
  </si>
  <si>
    <t>Group1_BurnWork1_fPGas : WSTRING(20):="Рг перед гор. 1";</t>
  </si>
  <si>
    <t>Group1_BurnWork1_fPAir : WSTRING(20):="Рв перед гор. 1";</t>
  </si>
  <si>
    <t>Group1_BurnWork2_fPGas : WSTRING(20):="Рг перед гор. 3";</t>
  </si>
  <si>
    <t>Group1_BurnWork2_fPAir : WSTRING(20):="Рв перед гор. 3";</t>
  </si>
  <si>
    <t>Group1_BurnMain_fPGas : WSTRING(20):="Рг перед гор. 5";</t>
  </si>
  <si>
    <t>Group1_BurnMain_fPAir : WSTRING(20):="Рв перед гор. 5";</t>
  </si>
  <si>
    <t>Group1_BurnWork3_fPGas : WSTRING(20):="Рг перед гор. 7";</t>
  </si>
  <si>
    <t>Group1_BurnWork3_fPAir : WSTRING(20):="Рв перед гор. 7";</t>
  </si>
  <si>
    <t>Group1_BurnWork1_fPGasBetween : WSTRING(20):="Рг м/у ПЗК гор. 1";</t>
  </si>
  <si>
    <t>Group1_BurnWork2_fPGasBetween : WSTRING(20):="Рг м/у ПЗК гор. 3";</t>
  </si>
  <si>
    <t>Group1_BurnMain_fPGasBetween : WSTRING(20):="Рг м/у ПЗК гор. 5";</t>
  </si>
  <si>
    <t>Group1_BurnWork3_fPGasBetween : WSTRING(20):="Рг м/у ПЗК гор. 7";</t>
  </si>
  <si>
    <t>Reserv_fAI45 : WSTRING(20):="Резерв";</t>
  </si>
  <si>
    <t>Reserv_fAI46 : WSTRING(20):="Резерв";</t>
  </si>
  <si>
    <t>Reserv_fAI47 : WSTRING(20):="Резерв";</t>
  </si>
  <si>
    <t>Reserv_fAI48 : WSTRING(20):="Резерв";</t>
  </si>
  <si>
    <t>Group1_BurnWork1_DamperGas_fPosition : WSTRING(20):="Пол. засл. газ. 1";</t>
  </si>
  <si>
    <t>Group1_BurnWork1_DamperAir_fPosition : WSTRING(20):="Пол. засл. воз. 1";</t>
  </si>
  <si>
    <t>Group1_BurnWork2_DamperGas_fPosition : WSTRING(20):="Пол. засл. газ. 3";</t>
  </si>
  <si>
    <t>Group1_BurnWork2_DamperAir_fPosition : WSTRING(20):="Пол. засл. воз. 3";</t>
  </si>
  <si>
    <t>Group1_BurnMain_DamperGas_fPosition : WSTRING(20):="Пол. засл. газ. 5";</t>
  </si>
  <si>
    <t>Group1_BurnMain_DamperAir_fPosition : WSTRING(20):="Пол. засл. воз. 5";</t>
  </si>
  <si>
    <t>Group1_BurnWork3_DamperGas_fPosition : WSTRING(20):="Пол. засл. газ. 7";</t>
  </si>
  <si>
    <t>Group1_BurnWork3_DamperAir_fPosition : WSTRING(20):="Пол. засл. воз. 7";</t>
  </si>
  <si>
    <t>Reserv_fAI57 : WSTRING(20):="Резерв";</t>
  </si>
  <si>
    <t>Reserv_fAI58 : WSTRING(20):="Резерв";</t>
  </si>
  <si>
    <t>Reserv_fAI59 : WSTRING(20):="Резерв";</t>
  </si>
  <si>
    <t>Reserv_fAI60 : WSTRING(20):="Резерв";</t>
  </si>
  <si>
    <t>Reserv_fAI61 : WSTRING(20):="Резерв";</t>
  </si>
  <si>
    <t>Reserv_fAI62 : WSTRING(20):="Резерв";</t>
  </si>
  <si>
    <t>Reserv_fAI63 : WSTRING(20):="Резерв";</t>
  </si>
  <si>
    <t>Reserv_fAI64 : WSTRING(20):="Резерв";</t>
  </si>
  <si>
    <t>Group2_BurnWork1_fPGas : WSTRING(20):="Рг перед гор. 2";</t>
  </si>
  <si>
    <t>Group2_BurnWork1_fPAir : WSTRING(20):="Рв перед гор. 2";</t>
  </si>
  <si>
    <t>Group2_BurnWork2_fPGas : WSTRING(20):="Рг перед гор. 4";</t>
  </si>
  <si>
    <t>Group2_BurnWork2_fPAir : WSTRING(20):="Рв перед гор. 4";</t>
  </si>
  <si>
    <t>Group2_BurnMain_fPGas : WSTRING(20):="Рг перед гор. 6";</t>
  </si>
  <si>
    <t>Group2_BurnMain_fPAir : WSTRING(20):="Рв перед гор. 6";</t>
  </si>
  <si>
    <t>Group2_BurnWork3_fPGas : WSTRING(20):="Рг перед гор. 8";</t>
  </si>
  <si>
    <t>Group2_BurnWork3_fPAir : WSTRING(20):="Рв перед гор. 8";</t>
  </si>
  <si>
    <t>Group2_BurnWork1_fPGasBetween : WSTRING(20):="Рг м/у ПЗК гор. 2";</t>
  </si>
  <si>
    <t>Group2_BurnWork2_fPGasBetween : WSTRING(20):="Рг м/у ПЗК гор. 4";</t>
  </si>
  <si>
    <t>Group2_BurnMain_fPGasBetween : WSTRING(20):="Рг м/у ПЗК гор. 6";</t>
  </si>
  <si>
    <t>Group2_BurnWork3_fPGasBetween : WSTRING(20):="Рг м/у ПЗК гор. 8";</t>
  </si>
  <si>
    <t>Reserv_fAI77 : WSTRING(20):="Резерв";</t>
  </si>
  <si>
    <t>Reserv_fAI78 : WSTRING(20):="Резерв";</t>
  </si>
  <si>
    <t>Reserv_fAI79 : WSTRING(20):="Резерв";</t>
  </si>
  <si>
    <t>Reserv_fAI80 : WSTRING(20):="Резерв";</t>
  </si>
  <si>
    <t>Group2_BurnWork1_DamperGas_fPosition : WSTRING(20):="Пол. засл. газ. 2";</t>
  </si>
  <si>
    <t>Group2_BurnWork1_DamperAir_fPosition : WSTRING(20):="Пол. засл. воз. 2";</t>
  </si>
  <si>
    <t>Group2_BurnWork2_DamperGas_fPosition : WSTRING(20):="Пол. засл. газ. 4";</t>
  </si>
  <si>
    <t>Group2_BurnWork2_DamperAir_fPosition : WSTRING(20):="Пол. засл. воз. 4";</t>
  </si>
  <si>
    <t>Group2_BurnMain_DamperGas_fPosition : WSTRING(20):="Пол. засл. газ. 6";</t>
  </si>
  <si>
    <t>Group2_BurnMain_DamperAir_fPosition : WSTRING(20):="Пол. засл. воз. 6";</t>
  </si>
  <si>
    <t>Group2_BurnWork3_DamperGas_fPosition : WSTRING(20):="Пол. засл. газ. 8";</t>
  </si>
  <si>
    <t>Group2_BurnWork3_DamperAir_fPosition : WSTRING(20):="Пол. засл. воз. 8";</t>
  </si>
  <si>
    <t>Reserv_fAI89 : WSTRING(20):="Резерв";</t>
  </si>
  <si>
    <t>Reserv_fAI90 : WSTRING(20):="Резерв";</t>
  </si>
  <si>
    <t>Reserv_fAI91 : WSTRING(20):="Резерв";</t>
  </si>
  <si>
    <t>Reserv_fAI92 : WSTRING(20):="Резерв";</t>
  </si>
  <si>
    <t>Reserv_fAI93 : WSTRING(20):="Резерв";</t>
  </si>
  <si>
    <t>Reserv_fAI94 : WSTRING(20):="Резерв";</t>
  </si>
  <si>
    <t>Reserv_fAI95 : WSTRING(20):="Резерв";</t>
  </si>
  <si>
    <t>Reserv_fAI96 : WSTRING(20):="Резерв";</t>
  </si>
  <si>
    <t>Group3_BurnWork1_fPGas : WSTRING(20):="Рг перед гор. 9";</t>
  </si>
  <si>
    <t>Group3_BurnWork1_fPAir : WSTRING(20):="Рв перед гор. 9";</t>
  </si>
  <si>
    <t>Group3_BurnMain_fPGas : WSTRING(20):="Рг перед гор. 11";</t>
  </si>
  <si>
    <t>Group3_BurnMain_fPAir : WSTRING(20):="Рв перед гор. 11";</t>
  </si>
  <si>
    <t>Group3_BurnWork2_fPGas : WSTRING(20):="Рг перед гор. 13";</t>
  </si>
  <si>
    <t>Group3_BurnWork2_fPAir : WSTRING(20):="Рв перед гор. 13";</t>
  </si>
  <si>
    <t>Group3_BurnWork3_fPGas : WSTRING(20):="Рг перед гор. 15";</t>
  </si>
  <si>
    <t>Group3_BurnWork3_fPAir : WSTRING(20):="Рв перед гор. 15";</t>
  </si>
  <si>
    <t>Group3_BurnWork1_fPGasBetween : WSTRING(20):="Рг м/у ПЗК гор. 9";</t>
  </si>
  <si>
    <t>Group3_BurnMain_fPGasBetween : WSTRING(20):="Рг м/у ПЗК гор. 11";</t>
  </si>
  <si>
    <t>Group3_BurnWork2_fPGasBetween : WSTRING(20):="Рг м/у ПЗК гор. 13";</t>
  </si>
  <si>
    <t>Group3_BurnWork3_fPGasBetween : WSTRING(20):="Рг м/у ПЗК гор. 15";</t>
  </si>
  <si>
    <t>Reserv_fAI109 : WSTRING(20):="Резерв";</t>
  </si>
  <si>
    <t>Reserv_fAI110 : WSTRING(20):="Резерв";</t>
  </si>
  <si>
    <t>Reserv_fAI111 : WSTRING(20):="Резерв";</t>
  </si>
  <si>
    <t>Reserv_fAI112 : WSTRING(20):="Резерв";</t>
  </si>
  <si>
    <t>Group3_BurnWork1_DamperGas_fPosition : WSTRING(20):="Пол. засл. газ. 9";</t>
  </si>
  <si>
    <t>Group3_BurnWork1_DamperAir_fPosition : WSTRING(20):="Пол. засл. воз. 9";</t>
  </si>
  <si>
    <t>Group3_BurnMain_DamperGas_fPosition : WSTRING(20):="Пол. засл. газ. 11";</t>
  </si>
  <si>
    <t>Group3_BurnMain_DamperAir_fPosition : WSTRING(20):="Пол. засл. воз. 11";</t>
  </si>
  <si>
    <t>Group3_BurnWork2_DamperGas_fPosition : WSTRING(20):="Пол. засл. газ. 13";</t>
  </si>
  <si>
    <t>Group3_BurnWork2_DamperAir_fPosition : WSTRING(20):="Пол. засл. воз. 13";</t>
  </si>
  <si>
    <t>Group3_BurnWork3_DamperGas_fPosition : WSTRING(20):="Пол. засл. газ. 15";</t>
  </si>
  <si>
    <t>Group3_BurnWork3_DamperAir_fPosition : WSTRING(20):="Пол. засл. воз. 15";</t>
  </si>
  <si>
    <t>Reserv_fAI121 : WSTRING(20):="Резерв";</t>
  </si>
  <si>
    <t>Reserv_fAI122 : WSTRING(20):="Резерв";</t>
  </si>
  <si>
    <t>Reserv_fAI123 : WSTRING(20):="Резерв";</t>
  </si>
  <si>
    <t>Reserv_fAI124 : WSTRING(20):="Резерв";</t>
  </si>
  <si>
    <t>Reserv_fAI125 : WSTRING(20):="Резерв";</t>
  </si>
  <si>
    <t>Reserv_fAI126 : WSTRING(20):="Резерв";</t>
  </si>
  <si>
    <t>Reserv_fAI127 : WSTRING(20):="Резерв";</t>
  </si>
  <si>
    <t>Reserv_fAI128 : WSTRING(20):="Резерв";</t>
  </si>
  <si>
    <t>Group4_BurnWork1_fPGas : WSTRING(20):="Рг перед гор. 10";</t>
  </si>
  <si>
    <t>Group4_BurnWork1_fPAir : WSTRING(20):="Рв перед гор. 10";</t>
  </si>
  <si>
    <t>Group4_BurnMain_fPGas : WSTRING(20):="Рг перед гор. 12";</t>
  </si>
  <si>
    <t>Group4_BurnMain_fPAir : WSTRING(20):="Рв перед гор. 12";</t>
  </si>
  <si>
    <t>Group4_BurnWork2_fPGas : WSTRING(20):="Рг перед гор. 14";</t>
  </si>
  <si>
    <t>Group4_BurnWork2_fPAir : WSTRING(20):="Рв перед гор. 14";</t>
  </si>
  <si>
    <t>Group4_BurnWork3_fPGas : WSTRING(20):="Рг перед гор. 16";</t>
  </si>
  <si>
    <t>Group4_BurnWork3_fPAir : WSTRING(20):="Рв перед гор. 16";</t>
  </si>
  <si>
    <t>Group4_BurnWork1_fPGasBetween : WSTRING(20):="Рг м/у ПЗК гор. 10";</t>
  </si>
  <si>
    <t>Group4_BurnMain_fPGasBetween : WSTRING(20):="Рг м/у ПЗК гор. 12";</t>
  </si>
  <si>
    <t>Group4_BurnWork2_fPGasBetween : WSTRING(20):="Рг м/у ПЗК гор. 14";</t>
  </si>
  <si>
    <t>Group4_BurnWork3_fPGasBetween : WSTRING(20):="Рг м/у ПЗК гор. 16";</t>
  </si>
  <si>
    <t>Reserv_fAI141 : WSTRING(20):="Резерв";</t>
  </si>
  <si>
    <t>Reserv_fAI142 : WSTRING(20):="Резерв";</t>
  </si>
  <si>
    <t>Reserv_fAI143 : WSTRING(20):="Резерв";</t>
  </si>
  <si>
    <t>Reserv_fAI144 : WSTRING(20):="Резерв";</t>
  </si>
  <si>
    <t>Group4_BurnWork1_DamperGas_fPosition : WSTRING(20):="Пол. засл. газ. 10";</t>
  </si>
  <si>
    <t>Group4_BurnWork1_DamperAir_fPosition : WSTRING(20):="Пол. засл. воз. 10";</t>
  </si>
  <si>
    <t>Group4_BurnMain_DamperGas_fPosition : WSTRING(20):="Пол. засл. газ. 12";</t>
  </si>
  <si>
    <t>Group4_BurnMain_DamperAir_fPosition : WSTRING(20):="Пол. засл. воз. 12";</t>
  </si>
  <si>
    <t>Group4_BurnWork2_DamperGas_fPosition : WSTRING(20):="Пол. засл. газ. 14";</t>
  </si>
  <si>
    <t>Group4_BurnWork2_DamperAir_fPosition : WSTRING(20):="Пол. засл. воз. 14";</t>
  </si>
  <si>
    <t>Group4_BurnWork3_DamperGas_fPosition : WSTRING(20):="Пол. засл. газ. 16";</t>
  </si>
  <si>
    <t>Group4_BurnWork3_DamperAir_fPosition : WSTRING(20):="Пол. засл. воз. 16";</t>
  </si>
  <si>
    <t>Reserv_fAI153 : WSTRING(20):="Резерв";</t>
  </si>
  <si>
    <t>Reserv_fAI154 : WSTRING(20):="Резерв";</t>
  </si>
  <si>
    <t>Reserv_fAI155 : WSTRING(20):="Резерв";</t>
  </si>
  <si>
    <t>Reserv_fAI156 : WSTRING(20):="Резерв";</t>
  </si>
  <si>
    <t>Reserv_fAI157 : WSTRING(20):="Резерв";</t>
  </si>
  <si>
    <t>Reserv_fAI158 : WSTRING(20):="Резерв";</t>
  </si>
  <si>
    <t>Reserv_fAI159 : WSTRING(20):="Резерв";</t>
  </si>
  <si>
    <t>Reserv_fAI160 : WSTRING(20):="Резерв";</t>
  </si>
  <si>
    <t>Gas_Gate_bMoving : WSTRING(40):="Газ. ЗД движение";</t>
  </si>
  <si>
    <t>Gas_Gate_bNL : WSTRING(40):="Газ. ЗД не закрыта";</t>
  </si>
  <si>
    <t>Gas_Gate_bNH : WSTRING(40):="Газ. ЗД не открыта";</t>
  </si>
  <si>
    <t>Gas_Gate_bCloseKey : WSTRING(40):="Газ. ЗД закрыть";</t>
  </si>
  <si>
    <t>Gas_Gate_bOpenKey : WSTRING(40):="Газ. ЗД открыть";</t>
  </si>
  <si>
    <t>Gas_Gate_bStopKey : WSTRING(40):="Газ. ЗД стоп";</t>
  </si>
  <si>
    <t>Water_GateIn_bMoving : WSTRING(40):="Вод. ЗД вх движение";</t>
  </si>
  <si>
    <t>Water_GateIn_bNL : WSTRING(40):="Вод. ЗД вх не закрыта";</t>
  </si>
  <si>
    <t>Water_GateIn_bNH : WSTRING(40):="Вод. ЗД вх не открыта";</t>
  </si>
  <si>
    <t>Water_GateIn_bCloseKey : WSTRING(40):="Вод. ЗД вх закрыть";</t>
  </si>
  <si>
    <t>Water_GateIn_bOpenKey : WSTRING(40):="Вод. ЗД вх открыть";</t>
  </si>
  <si>
    <t>Water_GateIn_bStopKey : WSTRING(40):="Вод. ЗД вх стоп";</t>
  </si>
  <si>
    <t>Reserv_bDI13 : WSTRING(40):="Резерв";</t>
  </si>
  <si>
    <t>Water_GateOut_bMoving : WSTRING(40):="Вод. ЗД вых движение";</t>
  </si>
  <si>
    <t>Water_GateOut_bNL : WSTRING(40):="Вод. ЗД вых не закрыта";</t>
  </si>
  <si>
    <t>Water_GateOut_bNH : WSTRING(40):="Вод. ЗД вых не открыта";</t>
  </si>
  <si>
    <t>Water_GateOut_bCloseKey : WSTRING(40):="Вод. ЗД вых закрыть";</t>
  </si>
  <si>
    <t>Water_GateOut_bOpenKey : WSTRING(40):="Вод. ЗД вых открыть";</t>
  </si>
  <si>
    <t>Water_GateOut_bStopKey : WSTRING(40):="Вод. ЗД вых стоп";</t>
  </si>
  <si>
    <t>Water_GateBypass_bMoving : WSTRING(40):="Вод. ЗД байп движение";</t>
  </si>
  <si>
    <t>Water_GateBypass_bNL : WSTRING(40):="Вод. ЗД байп не закрыта";</t>
  </si>
  <si>
    <t>Water_GateBypass_bNH : WSTRING(40):="Вод. ЗД байп не открыта";</t>
  </si>
  <si>
    <t>Water_GateBypass_bCloseKey : WSTRING(40):="Вод. ЗД байп закрыть";</t>
  </si>
  <si>
    <t>Water_GateBypass_bOpenKey : WSTRING(40):="Вод. ЗД байп открыть";</t>
  </si>
  <si>
    <t>Water_GateBypass_bStopKey : WSTRING(40):="Вод. ЗД байп стоп";</t>
  </si>
  <si>
    <t>Other_Gate17_bMoving : WSTRING(40):="Газ. ЗД 17 движение";</t>
  </si>
  <si>
    <t>Other_Gate17_bNL : WSTRING(40):="Газ. ЗД 17 не закрыта";</t>
  </si>
  <si>
    <t>Other_Gate17_bNH : WSTRING(40):="Газ. ЗД 17 не открыта";</t>
  </si>
  <si>
    <t>Other_Gate17_bCloseKey : WSTRING(40):="Газ. ЗД 17 закрыть";</t>
  </si>
  <si>
    <t>Other_Gate17_bOpenKey : WSTRING(40):="Газ. ЗД 17 открыть";</t>
  </si>
  <si>
    <t>Other_Gate17_bStopKey : WSTRING(40):="Газ. ЗД 17 стоп";</t>
  </si>
  <si>
    <t>Reserv_bDI32 : WSTRING(40):="Резерв";</t>
  </si>
  <si>
    <t>Other_GateMC213_bMoving : WSTRING(40):="ЗД МЦ213 движение";</t>
  </si>
  <si>
    <t>Other_GateMC213_bNL : WSTRING(40):="ЗД МЦ213 не закрыта";</t>
  </si>
  <si>
    <t>Other_GateMC213_bNH : WSTRING(40):="ЗД МЦ213 не открыта";</t>
  </si>
  <si>
    <t>Other_GateMC213_bCloseKey : WSTRING(40):="ЗД МЦ213 закрыть";</t>
  </si>
  <si>
    <t>Other_GateMC213_bOpenKey : WSTRING(40):="ЗД МЦ213 открыть";</t>
  </si>
  <si>
    <t>Other_GateMC213_bStopKey : WSTRING(40):="ЗД МЦ213 стоп";</t>
  </si>
  <si>
    <t>Other_GateKV205_bMoving : WSTRING(40):="ЗД КВ205 движение";</t>
  </si>
  <si>
    <t>Other_GateKV205_bNL : WSTRING(40):="ЗД КВ205 не закрыта";</t>
  </si>
  <si>
    <t>Other_GateKV205_bNH : WSTRING(40):="ЗД КВ205 не открыта";</t>
  </si>
  <si>
    <t>Other_GateKV205_bCloseKey : WSTRING(40):="ЗД КВ205 закрыть";</t>
  </si>
  <si>
    <t>Other_GateKV205_bOpenKey : WSTRING(40):="ЗД КВ205 открыть";</t>
  </si>
  <si>
    <t>Other_GateKV205_bStopKey : WSTRING(40):="ЗД КВ205 стоп";</t>
  </si>
  <si>
    <t>Reserv_bDI45 : WSTRING(40):="Резерв";</t>
  </si>
  <si>
    <t>Other_GateKV204_bMoving : WSTRING(40):="ЗД КВ204 движение";</t>
  </si>
  <si>
    <t>Other_GateKV204_bNL : WSTRING(40):="ЗД КВ204 не закрыта";</t>
  </si>
  <si>
    <t>Other_GateKV204_bNH : WSTRING(40):="ЗД КВ204 не открыта";</t>
  </si>
  <si>
    <t>Other_GateKV204_bCloseKey : WSTRING(40):="ЗД КВ204 закрыть";</t>
  </si>
  <si>
    <t>Other_GateKV204_bOpenKey : WSTRING(40):="ЗД КВ204 открыть";</t>
  </si>
  <si>
    <t>Other_GateKV204_bStopKey : WSTRING(40):="ЗД КВ204 стоп";</t>
  </si>
  <si>
    <t>Other_GateKV206_bMoving : WSTRING(40):="ЗД КВ206 движение";</t>
  </si>
  <si>
    <t>Other_GateKV206_bNL : WSTRING(40):="ЗД КВ206 не закрыта";</t>
  </si>
  <si>
    <t>Other_GateKV206_bNH : WSTRING(40):="ЗД КВ206 не открыта";</t>
  </si>
  <si>
    <t>Other_GateKV206_bCloseKey : WSTRING(40):="ЗД КВ206 закрыть";</t>
  </si>
  <si>
    <t>Other_GateKV206_bOpenKey : WSTRING(40):="ЗД КВ206 открыть";</t>
  </si>
  <si>
    <t>Other_GateKV206_bStopKey : WSTRING(40):="ЗД КВ206 стоп";</t>
  </si>
  <si>
    <t>Other_GateWater1_bMoving : WSTRING(40):="ЗД св на 1 оч движение";</t>
  </si>
  <si>
    <t>Other_GateWater1_bNL : WSTRING(40):="ЗД св на 1 оч не закрыта";</t>
  </si>
  <si>
    <t>Other_GateWater1_bNH : WSTRING(40):="ЗД св на 1 оч не открыта";</t>
  </si>
  <si>
    <t>Other_GateWater1_bCloseKey : WSTRING(40):="ЗД св на 1 оч закрыть";</t>
  </si>
  <si>
    <t>Other_GateWater1_bOpenKey : WSTRING(40):="ЗД св на 1 оч открыть";</t>
  </si>
  <si>
    <t>Other_GateWater1_bStopKey : WSTRING(40):="ЗД св на 1 оч стоп";</t>
  </si>
  <si>
    <t>Reserv_bDI64 : WSTRING(40):="Резерв";</t>
  </si>
  <si>
    <t>Smoke_DamperA_bL : WSTRING(40):="Рег. разр. А закрыт";</t>
  </si>
  <si>
    <t>Smoke_DamperA_bH : WSTRING(40):="Рег. разр. А открыт";</t>
  </si>
  <si>
    <t>Smoke_DamperB_bL : WSTRING(40):="Рег. разр. B закрыт";</t>
  </si>
  <si>
    <t>Smoke_DamperB_bH : WSTRING(40):="Рег. разр. B открыт";</t>
  </si>
  <si>
    <t>Boiler_bFire1 : WSTRING(40):="Общ. факел 1";</t>
  </si>
  <si>
    <t>Boiler_bFire2 : WSTRING(40):="Общ. факел 2";</t>
  </si>
  <si>
    <t>Boiler_bFireTarnish : WSTRING(40):="Потускнение факела";</t>
  </si>
  <si>
    <t>Boiler_bFireErr : WSTRING(40):="Отказ датчика факела";</t>
  </si>
  <si>
    <t>Boiler_bCO : WSTRING(40):="Превышен СО";</t>
  </si>
  <si>
    <t>Boiler_bCH4 : WSTRING(40):="Превышен CH4";</t>
  </si>
  <si>
    <t>Reserv_bDI75 : WSTRING(40):="Резерв";</t>
  </si>
  <si>
    <t>Reserv_bDI76 : WSTRING(40):="Резерв";</t>
  </si>
  <si>
    <t>Gas_ValveBlow13_bL : WSTRING(40):="КП гр. 1,3 закрыт";</t>
  </si>
  <si>
    <t>Gas_ValveBlow24_bL : WSTRING(40):="КП гр. 2,4 закрыт";</t>
  </si>
  <si>
    <t>Reserv_bDI79 : WSTRING(40):="Резерв";</t>
  </si>
  <si>
    <t>Reserv_bDI80 : WSTRING(40):="Резерв";</t>
  </si>
  <si>
    <t>Boiler_bStart : WSTRING(40):="Пуск котла";</t>
  </si>
  <si>
    <t>Boiler_bStop : WSTRING(40):="Стоп котла";</t>
  </si>
  <si>
    <t>Other_bReset : WSTRING(40):="Сброс звука";</t>
  </si>
  <si>
    <t>Gas_Damper_bAutoKey : WSTRING(40):="Рег. газа автомат";</t>
  </si>
  <si>
    <t>Smoke_DamperA_bAutoKey : WSTRING(40):="Рег. разр. А автомат";</t>
  </si>
  <si>
    <t>Smoke_DamperB_bAutoKey : WSTRING(40):="Рег. разр. В автомат";</t>
  </si>
  <si>
    <t>Gas_Damper_bCloseKey : WSTRING(40):="Рег. газа меньше";</t>
  </si>
  <si>
    <t>Gas_Damper_bOpenKey : WSTRING(40):="Рег. газа больше";</t>
  </si>
  <si>
    <t>Smoke_DamperA_bCloseKey : WSTRING(40):="Рег. разр. А меньше";</t>
  </si>
  <si>
    <t>Smoke_DamperA_bOpenKey : WSTRING(40):="Рег. разр. А больше";</t>
  </si>
  <si>
    <t>Smoke_DamperB_bCloseKey : WSTRING(40):="Рег. разр. В меньше";</t>
  </si>
  <si>
    <t>Smoke_DamperB_bOpenKey : WSTRING(40):="Рег. разр. В больше";</t>
  </si>
  <si>
    <t>Reserv_bDI93 : WSTRING(40):="Резерв";</t>
  </si>
  <si>
    <t>Reserv_bDI94 : WSTRING(40):="Резерв";</t>
  </si>
  <si>
    <t>Reserv_bDI95 : WSTRING(40):="Резерв";</t>
  </si>
  <si>
    <t>Reserv_bDI96 : WSTRING(40):="Резерв";</t>
  </si>
  <si>
    <t>Group1_BurnWork1_Valve1_bH : WSTRING(40):="ПЗК-1 гор.1 закрыт";</t>
  </si>
  <si>
    <t>Group1_BurnWork1_ValveSafety_bL : WSTRING(40):="КБ гор.1 закрыт";</t>
  </si>
  <si>
    <t>Group1_BurnWork1_Valve2_bH : WSTRING(40):="ПЗК-2 гор.1 закрыт";</t>
  </si>
  <si>
    <t>Group1_BurnWork2_Valve1_bH : WSTRING(40):="ПЗК-1 гор.3 закрыт";</t>
  </si>
  <si>
    <t>Group1_BurnWork2_ValveSafety_bL : WSTRING(40):="КБ гор.3 закрыт";</t>
  </si>
  <si>
    <t>Group1_BurnWork2_Valve2_bH : WSTRING(40):="ПЗК-2 гор.3 закрыт";</t>
  </si>
  <si>
    <t>Group1_BurnMain_Valve1_bH : WSTRING(40):="ПЗК-1 гор.5 закрыт";</t>
  </si>
  <si>
    <t>Group1_BurnMain_ValveSafety_bL : WSTRING(40):="КБ гор.5 закрыт";</t>
  </si>
  <si>
    <t>Group1_BurnMain_Valve2_bH : WSTRING(40):="ПЗК-2 гор.5 закрыт";</t>
  </si>
  <si>
    <t>Group1_BurnMain_ValveIgn_bH : WSTRING(40):="КЗ гор.5 открыт";</t>
  </si>
  <si>
    <t>Group1_BurnWork3_Valve1_bH : WSTRING(40):="ПЗК-1 гор.7 закрыт";</t>
  </si>
  <si>
    <t>Group1_BurnWork3_ValveSafety_bL : WSTRING(40):="КБ гор.7 закрыт";</t>
  </si>
  <si>
    <t>Group1_BurnWork3_Valve2_bH : WSTRING(40):="ПЗК-2 гор.7 закрыт";</t>
  </si>
  <si>
    <t>Reserv_bDI110 : WSTRING(40):="Резерв";</t>
  </si>
  <si>
    <t>Reserv_bDI111 : WSTRING(40):="Резерв";</t>
  </si>
  <si>
    <t>Reserv_bDI112 : WSTRING(40):="Резерв";</t>
  </si>
  <si>
    <t>Group1_BurnWork1_DamperGas_bL : WSTRING(40):="РГ гор.1 закрыт";</t>
  </si>
  <si>
    <t>Group1_BurnWork1_DamperGas_bH : WSTRING(40):="РГ гор.1 открыт";</t>
  </si>
  <si>
    <t>Group1_BurnWork1_DamperAir_bL : WSTRING(40):="ШВ гор.1 закрыт";</t>
  </si>
  <si>
    <t>Group1_BurnWork1_DamperAir_bH : WSTRING(40):="ШВ гор.1 закрыт";</t>
  </si>
  <si>
    <t>Group1_BurnWork2_DamperGas_bL : WSTRING(40):="РГ гор.3 закрыт";</t>
  </si>
  <si>
    <t>Group1_BurnWork2_DamperGas_bH : WSTRING(40):="РГ гор.3 открыт";</t>
  </si>
  <si>
    <t>Group1_BurnWork2_DamperAir_bL : WSTRING(40):="ШВ гор.3 закрыт";</t>
  </si>
  <si>
    <t>Group1_BurnWork2_DamperAir_bH : WSTRING(40):="ШВ гор.3 закрыт";</t>
  </si>
  <si>
    <t>Group1_BurnMain_DamperGas_bL : WSTRING(40):="РГ гор.5 закрыт";</t>
  </si>
  <si>
    <t>Group1_BurnMain_DamperGas_bH : WSTRING(40):="РГ гор.5 открыт";</t>
  </si>
  <si>
    <t>Group1_BurnMain_DamperAir_bL : WSTRING(40):="ШВ гор.5 закрыт";</t>
  </si>
  <si>
    <t>Group1_BurnMain_DamperAir_bH : WSTRING(40):="ШВ гор.5 закрыт";</t>
  </si>
  <si>
    <t>Group1_BurnWork3_DamperGas_bL : WSTRING(40):="РГ гор.7 закрыт";</t>
  </si>
  <si>
    <t>Group1_BurnWork3_DamperGas_bH : WSTRING(40):="РГ гор.7 открыт";</t>
  </si>
  <si>
    <t>Group1_BurnWork3_DamperAir_bL : WSTRING(40):="ШВ гор.7 закрыт";</t>
  </si>
  <si>
    <t>Group1_BurnWork3_DamperAir_bH : WSTRING(40):="ШВ гор.7 закрыт";</t>
  </si>
  <si>
    <t>Group1_BurnMain_bFireIgn : WSTRING(40):="Фак. зап. гор. 5";</t>
  </si>
  <si>
    <t>Group1_BurnMain_bFireBurn : WSTRING(40):="Фак. гор. гор. 5";</t>
  </si>
  <si>
    <t>Group1_BurnWork1_Fan_bTurnedOn : WSTRING(40):="Вент. работа гор. 1";</t>
  </si>
  <si>
    <t>Group1_BurnWork2_Fan_bTurnedOn : WSTRING(40):="Вент. работа гор. 3";</t>
  </si>
  <si>
    <t>Group1_BurnMain_Fan_bTurnedOn : WSTRING(40):="Вент. работа гор. 5";</t>
  </si>
  <si>
    <t>Group1_BurnWork3_Fan_bTurnedOn : WSTRING(40):="Вент. работа гор. 7";</t>
  </si>
  <si>
    <t>Group1_BurnMain_Fan_bAlarm : WSTRING(40):="ПЧ авария гор. 5";</t>
  </si>
  <si>
    <t>Group1_BurnWork1_Fan_bRemote : WSTRING(40):="Вент. дист. гор. 1";</t>
  </si>
  <si>
    <t>Group1_BurnWork2_Fan_bRemote : WSTRING(40):="Вент. дист. гор. 3";</t>
  </si>
  <si>
    <t>Group1_BurnMain_Fan_bRemote : WSTRING(40):="Вент. дист. гор. 5";</t>
  </si>
  <si>
    <t>Group1_BurnWork3_Fan_bRemote : WSTRING(40):="Вент. дист. гор. 7";</t>
  </si>
  <si>
    <t>Other_bCallSHUV1 : WSTRING(40):="Вызов к сборке 'ШУВ1'";</t>
  </si>
  <si>
    <t>Other_bSupplyOk11 : WSTRING(40):="Ввод 1 в норме";</t>
  </si>
  <si>
    <t>Other_bSupplyOk21 : WSTRING(40):="Ввод 2 в норме";</t>
  </si>
  <si>
    <t>Other_bSupplyModeAuto1 : WSTRING(40):="Режим вводов авт.";</t>
  </si>
  <si>
    <t>Other_bSupplyActive21 : WSTRING(40):="Включен ввод 2";</t>
  </si>
  <si>
    <t>Group1_BurnWork1_bStart : WSTRING(40):="Пуск гор.1";</t>
  </si>
  <si>
    <t>Group1_BurnWork1_bStop : WSTRING(40):="Стоп гор.1";</t>
  </si>
  <si>
    <t>Group1_BurnWork2_bStart : WSTRING(40):="Пуск гор.3";</t>
  </si>
  <si>
    <t>Group1_BurnWork2_bStop : WSTRING(40):="Стоп гор.3";</t>
  </si>
  <si>
    <t>Group1_BurnMain_bStart : WSTRING(40):="Пуск гор.5";</t>
  </si>
  <si>
    <t>Group1_BurnMain_bStop : WSTRING(40):="Стоп гор.5";</t>
  </si>
  <si>
    <t>Group1_BurnWork3_bStart : WSTRING(40):="Пуск гор.7";</t>
  </si>
  <si>
    <t>Group1_BurnWork3_bStop : WSTRING(40):="Стоп гор.7";</t>
  </si>
  <si>
    <t>Group1_bReset : WSTRING(40):="Сброс звука гр.1";</t>
  </si>
  <si>
    <t>Group1_bEmergencyStop : WSTRING(40):="Аварийное откл. гр.1";</t>
  </si>
  <si>
    <t>Reserv_bDI155 : WSTRING(40):="Резерв";</t>
  </si>
  <si>
    <t>Reserv_bDI156 : WSTRING(40):="Резерв";</t>
  </si>
  <si>
    <t>Reserv_bDI157 : WSTRING(40):="Резерв";</t>
  </si>
  <si>
    <t>Reserv_bDI158 : WSTRING(40):="Резерв";</t>
  </si>
  <si>
    <t>Reserv_bDI159 : WSTRING(40):="Резерв";</t>
  </si>
  <si>
    <t>Reserv_bDI160 : WSTRING(40):="Резерв";</t>
  </si>
  <si>
    <t>Group2_BurnWork1_Valve1_bH : WSTRING(40):="ПЗК-1 гор.2 закрыт";</t>
  </si>
  <si>
    <t>Group2_BurnWork1_ValveSafety_bL : WSTRING(40):="КБ гор.2 закрыт";</t>
  </si>
  <si>
    <t>Group2_BurnWork1_Valve2_bH : WSTRING(40):="ПЗК-2 гор.2 закрыт";</t>
  </si>
  <si>
    <t>Group2_BurnWork2_Valve1_bH : WSTRING(40):="ПЗК-1 гор.4 закрыт";</t>
  </si>
  <si>
    <t>Group2_BurnWork2_ValveSafety_bL : WSTRING(40):="КБ гор.4 закрыт";</t>
  </si>
  <si>
    <t>Group2_BurnWork2_Valve2_bH : WSTRING(40):="ПЗК-2 гор.4 закрыт";</t>
  </si>
  <si>
    <t>Group2_BurnMain_Valve1_bH : WSTRING(40):="ПЗК-1 гор.6 закрыт";</t>
  </si>
  <si>
    <t>Group2_BurnMain_ValveSafety_bL : WSTRING(40):="КБ гор.6 закрыт";</t>
  </si>
  <si>
    <t>Group2_BurnMain_Valve2_bH : WSTRING(40):="ПЗК-2 гор.6 закрыт";</t>
  </si>
  <si>
    <t>Group2_BurnMain_ValveIgn_bH : WSTRING(40):="КЗ гор.6 открыт";</t>
  </si>
  <si>
    <t>Group2_BurnWork3_Valve1_bH : WSTRING(40):="ПЗК-1 гор.8 закрыт";</t>
  </si>
  <si>
    <t>Group2_BurnWork3_ValveSafety_bL : WSTRING(40):="КБ гор.8 закрыт";</t>
  </si>
  <si>
    <t>Group2_BurnWork3_Valve2_bH : WSTRING(40):="ПЗК-2 гор.8 закрыт";</t>
  </si>
  <si>
    <t>Reserv_bDI174 : WSTRING(40):="Резерв";</t>
  </si>
  <si>
    <t>Reserv_bDI175 : WSTRING(40):="Резерв";</t>
  </si>
  <si>
    <t>Reserv_bDI176 : WSTRING(40):="Резерв";</t>
  </si>
  <si>
    <t>Group2_BurnWork1_DamperGas_bL : WSTRING(40):="РГ гор.2 закрыт";</t>
  </si>
  <si>
    <t>Group2_BurnWork1_DamperGas_bH : WSTRING(40):="РГ гор.2 открыт";</t>
  </si>
  <si>
    <t>Group2_BurnWork1_DamperAir_bL : WSTRING(40):="ШВ гор.2 закрыт";</t>
  </si>
  <si>
    <t>Group2_BurnWork1_DamperAir_bH : WSTRING(40):="ШВ гор.2 закрыт";</t>
  </si>
  <si>
    <t>Group2_BurnWork2_DamperGas_bL : WSTRING(40):="РГ гор.4 закрыт";</t>
  </si>
  <si>
    <t>Group2_BurnWork2_DamperGas_bH : WSTRING(40):="РГ гор.4 открыт";</t>
  </si>
  <si>
    <t>Group2_BurnWork2_DamperAir_bL : WSTRING(40):="ШВ гор.4 закрыт";</t>
  </si>
  <si>
    <t>Group2_BurnWork2_DamperAir_bH : WSTRING(40):="ШВ гор.4 закрыт";</t>
  </si>
  <si>
    <t>Group2_BurnMain_DamperGas_bL : WSTRING(40):="РГ гор.6 закрыт";</t>
  </si>
  <si>
    <t>Group2_BurnMain_DamperGas_bH : WSTRING(40):="РГ гор.6 открыт";</t>
  </si>
  <si>
    <t>Group2_BurnMain_DamperAir_bL : WSTRING(40):="ШВ гор.6 закрыт";</t>
  </si>
  <si>
    <t>Group2_BurnMain_DamperAir_bH : WSTRING(40):="ШВ гор.6 закрыт";</t>
  </si>
  <si>
    <t>Group2_BurnWork3_DamperGas_bL : WSTRING(40):="РГ гор.8 закрыт";</t>
  </si>
  <si>
    <t>Group2_BurnWork3_DamperGas_bH : WSTRING(40):="РГ гор.8 открыт";</t>
  </si>
  <si>
    <t>Group2_BurnWork3_DamperAir_bL : WSTRING(40):="ШВ гор.8 закрыт";</t>
  </si>
  <si>
    <t>Group2_BurnWork3_DamperAir_bH : WSTRING(40):="ШВ гор.8 закрыт";</t>
  </si>
  <si>
    <t>Group2_BurnMain_bFireIgn : WSTRING(40):="Фак. зап. гор.6";</t>
  </si>
  <si>
    <t>Group2_BurnMain_bFireBurn : WSTRING(40):="Фак. гор. гор.6";</t>
  </si>
  <si>
    <t>Group2_BurnWork1_Fan_bTurnedOn : WSTRING(40):="Вент. работа гор.2";</t>
  </si>
  <si>
    <t>Group2_BurnWork2_Fan_bTurnedOn : WSTRING(40):="Вент. работа гор.4";</t>
  </si>
  <si>
    <t>Group2_BurnMain_Fan_bTurnedOn : WSTRING(40):="Вент. работа гор.6";</t>
  </si>
  <si>
    <t>Group2_BurnWork3_Fan_bTurnedOn : WSTRING(40):="Вент. работа гор.8";</t>
  </si>
  <si>
    <t>Group2_BurnMain_Fan_bAlarm : WSTRING(40):="ПЧ авария гор.6";</t>
  </si>
  <si>
    <t>Group2_BurnWork1_Fan_bRemote : WSTRING(40):="Вент. дист. гор.2";</t>
  </si>
  <si>
    <t>Group2_BurnWork2_Fan_bRemote : WSTRING(40):="Вент. дист. гор.4";</t>
  </si>
  <si>
    <t>Group2_BurnMain_Fan_bRemote : WSTRING(40):="Вент. дист. гор.6";</t>
  </si>
  <si>
    <t>Group2_BurnWork3_Fan_bRemote : WSTRING(40):="Вент. дист. гор.8";</t>
  </si>
  <si>
    <t>Other_bCallSHUV2 : WSTRING(40):="Вызов к сборке 'ШУВ2'";</t>
  </si>
  <si>
    <t>Other_bSupplyOk12 : WSTRING(40):="Ввод 1 в норме";</t>
  </si>
  <si>
    <t>Other_bSupplyOk22 : WSTRING(40):="Ввод 2 в норме";</t>
  </si>
  <si>
    <t>Other_bSupplyModeAuto2 : WSTRING(40):="Режим вводов авт.";</t>
  </si>
  <si>
    <t>Other_bSupplyActive22 : WSTRING(40):="Включен ввод 2";</t>
  </si>
  <si>
    <t>Group2_BurnWork1_bStart : WSTRING(40):="Пуск гор.2";</t>
  </si>
  <si>
    <t>Group2_BurnWork1_bStop : WSTRING(40):="Стоп гор.2";</t>
  </si>
  <si>
    <t>Group2_BurnWork2_bStart : WSTRING(40):="Пуск гор.4";</t>
  </si>
  <si>
    <t>Group2_BurnWork2_bStop : WSTRING(40):="Стоп гор.4";</t>
  </si>
  <si>
    <t>Group2_BurnMain_bStart : WSTRING(40):="Пуск гор.6";</t>
  </si>
  <si>
    <t>Group2_BurnMain_bStop : WSTRING(40):="Стоп гор.6";</t>
  </si>
  <si>
    <t>Group2_BurnWork3_bStart : WSTRING(40):="Пуск гор.8";</t>
  </si>
  <si>
    <t>Group2_BurnWork3_bStop : WSTRING(40):="Стоп гор.8";</t>
  </si>
  <si>
    <t>Group2_bReset : WSTRING(40):="Сброс звука гр.2";</t>
  </si>
  <si>
    <t>Group2_bEmergencyStop : WSTRING(40):="Аварийное откл. гр.2";</t>
  </si>
  <si>
    <t>Reserv_bDI219 : WSTRING(40):="Резерв";</t>
  </si>
  <si>
    <t>Reserv_bDI220 : WSTRING(40):="Резерв";</t>
  </si>
  <si>
    <t>Reserv_bDI221 : WSTRING(40):="Резерв";</t>
  </si>
  <si>
    <t>Reserv_bDI222 : WSTRING(40):="Резерв";</t>
  </si>
  <si>
    <t>Reserv_bDI223 : WSTRING(40):="Резерв";</t>
  </si>
  <si>
    <t>Reserv_bDI224 : WSTRING(40):="Резерв";</t>
  </si>
  <si>
    <t>Group3_BurnWork1_Valve1_bH : WSTRING(40):="ПЗК-1 гор.9 закрыт";</t>
  </si>
  <si>
    <t>Group3_BurnWork1_ValveSafety_bL : WSTRING(40):="КБ гор.9 закрыт";</t>
  </si>
  <si>
    <t>Group3_BurnWork1_Valve2_bH : WSTRING(40):="ПЗК-2 гор.9 закрыт";</t>
  </si>
  <si>
    <t>Group3_BurnMain_Valve1_bH : WSTRING(40):="ПЗК-1 гор.11 закрыт";</t>
  </si>
  <si>
    <t>Group3_BurnMain_ValveSafety_bL : WSTRING(40):="КБ гор.11 закрыт";</t>
  </si>
  <si>
    <t>Group3_BurnMain_Valve2_bH : WSTRING(40):="ПЗК-2 гор.11 закрыт";</t>
  </si>
  <si>
    <t>Group3_BurnMain_ValveIgn_bH : WSTRING(40):="КЗ гор.11 открыт";</t>
  </si>
  <si>
    <t>Group3_BurnWork2_Valve1_bH : WSTRING(40):="ПЗК-1 гор.13 закрыт";</t>
  </si>
  <si>
    <t>Group3_BurnWork2_ValveSafety_bL : WSTRING(40):="КБ гор.13 закрыт";</t>
  </si>
  <si>
    <t>Group3_BurnWork2_Valve2_bH : WSTRING(40):="ПЗК-2 гор.13 закрыт";</t>
  </si>
  <si>
    <t>Group3_BurnWork3_Valve1_bH : WSTRING(40):="ПЗК-1 гор.15 закрыт";</t>
  </si>
  <si>
    <t>Group3_BurnWork3_ValveSafety_bL : WSTRING(40):="КБ гор.15 закрыт";</t>
  </si>
  <si>
    <t>Group3_BurnWork3_Valve2_bH : WSTRING(40):="ПЗК-2 гор.15 закрыт";</t>
  </si>
  <si>
    <t>Reserv_bDI238 : WSTRING(40):="Резерв";</t>
  </si>
  <si>
    <t>Reserv_bDI239 : WSTRING(40):="Резерв";</t>
  </si>
  <si>
    <t>Reserv_bDI240 : WSTRING(40):="Резерв";</t>
  </si>
  <si>
    <t>Group3_BurnWork1_DamperGas_bL : WSTRING(40):="РГ гор.9 закрыт";</t>
  </si>
  <si>
    <t>Group3_BurnWork1_DamperGas_bH : WSTRING(40):="РГ гор.9 открыт";</t>
  </si>
  <si>
    <t>Group3_BurnWork1_DamperAir_bL : WSTRING(40):="ШВ гор.9 закрыт";</t>
  </si>
  <si>
    <t>Group3_BurnWork1_DamperAir_bH : WSTRING(40):="ШВ гор.9 закрыт";</t>
  </si>
  <si>
    <t>Group3_BurnMain_DamperGas_bL : WSTRING(40):="РГ гор.11 закрыт";</t>
  </si>
  <si>
    <t>Group3_BurnMain_DamperGas_bH : WSTRING(40):="РГ гор.11 открыт";</t>
  </si>
  <si>
    <t>Group3_BurnMain_DamperAir_bL : WSTRING(40):="ШВ гор.11 закрыт";</t>
  </si>
  <si>
    <t>Group3_BurnMain_DamperAir_bH : WSTRING(40):="ШВ гор.11 закрыт";</t>
  </si>
  <si>
    <t>Group3_BurnWork2_DamperGas_bL : WSTRING(40):="РГ гор.13 закрыт";</t>
  </si>
  <si>
    <t>Group3_BurnWork2_DamperGas_bH : WSTRING(40):="РГ гор.13 открыт";</t>
  </si>
  <si>
    <t>Group3_BurnWork2_DamperAir_bL : WSTRING(40):="ШВ гор.13 закрыт";</t>
  </si>
  <si>
    <t>Group3_BurnWork2_DamperAir_bH : WSTRING(40):="ШВ гор.13 закрыт";</t>
  </si>
  <si>
    <t>Group3_BurnWork3_DamperGas_bL : WSTRING(40):="РГ гор.15 закрыт";</t>
  </si>
  <si>
    <t>Group3_BurnWork3_DamperGas_bH : WSTRING(40):="РГ гор.15 открыт";</t>
  </si>
  <si>
    <t>Group3_BurnWork3_DamperAir_bL : WSTRING(40):="ШВ гор.15 закрыт";</t>
  </si>
  <si>
    <t>Group3_BurnWork3_DamperAir_bH : WSTRING(40):="ШВ гор.15 закрыт";</t>
  </si>
  <si>
    <t>Group3_BurnMain_bFireIgn : WSTRING(40):="Фак. зап. гор.11";</t>
  </si>
  <si>
    <t>Group3_BurnMain_bFireBurn : WSTRING(40):="Фак. гор. гор.11";</t>
  </si>
  <si>
    <t>Group3_BurnWork1_Fan_bTurnedOn : WSTRING(40):="Вент. работа гор.9";</t>
  </si>
  <si>
    <t>Group3_BurnMain_Fan_bTurnedOn : WSTRING(40):="Вент. работа гор.11";</t>
  </si>
  <si>
    <t>Group3_BurnWork2_Fan_bTurnedOn : WSTRING(40):="Вент. работа гор.13";</t>
  </si>
  <si>
    <t>Group3_BurnWork3_Fan_bTurnedOn : WSTRING(40):="Вент. работа гор.15";</t>
  </si>
  <si>
    <t>Group3_BurnMain_Fan_bAlarm : WSTRING(40):="ПЧ авария гор.11";</t>
  </si>
  <si>
    <t>Group3_BurnWork1_Fan_bRemote : WSTRING(40):="Вент. дист. гор.9";</t>
  </si>
  <si>
    <t>Group3_BurnMain_Fan_bRemote : WSTRING(40):="Вент. дист. гор.11";</t>
  </si>
  <si>
    <t>Group3_BurnWork2_Fan_bRemote : WSTRING(40):="Вент. дист. гор.13";</t>
  </si>
  <si>
    <t>Group3_BurnWork3_Fan_bRemote : WSTRING(40):="Вент. дист. гор.15";</t>
  </si>
  <si>
    <t>Other_bCallSHUPVV1 : WSTRING(40):="Вызов к сборке 'ШУПВВ1'";</t>
  </si>
  <si>
    <t>Other_bCallSHAVR1 : WSTRING(40):="Вызов к сборке 'ШАВР1'";</t>
  </si>
  <si>
    <t>Other_bCallSHSK : WSTRING(40):="Вызов к сборке 'ШСК'";</t>
  </si>
  <si>
    <t>Other_bCallSHSG1 : WSTRING(40):="Вызов к сборке 'ШСГ-1'";</t>
  </si>
  <si>
    <t>Other_bCallSHSG3 : WSTRING(40):="Вызов к сборке 'ШСГ-3'";</t>
  </si>
  <si>
    <t>Group3_BurnWork1_bStart : WSTRING(40):="Пуск гор.9";</t>
  </si>
  <si>
    <t>Group3_BurnWork1_bStop : WSTRING(40):="Стоп гор.9";</t>
  </si>
  <si>
    <t>Group3_BurnMain_bStart : WSTRING(40):="Пуск гор.11";</t>
  </si>
  <si>
    <t>Group3_BurnMain_bStop : WSTRING(40):="Стоп гор.11";</t>
  </si>
  <si>
    <t>Group3_BurnWork2_bStart : WSTRING(40):="Пуск гор.13";</t>
  </si>
  <si>
    <t>Group3_BurnWork2_bStop : WSTRING(40):="Стоп гор.13";</t>
  </si>
  <si>
    <t>Group3_BurnWork3_bStart : WSTRING(40):="Пуск гор.15";</t>
  </si>
  <si>
    <t>Group3_BurnWork3_bStop : WSTRING(40):="Стоп гор.15";</t>
  </si>
  <si>
    <t>Group3_bReset : WSTRING(40):="Сброс звука гр.3";</t>
  </si>
  <si>
    <t>Group3_bEmergencyStop : WSTRING(40):="Аварийное откл. гр.3";</t>
  </si>
  <si>
    <t>Reserv_bDI283 : WSTRING(40):="Резерв";</t>
  </si>
  <si>
    <t>Reserv_bDI284 : WSTRING(40):="Резерв";</t>
  </si>
  <si>
    <t>Reserv_bDI285 : WSTRING(40):="Резерв";</t>
  </si>
  <si>
    <t>Reserv_bDI286 : WSTRING(40):="Резерв";</t>
  </si>
  <si>
    <t>Reserv_bDI287 : WSTRING(40):="Резерв";</t>
  </si>
  <si>
    <t>Reserv_bDI288 : WSTRING(40):="Резерв";</t>
  </si>
  <si>
    <t>Group4_BurnWork1_Valve1_bH : WSTRING(40):="ПЗК-1 гор.10 закрыт";</t>
  </si>
  <si>
    <t>Group4_BurnWork1_ValveSafety_bL : WSTRING(40):="КБ гор.10 закрыт";</t>
  </si>
  <si>
    <t>Group4_BurnWork1_Valve2_bH : WSTRING(40):="ПЗК-2 гор.10 закрыт";</t>
  </si>
  <si>
    <t>Group4_BurnMain_Valve1_bH : WSTRING(40):="ПЗК-1 гор.12 закрыт";</t>
  </si>
  <si>
    <t>Group4_BurnMain_ValveSafety_bL : WSTRING(40):="КБ гор.12 закрыт";</t>
  </si>
  <si>
    <t>Group4_BurnMain_Valve2_bH : WSTRING(40):="ПЗК-2 гор.12 закрыт";</t>
  </si>
  <si>
    <t>Group4_BurnMain_ValveIgn_bH : WSTRING(40):="КЗ гор.12 открыт";</t>
  </si>
  <si>
    <t>Group4_BurnWork2_Valve1_bH : WSTRING(40):="ПЗК-1 гор.14 закрыт";</t>
  </si>
  <si>
    <t>Group4_BurnWork2_ValveSafety_bL : WSTRING(40):="КБ гор.14 закрыт";</t>
  </si>
  <si>
    <t>Group4_BurnWork2_Valve2_bH : WSTRING(40):="ПЗК-2 гор.14 закрыт";</t>
  </si>
  <si>
    <t>Group4_BurnWork3_Valve1_bH : WSTRING(40):="ПЗК-1 гор.16 закрыт";</t>
  </si>
  <si>
    <t>Group4_BurnWork3_ValveSafety_bL : WSTRING(40):="КБ гор.16 закрыт";</t>
  </si>
  <si>
    <t>Group4_BurnWork3_Valve2_bH : WSTRING(40):="ПЗК-2 гор.16 закрыт";</t>
  </si>
  <si>
    <t>Reserv_bDI302 : WSTRING(40):="Резерв";</t>
  </si>
  <si>
    <t>Reserv_bDI303 : WSTRING(40):="Резерв";</t>
  </si>
  <si>
    <t>Reserv_bDI304 : WSTRING(40):="Резерв";</t>
  </si>
  <si>
    <t>Group4_BurnWork1_DamperGas_bL : WSTRING(40):="РГ гор.10 закрыт";</t>
  </si>
  <si>
    <t>Group4_BurnWork1_DamperGas_bH : WSTRING(40):="РГ гор.10 открыт";</t>
  </si>
  <si>
    <t>Group4_BurnWork1_DamperAir_bL : WSTRING(40):="ШВ гор.10 закрыт";</t>
  </si>
  <si>
    <t>Group4_BurnWork1_DamperAir_bH : WSTRING(40):="ШВ гор.10 закрыт";</t>
  </si>
  <si>
    <t>Group4_BurnMain_DamperGas_bL : WSTRING(40):="РГ гор.12 закрыт";</t>
  </si>
  <si>
    <t>Group4_BurnMain_DamperGas_bH : WSTRING(40):="РГ гор.12 открыт";</t>
  </si>
  <si>
    <t>Group4_BurnMain_DamperAir_bL : WSTRING(40):="ШВ гор.12 закрыт";</t>
  </si>
  <si>
    <t>Group4_BurnMain_DamperAir_bH : WSTRING(40):="ШВ гор.12 закрыт";</t>
  </si>
  <si>
    <t>Group4_BurnWork2_DamperGas_bL : WSTRING(40):="РГ гор.14 закрыт";</t>
  </si>
  <si>
    <t>Group4_BurnWork2_DamperGas_bH : WSTRING(40):="РГ гор.14 открыт";</t>
  </si>
  <si>
    <t>Group4_BurnWork2_DamperAir_bL : WSTRING(40):="ШВ гор.14 закрыт";</t>
  </si>
  <si>
    <t>Group4_BurnWork2_DamperAir_bH : WSTRING(40):="ШВ гор.14 закрыт";</t>
  </si>
  <si>
    <t>Group4_BurnWork3_DamperGas_bL : WSTRING(40):="РГ гор.16 закрыт";</t>
  </si>
  <si>
    <t>Group4_BurnWork3_DamperGas_bH : WSTRING(40):="РГ гор.16 открыт";</t>
  </si>
  <si>
    <t>Group4_BurnWork3_DamperAir_bL : WSTRING(40):="ШВ гор.16 закрыт";</t>
  </si>
  <si>
    <t>Group4_BurnWork3_DamperAir_bH : WSTRING(40):="ШВ гор.16 закрыт";</t>
  </si>
  <si>
    <t>Group4_BurnMain_bFireIgn : WSTRING(40):="Фак. зап. гор.12";</t>
  </si>
  <si>
    <t>Group4_BurnMain_bFireBurn : WSTRING(40):="Фак. гор. гор.12";</t>
  </si>
  <si>
    <t>Group4_BurnWork1_Fan_bTurnedOn : WSTRING(40):="Вент. работа гор.10";</t>
  </si>
  <si>
    <t>Group4_BurnMain_Fan_bTurnedOn : WSTRING(40):="Вент. работа гор.12";</t>
  </si>
  <si>
    <t>Group4_BurnWork2_Fan_bTurnedOn : WSTRING(40):="Вент. работа гор.14";</t>
  </si>
  <si>
    <t>Group4_BurnWork3_Fan_bTurnedOn : WSTRING(40):="Вент. работа гор.16";</t>
  </si>
  <si>
    <t>Group4_BurnMain_Fan_bAlarm : WSTRING(40):="ПЧ авария гор.12";</t>
  </si>
  <si>
    <t>Group4_BurnWork1_Fan_bRemote : WSTRING(40):="Вент. дист. гор.10";</t>
  </si>
  <si>
    <t>Group4_BurnMain_Fan_bRemote : WSTRING(40):="Вент. дист. гор.12";</t>
  </si>
  <si>
    <t>Group4_BurnWork2_Fan_bRemote : WSTRING(40):="Вент. дист. гор.14";</t>
  </si>
  <si>
    <t>Group4_BurnWork3_Fan_bRemote : WSTRING(40):="Вент. дист. гор.16";</t>
  </si>
  <si>
    <t>Other_bCallSHUPVV2 : WSTRING(40):="Вызов к сборке 'ШУПВВ2'";</t>
  </si>
  <si>
    <t>Other_bCallSHAVR2 : WSTRING(40):="Вызов к сборке 'ШАВР2'";</t>
  </si>
  <si>
    <t>Other_bCallSHSO : WSTRING(40):="Вызов к сборке 'ШСО'";</t>
  </si>
  <si>
    <t>Other_bCallSHSG2 : WSTRING(40):="Вызов к сборке 'ШСГ-2'";</t>
  </si>
  <si>
    <t>Other_bCallSHSG4 : WSTRING(40):="Вызов к сборке 'ШСГ-4'";</t>
  </si>
  <si>
    <t>Group4_BurnWork1_bStart : WSTRING(40):="Пуск гор.10";</t>
  </si>
  <si>
    <t>Group4_BurnWork1_bStop : WSTRING(40):="Стоп гор.10";</t>
  </si>
  <si>
    <t>Group4_BurnMain_bStart : WSTRING(40):="Пуск гор.12";</t>
  </si>
  <si>
    <t>Group4_BurnMain_bStop : WSTRING(40):="Стоп гор.12";</t>
  </si>
  <si>
    <t>Group4_BurnWork2_bStart : WSTRING(40):="Пуск гор.14";</t>
  </si>
  <si>
    <t>Group4_BurnWork2_bStop : WSTRING(40):="Стоп гор.14";</t>
  </si>
  <si>
    <t>Group4_BurnWork3_bStart : WSTRING(40):="Пуск гор.16";</t>
  </si>
  <si>
    <t>Group4_BurnWork3_bStop : WSTRING(40):="Стоп гор.16";</t>
  </si>
  <si>
    <t>Group4_bReset : WSTRING(40):="Сброс звука гр.4";</t>
  </si>
  <si>
    <t>Group4_bEmergencyStop : WSTRING(40):="Аварийное откл. гр.4";</t>
  </si>
  <si>
    <t>Reserv_bDI347 : WSTRING(40):="Резерв";</t>
  </si>
  <si>
    <t>Reserv_bDI348 : WSTRING(40):="Резерв";</t>
  </si>
  <si>
    <t>Reserv_bDI349 : WSTRING(40):="Резерв";</t>
  </si>
  <si>
    <t>Reserv_bDI350 : WSTRING(40):="Резерв";</t>
  </si>
  <si>
    <t>Reserv_bDI351 : WSTRING(40):="Резерв";</t>
  </si>
  <si>
    <t>Reserv_bDI352 : WSTRING(40):="Резерв";</t>
  </si>
  <si>
    <t>TYPE stAllDONames :</t>
  </si>
  <si>
    <t>Gas_Gate_bClose : WSTRING(40):="Газ. ЗД закрыть";</t>
  </si>
  <si>
    <t>Gas_Gate_bOpen : WSTRING(40):="Газ. ЗД открыть";</t>
  </si>
  <si>
    <t>Gas_Gate_bStop : WSTRING(40):="Газ. ЗД стоп";</t>
  </si>
  <si>
    <t>Water_GateIn_bClose : WSTRING(40):="Вод. ЗД вх закрыть";</t>
  </si>
  <si>
    <t>Water_GateIn_bOpen : WSTRING(40):="Вод. ЗД вх открыть";</t>
  </si>
  <si>
    <t>Water_GateIn_bStop : WSTRING(40):="Вод. ЗД вх стоп";</t>
  </si>
  <si>
    <t>Water_GateOut_bClose : WSTRING(40):="Вод. ЗД вых закрыть";</t>
  </si>
  <si>
    <t>Water_GateOut_bOpen : WSTRING(40):="Вод. ЗД вых открыть";</t>
  </si>
  <si>
    <t>Water_GateOut_bStop : WSTRING(40):="Вод. ЗД вых стоп";</t>
  </si>
  <si>
    <t>Water_GateBypass_bClose : WSTRING(40):="Вод. ЗД байп закрыть";</t>
  </si>
  <si>
    <t>Water_GateBypass_bOpen : WSTRING(40):="Вод. ЗД байп открыть";</t>
  </si>
  <si>
    <t>Water_GateBypass_bStop : WSTRING(40):="Вод. ЗД байп стоп";</t>
  </si>
  <si>
    <t>Other_Gate17_bClose : WSTRING(40):="Газ. ЗД 17 закрыть";</t>
  </si>
  <si>
    <t>Other_Gate17_bOpen : WSTRING(40):="Газ. ЗД 17 открыть";</t>
  </si>
  <si>
    <t>Other_Gate17_bStop : WSTRING(40):="Газ. ЗД 17 стоп";</t>
  </si>
  <si>
    <t>Reserv_bDO16 : WSTRING(40):="Резерв";</t>
  </si>
  <si>
    <t>Other_GateMC213_bClose : WSTRING(40):="ЗД МЦ213 закрыть";</t>
  </si>
  <si>
    <t>Other_GateMC213_bOpen : WSTRING(40):="ЗД МЦ213 открыть";</t>
  </si>
  <si>
    <t>Other_GateMC213_bStop : WSTRING(40):="ЗД МЦ213 стоп";</t>
  </si>
  <si>
    <t>Other_GateKV205_bClose : WSTRING(40):="ЗД КВ205 закрыть";</t>
  </si>
  <si>
    <t>Other_GateKV205_bOpen : WSTRING(40):="ЗД КВ205 открыть";</t>
  </si>
  <si>
    <t>Other_GateKV205_bStop : WSTRING(40):="ЗД КВ205 стоп";</t>
  </si>
  <si>
    <t>Other_GateKV204_bClose : WSTRING(40):="ЗД КВ204 закрыть";</t>
  </si>
  <si>
    <t>Other_GateKV204_bOpen : WSTRING(40):="ЗД КВ204 открыть";</t>
  </si>
  <si>
    <t>Other_GateKV204_bStop : WSTRING(40):="ЗД КВ204 стоп";</t>
  </si>
  <si>
    <t>Other_GateKV206_bClose : WSTRING(40):="ЗД КВ206 закрыть";</t>
  </si>
  <si>
    <t>Other_GateKV206_bOpen : WSTRING(40):="ЗД КВ206 открыть";</t>
  </si>
  <si>
    <t>Other_GateKV206_bStop : WSTRING(40):="ЗД КВ206 стоп";</t>
  </si>
  <si>
    <t>Other_GateWater1_bClose : WSTRING(40):="ЗД св на 1 оч закрыть";</t>
  </si>
  <si>
    <t>Other_GateWater1_bOpen : WSTRING(40):="ЗД св на 1 оч открыть";</t>
  </si>
  <si>
    <t>Other_GateWater1_bStop : WSTRING(40):="ЗД св на 1 оч стоп";</t>
  </si>
  <si>
    <t>Reserv_bDO32 : WSTRING(40):="Резерв";</t>
  </si>
  <si>
    <t>Reserv_bDO33 : WSTRING(40):="Резерв";</t>
  </si>
  <si>
    <t>Reserv_bDO34 : WSTRING(40):="Резерв";</t>
  </si>
  <si>
    <t>Reserv_bDO35 : WSTRING(40):="Резерв";</t>
  </si>
  <si>
    <t>Reserv_bDO36 : WSTRING(40):="Резерв";</t>
  </si>
  <si>
    <t>Smoke_DamperA_bClose : WSTRING(40):="Рег. разр. А закрыть";</t>
  </si>
  <si>
    <t>Smoke_DamperA_bOpen : WSTRING(40):="Рег. разр. А открыть";</t>
  </si>
  <si>
    <t>Smoke_DamperB_bClose : WSTRING(40):="Рег. разр. B закрыть";</t>
  </si>
  <si>
    <t>Smoke_DamperB_bOpen : WSTRING(40):="Рег. разр. B открыть";</t>
  </si>
  <si>
    <t>Reserv_bDO41 : WSTRING(40):="Резерв";</t>
  </si>
  <si>
    <t>Gas_ValveBlow13_bCtrl : WSTRING(40):="КП гр. 1,3 открыть";</t>
  </si>
  <si>
    <t>Gas_ValveBlow24_bCtrl : WSTRING(40):="КП гр. 2,4 открыть";</t>
  </si>
  <si>
    <t>Reserv_bDO44 : WSTRING(40):="Резерв";</t>
  </si>
  <si>
    <t>Boiler_bInWorkLight : WSTRING(40):="CC котёл в работе";</t>
  </si>
  <si>
    <t>Boiler_bAlarmLight : WSTRING(40):="СС предупреждение";</t>
  </si>
  <si>
    <t>Boiler_bProtLight : WSTRING(40):="СС авария";</t>
  </si>
  <si>
    <t>Boiler_bProtSound : WSTRING(40):="ЗС авария";</t>
  </si>
  <si>
    <t>Reserv_bDO49 : WSTRING(40):="Резерв";</t>
  </si>
  <si>
    <t>Reserv_bDO50 : WSTRING(40):="Резерв";</t>
  </si>
  <si>
    <t>Reserv_bDO51 : WSTRING(40):="Резерв";</t>
  </si>
  <si>
    <t>Reserv_bDO52 : WSTRING(40):="Резерв";</t>
  </si>
  <si>
    <t>Reserv_bDO53 : WSTRING(40):="Резерв";</t>
  </si>
  <si>
    <t>Reserv_bDO54 : WSTRING(40):="Резерв";</t>
  </si>
  <si>
    <t>Reserv_bDO55 : WSTRING(40):="Резерв";</t>
  </si>
  <si>
    <t>Reserv_bDO56 : WSTRING(40):="Резерв";</t>
  </si>
  <si>
    <t>Reserv_bDO57 : WSTRING(40):="Резерв";</t>
  </si>
  <si>
    <t>Reserv_bDO58 : WSTRING(40):="Резерв";</t>
  </si>
  <si>
    <t>Reserv_bDO59 : WSTRING(40):="Резерв";</t>
  </si>
  <si>
    <t>Boiler_bStartLight : WSTRING(40):="Пуск котла подсв.";</t>
  </si>
  <si>
    <t>Gas_Damper_bAutoLight : WSTRING(40):="Рег. газа авт. подсв.";</t>
  </si>
  <si>
    <t>Smoke_DamperA_bAutoLight : WSTRING(40):="Рег. разр. А авт. подсв.";</t>
  </si>
  <si>
    <t>Smoke_DamperB_bAutoLight : WSTRING(40):="Рег. разр. В авт. подсв.";</t>
  </si>
  <si>
    <t>Reserv_bDO64 : WSTRING(40):="Резерв";</t>
  </si>
  <si>
    <t>Group1_BurnWork1_Valve1_bCtrl : WSTRING(40):="ПЗК-1 гор.1 открыть";</t>
  </si>
  <si>
    <t>Group1_BurnWork1_ValveSafety_bCtrl : WSTRING(40):="КБ гор.1 закрыть";</t>
  </si>
  <si>
    <t>Group1_BurnWork1_Valve2_bCtrl : WSTRING(40):="ПЗК-2 гор.1 открыть";</t>
  </si>
  <si>
    <t>Group1_BurnWork2_Valve1_bCtrl : WSTRING(40):="ПЗК-1 гор.3 открыть";</t>
  </si>
  <si>
    <t>Group1_BurnWork2_ValveSafety_bCtrl : WSTRING(40):="КБ гор.3 закрыть";</t>
  </si>
  <si>
    <t>Group1_BurnWork2_Valve2_bCtrl : WSTRING(40):="ПЗК-2 гор.3 открыть";</t>
  </si>
  <si>
    <t>Group1_BurnMain_Valve1_bCtrl : WSTRING(40):="ПЗК-1 гор.5 открыть";</t>
  </si>
  <si>
    <t>Group1_BurnMain_ValveSafety_bCtrl : WSTRING(40):="КБ гор.5 закрыть";</t>
  </si>
  <si>
    <t>Group1_BurnMain_Valve2_bCtrl : WSTRING(40):="ПЗК-2 гор.5 открыть";</t>
  </si>
  <si>
    <t>Group1_BurnMain_ValveIgn_bCtrl : WSTRING(40):="КЗ гор.5 открыть";</t>
  </si>
  <si>
    <t>Group1_BurnMain_bSpark : WSTRING(40):="ИВН гор.5 включить";</t>
  </si>
  <si>
    <t>Group1_BurnWork3_Valve1_bCtrl : WSTRING(40):="ПЗК-1 гор.7 открыть";</t>
  </si>
  <si>
    <t>Group1_BurnWork3_ValveSafety_bCtrl : WSTRING(40):="КБ гор.7 закрыть";</t>
  </si>
  <si>
    <t>Group1_BurnWork3_Valve2_bCtrl : WSTRING(40):="ПЗК-2 гор.7 открыть";</t>
  </si>
  <si>
    <t>Reserv_bDO79 : WSTRING(40):="Резерв";</t>
  </si>
  <si>
    <t>Reserv_bDO80 : WSTRING(40):="Резерв";</t>
  </si>
  <si>
    <t>Group1_BurnWork1_DamperGas_bClose : WSTRING(40):="РГ гор.1 закрыть";</t>
  </si>
  <si>
    <t>Group1_BurnWork1_DamperGas_bOpen : WSTRING(40):="РГ гор.1 открыть";</t>
  </si>
  <si>
    <t>Group1_BurnWork1_DamperAir_bClose : WSTRING(40):="ШВ гор.1 закрыть";</t>
  </si>
  <si>
    <t>Group1_BurnWork1_DamperAir_bOpen : WSTRING(40):="ШВ гор.1 открыть";</t>
  </si>
  <si>
    <t>Group1_BurnWork2_DamperGas_bClose : WSTRING(40):="РГ гор.3 закрыть";</t>
  </si>
  <si>
    <t>Group1_BurnWork2_DamperGas_bOpen : WSTRING(40):="РГ гор.3 открыть";</t>
  </si>
  <si>
    <t>Group1_BurnWork2_DamperAir_bClose : WSTRING(40):="ШВ гор.3 закрыть";</t>
  </si>
  <si>
    <t>Group1_BurnWork2_DamperAir_bOpen : WSTRING(40):="ШВ гор.3 открыть";</t>
  </si>
  <si>
    <t>Group1_BurnMain_DamperGas_bClose : WSTRING(40):="РГ гор.5 закрыть";</t>
  </si>
  <si>
    <t>Group1_BurnMain_DamperGas_bOpen : WSTRING(40):="РГ гор.5 открыть";</t>
  </si>
  <si>
    <t>Group1_BurnMain_DamperAir_bClose : WSTRING(40):="ШВ гор.5 закрыть";</t>
  </si>
  <si>
    <t>Group1_BurnMain_DamperAir_bOpen : WSTRING(40):="ШВ гор.5 открыть";</t>
  </si>
  <si>
    <t>Group1_BurnWork3_DamperGas_bClose : WSTRING(40):="РГ гор.7 закрыть";</t>
  </si>
  <si>
    <t>Group1_BurnWork3_DamperGas_bOpen : WSTRING(40):="РГ гор.7 открыть";</t>
  </si>
  <si>
    <t>Group1_BurnWork3_DamperAir_bClose : WSTRING(40):="ШВ гор.7 закрыть";</t>
  </si>
  <si>
    <t>Group1_BurnWork3_DamperAir_bOpen : WSTRING(40):="ШВ гор.7 открыть";</t>
  </si>
  <si>
    <t>Group1_BurnWork1_Fan_bOn : WSTRING(40):="Вент. гор.1 пуск";</t>
  </si>
  <si>
    <t>Group1_BurnWork2_Fan_bOn : WSTRING(40):="Вент. гор.3 пуск";</t>
  </si>
  <si>
    <t>Group1_BurnMain_Fan_bOn : WSTRING(40):="Вент. гор.5 пуск";</t>
  </si>
  <si>
    <t>Group1_BurnWork3_Fan_bOn : WSTRING(40):="Вент. гор.7 пуск";</t>
  </si>
  <si>
    <t>Group1_BurnMain_Fan_bClose : WSTRING(40):="Вент. ПЧ гор.5 меньше";</t>
  </si>
  <si>
    <t>Group1_BurnMain_Fan_bOpen : WSTRING(40):="Вент. ПЧ гор.5 больше";</t>
  </si>
  <si>
    <t>Reserv_bDO103 : WSTRING(40):="Резерв";</t>
  </si>
  <si>
    <t>Reserv_bDO104 : WSTRING(40):="Резерв";</t>
  </si>
  <si>
    <t>Reserv_bDO105 : WSTRING(40):="Резерв";</t>
  </si>
  <si>
    <t>Reserv_bDO106 : WSTRING(40):="Резерв";</t>
  </si>
  <si>
    <t>Reserv_bDO107 : WSTRING(40):="Резерв";</t>
  </si>
  <si>
    <t>Reserv_bDO108 : WSTRING(40):="Резерв";</t>
  </si>
  <si>
    <t>Reserv_bDO109 : WSTRING(40):="Резерв";</t>
  </si>
  <si>
    <t>Reserv_bDO110 : WSTRING(40):="Резерв";</t>
  </si>
  <si>
    <t>Reserv_bDO111 : WSTRING(40):="Резерв";</t>
  </si>
  <si>
    <t>Reserv_bDO112 : WSTRING(40):="Резерв";</t>
  </si>
  <si>
    <t>Reserv_bDO113 : WSTRING(40):="Резерв";</t>
  </si>
  <si>
    <t>Reserv_bDO114 : WSTRING(40):="Резерв";</t>
  </si>
  <si>
    <t>Reserv_bDO115 : WSTRING(40):="Резерв";</t>
  </si>
  <si>
    <t>Reserv_bDO116 : WSTRING(40):="Резерв";</t>
  </si>
  <si>
    <t>Reserv_bDO117 : WSTRING(40):="Резерв";</t>
  </si>
  <si>
    <t>Reserv_bDO118 : WSTRING(40):="Резерв";</t>
  </si>
  <si>
    <t>Reserv_bDO119 : WSTRING(40):="Резерв";</t>
  </si>
  <si>
    <t>Reserv_bDO120 : WSTRING(40):="Резерв";</t>
  </si>
  <si>
    <t>Reserv_bDO121 : WSTRING(40):="Резерв";</t>
  </si>
  <si>
    <t>Reserv_bDO122 : WSTRING(40):="Резерв";</t>
  </si>
  <si>
    <t>Reserv_bDO123 : WSTRING(40):="Резерв";</t>
  </si>
  <si>
    <t>Reserv_bDO124 : WSTRING(40):="Резерв";</t>
  </si>
  <si>
    <t>Reserv_bDO125 : WSTRING(40):="Резерв";</t>
  </si>
  <si>
    <t>Reserv_bDO126 : WSTRING(40):="Резерв";</t>
  </si>
  <si>
    <t>Reserv_bDO127 : WSTRING(40):="Резерв";</t>
  </si>
  <si>
    <t>Reserv_bDO128 : WSTRING(40):="Резерв";</t>
  </si>
  <si>
    <t>Group2_BurnWork1_Valve1_bCtrl : WSTRING(40):="ПЗК-1 гор.2 открыть";</t>
  </si>
  <si>
    <t>Group2_BurnWork1_ValveSafety_bCtrl : WSTRING(40):="КБ гор.2 закрыть";</t>
  </si>
  <si>
    <t>Group2_BurnWork1_Valve2_bCtrl : WSTRING(40):="ПЗК-2 гор.2 открыть";</t>
  </si>
  <si>
    <t>Group2_BurnWork2_Valve1_bCtrl : WSTRING(40):="ПЗК-1 гор.4 открыть";</t>
  </si>
  <si>
    <t>Group2_BurnWork2_ValveSafety_bCtrl : WSTRING(40):="КБ гор.4 закрыть";</t>
  </si>
  <si>
    <t>Group2_BurnWork2_Valve2_bCtrl : WSTRING(40):="ПЗК-2 гор.4 открыть";</t>
  </si>
  <si>
    <t>Group2_BurnMain_Valve1_bCtrl : WSTRING(40):="ПЗК-1 гор.6 открыть";</t>
  </si>
  <si>
    <t>Group2_BurnMain_ValveSafety_bCtrl : WSTRING(40):="КБ гор.6 закрыть";</t>
  </si>
  <si>
    <t>Group2_BurnMain_Valve2_bCtrl : WSTRING(40):="ПЗК-2 гор.6 открыть";</t>
  </si>
  <si>
    <t>Group2_BurnMain_ValveIgn_bCtrl : WSTRING(40):="КЗ гор.6 открыть";</t>
  </si>
  <si>
    <t>Group2_BurnMain_bSpark : WSTRING(40):="ИВН гор.6 включить";</t>
  </si>
  <si>
    <t>Group2_BurnWork3_Valve1_bCtrl : WSTRING(40):="ПЗК-1 гор.8 открыть";</t>
  </si>
  <si>
    <t>Group2_BurnWork3_ValveSafety_bCtrl : WSTRING(40):="КБ гор.8 закрыть";</t>
  </si>
  <si>
    <t>Group2_BurnWork3_Valve2_bCtrl : WSTRING(40):="ПЗК-2 гор.8 открыть";</t>
  </si>
  <si>
    <t>Reserv_bDO143 : WSTRING(40):="Резерв";</t>
  </si>
  <si>
    <t>Reserv_bDO144 : WSTRING(40):="Резерв";</t>
  </si>
  <si>
    <t>Group2_BurnWork1_DamperGas_bClose : WSTRING(40):="РГ гор.2 закрыть";</t>
  </si>
  <si>
    <t>Group2_BurnWork1_DamperGas_bOpen : WSTRING(40):="РГ гор.2 открыть";</t>
  </si>
  <si>
    <t>Group2_BurnWork1_DamperAir_bClose : WSTRING(40):="ШВ гор.2 закрыть";</t>
  </si>
  <si>
    <t>Group2_BurnWork1_DamperAir_bOpen : WSTRING(40):="ШВ гор.2 открыть";</t>
  </si>
  <si>
    <t>Group2_BurnWork2_DamperGas_bClose : WSTRING(40):="РГ гор.4 закрыть";</t>
  </si>
  <si>
    <t>Group2_BurnWork2_DamperGas_bOpen : WSTRING(40):="РГ гор.4 открыть";</t>
  </si>
  <si>
    <t>Group2_BurnWork2_DamperAir_bClose : WSTRING(40):="ШВ гор.4 закрыть";</t>
  </si>
  <si>
    <t>Group2_BurnWork2_DamperAir_bOpen : WSTRING(40):="ШВ гор.4 открыть";</t>
  </si>
  <si>
    <t>Group2_BurnMain_DamperGas_bClose : WSTRING(40):="РГ гор.6 закрыть";</t>
  </si>
  <si>
    <t>Group2_BurnMain_DamperGas_bOpen : WSTRING(40):="РГ гор.6 открыть";</t>
  </si>
  <si>
    <t>Group2_BurnMain_DamperAir_bClose : WSTRING(40):="ШВ гор.6 закрыть";</t>
  </si>
  <si>
    <t>Group2_BurnMain_DamperAir_bOpen : WSTRING(40):="ШВ гор.6 открыть";</t>
  </si>
  <si>
    <t>Group2_BurnWork3_DamperGas_bClose : WSTRING(40):="РГ гор.8 закрыть";</t>
  </si>
  <si>
    <t>Group2_BurnWork3_DamperGas_bOpen : WSTRING(40):="РГ гор.8 открыть";</t>
  </si>
  <si>
    <t>Group2_BurnWork3_DamperAir_bClose : WSTRING(40):="ШВ гор.8 закрыть";</t>
  </si>
  <si>
    <t>Group2_BurnWork3_DamperAir_bOpen : WSTRING(40):="ШВ гор.8 открыть";</t>
  </si>
  <si>
    <t>Group2_BurnWork1_Fan_bOn : WSTRING(40):="Вент. гор.2 пуск";</t>
  </si>
  <si>
    <t>Group2_BurnWork2_Fan_bOn : WSTRING(40):="Вент. гор.4 пуск";</t>
  </si>
  <si>
    <t>Group2_BurnMain_Fan_bOn : WSTRING(40):="Вент. гор.6 пуск";</t>
  </si>
  <si>
    <t>Group2_BurnWork3_Fan_bOn : WSTRING(40):="Вент. гор.8 пуск";</t>
  </si>
  <si>
    <t>Group2_BurnMain_Fan_bClose : WSTRING(40):="Вент. ПЧ гор.6 меньше";</t>
  </si>
  <si>
    <t>Group2_BurnMain_Fan_bOpen : WSTRING(40):="Вент. ПЧ гор.6 больше";</t>
  </si>
  <si>
    <t>Reserv_bDO167 : WSTRING(40):="Резерв";</t>
  </si>
  <si>
    <t>Reserv_bDO168 : WSTRING(40):="Резерв";</t>
  </si>
  <si>
    <t>Reserv_bDO169 : WSTRING(40):="Резерв";</t>
  </si>
  <si>
    <t>Reserv_bDO170 : WSTRING(40):="Резерв";</t>
  </si>
  <si>
    <t>Reserv_bDO171 : WSTRING(40):="Резерв";</t>
  </si>
  <si>
    <t>Reserv_bDO172 : WSTRING(40):="Резерв";</t>
  </si>
  <si>
    <t>Reserv_bDO173 : WSTRING(40):="Резерв";</t>
  </si>
  <si>
    <t>Reserv_bDO174 : WSTRING(40):="Резерв";</t>
  </si>
  <si>
    <t>Reserv_bDO175 : WSTRING(40):="Резерв";</t>
  </si>
  <si>
    <t>Reserv_bDO176 : WSTRING(40):="Резерв";</t>
  </si>
  <si>
    <t>Reserv_bDO177 : WSTRING(40):="Резерв";</t>
  </si>
  <si>
    <t>Reserv_bDO178 : WSTRING(40):="Резерв";</t>
  </si>
  <si>
    <t>Reserv_bDO179 : WSTRING(40):="Резерв";</t>
  </si>
  <si>
    <t>Reserv_bDO180 : WSTRING(40):="Резерв";</t>
  </si>
  <si>
    <t>Reserv_bDO181 : WSTRING(40):="Резерв";</t>
  </si>
  <si>
    <t>Reserv_bDO182 : WSTRING(40):="Резерв";</t>
  </si>
  <si>
    <t>Reserv_bDO183 : WSTRING(40):="Резерв";</t>
  </si>
  <si>
    <t>Reserv_bDO184 : WSTRING(40):="Резерв";</t>
  </si>
  <si>
    <t>Reserv_bDO185 : WSTRING(40):="Резерв";</t>
  </si>
  <si>
    <t>Reserv_bDO186 : WSTRING(40):="Резерв";</t>
  </si>
  <si>
    <t>Reserv_bDO187 : WSTRING(40):="Резерв";</t>
  </si>
  <si>
    <t>Reserv_bDO188 : WSTRING(40):="Резерв";</t>
  </si>
  <si>
    <t>Reserv_bDO189 : WSTRING(40):="Резерв";</t>
  </si>
  <si>
    <t>Reserv_bDO190 : WSTRING(40):="Резерв";</t>
  </si>
  <si>
    <t>Reserv_bDO191 : WSTRING(40):="Резерв";</t>
  </si>
  <si>
    <t>Reserv_bDO192 : WSTRING(40):="Резерв";</t>
  </si>
  <si>
    <t>Group3_BurnWork1_Valve1_bCtrl : WSTRING(40):="ПЗК-1 гор.9 открыть";</t>
  </si>
  <si>
    <t>Group3_BurnWork1_ValveSafety_bCtrl : WSTRING(40):="КБ гор.9 закрыть";</t>
  </si>
  <si>
    <t>Group3_BurnWork1_Valve2_bCtrl : WSTRING(40):="ПЗК-2 гор.9 открыть";</t>
  </si>
  <si>
    <t>Group3_BurnMain_Valve1_bCtrl : WSTRING(40):="ПЗК-1 гор.11 открыть";</t>
  </si>
  <si>
    <t>Group3_BurnMain_ValveSafety_bCtrl : WSTRING(40):="КБ гор.11 закрыть";</t>
  </si>
  <si>
    <t>Group3_BurnMain_Valve2_bCtrl : WSTRING(40):="ПЗК-2 гор.11 открыть";</t>
  </si>
  <si>
    <t>Group3_BurnMain_ValveIgn_bCtrl : WSTRING(40):="КЗ гор.11 открыть";</t>
  </si>
  <si>
    <t>Group3_BurnMain_bSpark : WSTRING(40):="ИВН гор.11 включить";</t>
  </si>
  <si>
    <t>Group3_BurnWork2_Valve1_bCtrl : WSTRING(40):="ПЗК-1 гор.13 открыть";</t>
  </si>
  <si>
    <t>Group3_BurnWork2_ValveSafety_bCtrl : WSTRING(40):="КБ гор.13 закрыть";</t>
  </si>
  <si>
    <t>Group3_BurnWork2_Valve2_bCtrl : WSTRING(40):="ПЗК-2 гор.13 открыть";</t>
  </si>
  <si>
    <t>Group3_BurnWork3_Valve1_bCtrl : WSTRING(40):="ПЗК-1 гор.15 открыть";</t>
  </si>
  <si>
    <t>Group3_BurnWork3_ValveSafety_bCtrl : WSTRING(40):="КБ гор.15 закрыть";</t>
  </si>
  <si>
    <t>Group3_BurnWork3_Valve2_bCtrl : WSTRING(40):="ПЗК-2 гор.15 открыть";</t>
  </si>
  <si>
    <t>Reserv_bDO207 : WSTRING(40):="Резерв";</t>
  </si>
  <si>
    <t>Reserv_bDO208 : WSTRING(40):="Резерв";</t>
  </si>
  <si>
    <t>Group3_BurnWork1_DamperGas_bClose : WSTRING(40):="РГ гор.9 закрыть";</t>
  </si>
  <si>
    <t>Group3_BurnWork1_DamperGas_bOpen : WSTRING(40):="РГ гор.9 открыть";</t>
  </si>
  <si>
    <t>Group3_BurnWork1_DamperAir_bClose : WSTRING(40):="ШВ гор.9 закрыть";</t>
  </si>
  <si>
    <t>Group3_BurnWork1_DamperAir_bOpen : WSTRING(40):="ШВ гор.9 открыть";</t>
  </si>
  <si>
    <t>Group3_BurnMain_DamperGas_bClose : WSTRING(40):="РГ гор.11 закрыть";</t>
  </si>
  <si>
    <t>Group3_BurnMain_DamperGas_bOpen : WSTRING(40):="РГ гор.11 открыть";</t>
  </si>
  <si>
    <t>Group3_BurnMain_DamperAir_bClose : WSTRING(40):="ШВ гор.11 закрыть";</t>
  </si>
  <si>
    <t>Group3_BurnMain_DamperAir_bOpen : WSTRING(40):="ШВ гор.11 открыть";</t>
  </si>
  <si>
    <t>Group3_BurnWork2_DamperGas_bClose : WSTRING(40):="РГ гор.13 закрыть";</t>
  </si>
  <si>
    <t>Group3_BurnWork2_DamperGas_bOpen : WSTRING(40):="РГ гор.13 открыть";</t>
  </si>
  <si>
    <t>Group3_BurnWork2_DamperAir_bClose : WSTRING(40):="ШВ гор.13 закрыть";</t>
  </si>
  <si>
    <t>Group3_BurnWork2_DamperAir_bOpen : WSTRING(40):="ШВ гор.13 открыть";</t>
  </si>
  <si>
    <t>Group3_BurnWork3_DamperGas_bClose : WSTRING(40):="РГ гор.15 закрыть";</t>
  </si>
  <si>
    <t>Group3_BurnWork3_DamperGas_bOpen : WSTRING(40):="РГ гор.15 открыть";</t>
  </si>
  <si>
    <t>Group3_BurnWork3_DamperAir_bClose : WSTRING(40):="ШВ гор.15 закрыть";</t>
  </si>
  <si>
    <t>Group3_BurnWork3_DamperAir_bOpen : WSTRING(40):="ШВ гор.15 открыть";</t>
  </si>
  <si>
    <t>Group3_BurnWork1_Fan_bOn : WSTRING(40):="Вент. гор.9 пуск";</t>
  </si>
  <si>
    <t>Group3_BurnMain_Fan_bOn : WSTRING(40):="Вент. гор.11 пуск";</t>
  </si>
  <si>
    <t>Group3_BurnWork2_Fan_bOn : WSTRING(40):="Вент. гор.13 пуск";</t>
  </si>
  <si>
    <t>Group3_BurnWork3_Fan_bOn : WSTRING(40):="Вент. гор.15 пуск";</t>
  </si>
  <si>
    <t>Group3_BurnMain_Fan_bClose : WSTRING(40):="Вент. ПЧ гор.11 меньше";</t>
  </si>
  <si>
    <t>Group3_BurnMain_Fan_bOpen : WSTRING(40):="Вент. ПЧ гор.11 больше";</t>
  </si>
  <si>
    <t>Reserv_bDO231 : WSTRING(40):="Резерв";</t>
  </si>
  <si>
    <t>Reserv_bDO232 : WSTRING(40):="Резерв";</t>
  </si>
  <si>
    <t>Reserv_bDO233 : WSTRING(40):="Резерв";</t>
  </si>
  <si>
    <t>Reserv_bDO234 : WSTRING(40):="Резерв";</t>
  </si>
  <si>
    <t>Reserv_bDO235 : WSTRING(40):="Резерв";</t>
  </si>
  <si>
    <t>Reserv_bDO236 : WSTRING(40):="Резерв";</t>
  </si>
  <si>
    <t>Reserv_bDO237 : WSTRING(40):="Резерв";</t>
  </si>
  <si>
    <t>Reserv_bDO238 : WSTRING(40):="Резерв";</t>
  </si>
  <si>
    <t>Reserv_bDO239 : WSTRING(40):="Резерв";</t>
  </si>
  <si>
    <t>Reserv_bDO240 : WSTRING(40):="Резерв";</t>
  </si>
  <si>
    <t>Reserv_bDO241 : WSTRING(40):="Резерв";</t>
  </si>
  <si>
    <t>Reserv_bDO242 : WSTRING(40):="Резерв";</t>
  </si>
  <si>
    <t>Reserv_bDO243 : WSTRING(40):="Резерв";</t>
  </si>
  <si>
    <t>Reserv_bDO244 : WSTRING(40):="Резерв";</t>
  </si>
  <si>
    <t>Reserv_bDO245 : WSTRING(40):="Резерв";</t>
  </si>
  <si>
    <t>Reserv_bDO246 : WSTRING(40):="Резерв";</t>
  </si>
  <si>
    <t>Reserv_bDO247 : WSTRING(40):="Резерв";</t>
  </si>
  <si>
    <t>Reserv_bDO248 : WSTRING(40):="Резерв";</t>
  </si>
  <si>
    <t>Reserv_bDO249 : WSTRING(40):="Резерв";</t>
  </si>
  <si>
    <t>Reserv_bDO250 : WSTRING(40):="Резерв";</t>
  </si>
  <si>
    <t>Reserv_bDO251 : WSTRING(40):="Резерв";</t>
  </si>
  <si>
    <t>Reserv_bDO252 : WSTRING(40):="Резерв";</t>
  </si>
  <si>
    <t>Reserv_bDO253 : WSTRING(40):="Резерв";</t>
  </si>
  <si>
    <t>Reserv_bDO254 : WSTRING(40):="Резерв";</t>
  </si>
  <si>
    <t>Reserv_bDO255 : WSTRING(40):="Резерв";</t>
  </si>
  <si>
    <t>Reserv_bDO256 : WSTRING(40):="Резерв";</t>
  </si>
  <si>
    <t>Group4_BurnWork1_Valve1_bCtrl : WSTRING(40):="ПЗК-1 гор.10 открыть";</t>
  </si>
  <si>
    <t>Group4_BurnWork1_ValveSafety_bCtrl : WSTRING(40):="КБ гор.10 закрыть";</t>
  </si>
  <si>
    <t>Group4_BurnWork1_Valve2_bCtrl : WSTRING(40):="ПЗК-2 гор.10 открыть";</t>
  </si>
  <si>
    <t>Group4_BurnMain_Valve1_bCtrl : WSTRING(40):="ПЗК-1 гор.12 открыть";</t>
  </si>
  <si>
    <t>Group4_BurnMain_ValveSafety_bCtrl : WSTRING(40):="КБ гор.12 закрыть";</t>
  </si>
  <si>
    <t>Group4_BurnMain_Valve2_bCtrl : WSTRING(40):="ПЗК-2 гор.12 открыть";</t>
  </si>
  <si>
    <t>Group4_BurnMain_ValveIgn_bCtrl : WSTRING(40):="КЗ гор.12 открыть";</t>
  </si>
  <si>
    <t>Group4_BurnMain_bSpark : WSTRING(40):="ИВН гор.12 включить";</t>
  </si>
  <si>
    <t>Group4_BurnWork2_Valve1_bCtrl : WSTRING(40):="ПЗК-1 гор.14 открыть";</t>
  </si>
  <si>
    <t>Group4_BurnWork2_ValveSafety_bCtrl : WSTRING(40):="КБ гор.14 закрыть";</t>
  </si>
  <si>
    <t>Group4_BurnWork2_Valve2_bCtrl : WSTRING(40):="ПЗК-2 гор.14 открыть";</t>
  </si>
  <si>
    <t>Group4_BurnWork3_Valve1_bCtrl : WSTRING(40):="ПЗК-1 гор.16 открыть";</t>
  </si>
  <si>
    <t>Group4_BurnWork3_ValveSafety_bCtrl : WSTRING(40):="КБ гор.16 закрыть";</t>
  </si>
  <si>
    <t>Group4_BurnWork3_Valve2_bCtrl : WSTRING(40):="ПЗК-2 гор.16 открыть";</t>
  </si>
  <si>
    <t>Reserv_bDO271 : WSTRING(40):="Резерв";</t>
  </si>
  <si>
    <t>Reserv_bDO272 : WSTRING(40):="Резерв";</t>
  </si>
  <si>
    <t>Group4_BurnWork1_DamperGas_bClose : WSTRING(40):="РГ гор.10 закрыть";</t>
  </si>
  <si>
    <t>Group4_BurnWork1_DamperGas_bOpen : WSTRING(40):="РГ гор.10 открыть";</t>
  </si>
  <si>
    <t>Group4_BurnWork1_DamperAir_bClose : WSTRING(40):="ШВ гор.10 закрыть";</t>
  </si>
  <si>
    <t>Group4_BurnWork1_DamperAir_bOpen : WSTRING(40):="ШВ гор.10 открыть";</t>
  </si>
  <si>
    <t>Group4_BurnMain_DamperGas_bClose : WSTRING(40):="РГ гор.12 закрыть";</t>
  </si>
  <si>
    <t>Group4_BurnMain_DamperGas_bOpen : WSTRING(40):="РГ гор.12 открыть";</t>
  </si>
  <si>
    <t>Group4_BurnMain_DamperAir_bClose : WSTRING(40):="ШВ гор.12 закрыть";</t>
  </si>
  <si>
    <t>Group4_BurnMain_DamperAir_bOpen : WSTRING(40):="ШВ гор.12 открыть";</t>
  </si>
  <si>
    <t>Group4_BurnWork2_DamperGas_bClose : WSTRING(40):="РГ гор.14 закрыть";</t>
  </si>
  <si>
    <t>Group4_BurnWork2_DamperGas_bOpen : WSTRING(40):="РГ гор.14 открыть";</t>
  </si>
  <si>
    <t>Group4_BurnWork2_DamperAir_bClose : WSTRING(40):="ШВ гор.14 закрыть";</t>
  </si>
  <si>
    <t>Group4_BurnWork2_DamperAir_bOpen : WSTRING(40):="ШВ гор.14 открыть";</t>
  </si>
  <si>
    <t>Group4_BurnWork3_DamperGas_bClose : WSTRING(40):="РГ гор.16 закрыть";</t>
  </si>
  <si>
    <t>Group4_BurnWork3_DamperGas_bOpen : WSTRING(40):="РГ гор.16 открыть";</t>
  </si>
  <si>
    <t>Group4_BurnWork3_DamperAir_bClose : WSTRING(40):="ШВ гор.16 закрыть";</t>
  </si>
  <si>
    <t>Group4_BurnWork3_DamperAir_bOpen : WSTRING(40):="ШВ гор.16 открыть";</t>
  </si>
  <si>
    <t>Group4_BurnWork1_Fan_bOn : WSTRING(40):="Вент. гор.10 пуск";</t>
  </si>
  <si>
    <t>Group4_BurnMain_Fan_bOn : WSTRING(40):="Вент. гор.12 пуск";</t>
  </si>
  <si>
    <t>Group4_BurnWork2_Fan_bOn : WSTRING(40):="Вент. гор.14 пуск";</t>
  </si>
  <si>
    <t>Group4_BurnWork3_Fan_bOn : WSTRING(40):="Вент. гор.16 пуск";</t>
  </si>
  <si>
    <t>Group4_BurnMain_Fan_bClose : WSTRING(40):="Вент. ПЧ гор.12 меньше";</t>
  </si>
  <si>
    <t>Group4_BurnMain_Fan_bOpen : WSTRING(40):="Вент. ПЧ гор.12 больше";</t>
  </si>
  <si>
    <t>Reserv_bDO295 : WSTRING(40):="Резерв";</t>
  </si>
  <si>
    <t>Reserv_bDO296 : WSTRING(40):="Резерв";</t>
  </si>
  <si>
    <t>Reserv_bDO297 : WSTRING(40):="Резерв";</t>
  </si>
  <si>
    <t>Reserv_bDO298 : WSTRING(40):="Резерв";</t>
  </si>
  <si>
    <t>Reserv_bDO299 : WSTRING(40):="Резерв";</t>
  </si>
  <si>
    <t>Reserv_bDO300 : WSTRING(40):="Резерв";</t>
  </si>
  <si>
    <t>Reserv_bDO301 : WSTRING(40):="Резерв";</t>
  </si>
  <si>
    <t>Reserv_bDO302 : WSTRING(40):="Резерв";</t>
  </si>
  <si>
    <t>Reserv_bDO303 : WSTRING(40):="Резерв";</t>
  </si>
  <si>
    <t>Reserv_bDO304 : WSTRING(40):="Резерв";</t>
  </si>
  <si>
    <t>Reserv_bDO305 : WSTRING(40):="Резерв";</t>
  </si>
  <si>
    <t>Reserv_bDO306 : WSTRING(40):="Резерв";</t>
  </si>
  <si>
    <t>Reserv_bDO307 : WSTRING(40):="Резерв";</t>
  </si>
  <si>
    <t>Reserv_bDO308 : WSTRING(40):="Резерв";</t>
  </si>
  <si>
    <t>Reserv_bDO309 : WSTRING(40):="Резерв";</t>
  </si>
  <si>
    <t>Reserv_bDO310 : WSTRING(40):="Резерв";</t>
  </si>
  <si>
    <t>Reserv_bDO311 : WSTRING(40):="Резерв";</t>
  </si>
  <si>
    <t>Reserv_bDO312 : WSTRING(40):="Резерв";</t>
  </si>
  <si>
    <t>Reserv_bDO313 : WSTRING(40):="Резерв";</t>
  </si>
  <si>
    <t>Reserv_bDO314 : WSTRING(40):="Резерв";</t>
  </si>
  <si>
    <t>Reserv_bDO315 : WSTRING(40):="Резерв";</t>
  </si>
  <si>
    <t>Reserv_bDO316 : WSTRING(40):="Резерв";</t>
  </si>
  <si>
    <t>Reserv_bDO317 : WSTRING(40):="Резерв";</t>
  </si>
  <si>
    <t>Reserv_bDO318 : WSTRING(40):="Резерв";</t>
  </si>
  <si>
    <t>Reserv_bDO319 : WSTRING(40):="Резерв";</t>
  </si>
  <si>
    <t>Reserv_bDO320 : WSTRING(40):="Резерв";</t>
  </si>
  <si>
    <t>Application.GVL.Crate_0.arstDO[1].Outputs</t>
  </si>
  <si>
    <t>Application.GVL.Crate_Burn[1].arstDO[1].Outputs</t>
  </si>
  <si>
    <t>Application.GVL.Crate_Burn[2].arstDO[1].Outputs</t>
  </si>
  <si>
    <t>Application.GVL.Crate_0.arstDO[2].Outputs</t>
  </si>
  <si>
    <t>Application.GVL.Crate_Burn[4].arstDO[1].Outputs</t>
  </si>
  <si>
    <t>Application.GVL.Crate_Burn[3].arstDO[1].Outputs</t>
  </si>
  <si>
    <t>Application.GVL.Crate_Burn[2].arstDO[2].Outputs</t>
  </si>
  <si>
    <t>Application.GVL.Crate_Burn[1].arstDO[2].Outputs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</si>
</sst>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"/>
  <sheetViews>
    <sheetView topLeftCell="F1" workbookViewId="0">
      <selection activeCell="N3" sqref="N3"/>
    </sheetView>
  </sheetViews>
  <sheetFormatPr defaultRowHeight="15" x14ac:dyDescent="0.25"/>
  <cols>
    <col min="2" max="2" width="78.7109375" bestFit="1" customWidth="1"/>
    <col min="3" max="3" width="39.42578125" bestFit="1" customWidth="1"/>
    <col min="4" max="4" width="39.42578125" hidden="1" customWidth="1"/>
    <col min="5" max="5" width="17.42578125" bestFit="1" customWidth="1"/>
    <col min="6" max="6" width="42.28515625" bestFit="1" customWidth="1"/>
    <col min="7" max="7" width="11" bestFit="1" customWidth="1"/>
    <col min="8" max="8" width="69.140625" bestFit="1" customWidth="1"/>
    <col min="9" max="9" width="3.5703125" hidden="1" customWidth="1"/>
    <col min="13" max="13" width="65.7109375" bestFit="1" customWidth="1"/>
    <col min="14" max="14" width="19.42578125" bestFit="1" customWidth="1"/>
    <col min="15" max="15" width="11" bestFit="1" customWidth="1"/>
    <col min="16" max="16" width="65.7109375" bestFit="1" customWidth="1"/>
  </cols>
  <sheetData>
    <row r="1" spans="2:14" x14ac:dyDescent="0.25">
      <c r="B1" t="s">
        <v>3</v>
      </c>
      <c r="C1" t="str">
        <f>LEFT(B1,FIND(" ",B1)-1)</f>
        <v>Gas_fPD</v>
      </c>
      <c r="E1" s="1" t="s">
        <v>0</v>
      </c>
      <c r="F1" s="2" t="s">
        <v>1</v>
      </c>
      <c r="G1" s="2" t="s">
        <v>2</v>
      </c>
      <c r="H1" s="7" t="str">
        <f ca="1">CONCATENATE("Application.PersistentVars.stAllAiChannelParams.",INDIRECT(CONCATENATE("C",J$1)),".fElectricalL")</f>
        <v>Application.PersistentVars.stAllAiChannelParams.Reserv_fAI153.fElectricalL</v>
      </c>
      <c r="I1" s="4"/>
      <c r="J1">
        <f>1+K$1*8</f>
        <v>153</v>
      </c>
      <c r="K1">
        <v>19</v>
      </c>
    </row>
    <row r="2" spans="2:14" x14ac:dyDescent="0.25">
      <c r="B2" t="s">
        <v>4</v>
      </c>
      <c r="C2" t="str">
        <f t="shared" ref="C2:C65" si="0">LEFT(B2,FIND(" ",B2)-1)</f>
        <v>Gas_fP1</v>
      </c>
      <c r="E2" s="3" t="s">
        <v>0</v>
      </c>
      <c r="F2" s="4" t="s">
        <v>1</v>
      </c>
      <c r="G2" s="4" t="s">
        <v>2</v>
      </c>
      <c r="H2" s="8" t="str">
        <f ca="1">CONCATENATE("Application.PersistentVars.stAllAiChannelParams.",INDIRECT(CONCATENATE("C",J$1)),".fElectricalH")</f>
        <v>Application.PersistentVars.stAllAiChannelParams.Reserv_fAI153.fElectricalH</v>
      </c>
      <c r="I2" s="4"/>
      <c r="J2">
        <f>2+K$1*8</f>
        <v>154</v>
      </c>
    </row>
    <row r="3" spans="2:14" x14ac:dyDescent="0.25">
      <c r="B3" t="s">
        <v>5</v>
      </c>
      <c r="C3" t="str">
        <f t="shared" si="0"/>
        <v>Gas_fT</v>
      </c>
      <c r="E3" s="3" t="s">
        <v>0</v>
      </c>
      <c r="F3" s="4" t="s">
        <v>1</v>
      </c>
      <c r="G3" s="4" t="s">
        <v>2</v>
      </c>
      <c r="H3" s="8" t="str">
        <f ca="1">CONCATENATE("Application.PersistentVars.stAllAiChannelParams.",INDIRECT(CONCATENATE("C",J$1)),".fNormL")</f>
        <v>Application.PersistentVars.stAllAiChannelParams.Reserv_fAI153.fNormL</v>
      </c>
      <c r="I3" s="4"/>
      <c r="J3">
        <f>3+K$1*8</f>
        <v>155</v>
      </c>
      <c r="M3" t="s">
        <v>842</v>
      </c>
      <c r="N3" t="str">
        <f>LEFT(REPLACE(M3,1,FIND("""",M3),""),LEN(REPLACE(M3,1,FIND("""",M3),""))-2)</f>
        <v>PDг на котёл</v>
      </c>
    </row>
    <row r="4" spans="2:14" x14ac:dyDescent="0.25">
      <c r="B4" t="s">
        <v>6</v>
      </c>
      <c r="C4" t="str">
        <f t="shared" si="0"/>
        <v>Gas_fP2</v>
      </c>
      <c r="E4" s="3" t="s">
        <v>0</v>
      </c>
      <c r="F4" s="4" t="s">
        <v>1</v>
      </c>
      <c r="G4" s="4" t="s">
        <v>2</v>
      </c>
      <c r="H4" s="8" t="str">
        <f ca="1">CONCATENATE("Application.PersistentVars.stAllAiChannelParams.",INDIRECT(CONCATENATE("C",J$1)),".fNormH")</f>
        <v>Application.PersistentVars.stAllAiChannelParams.Reserv_fAI153.fNormH</v>
      </c>
      <c r="I4" s="4"/>
      <c r="J4">
        <f>4+K$1*8</f>
        <v>156</v>
      </c>
      <c r="M4" t="s">
        <v>843</v>
      </c>
      <c r="N4" t="str">
        <f t="shared" ref="N4:N67" si="1">LEFT(REPLACE(M4,1,FIND("""",M4),""),LEN(REPLACE(M4,1,FIND("""",M4),""))-2)</f>
        <v>Pг1 за диафрагмой</v>
      </c>
    </row>
    <row r="5" spans="2:14" x14ac:dyDescent="0.25">
      <c r="B5" t="s">
        <v>7</v>
      </c>
      <c r="C5" t="str">
        <f t="shared" si="0"/>
        <v>Reserv_fAI5</v>
      </c>
      <c r="E5" s="3" t="s">
        <v>0</v>
      </c>
      <c r="F5" s="4" t="s">
        <v>1</v>
      </c>
      <c r="G5" s="4" t="s">
        <v>2</v>
      </c>
      <c r="H5" s="8" t="str">
        <f ca="1">CONCATENATE("Application.PersistentVars.stAllAiChannelParams.",INDIRECT(CONCATENATE("C",J$1)),".fConversion")</f>
        <v>Application.PersistentVars.stAllAiChannelParams.Reserv_fAI153.fConversion</v>
      </c>
      <c r="I5" s="4"/>
      <c r="J5">
        <f>5+K$1*8</f>
        <v>157</v>
      </c>
      <c r="M5" t="s">
        <v>844</v>
      </c>
      <c r="N5" t="str">
        <f t="shared" si="1"/>
        <v>Тг за диафрагмой</v>
      </c>
    </row>
    <row r="6" spans="2:14" x14ac:dyDescent="0.25">
      <c r="B6" t="s">
        <v>8</v>
      </c>
      <c r="C6" t="str">
        <f t="shared" si="0"/>
        <v>Reserv_fAI6</v>
      </c>
      <c r="E6" s="3" t="s">
        <v>0</v>
      </c>
      <c r="F6" s="4" t="s">
        <v>1</v>
      </c>
      <c r="G6" s="4" t="s">
        <v>2</v>
      </c>
      <c r="H6" s="8" t="str">
        <f ca="1">CONCATENATE("Application.PersistentVars.stAllAiChannelParams.",INDIRECT(CONCATENATE("C",J$1)),".fTFilter")</f>
        <v>Application.PersistentVars.stAllAiChannelParams.Reserv_fAI153.fTFilter</v>
      </c>
      <c r="I6" s="4"/>
      <c r="J6">
        <f>6+K$1*8</f>
        <v>158</v>
      </c>
      <c r="M6" t="s">
        <v>845</v>
      </c>
      <c r="N6" t="str">
        <f t="shared" si="1"/>
        <v>Рг2 за диафрагмой</v>
      </c>
    </row>
    <row r="7" spans="2:14" x14ac:dyDescent="0.25">
      <c r="B7" t="s">
        <v>9</v>
      </c>
      <c r="C7" t="str">
        <f t="shared" si="0"/>
        <v>Reserv_fAI7</v>
      </c>
      <c r="E7" s="3" t="s">
        <v>0</v>
      </c>
      <c r="F7" s="4" t="s">
        <v>1</v>
      </c>
      <c r="G7" s="4" t="s">
        <v>2</v>
      </c>
      <c r="H7" s="8" t="str">
        <f ca="1">CONCATENATE("Application.PersistentVars.stAllAiChannelParams.",INDIRECT(CONCATENATE("C",J$1)),".fError")</f>
        <v>Application.PersistentVars.stAllAiChannelParams.Reserv_fAI153.fError</v>
      </c>
      <c r="I7" s="4"/>
      <c r="J7">
        <f>7+K$1*8</f>
        <v>159</v>
      </c>
      <c r="M7" t="s">
        <v>846</v>
      </c>
      <c r="N7" t="str">
        <f t="shared" si="1"/>
        <v>Резерв</v>
      </c>
    </row>
    <row r="8" spans="2:14" x14ac:dyDescent="0.25">
      <c r="B8" t="s">
        <v>10</v>
      </c>
      <c r="C8" t="str">
        <f t="shared" si="0"/>
        <v>Reserv_fAI8</v>
      </c>
      <c r="E8" s="3" t="s">
        <v>0</v>
      </c>
      <c r="F8" s="4" t="s">
        <v>1</v>
      </c>
      <c r="G8" s="4" t="s">
        <v>2</v>
      </c>
      <c r="H8" s="8" t="str">
        <f ca="1">CONCATENATE("Application.GVL.arAllAINorm[",ROW(INDIRECT(CONCATENATE("C",J$1)))-1,"].fOutValue")</f>
        <v>Application.GVL.arAllAINorm[152].fOutValue</v>
      </c>
      <c r="I8" s="4"/>
      <c r="J8">
        <f>8+K$1*8</f>
        <v>160</v>
      </c>
      <c r="M8" t="s">
        <v>847</v>
      </c>
      <c r="N8" t="str">
        <f t="shared" si="1"/>
        <v>Резерв</v>
      </c>
    </row>
    <row r="9" spans="2:14" x14ac:dyDescent="0.25">
      <c r="B9" t="s">
        <v>11</v>
      </c>
      <c r="C9" t="str">
        <f t="shared" si="0"/>
        <v>Smoke_fO2</v>
      </c>
      <c r="E9" s="3" t="s">
        <v>0</v>
      </c>
      <c r="F9" s="4" t="s">
        <v>1</v>
      </c>
      <c r="G9" s="4" t="s">
        <v>2</v>
      </c>
      <c r="H9" s="8" t="str">
        <f ca="1">CONCATENATE("Application.GVL.arAllAINorm[",ROW(INDIRECT(CONCATENATE("C",J$1)))-1,"].fmAValue")</f>
        <v>Application.GVL.arAllAINorm[152].fmAValue</v>
      </c>
      <c r="I9" s="4"/>
      <c r="M9" t="s">
        <v>848</v>
      </c>
      <c r="N9" t="str">
        <f t="shared" si="1"/>
        <v>Резерв</v>
      </c>
    </row>
    <row r="10" spans="2:14" x14ac:dyDescent="0.25">
      <c r="B10" t="s">
        <v>12</v>
      </c>
      <c r="C10" t="str">
        <f t="shared" si="0"/>
        <v>Smoke_fT</v>
      </c>
      <c r="E10" s="3" t="s">
        <v>0</v>
      </c>
      <c r="F10" s="4" t="s">
        <v>1</v>
      </c>
      <c r="G10" s="4" t="s">
        <v>2</v>
      </c>
      <c r="H10" s="8" t="str">
        <f ca="1">CONCATENATE("Application.GVL.stAiErrorAll.",INDIRECT(CONCATENATE("C",J$1)))</f>
        <v>Application.GVL.stAiErrorAll.Reserv_fAI153</v>
      </c>
      <c r="I10" s="4"/>
      <c r="M10" t="s">
        <v>849</v>
      </c>
      <c r="N10" t="str">
        <f t="shared" si="1"/>
        <v>Резерв</v>
      </c>
    </row>
    <row r="11" spans="2:14" x14ac:dyDescent="0.25">
      <c r="B11" t="s">
        <v>13</v>
      </c>
      <c r="C11" t="str">
        <f t="shared" si="0"/>
        <v>Smoke_fPVacA</v>
      </c>
      <c r="E11" s="3"/>
      <c r="F11" s="4"/>
      <c r="G11" s="4"/>
      <c r="H11" s="8" t="s">
        <v>163</v>
      </c>
      <c r="I11" s="4"/>
      <c r="M11" t="s">
        <v>850</v>
      </c>
      <c r="N11" t="str">
        <f t="shared" si="1"/>
        <v>Содержание O²</v>
      </c>
    </row>
    <row r="12" spans="2:14" x14ac:dyDescent="0.25">
      <c r="B12" t="s">
        <v>14</v>
      </c>
      <c r="C12" t="str">
        <f t="shared" si="0"/>
        <v>Smoke_fPVacB</v>
      </c>
      <c r="E12" s="3" t="s">
        <v>0</v>
      </c>
      <c r="F12" s="4" t="s">
        <v>1</v>
      </c>
      <c r="G12" s="4" t="s">
        <v>2</v>
      </c>
      <c r="H12" s="8" t="str">
        <f ca="1">CONCATENATE("Application.PersistentVars.stAllAiChannelParams.",INDIRECT(CONCATENATE("C",J$2)),".fElectricalL")</f>
        <v>Application.PersistentVars.stAllAiChannelParams.Reserv_fAI154.fElectricalL</v>
      </c>
      <c r="I12" s="4"/>
      <c r="M12" t="s">
        <v>851</v>
      </c>
      <c r="N12" t="str">
        <f t="shared" si="1"/>
        <v>Т уходящих газов</v>
      </c>
    </row>
    <row r="13" spans="2:14" x14ac:dyDescent="0.25">
      <c r="B13" t="s">
        <v>15</v>
      </c>
      <c r="C13" t="str">
        <f t="shared" si="0"/>
        <v>Water_fPD</v>
      </c>
      <c r="E13" s="3" t="s">
        <v>0</v>
      </c>
      <c r="F13" s="4" t="s">
        <v>1</v>
      </c>
      <c r="G13" s="4" t="s">
        <v>2</v>
      </c>
      <c r="H13" s="8" t="str">
        <f ca="1">CONCATENATE("Application.PersistentVars.stAllAiChannelParams.",INDIRECT(CONCATENATE("C",J$2)),".fElectricalH")</f>
        <v>Application.PersistentVars.stAllAiChannelParams.Reserv_fAI154.fElectricalH</v>
      </c>
      <c r="I13" s="4"/>
      <c r="M13" t="s">
        <v>852</v>
      </c>
      <c r="N13" t="str">
        <f t="shared" si="1"/>
        <v>Разрежение 1</v>
      </c>
    </row>
    <row r="14" spans="2:14" x14ac:dyDescent="0.25">
      <c r="B14" t="s">
        <v>16</v>
      </c>
      <c r="C14" t="str">
        <f t="shared" si="0"/>
        <v>Water_fTIn</v>
      </c>
      <c r="E14" s="3" t="s">
        <v>0</v>
      </c>
      <c r="F14" s="4" t="s">
        <v>1</v>
      </c>
      <c r="G14" s="4" t="s">
        <v>2</v>
      </c>
      <c r="H14" s="8" t="str">
        <f ca="1">CONCATENATE("Application.PersistentVars.stAllAiChannelParams.",INDIRECT(CONCATENATE("C",J$2)),".fNormL")</f>
        <v>Application.PersistentVars.stAllAiChannelParams.Reserv_fAI154.fNormL</v>
      </c>
      <c r="I14" s="4"/>
      <c r="M14" t="s">
        <v>853</v>
      </c>
      <c r="N14" t="str">
        <f t="shared" si="1"/>
        <v>Разрежение 2</v>
      </c>
    </row>
    <row r="15" spans="2:14" x14ac:dyDescent="0.25">
      <c r="B15" t="s">
        <v>17</v>
      </c>
      <c r="C15" t="str">
        <f t="shared" si="0"/>
        <v>Water_fPIn</v>
      </c>
      <c r="E15" s="3" t="s">
        <v>0</v>
      </c>
      <c r="F15" s="4" t="s">
        <v>1</v>
      </c>
      <c r="G15" s="4" t="s">
        <v>2</v>
      </c>
      <c r="H15" s="8" t="str">
        <f ca="1">CONCATENATE("Application.PersistentVars.stAllAiChannelParams.",INDIRECT(CONCATENATE("C",J$2)),".fNormH")</f>
        <v>Application.PersistentVars.stAllAiChannelParams.Reserv_fAI154.fNormH</v>
      </c>
      <c r="I15" s="4"/>
      <c r="M15" t="s">
        <v>854</v>
      </c>
      <c r="N15" t="str">
        <f t="shared" si="1"/>
        <v>PDсв на входе</v>
      </c>
    </row>
    <row r="16" spans="2:14" x14ac:dyDescent="0.25">
      <c r="B16" t="s">
        <v>18</v>
      </c>
      <c r="C16" t="str">
        <f t="shared" si="0"/>
        <v>Reserv_fAI16</v>
      </c>
      <c r="E16" s="3" t="s">
        <v>0</v>
      </c>
      <c r="F16" s="4" t="s">
        <v>1</v>
      </c>
      <c r="G16" s="4" t="s">
        <v>2</v>
      </c>
      <c r="H16" s="8" t="str">
        <f ca="1">CONCATENATE("Application.PersistentVars.stAllAiChannelParams.",INDIRECT(CONCATENATE("C",J$2)),".fConversion")</f>
        <v>Application.PersistentVars.stAllAiChannelParams.Reserv_fAI154.fConversion</v>
      </c>
      <c r="I16" s="4"/>
      <c r="M16" t="s">
        <v>855</v>
      </c>
      <c r="N16" t="str">
        <f t="shared" si="1"/>
        <v>Тсв на входе</v>
      </c>
    </row>
    <row r="17" spans="2:14" x14ac:dyDescent="0.25">
      <c r="B17" t="s">
        <v>19</v>
      </c>
      <c r="C17" t="str">
        <f t="shared" si="0"/>
        <v>Water_fTOut1</v>
      </c>
      <c r="E17" s="3" t="s">
        <v>0</v>
      </c>
      <c r="F17" s="4" t="s">
        <v>1</v>
      </c>
      <c r="G17" s="4" t="s">
        <v>2</v>
      </c>
      <c r="H17" s="8" t="str">
        <f ca="1">CONCATENATE("Application.PersistentVars.stAllAiChannelParams.",INDIRECT(CONCATENATE("C",J$2)),".fTFilter")</f>
        <v>Application.PersistentVars.stAllAiChannelParams.Reserv_fAI154.fTFilter</v>
      </c>
      <c r="I17" s="4"/>
      <c r="M17" t="s">
        <v>856</v>
      </c>
      <c r="N17" t="str">
        <f t="shared" si="1"/>
        <v>Рсв на входе</v>
      </c>
    </row>
    <row r="18" spans="2:14" x14ac:dyDescent="0.25">
      <c r="B18" t="s">
        <v>20</v>
      </c>
      <c r="C18" t="str">
        <f t="shared" si="0"/>
        <v>Water_fTOut2</v>
      </c>
      <c r="E18" s="3" t="s">
        <v>0</v>
      </c>
      <c r="F18" s="4" t="s">
        <v>1</v>
      </c>
      <c r="G18" s="4" t="s">
        <v>2</v>
      </c>
      <c r="H18" s="8" t="str">
        <f ca="1">CONCATENATE("Application.PersistentVars.stAllAiChannelParams.",INDIRECT(CONCATENATE("C",J$2)),".fError")</f>
        <v>Application.PersistentVars.stAllAiChannelParams.Reserv_fAI154.fError</v>
      </c>
      <c r="I18" s="4"/>
      <c r="M18" t="s">
        <v>857</v>
      </c>
      <c r="N18" t="str">
        <f t="shared" si="1"/>
        <v>Резерв</v>
      </c>
    </row>
    <row r="19" spans="2:14" x14ac:dyDescent="0.25">
      <c r="B19" t="s">
        <v>21</v>
      </c>
      <c r="C19" t="str">
        <f t="shared" si="0"/>
        <v>Water_fPOut1</v>
      </c>
      <c r="E19" s="3" t="s">
        <v>0</v>
      </c>
      <c r="F19" s="4" t="s">
        <v>1</v>
      </c>
      <c r="G19" s="4" t="s">
        <v>2</v>
      </c>
      <c r="H19" s="8" t="str">
        <f ca="1">CONCATENATE("Application.GVL.arAllAINorm[",ROW(INDIRECT(CONCATENATE("C",J$2)))-1,"].fOutValue")</f>
        <v>Application.GVL.arAllAINorm[153].fOutValue</v>
      </c>
      <c r="I19" s="4"/>
      <c r="M19" t="s">
        <v>858</v>
      </c>
      <c r="N19" t="str">
        <f t="shared" si="1"/>
        <v>Тсв1 на выходе</v>
      </c>
    </row>
    <row r="20" spans="2:14" x14ac:dyDescent="0.25">
      <c r="B20" t="s">
        <v>22</v>
      </c>
      <c r="C20" t="str">
        <f t="shared" si="0"/>
        <v>Water_fPOut2</v>
      </c>
      <c r="E20" s="3" t="s">
        <v>0</v>
      </c>
      <c r="F20" s="4" t="s">
        <v>1</v>
      </c>
      <c r="G20" s="4" t="s">
        <v>2</v>
      </c>
      <c r="H20" s="8" t="str">
        <f ca="1">CONCATENATE("Application.GVL.arAllAINorm[",ROW(INDIRECT(CONCATENATE("C",J$2)))-1,"].fmAValue")</f>
        <v>Application.GVL.arAllAINorm[153].fmAValue</v>
      </c>
      <c r="I20" s="4"/>
      <c r="M20" t="s">
        <v>859</v>
      </c>
      <c r="N20" t="str">
        <f t="shared" si="1"/>
        <v>Тсв2 на выходе</v>
      </c>
    </row>
    <row r="21" spans="2:14" x14ac:dyDescent="0.25">
      <c r="B21" t="s">
        <v>23</v>
      </c>
      <c r="C21" t="str">
        <f t="shared" si="0"/>
        <v>Reserv_fAI21</v>
      </c>
      <c r="E21" s="3" t="s">
        <v>0</v>
      </c>
      <c r="F21" s="4" t="s">
        <v>1</v>
      </c>
      <c r="G21" s="4" t="s">
        <v>2</v>
      </c>
      <c r="H21" s="8" t="str">
        <f ca="1">CONCATENATE("Application.GVL.stAiErrorAll.",INDIRECT(CONCATENATE("C",J$2)))</f>
        <v>Application.GVL.stAiErrorAll.Reserv_fAI154</v>
      </c>
      <c r="I21" s="4"/>
      <c r="M21" t="s">
        <v>860</v>
      </c>
      <c r="N21" t="str">
        <f t="shared" si="1"/>
        <v>Рсв1 на выходе</v>
      </c>
    </row>
    <row r="22" spans="2:14" x14ac:dyDescent="0.25">
      <c r="B22" t="s">
        <v>24</v>
      </c>
      <c r="C22" t="str">
        <f t="shared" si="0"/>
        <v>Reserv_fAI22</v>
      </c>
      <c r="E22" s="3"/>
      <c r="F22" s="4"/>
      <c r="G22" s="4"/>
      <c r="H22" s="8" t="s">
        <v>163</v>
      </c>
      <c r="I22" s="4"/>
      <c r="M22" t="s">
        <v>861</v>
      </c>
      <c r="N22" t="str">
        <f t="shared" si="1"/>
        <v>Рсв2 на выходе</v>
      </c>
    </row>
    <row r="23" spans="2:14" x14ac:dyDescent="0.25">
      <c r="B23" t="s">
        <v>25</v>
      </c>
      <c r="C23" t="str">
        <f t="shared" si="0"/>
        <v>Reserv_fAI23</v>
      </c>
      <c r="E23" s="3" t="s">
        <v>0</v>
      </c>
      <c r="F23" s="4" t="s">
        <v>1</v>
      </c>
      <c r="G23" s="4" t="s">
        <v>2</v>
      </c>
      <c r="H23" s="8" t="str">
        <f ca="1">CONCATENATE("Application.PersistentVars.stAllAiChannelParams.",INDIRECT(CONCATENATE("C",J$3)),".fElectricalL")</f>
        <v>Application.PersistentVars.stAllAiChannelParams.Reserv_fAI155.fElectricalL</v>
      </c>
      <c r="I23" s="4"/>
      <c r="M23" t="s">
        <v>862</v>
      </c>
      <c r="N23" t="str">
        <f t="shared" si="1"/>
        <v>Резерв</v>
      </c>
    </row>
    <row r="24" spans="2:14" x14ac:dyDescent="0.25">
      <c r="B24" t="s">
        <v>26</v>
      </c>
      <c r="C24" t="str">
        <f t="shared" si="0"/>
        <v>Smoke_DamperA_fPosition</v>
      </c>
      <c r="E24" s="3" t="s">
        <v>0</v>
      </c>
      <c r="F24" s="4" t="s">
        <v>1</v>
      </c>
      <c r="G24" s="4" t="s">
        <v>2</v>
      </c>
      <c r="H24" s="8" t="str">
        <f ca="1">CONCATENATE("Application.PersistentVars.stAllAiChannelParams.",INDIRECT(CONCATENATE("C",J$3)),".fElectricalH")</f>
        <v>Application.PersistentVars.stAllAiChannelParams.Reserv_fAI155.fElectricalH</v>
      </c>
      <c r="I24" s="4"/>
      <c r="M24" t="s">
        <v>863</v>
      </c>
      <c r="N24" t="str">
        <f t="shared" si="1"/>
        <v>Резерв</v>
      </c>
    </row>
    <row r="25" spans="2:14" x14ac:dyDescent="0.25">
      <c r="B25" t="s">
        <v>27</v>
      </c>
      <c r="C25" t="str">
        <f t="shared" si="0"/>
        <v>Smoke_DamperB_fPosition</v>
      </c>
      <c r="E25" s="3" t="s">
        <v>0</v>
      </c>
      <c r="F25" s="4" t="s">
        <v>1</v>
      </c>
      <c r="G25" s="4" t="s">
        <v>2</v>
      </c>
      <c r="H25" s="8" t="str">
        <f ca="1">CONCATENATE("Application.PersistentVars.stAllAiChannelParams.",INDIRECT(CONCATENATE("C",J$3)),".fNormL")</f>
        <v>Application.PersistentVars.stAllAiChannelParams.Reserv_fAI155.fNormL</v>
      </c>
      <c r="I25" s="4"/>
      <c r="M25" t="s">
        <v>864</v>
      </c>
      <c r="N25" t="str">
        <f t="shared" si="1"/>
        <v>Резерв</v>
      </c>
    </row>
    <row r="26" spans="2:14" x14ac:dyDescent="0.25">
      <c r="B26" t="s">
        <v>28</v>
      </c>
      <c r="C26" t="str">
        <f t="shared" si="0"/>
        <v>Reserv_fAI26</v>
      </c>
      <c r="E26" s="3" t="s">
        <v>0</v>
      </c>
      <c r="F26" s="4" t="s">
        <v>1</v>
      </c>
      <c r="G26" s="4" t="s">
        <v>2</v>
      </c>
      <c r="H26" s="8" t="str">
        <f ca="1">CONCATENATE("Application.PersistentVars.stAllAiChannelParams.",INDIRECT(CONCATENATE("C",J$3)),".fNormH")</f>
        <v>Application.PersistentVars.stAllAiChannelParams.Reserv_fAI155.fNormH</v>
      </c>
      <c r="I26" s="4"/>
      <c r="M26" t="s">
        <v>865</v>
      </c>
      <c r="N26" t="str">
        <f t="shared" si="1"/>
        <v>Пол. рег. разр. А</v>
      </c>
    </row>
    <row r="27" spans="2:14" x14ac:dyDescent="0.25">
      <c r="B27" t="s">
        <v>29</v>
      </c>
      <c r="C27" t="str">
        <f t="shared" si="0"/>
        <v>Reserv_fAI27</v>
      </c>
      <c r="E27" s="3" t="s">
        <v>0</v>
      </c>
      <c r="F27" s="4" t="s">
        <v>1</v>
      </c>
      <c r="G27" s="4" t="s">
        <v>2</v>
      </c>
      <c r="H27" s="8" t="str">
        <f ca="1">CONCATENATE("Application.PersistentVars.stAllAiChannelParams.",INDIRECT(CONCATENATE("C",J$3)),".fConversion")</f>
        <v>Application.PersistentVars.stAllAiChannelParams.Reserv_fAI155.fConversion</v>
      </c>
      <c r="I27" s="4"/>
      <c r="M27" t="s">
        <v>866</v>
      </c>
      <c r="N27" t="str">
        <f t="shared" si="1"/>
        <v>Пол. рег. разр. Б</v>
      </c>
    </row>
    <row r="28" spans="2:14" x14ac:dyDescent="0.25">
      <c r="B28" t="s">
        <v>30</v>
      </c>
      <c r="C28" t="str">
        <f t="shared" si="0"/>
        <v>Reserv_fAI28</v>
      </c>
      <c r="E28" s="3" t="s">
        <v>0</v>
      </c>
      <c r="F28" s="4" t="s">
        <v>1</v>
      </c>
      <c r="G28" s="4" t="s">
        <v>2</v>
      </c>
      <c r="H28" s="8" t="str">
        <f ca="1">CONCATENATE("Application.PersistentVars.stAllAiChannelParams.",INDIRECT(CONCATENATE("C",J$3)),".fTFilter")</f>
        <v>Application.PersistentVars.stAllAiChannelParams.Reserv_fAI155.fTFilter</v>
      </c>
      <c r="I28" s="4"/>
      <c r="M28" t="s">
        <v>867</v>
      </c>
      <c r="N28" t="str">
        <f t="shared" si="1"/>
        <v>Резерв</v>
      </c>
    </row>
    <row r="29" spans="2:14" x14ac:dyDescent="0.25">
      <c r="B29" t="s">
        <v>31</v>
      </c>
      <c r="C29" t="str">
        <f t="shared" si="0"/>
        <v>Reserv_fAI29</v>
      </c>
      <c r="E29" s="3" t="s">
        <v>0</v>
      </c>
      <c r="F29" s="4" t="s">
        <v>1</v>
      </c>
      <c r="G29" s="4" t="s">
        <v>2</v>
      </c>
      <c r="H29" s="8" t="str">
        <f ca="1">CONCATENATE("Application.PersistentVars.stAllAiChannelParams.",INDIRECT(CONCATENATE("C",J$3)),".fError")</f>
        <v>Application.PersistentVars.stAllAiChannelParams.Reserv_fAI155.fError</v>
      </c>
      <c r="I29" s="4"/>
      <c r="M29" t="s">
        <v>868</v>
      </c>
      <c r="N29" t="str">
        <f t="shared" si="1"/>
        <v>Резерв</v>
      </c>
    </row>
    <row r="30" spans="2:14" x14ac:dyDescent="0.25">
      <c r="B30" t="s">
        <v>32</v>
      </c>
      <c r="C30" t="str">
        <f t="shared" si="0"/>
        <v>Reserv_fAI30</v>
      </c>
      <c r="E30" s="3" t="s">
        <v>0</v>
      </c>
      <c r="F30" s="4" t="s">
        <v>1</v>
      </c>
      <c r="G30" s="4" t="s">
        <v>2</v>
      </c>
      <c r="H30" s="8" t="str">
        <f ca="1">CONCATENATE("Application.GVL.arAllAINorm[",ROW(INDIRECT(CONCATENATE("C",J$3)))-1,"].fOutValue")</f>
        <v>Application.GVL.arAllAINorm[154].fOutValue</v>
      </c>
      <c r="I30" s="4"/>
      <c r="M30" t="s">
        <v>869</v>
      </c>
      <c r="N30" t="str">
        <f t="shared" si="1"/>
        <v>Резерв</v>
      </c>
    </row>
    <row r="31" spans="2:14" x14ac:dyDescent="0.25">
      <c r="B31" t="s">
        <v>33</v>
      </c>
      <c r="C31" t="str">
        <f t="shared" si="0"/>
        <v>Reserv_fAI31</v>
      </c>
      <c r="E31" s="3" t="s">
        <v>0</v>
      </c>
      <c r="F31" s="4" t="s">
        <v>1</v>
      </c>
      <c r="G31" s="4" t="s">
        <v>2</v>
      </c>
      <c r="H31" s="8" t="str">
        <f ca="1">CONCATENATE("Application.GVL.arAllAINorm[",ROW(INDIRECT(CONCATENATE("C",J$3)))-1,"].fmAValue")</f>
        <v>Application.GVL.arAllAINorm[154].fmAValue</v>
      </c>
      <c r="I31" s="4"/>
      <c r="M31" t="s">
        <v>870</v>
      </c>
      <c r="N31" t="str">
        <f t="shared" si="1"/>
        <v>Резерв</v>
      </c>
    </row>
    <row r="32" spans="2:14" x14ac:dyDescent="0.25">
      <c r="B32" t="s">
        <v>34</v>
      </c>
      <c r="C32" t="str">
        <f t="shared" si="0"/>
        <v>Reserv_fAI32</v>
      </c>
      <c r="E32" s="3" t="s">
        <v>0</v>
      </c>
      <c r="F32" s="4" t="s">
        <v>1</v>
      </c>
      <c r="G32" s="4" t="s">
        <v>2</v>
      </c>
      <c r="H32" s="8" t="str">
        <f ca="1">CONCATENATE("Application.GVL.stAiErrorAll.",INDIRECT(CONCATENATE("C",J$3)))</f>
        <v>Application.GVL.stAiErrorAll.Reserv_fAI155</v>
      </c>
      <c r="I32" s="4"/>
      <c r="M32" t="s">
        <v>871</v>
      </c>
      <c r="N32" t="str">
        <f t="shared" si="1"/>
        <v>Резерв</v>
      </c>
    </row>
    <row r="33" spans="2:14" x14ac:dyDescent="0.25">
      <c r="B33" t="s">
        <v>35</v>
      </c>
      <c r="C33" t="str">
        <f t="shared" si="0"/>
        <v>Group1_BurnWork1_fPGas</v>
      </c>
      <c r="E33" s="3"/>
      <c r="F33" s="4"/>
      <c r="G33" s="4"/>
      <c r="H33" s="8" t="s">
        <v>163</v>
      </c>
      <c r="I33" s="4"/>
      <c r="M33" t="s">
        <v>872</v>
      </c>
      <c r="N33" t="str">
        <f t="shared" si="1"/>
        <v>Резерв</v>
      </c>
    </row>
    <row r="34" spans="2:14" x14ac:dyDescent="0.25">
      <c r="B34" t="s">
        <v>36</v>
      </c>
      <c r="C34" t="str">
        <f t="shared" si="0"/>
        <v>Group1_BurnWork1_fPAir</v>
      </c>
      <c r="E34" s="3" t="s">
        <v>0</v>
      </c>
      <c r="F34" s="4" t="s">
        <v>1</v>
      </c>
      <c r="G34" s="4" t="s">
        <v>2</v>
      </c>
      <c r="H34" s="8" t="str">
        <f ca="1">CONCATENATE("Application.PersistentVars.stAllAiChannelParams.",INDIRECT(CONCATENATE("C",J$4)),".fElectricalL")</f>
        <v>Application.PersistentVars.stAllAiChannelParams.Reserv_fAI156.fElectricalL</v>
      </c>
      <c r="I34" s="4"/>
      <c r="M34" t="s">
        <v>873</v>
      </c>
      <c r="N34" t="str">
        <f t="shared" si="1"/>
        <v>Резерв</v>
      </c>
    </row>
    <row r="35" spans="2:14" x14ac:dyDescent="0.25">
      <c r="B35" t="s">
        <v>37</v>
      </c>
      <c r="C35" t="str">
        <f t="shared" si="0"/>
        <v>Group1_BurnWork2_fPGas</v>
      </c>
      <c r="E35" s="3" t="s">
        <v>0</v>
      </c>
      <c r="F35" s="4" t="s">
        <v>1</v>
      </c>
      <c r="G35" s="4" t="s">
        <v>2</v>
      </c>
      <c r="H35" s="8" t="str">
        <f ca="1">CONCATENATE("Application.PersistentVars.stAllAiChannelParams.",INDIRECT(CONCATENATE("C",J$4)),".fElectricalH")</f>
        <v>Application.PersistentVars.stAllAiChannelParams.Reserv_fAI156.fElectricalH</v>
      </c>
      <c r="I35" s="4"/>
      <c r="M35" t="s">
        <v>874</v>
      </c>
      <c r="N35" t="str">
        <f t="shared" si="1"/>
        <v>Рг перед гор. 1</v>
      </c>
    </row>
    <row r="36" spans="2:14" x14ac:dyDescent="0.25">
      <c r="B36" t="s">
        <v>38</v>
      </c>
      <c r="C36" t="str">
        <f t="shared" si="0"/>
        <v>Group1_BurnWork2_fPAir</v>
      </c>
      <c r="E36" s="3" t="s">
        <v>0</v>
      </c>
      <c r="F36" s="4" t="s">
        <v>1</v>
      </c>
      <c r="G36" s="4" t="s">
        <v>2</v>
      </c>
      <c r="H36" s="8" t="str">
        <f ca="1">CONCATENATE("Application.PersistentVars.stAllAiChannelParams.",INDIRECT(CONCATENATE("C",J$4)),".fNormL")</f>
        <v>Application.PersistentVars.stAllAiChannelParams.Reserv_fAI156.fNormL</v>
      </c>
      <c r="I36" s="4"/>
      <c r="M36" t="s">
        <v>875</v>
      </c>
      <c r="N36" t="str">
        <f t="shared" si="1"/>
        <v>Рв перед гор. 1</v>
      </c>
    </row>
    <row r="37" spans="2:14" x14ac:dyDescent="0.25">
      <c r="B37" t="s">
        <v>39</v>
      </c>
      <c r="C37" t="str">
        <f t="shared" si="0"/>
        <v>Group1_BurnMain_fPGas</v>
      </c>
      <c r="E37" s="3" t="s">
        <v>0</v>
      </c>
      <c r="F37" s="4" t="s">
        <v>1</v>
      </c>
      <c r="G37" s="4" t="s">
        <v>2</v>
      </c>
      <c r="H37" s="8" t="str">
        <f ca="1">CONCATENATE("Application.PersistentVars.stAllAiChannelParams.",INDIRECT(CONCATENATE("C",J$4)),".fNormH")</f>
        <v>Application.PersistentVars.stAllAiChannelParams.Reserv_fAI156.fNormH</v>
      </c>
      <c r="I37" s="4"/>
      <c r="M37" t="s">
        <v>876</v>
      </c>
      <c r="N37" t="str">
        <f t="shared" si="1"/>
        <v>Рг перед гор. 3</v>
      </c>
    </row>
    <row r="38" spans="2:14" x14ac:dyDescent="0.25">
      <c r="B38" t="s">
        <v>40</v>
      </c>
      <c r="C38" t="str">
        <f t="shared" si="0"/>
        <v>Group1_BurnMain_fPAir</v>
      </c>
      <c r="E38" s="3" t="s">
        <v>0</v>
      </c>
      <c r="F38" s="4" t="s">
        <v>1</v>
      </c>
      <c r="G38" s="4" t="s">
        <v>2</v>
      </c>
      <c r="H38" s="8" t="str">
        <f ca="1">CONCATENATE("Application.PersistentVars.stAllAiChannelParams.",INDIRECT(CONCATENATE("C",J$4)),".fConversion")</f>
        <v>Application.PersistentVars.stAllAiChannelParams.Reserv_fAI156.fConversion</v>
      </c>
      <c r="I38" s="4"/>
      <c r="M38" t="s">
        <v>877</v>
      </c>
      <c r="N38" t="str">
        <f t="shared" si="1"/>
        <v>Рв перед гор. 3</v>
      </c>
    </row>
    <row r="39" spans="2:14" x14ac:dyDescent="0.25">
      <c r="B39" t="s">
        <v>41</v>
      </c>
      <c r="C39" t="str">
        <f t="shared" si="0"/>
        <v>Group1_BurnWork3_fPGas</v>
      </c>
      <c r="E39" s="3" t="s">
        <v>0</v>
      </c>
      <c r="F39" s="4" t="s">
        <v>1</v>
      </c>
      <c r="G39" s="4" t="s">
        <v>2</v>
      </c>
      <c r="H39" s="8" t="str">
        <f ca="1">CONCATENATE("Application.PersistentVars.stAllAiChannelParams.",INDIRECT(CONCATENATE("C",J$4)),".fTFilter")</f>
        <v>Application.PersistentVars.stAllAiChannelParams.Reserv_fAI156.fTFilter</v>
      </c>
      <c r="I39" s="4"/>
      <c r="M39" t="s">
        <v>878</v>
      </c>
      <c r="N39" t="str">
        <f t="shared" si="1"/>
        <v>Рг перед гор. 5</v>
      </c>
    </row>
    <row r="40" spans="2:14" x14ac:dyDescent="0.25">
      <c r="B40" t="s">
        <v>42</v>
      </c>
      <c r="C40" t="str">
        <f t="shared" si="0"/>
        <v>Group1_BurnWork3_fPAir</v>
      </c>
      <c r="E40" s="3" t="s">
        <v>0</v>
      </c>
      <c r="F40" s="4" t="s">
        <v>1</v>
      </c>
      <c r="G40" s="4" t="s">
        <v>2</v>
      </c>
      <c r="H40" s="8" t="str">
        <f ca="1">CONCATENATE("Application.PersistentVars.stAllAiChannelParams.",INDIRECT(CONCATENATE("C",J$4)),".fError")</f>
        <v>Application.PersistentVars.stAllAiChannelParams.Reserv_fAI156.fError</v>
      </c>
      <c r="I40" s="4"/>
      <c r="M40" t="s">
        <v>879</v>
      </c>
      <c r="N40" t="str">
        <f t="shared" si="1"/>
        <v>Рв перед гор. 5</v>
      </c>
    </row>
    <row r="41" spans="2:14" x14ac:dyDescent="0.25">
      <c r="B41" t="s">
        <v>43</v>
      </c>
      <c r="C41" t="str">
        <f t="shared" si="0"/>
        <v>Group1_BurnWork1_fPGasBetween</v>
      </c>
      <c r="E41" s="3" t="s">
        <v>0</v>
      </c>
      <c r="F41" s="4" t="s">
        <v>1</v>
      </c>
      <c r="G41" s="4" t="s">
        <v>2</v>
      </c>
      <c r="H41" s="8" t="str">
        <f ca="1">CONCATENATE("Application.GVL.arAllAINorm[",ROW(INDIRECT(CONCATENATE("C",J$4)))-1,"].fOutValue")</f>
        <v>Application.GVL.arAllAINorm[155].fOutValue</v>
      </c>
      <c r="I41" s="4"/>
      <c r="M41" t="s">
        <v>880</v>
      </c>
      <c r="N41" t="str">
        <f t="shared" si="1"/>
        <v>Рг перед гор. 7</v>
      </c>
    </row>
    <row r="42" spans="2:14" x14ac:dyDescent="0.25">
      <c r="B42" t="s">
        <v>44</v>
      </c>
      <c r="C42" t="str">
        <f t="shared" si="0"/>
        <v>Group1_BurnWork2_fPGasBetween</v>
      </c>
      <c r="E42" s="3" t="s">
        <v>0</v>
      </c>
      <c r="F42" s="4" t="s">
        <v>1</v>
      </c>
      <c r="G42" s="4" t="s">
        <v>2</v>
      </c>
      <c r="H42" s="8" t="str">
        <f ca="1">CONCATENATE("Application.GVL.arAllAINorm[",ROW(INDIRECT(CONCATENATE("C",J$4)))-1,"].fmAValue")</f>
        <v>Application.GVL.arAllAINorm[155].fmAValue</v>
      </c>
      <c r="I42" s="4"/>
      <c r="M42" t="s">
        <v>881</v>
      </c>
      <c r="N42" t="str">
        <f t="shared" si="1"/>
        <v>Рв перед гор. 7</v>
      </c>
    </row>
    <row r="43" spans="2:14" x14ac:dyDescent="0.25">
      <c r="B43" t="s">
        <v>45</v>
      </c>
      <c r="C43" t="str">
        <f t="shared" si="0"/>
        <v>Group1_BurnMain_fPGasBetween</v>
      </c>
      <c r="E43" s="3" t="s">
        <v>0</v>
      </c>
      <c r="F43" s="4" t="s">
        <v>1</v>
      </c>
      <c r="G43" s="4" t="s">
        <v>2</v>
      </c>
      <c r="H43" s="8" t="str">
        <f ca="1">CONCATENATE("Application.GVL.stAiErrorAll.",INDIRECT(CONCATENATE("C",J$4)))</f>
        <v>Application.GVL.stAiErrorAll.Reserv_fAI156</v>
      </c>
      <c r="I43" s="4"/>
      <c r="M43" t="s">
        <v>882</v>
      </c>
      <c r="N43" t="str">
        <f t="shared" si="1"/>
        <v>Рг м/у ПЗК гор. 1</v>
      </c>
    </row>
    <row r="44" spans="2:14" x14ac:dyDescent="0.25">
      <c r="B44" t="s">
        <v>46</v>
      </c>
      <c r="C44" t="str">
        <f t="shared" si="0"/>
        <v>Group1_BurnWork3_fPGasBetween</v>
      </c>
      <c r="E44" s="3"/>
      <c r="F44" s="4"/>
      <c r="G44" s="4"/>
      <c r="H44" s="8" t="s">
        <v>163</v>
      </c>
      <c r="I44" s="4"/>
      <c r="M44" t="s">
        <v>883</v>
      </c>
      <c r="N44" t="str">
        <f t="shared" si="1"/>
        <v>Рг м/у ПЗК гор. 3</v>
      </c>
    </row>
    <row r="45" spans="2:14" x14ac:dyDescent="0.25">
      <c r="B45" t="s">
        <v>47</v>
      </c>
      <c r="C45" t="str">
        <f t="shared" si="0"/>
        <v>Reserv_fAI45</v>
      </c>
      <c r="E45" s="3" t="s">
        <v>0</v>
      </c>
      <c r="F45" s="4" t="s">
        <v>1</v>
      </c>
      <c r="G45" s="4" t="s">
        <v>2</v>
      </c>
      <c r="H45" s="8" t="str">
        <f ca="1">CONCATENATE("Application.PersistentVars.stAllAiChannelParams.",INDIRECT(CONCATENATE("C",J$5)),".fElectricalL")</f>
        <v>Application.PersistentVars.stAllAiChannelParams.Reserv_fAI157.fElectricalL</v>
      </c>
      <c r="I45" s="4"/>
      <c r="M45" t="s">
        <v>884</v>
      </c>
      <c r="N45" t="str">
        <f t="shared" si="1"/>
        <v>Рг м/у ПЗК гор. 5</v>
      </c>
    </row>
    <row r="46" spans="2:14" x14ac:dyDescent="0.25">
      <c r="B46" t="s">
        <v>48</v>
      </c>
      <c r="C46" t="str">
        <f t="shared" si="0"/>
        <v>Reserv_fAI46</v>
      </c>
      <c r="E46" s="3" t="s">
        <v>0</v>
      </c>
      <c r="F46" s="4" t="s">
        <v>1</v>
      </c>
      <c r="G46" s="4" t="s">
        <v>2</v>
      </c>
      <c r="H46" s="8" t="str">
        <f ca="1">CONCATENATE("Application.PersistentVars.stAllAiChannelParams.",INDIRECT(CONCATENATE("C",J$5)),".fElectricalH")</f>
        <v>Application.PersistentVars.stAllAiChannelParams.Reserv_fAI157.fElectricalH</v>
      </c>
      <c r="I46" s="4"/>
      <c r="M46" t="s">
        <v>885</v>
      </c>
      <c r="N46" t="str">
        <f t="shared" si="1"/>
        <v>Рг м/у ПЗК гор. 7</v>
      </c>
    </row>
    <row r="47" spans="2:14" x14ac:dyDescent="0.25">
      <c r="B47" t="s">
        <v>49</v>
      </c>
      <c r="C47" t="str">
        <f t="shared" si="0"/>
        <v>Reserv_fAI47</v>
      </c>
      <c r="E47" s="3" t="s">
        <v>0</v>
      </c>
      <c r="F47" s="4" t="s">
        <v>1</v>
      </c>
      <c r="G47" s="4" t="s">
        <v>2</v>
      </c>
      <c r="H47" s="8" t="str">
        <f ca="1">CONCATENATE("Application.PersistentVars.stAllAiChannelParams.",INDIRECT(CONCATENATE("C",J$5)),".fNormL")</f>
        <v>Application.PersistentVars.stAllAiChannelParams.Reserv_fAI157.fNormL</v>
      </c>
      <c r="I47" s="4"/>
      <c r="M47" t="s">
        <v>886</v>
      </c>
      <c r="N47" t="str">
        <f t="shared" si="1"/>
        <v>Резерв</v>
      </c>
    </row>
    <row r="48" spans="2:14" x14ac:dyDescent="0.25">
      <c r="B48" t="s">
        <v>50</v>
      </c>
      <c r="C48" t="str">
        <f t="shared" si="0"/>
        <v>Reserv_fAI48</v>
      </c>
      <c r="E48" s="3" t="s">
        <v>0</v>
      </c>
      <c r="F48" s="4" t="s">
        <v>1</v>
      </c>
      <c r="G48" s="4" t="s">
        <v>2</v>
      </c>
      <c r="H48" s="8" t="str">
        <f ca="1">CONCATENATE("Application.PersistentVars.stAllAiChannelParams.",INDIRECT(CONCATENATE("C",J$5)),".fNormH")</f>
        <v>Application.PersistentVars.stAllAiChannelParams.Reserv_fAI157.fNormH</v>
      </c>
      <c r="I48" s="4"/>
      <c r="M48" t="s">
        <v>887</v>
      </c>
      <c r="N48" t="str">
        <f t="shared" si="1"/>
        <v>Резерв</v>
      </c>
    </row>
    <row r="49" spans="2:14" x14ac:dyDescent="0.25">
      <c r="B49" t="s">
        <v>51</v>
      </c>
      <c r="C49" t="str">
        <f t="shared" si="0"/>
        <v>Group1_BurnWork1_DamperGas_fPosition</v>
      </c>
      <c r="E49" s="3" t="s">
        <v>0</v>
      </c>
      <c r="F49" s="4" t="s">
        <v>1</v>
      </c>
      <c r="G49" s="4" t="s">
        <v>2</v>
      </c>
      <c r="H49" s="8" t="str">
        <f ca="1">CONCATENATE("Application.PersistentVars.stAllAiChannelParams.",INDIRECT(CONCATENATE("C",J$5)),".fConversion")</f>
        <v>Application.PersistentVars.stAllAiChannelParams.Reserv_fAI157.fConversion</v>
      </c>
      <c r="I49" s="4"/>
      <c r="M49" t="s">
        <v>888</v>
      </c>
      <c r="N49" t="str">
        <f t="shared" si="1"/>
        <v>Резерв</v>
      </c>
    </row>
    <row r="50" spans="2:14" x14ac:dyDescent="0.25">
      <c r="B50" t="s">
        <v>52</v>
      </c>
      <c r="C50" t="str">
        <f t="shared" si="0"/>
        <v>Group1_BurnWork1_DamperAir_fPosition</v>
      </c>
      <c r="E50" s="3" t="s">
        <v>0</v>
      </c>
      <c r="F50" s="4" t="s">
        <v>1</v>
      </c>
      <c r="G50" s="4" t="s">
        <v>2</v>
      </c>
      <c r="H50" s="8" t="str">
        <f ca="1">CONCATENATE("Application.PersistentVars.stAllAiChannelParams.",INDIRECT(CONCATENATE("C",J$5)),".fTFilter")</f>
        <v>Application.PersistentVars.stAllAiChannelParams.Reserv_fAI157.fTFilter</v>
      </c>
      <c r="I50" s="4"/>
      <c r="M50" t="s">
        <v>889</v>
      </c>
      <c r="N50" t="str">
        <f t="shared" si="1"/>
        <v>Резерв</v>
      </c>
    </row>
    <row r="51" spans="2:14" x14ac:dyDescent="0.25">
      <c r="B51" t="s">
        <v>53</v>
      </c>
      <c r="C51" t="str">
        <f t="shared" si="0"/>
        <v>Group1_BurnWork2_DamperGas_fPosition</v>
      </c>
      <c r="E51" s="3" t="s">
        <v>0</v>
      </c>
      <c r="F51" s="4" t="s">
        <v>1</v>
      </c>
      <c r="G51" s="4" t="s">
        <v>2</v>
      </c>
      <c r="H51" s="8" t="str">
        <f ca="1">CONCATENATE("Application.PersistentVars.stAllAiChannelParams.",INDIRECT(CONCATENATE("C",J$5)),".fError")</f>
        <v>Application.PersistentVars.stAllAiChannelParams.Reserv_fAI157.fError</v>
      </c>
      <c r="I51" s="4"/>
      <c r="M51" t="s">
        <v>890</v>
      </c>
      <c r="N51" t="str">
        <f t="shared" si="1"/>
        <v>Пол. засл. газ. 1</v>
      </c>
    </row>
    <row r="52" spans="2:14" x14ac:dyDescent="0.25">
      <c r="B52" t="s">
        <v>54</v>
      </c>
      <c r="C52" t="str">
        <f t="shared" si="0"/>
        <v>Group1_BurnWork2_DamperAir_fPosition</v>
      </c>
      <c r="E52" s="3" t="s">
        <v>0</v>
      </c>
      <c r="F52" s="4" t="s">
        <v>1</v>
      </c>
      <c r="G52" s="4" t="s">
        <v>2</v>
      </c>
      <c r="H52" s="8" t="str">
        <f ca="1">CONCATENATE("Application.GVL.arAllAINorm[",ROW(INDIRECT(CONCATENATE("C",J$5)))-1,"].fOutValue")</f>
        <v>Application.GVL.arAllAINorm[156].fOutValue</v>
      </c>
      <c r="I52" s="4"/>
      <c r="M52" t="s">
        <v>891</v>
      </c>
      <c r="N52" t="str">
        <f t="shared" si="1"/>
        <v>Пол. засл. воз. 1</v>
      </c>
    </row>
    <row r="53" spans="2:14" x14ac:dyDescent="0.25">
      <c r="B53" t="s">
        <v>55</v>
      </c>
      <c r="C53" t="str">
        <f t="shared" si="0"/>
        <v>Group1_BurnMain_DamperGas_fPosition</v>
      </c>
      <c r="E53" s="3" t="s">
        <v>0</v>
      </c>
      <c r="F53" s="4" t="s">
        <v>1</v>
      </c>
      <c r="G53" s="4" t="s">
        <v>2</v>
      </c>
      <c r="H53" s="8" t="str">
        <f ca="1">CONCATENATE("Application.GVL.arAllAINorm[",ROW(INDIRECT(CONCATENATE("C",J$5)))-1,"].fmAValue")</f>
        <v>Application.GVL.arAllAINorm[156].fmAValue</v>
      </c>
      <c r="I53" s="4"/>
      <c r="M53" t="s">
        <v>892</v>
      </c>
      <c r="N53" t="str">
        <f t="shared" si="1"/>
        <v>Пол. засл. газ. 3</v>
      </c>
    </row>
    <row r="54" spans="2:14" x14ac:dyDescent="0.25">
      <c r="B54" t="s">
        <v>56</v>
      </c>
      <c r="C54" t="str">
        <f t="shared" si="0"/>
        <v>Group1_BurnMain_DamperAir_fPosition</v>
      </c>
      <c r="E54" s="3" t="s">
        <v>0</v>
      </c>
      <c r="F54" s="4" t="s">
        <v>1</v>
      </c>
      <c r="G54" s="4" t="s">
        <v>2</v>
      </c>
      <c r="H54" s="8" t="str">
        <f ca="1">CONCATENATE("Application.GVL.stAiErrorAll.",INDIRECT(CONCATENATE("C",J$5)))</f>
        <v>Application.GVL.stAiErrorAll.Reserv_fAI157</v>
      </c>
      <c r="I54" s="4"/>
      <c r="M54" t="s">
        <v>893</v>
      </c>
      <c r="N54" t="str">
        <f t="shared" si="1"/>
        <v>Пол. засл. воз. 3</v>
      </c>
    </row>
    <row r="55" spans="2:14" x14ac:dyDescent="0.25">
      <c r="B55" t="s">
        <v>57</v>
      </c>
      <c r="C55" t="str">
        <f t="shared" si="0"/>
        <v>Group1_BurnWork3_DamperGas_fPosition</v>
      </c>
      <c r="E55" s="3"/>
      <c r="F55" s="4"/>
      <c r="G55" s="4"/>
      <c r="H55" s="8" t="s">
        <v>163</v>
      </c>
      <c r="I55" s="4"/>
      <c r="M55" t="s">
        <v>894</v>
      </c>
      <c r="N55" t="str">
        <f t="shared" si="1"/>
        <v>Пол. засл. газ. 5</v>
      </c>
    </row>
    <row r="56" spans="2:14" x14ac:dyDescent="0.25">
      <c r="B56" t="s">
        <v>58</v>
      </c>
      <c r="C56" t="str">
        <f t="shared" si="0"/>
        <v>Group1_BurnWork3_DamperAir_fPosition</v>
      </c>
      <c r="E56" s="3" t="s">
        <v>0</v>
      </c>
      <c r="F56" s="4" t="s">
        <v>1</v>
      </c>
      <c r="G56" s="4" t="s">
        <v>2</v>
      </c>
      <c r="H56" s="8" t="str">
        <f ca="1">CONCATENATE("Application.PersistentVars.stAllAiChannelParams.",INDIRECT(CONCATENATE("C",J$6)),".fElectricalL")</f>
        <v>Application.PersistentVars.stAllAiChannelParams.Reserv_fAI158.fElectricalL</v>
      </c>
      <c r="I56" s="4"/>
      <c r="M56" t="s">
        <v>895</v>
      </c>
      <c r="N56" t="str">
        <f t="shared" si="1"/>
        <v>Пол. засл. воз. 5</v>
      </c>
    </row>
    <row r="57" spans="2:14" x14ac:dyDescent="0.25">
      <c r="B57" t="s">
        <v>59</v>
      </c>
      <c r="C57" t="str">
        <f t="shared" si="0"/>
        <v>Reserv_fAI57</v>
      </c>
      <c r="E57" s="3" t="s">
        <v>0</v>
      </c>
      <c r="F57" s="4" t="s">
        <v>1</v>
      </c>
      <c r="G57" s="4" t="s">
        <v>2</v>
      </c>
      <c r="H57" s="8" t="str">
        <f ca="1">CONCATENATE("Application.PersistentVars.stAllAiChannelParams.",INDIRECT(CONCATENATE("C",J$6)),".fElectricalH")</f>
        <v>Application.PersistentVars.stAllAiChannelParams.Reserv_fAI158.fElectricalH</v>
      </c>
      <c r="I57" s="4"/>
      <c r="M57" t="s">
        <v>896</v>
      </c>
      <c r="N57" t="str">
        <f t="shared" si="1"/>
        <v>Пол. засл. газ. 7</v>
      </c>
    </row>
    <row r="58" spans="2:14" x14ac:dyDescent="0.25">
      <c r="B58" t="s">
        <v>60</v>
      </c>
      <c r="C58" t="str">
        <f t="shared" si="0"/>
        <v>Reserv_fAI58</v>
      </c>
      <c r="E58" s="3" t="s">
        <v>0</v>
      </c>
      <c r="F58" s="4" t="s">
        <v>1</v>
      </c>
      <c r="G58" s="4" t="s">
        <v>2</v>
      </c>
      <c r="H58" s="8" t="str">
        <f ca="1">CONCATENATE("Application.PersistentVars.stAllAiChannelParams.",INDIRECT(CONCATENATE("C",J$6)),".fNormL")</f>
        <v>Application.PersistentVars.stAllAiChannelParams.Reserv_fAI158.fNormL</v>
      </c>
      <c r="I58" s="4"/>
      <c r="M58" t="s">
        <v>897</v>
      </c>
      <c r="N58" t="str">
        <f t="shared" si="1"/>
        <v>Пол. засл. воз. 7</v>
      </c>
    </row>
    <row r="59" spans="2:14" x14ac:dyDescent="0.25">
      <c r="B59" t="s">
        <v>61</v>
      </c>
      <c r="C59" t="str">
        <f t="shared" si="0"/>
        <v>Reserv_fAI59</v>
      </c>
      <c r="E59" s="3" t="s">
        <v>0</v>
      </c>
      <c r="F59" s="4" t="s">
        <v>1</v>
      </c>
      <c r="G59" s="4" t="s">
        <v>2</v>
      </c>
      <c r="H59" s="8" t="str">
        <f ca="1">CONCATENATE("Application.PersistentVars.stAllAiChannelParams.",INDIRECT(CONCATENATE("C",J$6)),".fNormH")</f>
        <v>Application.PersistentVars.stAllAiChannelParams.Reserv_fAI158.fNormH</v>
      </c>
      <c r="I59" s="4"/>
      <c r="M59" t="s">
        <v>898</v>
      </c>
      <c r="N59" t="str">
        <f t="shared" si="1"/>
        <v>Резерв</v>
      </c>
    </row>
    <row r="60" spans="2:14" x14ac:dyDescent="0.25">
      <c r="B60" t="s">
        <v>62</v>
      </c>
      <c r="C60" t="str">
        <f t="shared" si="0"/>
        <v>Reserv_fAI60</v>
      </c>
      <c r="E60" s="3" t="s">
        <v>0</v>
      </c>
      <c r="F60" s="4" t="s">
        <v>1</v>
      </c>
      <c r="G60" s="4" t="s">
        <v>2</v>
      </c>
      <c r="H60" s="8" t="str">
        <f ca="1">CONCATENATE("Application.PersistentVars.stAllAiChannelParams.",INDIRECT(CONCATENATE("C",J$6)),".fConversion")</f>
        <v>Application.PersistentVars.stAllAiChannelParams.Reserv_fAI158.fConversion</v>
      </c>
      <c r="I60" s="4"/>
      <c r="M60" t="s">
        <v>899</v>
      </c>
      <c r="N60" t="str">
        <f t="shared" si="1"/>
        <v>Резерв</v>
      </c>
    </row>
    <row r="61" spans="2:14" x14ac:dyDescent="0.25">
      <c r="B61" t="s">
        <v>63</v>
      </c>
      <c r="C61" t="str">
        <f t="shared" si="0"/>
        <v>Reserv_fAI61</v>
      </c>
      <c r="E61" s="3" t="s">
        <v>0</v>
      </c>
      <c r="F61" s="4" t="s">
        <v>1</v>
      </c>
      <c r="G61" s="4" t="s">
        <v>2</v>
      </c>
      <c r="H61" s="8" t="str">
        <f ca="1">CONCATENATE("Application.PersistentVars.stAllAiChannelParams.",INDIRECT(CONCATENATE("C",J$6)),".fTFilter")</f>
        <v>Application.PersistentVars.stAllAiChannelParams.Reserv_fAI158.fTFilter</v>
      </c>
      <c r="I61" s="4"/>
      <c r="M61" t="s">
        <v>900</v>
      </c>
      <c r="N61" t="str">
        <f t="shared" si="1"/>
        <v>Резерв</v>
      </c>
    </row>
    <row r="62" spans="2:14" x14ac:dyDescent="0.25">
      <c r="B62" t="s">
        <v>64</v>
      </c>
      <c r="C62" t="str">
        <f t="shared" si="0"/>
        <v>Reserv_fAI62</v>
      </c>
      <c r="E62" s="3" t="s">
        <v>0</v>
      </c>
      <c r="F62" s="4" t="s">
        <v>1</v>
      </c>
      <c r="G62" s="4" t="s">
        <v>2</v>
      </c>
      <c r="H62" s="8" t="str">
        <f ca="1">CONCATENATE("Application.PersistentVars.stAllAiChannelParams.",INDIRECT(CONCATENATE("C",J$6)),".fError")</f>
        <v>Application.PersistentVars.stAllAiChannelParams.Reserv_fAI158.fError</v>
      </c>
      <c r="I62" s="4"/>
      <c r="M62" t="s">
        <v>901</v>
      </c>
      <c r="N62" t="str">
        <f t="shared" si="1"/>
        <v>Резерв</v>
      </c>
    </row>
    <row r="63" spans="2:14" x14ac:dyDescent="0.25">
      <c r="B63" t="s">
        <v>65</v>
      </c>
      <c r="C63" t="str">
        <f t="shared" si="0"/>
        <v>Reserv_fAI63</v>
      </c>
      <c r="E63" s="3" t="s">
        <v>0</v>
      </c>
      <c r="F63" s="4" t="s">
        <v>1</v>
      </c>
      <c r="G63" s="4" t="s">
        <v>2</v>
      </c>
      <c r="H63" s="8" t="str">
        <f ca="1">CONCATENATE("Application.GVL.arAllAINorm[",ROW(INDIRECT(CONCATENATE("C",J$6)))-1,"].fOutValue")</f>
        <v>Application.GVL.arAllAINorm[157].fOutValue</v>
      </c>
      <c r="I63" s="4"/>
      <c r="M63" t="s">
        <v>902</v>
      </c>
      <c r="N63" t="str">
        <f t="shared" si="1"/>
        <v>Резерв</v>
      </c>
    </row>
    <row r="64" spans="2:14" x14ac:dyDescent="0.25">
      <c r="B64" t="s">
        <v>66</v>
      </c>
      <c r="C64" t="str">
        <f t="shared" si="0"/>
        <v>Reserv_fAI64</v>
      </c>
      <c r="E64" s="3" t="s">
        <v>0</v>
      </c>
      <c r="F64" s="4" t="s">
        <v>1</v>
      </c>
      <c r="G64" s="4" t="s">
        <v>2</v>
      </c>
      <c r="H64" s="8" t="str">
        <f ca="1">CONCATENATE("Application.GVL.arAllAINorm[",ROW(INDIRECT(CONCATENATE("C",J$6)))-1,"].fmAValue")</f>
        <v>Application.GVL.arAllAINorm[157].fmAValue</v>
      </c>
      <c r="I64" s="4"/>
      <c r="M64" t="s">
        <v>903</v>
      </c>
      <c r="N64" t="str">
        <f t="shared" si="1"/>
        <v>Резерв</v>
      </c>
    </row>
    <row r="65" spans="2:14" x14ac:dyDescent="0.25">
      <c r="B65" t="s">
        <v>67</v>
      </c>
      <c r="C65" t="str">
        <f t="shared" si="0"/>
        <v>Group2_BurnWork1_fPGas</v>
      </c>
      <c r="E65" s="3" t="s">
        <v>0</v>
      </c>
      <c r="F65" s="4" t="s">
        <v>1</v>
      </c>
      <c r="G65" s="4" t="s">
        <v>2</v>
      </c>
      <c r="H65" s="8" t="str">
        <f ca="1">CONCATENATE("Application.GVL.stAiErrorAll.",INDIRECT(CONCATENATE("C",J$6)))</f>
        <v>Application.GVL.stAiErrorAll.Reserv_fAI158</v>
      </c>
      <c r="I65" s="4"/>
      <c r="M65" t="s">
        <v>904</v>
      </c>
      <c r="N65" t="str">
        <f t="shared" si="1"/>
        <v>Резерв</v>
      </c>
    </row>
    <row r="66" spans="2:14" x14ac:dyDescent="0.25">
      <c r="B66" t="s">
        <v>68</v>
      </c>
      <c r="C66" t="str">
        <f t="shared" ref="C66:C129" si="2">LEFT(B66,FIND(" ",B66)-1)</f>
        <v>Group2_BurnWork1_fPAir</v>
      </c>
      <c r="E66" s="3"/>
      <c r="F66" s="4"/>
      <c r="G66" s="4"/>
      <c r="H66" s="8" t="s">
        <v>163</v>
      </c>
      <c r="I66" s="4"/>
      <c r="M66" t="s">
        <v>905</v>
      </c>
      <c r="N66" t="str">
        <f t="shared" si="1"/>
        <v>Резерв</v>
      </c>
    </row>
    <row r="67" spans="2:14" x14ac:dyDescent="0.25">
      <c r="B67" t="s">
        <v>69</v>
      </c>
      <c r="C67" t="str">
        <f t="shared" si="2"/>
        <v>Group2_BurnWork2_fPGas</v>
      </c>
      <c r="E67" s="3" t="s">
        <v>0</v>
      </c>
      <c r="F67" s="4" t="s">
        <v>1</v>
      </c>
      <c r="G67" s="4" t="s">
        <v>2</v>
      </c>
      <c r="H67" s="8" t="str">
        <f ca="1">CONCATENATE("Application.PersistentVars.stAllAiChannelParams.",INDIRECT(CONCATENATE("C",J$7)),".fElectricalL")</f>
        <v>Application.PersistentVars.stAllAiChannelParams.Reserv_fAI159.fElectricalL</v>
      </c>
      <c r="I67" s="4"/>
      <c r="M67" t="s">
        <v>906</v>
      </c>
      <c r="N67" t="str">
        <f t="shared" si="1"/>
        <v>Рг перед гор. 2</v>
      </c>
    </row>
    <row r="68" spans="2:14" x14ac:dyDescent="0.25">
      <c r="B68" t="s">
        <v>70</v>
      </c>
      <c r="C68" t="str">
        <f t="shared" si="2"/>
        <v>Group2_BurnWork2_fPAir</v>
      </c>
      <c r="E68" s="3" t="s">
        <v>0</v>
      </c>
      <c r="F68" s="4" t="s">
        <v>1</v>
      </c>
      <c r="G68" s="4" t="s">
        <v>2</v>
      </c>
      <c r="H68" s="8" t="str">
        <f ca="1">CONCATENATE("Application.PersistentVars.stAllAiChannelParams.",INDIRECT(CONCATENATE("C",J$7)),".fElectricalH")</f>
        <v>Application.PersistentVars.stAllAiChannelParams.Reserv_fAI159.fElectricalH</v>
      </c>
      <c r="I68" s="4"/>
      <c r="M68" t="s">
        <v>907</v>
      </c>
      <c r="N68" t="str">
        <f t="shared" ref="N68:N131" si="3">LEFT(REPLACE(M68,1,FIND("""",M68),""),LEN(REPLACE(M68,1,FIND("""",M68),""))-2)</f>
        <v>Рв перед гор. 2</v>
      </c>
    </row>
    <row r="69" spans="2:14" x14ac:dyDescent="0.25">
      <c r="B69" t="s">
        <v>71</v>
      </c>
      <c r="C69" t="str">
        <f t="shared" si="2"/>
        <v>Group2_BurnMain_fPGas</v>
      </c>
      <c r="E69" s="3" t="s">
        <v>0</v>
      </c>
      <c r="F69" s="4" t="s">
        <v>1</v>
      </c>
      <c r="G69" s="4" t="s">
        <v>2</v>
      </c>
      <c r="H69" s="8" t="str">
        <f ca="1">CONCATENATE("Application.PersistentVars.stAllAiChannelParams.",INDIRECT(CONCATENATE("C",J$7)),".fNormL")</f>
        <v>Application.PersistentVars.stAllAiChannelParams.Reserv_fAI159.fNormL</v>
      </c>
      <c r="I69" s="4"/>
      <c r="M69" t="s">
        <v>908</v>
      </c>
      <c r="N69" t="str">
        <f t="shared" si="3"/>
        <v>Рг перед гор. 4</v>
      </c>
    </row>
    <row r="70" spans="2:14" x14ac:dyDescent="0.25">
      <c r="B70" t="s">
        <v>72</v>
      </c>
      <c r="C70" t="str">
        <f t="shared" si="2"/>
        <v>Group2_BurnMain_fPAir</v>
      </c>
      <c r="E70" s="3" t="s">
        <v>0</v>
      </c>
      <c r="F70" s="4" t="s">
        <v>1</v>
      </c>
      <c r="G70" s="4" t="s">
        <v>2</v>
      </c>
      <c r="H70" s="8" t="str">
        <f ca="1">CONCATENATE("Application.PersistentVars.stAllAiChannelParams.",INDIRECT(CONCATENATE("C",J$7)),".fNormH")</f>
        <v>Application.PersistentVars.stAllAiChannelParams.Reserv_fAI159.fNormH</v>
      </c>
      <c r="I70" s="4"/>
      <c r="M70" t="s">
        <v>909</v>
      </c>
      <c r="N70" t="str">
        <f t="shared" si="3"/>
        <v>Рв перед гор. 4</v>
      </c>
    </row>
    <row r="71" spans="2:14" x14ac:dyDescent="0.25">
      <c r="B71" t="s">
        <v>73</v>
      </c>
      <c r="C71" t="str">
        <f t="shared" si="2"/>
        <v>Group2_BurnWork3_fPGas</v>
      </c>
      <c r="E71" s="3" t="s">
        <v>0</v>
      </c>
      <c r="F71" s="4" t="s">
        <v>1</v>
      </c>
      <c r="G71" s="4" t="s">
        <v>2</v>
      </c>
      <c r="H71" s="8" t="str">
        <f ca="1">CONCATENATE("Application.PersistentVars.stAllAiChannelParams.",INDIRECT(CONCATENATE("C",J$7)),".fConversion")</f>
        <v>Application.PersistentVars.stAllAiChannelParams.Reserv_fAI159.fConversion</v>
      </c>
      <c r="I71" s="4"/>
      <c r="M71" t="s">
        <v>910</v>
      </c>
      <c r="N71" t="str">
        <f t="shared" si="3"/>
        <v>Рг перед гор. 6</v>
      </c>
    </row>
    <row r="72" spans="2:14" x14ac:dyDescent="0.25">
      <c r="B72" t="s">
        <v>74</v>
      </c>
      <c r="C72" t="str">
        <f t="shared" si="2"/>
        <v>Group2_BurnWork3_fPAir</v>
      </c>
      <c r="E72" s="3" t="s">
        <v>0</v>
      </c>
      <c r="F72" s="4" t="s">
        <v>1</v>
      </c>
      <c r="G72" s="4" t="s">
        <v>2</v>
      </c>
      <c r="H72" s="8" t="str">
        <f ca="1">CONCATENATE("Application.PersistentVars.stAllAiChannelParams.",INDIRECT(CONCATENATE("C",J$7)),".fTFilter")</f>
        <v>Application.PersistentVars.stAllAiChannelParams.Reserv_fAI159.fTFilter</v>
      </c>
      <c r="I72" s="4"/>
      <c r="M72" t="s">
        <v>911</v>
      </c>
      <c r="N72" t="str">
        <f t="shared" si="3"/>
        <v>Рв перед гор. 6</v>
      </c>
    </row>
    <row r="73" spans="2:14" x14ac:dyDescent="0.25">
      <c r="B73" t="s">
        <v>75</v>
      </c>
      <c r="C73" t="str">
        <f t="shared" si="2"/>
        <v>Group2_BurnWork1_fPGasBetween</v>
      </c>
      <c r="E73" s="3" t="s">
        <v>0</v>
      </c>
      <c r="F73" s="4" t="s">
        <v>1</v>
      </c>
      <c r="G73" s="4" t="s">
        <v>2</v>
      </c>
      <c r="H73" s="8" t="str">
        <f ca="1">CONCATENATE("Application.PersistentVars.stAllAiChannelParams.",INDIRECT(CONCATENATE("C",J$7)),".fError")</f>
        <v>Application.PersistentVars.stAllAiChannelParams.Reserv_fAI159.fError</v>
      </c>
      <c r="I73" s="4"/>
      <c r="M73" t="s">
        <v>912</v>
      </c>
      <c r="N73" t="str">
        <f t="shared" si="3"/>
        <v>Рг перед гор. 8</v>
      </c>
    </row>
    <row r="74" spans="2:14" x14ac:dyDescent="0.25">
      <c r="B74" t="s">
        <v>76</v>
      </c>
      <c r="C74" t="str">
        <f t="shared" si="2"/>
        <v>Group2_BurnWork2_fPGasBetween</v>
      </c>
      <c r="E74" s="3" t="s">
        <v>0</v>
      </c>
      <c r="F74" s="4" t="s">
        <v>1</v>
      </c>
      <c r="G74" s="4" t="s">
        <v>2</v>
      </c>
      <c r="H74" s="8" t="str">
        <f ca="1">CONCATENATE("Application.GVL.arAllAINorm[",ROW(INDIRECT(CONCATENATE("C",J$7)))-1,"].fOutValue")</f>
        <v>Application.GVL.arAllAINorm[158].fOutValue</v>
      </c>
      <c r="I74" s="4"/>
      <c r="M74" t="s">
        <v>913</v>
      </c>
      <c r="N74" t="str">
        <f t="shared" si="3"/>
        <v>Рв перед гор. 8</v>
      </c>
    </row>
    <row r="75" spans="2:14" x14ac:dyDescent="0.25">
      <c r="B75" t="s">
        <v>77</v>
      </c>
      <c r="C75" t="str">
        <f t="shared" si="2"/>
        <v>Group2_BurnMain_fPGasBetween</v>
      </c>
      <c r="E75" s="3" t="s">
        <v>0</v>
      </c>
      <c r="F75" s="4" t="s">
        <v>1</v>
      </c>
      <c r="G75" s="4" t="s">
        <v>2</v>
      </c>
      <c r="H75" s="8" t="str">
        <f ca="1">CONCATENATE("Application.GVL.arAllAINorm[",ROW(INDIRECT(CONCATENATE("C",J$7)))-1,"].fmAValue")</f>
        <v>Application.GVL.arAllAINorm[158].fmAValue</v>
      </c>
      <c r="I75" s="4"/>
      <c r="M75" t="s">
        <v>914</v>
      </c>
      <c r="N75" t="str">
        <f t="shared" si="3"/>
        <v>Рг м/у ПЗК гор. 2</v>
      </c>
    </row>
    <row r="76" spans="2:14" x14ac:dyDescent="0.25">
      <c r="B76" t="s">
        <v>78</v>
      </c>
      <c r="C76" t="str">
        <f t="shared" si="2"/>
        <v>Group2_BurnWork3_fPGasBetween</v>
      </c>
      <c r="E76" s="3" t="s">
        <v>0</v>
      </c>
      <c r="F76" s="4" t="s">
        <v>1</v>
      </c>
      <c r="G76" s="4" t="s">
        <v>2</v>
      </c>
      <c r="H76" s="8" t="str">
        <f ca="1">CONCATENATE("Application.GVL.stAiErrorAll.",INDIRECT(CONCATENATE("C",J$7)))</f>
        <v>Application.GVL.stAiErrorAll.Reserv_fAI159</v>
      </c>
      <c r="I76" s="4"/>
      <c r="M76" t="s">
        <v>915</v>
      </c>
      <c r="N76" t="str">
        <f t="shared" si="3"/>
        <v>Рг м/у ПЗК гор. 4</v>
      </c>
    </row>
    <row r="77" spans="2:14" x14ac:dyDescent="0.25">
      <c r="B77" t="s">
        <v>79</v>
      </c>
      <c r="C77" t="str">
        <f t="shared" si="2"/>
        <v>Reserv_fAI77</v>
      </c>
      <c r="E77" s="3"/>
      <c r="F77" s="4"/>
      <c r="G77" s="4"/>
      <c r="H77" s="8" t="s">
        <v>163</v>
      </c>
      <c r="I77" s="4"/>
      <c r="M77" t="s">
        <v>916</v>
      </c>
      <c r="N77" t="str">
        <f t="shared" si="3"/>
        <v>Рг м/у ПЗК гор. 6</v>
      </c>
    </row>
    <row r="78" spans="2:14" x14ac:dyDescent="0.25">
      <c r="B78" t="s">
        <v>80</v>
      </c>
      <c r="C78" t="str">
        <f t="shared" si="2"/>
        <v>Reserv_fAI78</v>
      </c>
      <c r="E78" s="3" t="s">
        <v>0</v>
      </c>
      <c r="F78" s="4" t="s">
        <v>1</v>
      </c>
      <c r="G78" s="4" t="s">
        <v>2</v>
      </c>
      <c r="H78" s="8" t="str">
        <f ca="1">CONCATENATE("Application.PersistentVars.stAllAiChannelParams.",INDIRECT(CONCATENATE("C",J$8)),".fElectricalL")</f>
        <v>Application.PersistentVars.stAllAiChannelParams.Reserv_fAI160.fElectricalL</v>
      </c>
      <c r="I78" s="4"/>
      <c r="M78" t="s">
        <v>917</v>
      </c>
      <c r="N78" t="str">
        <f t="shared" si="3"/>
        <v>Рг м/у ПЗК гор. 8</v>
      </c>
    </row>
    <row r="79" spans="2:14" x14ac:dyDescent="0.25">
      <c r="B79" t="s">
        <v>81</v>
      </c>
      <c r="C79" t="str">
        <f t="shared" si="2"/>
        <v>Reserv_fAI79</v>
      </c>
      <c r="E79" s="3" t="s">
        <v>0</v>
      </c>
      <c r="F79" s="4" t="s">
        <v>1</v>
      </c>
      <c r="G79" s="4" t="s">
        <v>2</v>
      </c>
      <c r="H79" s="8" t="str">
        <f ca="1">CONCATENATE("Application.PersistentVars.stAllAiChannelParams.",INDIRECT(CONCATENATE("C",J$8)),".fElectricalH")</f>
        <v>Application.PersistentVars.stAllAiChannelParams.Reserv_fAI160.fElectricalH</v>
      </c>
      <c r="I79" s="4"/>
      <c r="M79" t="s">
        <v>918</v>
      </c>
      <c r="N79" t="str">
        <f t="shared" si="3"/>
        <v>Резерв</v>
      </c>
    </row>
    <row r="80" spans="2:14" x14ac:dyDescent="0.25">
      <c r="B80" t="s">
        <v>82</v>
      </c>
      <c r="C80" t="str">
        <f t="shared" si="2"/>
        <v>Reserv_fAI80</v>
      </c>
      <c r="E80" s="3" t="s">
        <v>0</v>
      </c>
      <c r="F80" s="4" t="s">
        <v>1</v>
      </c>
      <c r="G80" s="4" t="s">
        <v>2</v>
      </c>
      <c r="H80" s="8" t="str">
        <f ca="1">CONCATENATE("Application.PersistentVars.stAllAiChannelParams.",INDIRECT(CONCATENATE("C",J$8)),".fNormL")</f>
        <v>Application.PersistentVars.stAllAiChannelParams.Reserv_fAI160.fNormL</v>
      </c>
      <c r="I80" s="4"/>
      <c r="M80" t="s">
        <v>919</v>
      </c>
      <c r="N80" t="str">
        <f t="shared" si="3"/>
        <v>Резерв</v>
      </c>
    </row>
    <row r="81" spans="2:14" x14ac:dyDescent="0.25">
      <c r="B81" t="s">
        <v>83</v>
      </c>
      <c r="C81" t="str">
        <f t="shared" si="2"/>
        <v>Group2_BurnWork1_DamperGas_fPosition</v>
      </c>
      <c r="E81" s="3" t="s">
        <v>0</v>
      </c>
      <c r="F81" s="4" t="s">
        <v>1</v>
      </c>
      <c r="G81" s="4" t="s">
        <v>2</v>
      </c>
      <c r="H81" s="8" t="str">
        <f ca="1">CONCATENATE("Application.PersistentVars.stAllAiChannelParams.",INDIRECT(CONCATENATE("C",J$8)),".fNormH")</f>
        <v>Application.PersistentVars.stAllAiChannelParams.Reserv_fAI160.fNormH</v>
      </c>
      <c r="I81" s="4"/>
      <c r="M81" t="s">
        <v>920</v>
      </c>
      <c r="N81" t="str">
        <f t="shared" si="3"/>
        <v>Резерв</v>
      </c>
    </row>
    <row r="82" spans="2:14" x14ac:dyDescent="0.25">
      <c r="B82" t="s">
        <v>84</v>
      </c>
      <c r="C82" t="str">
        <f t="shared" si="2"/>
        <v>Group2_BurnWork1_DamperAir_fPosition</v>
      </c>
      <c r="E82" s="3" t="s">
        <v>0</v>
      </c>
      <c r="F82" s="4" t="s">
        <v>1</v>
      </c>
      <c r="G82" s="4" t="s">
        <v>2</v>
      </c>
      <c r="H82" s="8" t="str">
        <f ca="1">CONCATENATE("Application.PersistentVars.stAllAiChannelParams.",INDIRECT(CONCATENATE("C",J$8)),".fConversion")</f>
        <v>Application.PersistentVars.stAllAiChannelParams.Reserv_fAI160.fConversion</v>
      </c>
      <c r="I82" s="4"/>
      <c r="M82" t="s">
        <v>921</v>
      </c>
      <c r="N82" t="str">
        <f t="shared" si="3"/>
        <v>Резерв</v>
      </c>
    </row>
    <row r="83" spans="2:14" x14ac:dyDescent="0.25">
      <c r="B83" t="s">
        <v>85</v>
      </c>
      <c r="C83" t="str">
        <f t="shared" si="2"/>
        <v>Group2_BurnWork2_DamperGas_fPosition</v>
      </c>
      <c r="E83" s="3" t="s">
        <v>0</v>
      </c>
      <c r="F83" s="4" t="s">
        <v>1</v>
      </c>
      <c r="G83" s="4" t="s">
        <v>2</v>
      </c>
      <c r="H83" s="8" t="str">
        <f ca="1">CONCATENATE("Application.PersistentVars.stAllAiChannelParams.",INDIRECT(CONCATENATE("C",J$8)),".fTFilter")</f>
        <v>Application.PersistentVars.stAllAiChannelParams.Reserv_fAI160.fTFilter</v>
      </c>
      <c r="I83" s="4"/>
      <c r="M83" t="s">
        <v>922</v>
      </c>
      <c r="N83" t="str">
        <f t="shared" si="3"/>
        <v>Пол. засл. газ. 2</v>
      </c>
    </row>
    <row r="84" spans="2:14" x14ac:dyDescent="0.25">
      <c r="B84" t="s">
        <v>86</v>
      </c>
      <c r="C84" t="str">
        <f t="shared" si="2"/>
        <v>Group2_BurnWork2_DamperAir_fPosition</v>
      </c>
      <c r="E84" s="3" t="s">
        <v>0</v>
      </c>
      <c r="F84" s="4" t="s">
        <v>1</v>
      </c>
      <c r="G84" s="4" t="s">
        <v>2</v>
      </c>
      <c r="H84" s="8" t="str">
        <f ca="1">CONCATENATE("Application.PersistentVars.stAllAiChannelParams.",INDIRECT(CONCATENATE("C",J$8)),".fError")</f>
        <v>Application.PersistentVars.stAllAiChannelParams.Reserv_fAI160.fError</v>
      </c>
      <c r="I84" s="4"/>
      <c r="M84" t="s">
        <v>923</v>
      </c>
      <c r="N84" t="str">
        <f t="shared" si="3"/>
        <v>Пол. засл. воз. 2</v>
      </c>
    </row>
    <row r="85" spans="2:14" x14ac:dyDescent="0.25">
      <c r="B85" t="s">
        <v>87</v>
      </c>
      <c r="C85" t="str">
        <f t="shared" si="2"/>
        <v>Group2_BurnMain_DamperGas_fPosition</v>
      </c>
      <c r="E85" s="3" t="s">
        <v>0</v>
      </c>
      <c r="F85" s="4" t="s">
        <v>1</v>
      </c>
      <c r="G85" s="4" t="s">
        <v>2</v>
      </c>
      <c r="H85" s="8" t="str">
        <f ca="1">CONCATENATE("Application.GVL.arAllAINorm[",ROW(INDIRECT(CONCATENATE("C",J$8)))-1,"].fOutValue")</f>
        <v>Application.GVL.arAllAINorm[159].fOutValue</v>
      </c>
      <c r="I85" s="4"/>
      <c r="M85" t="s">
        <v>924</v>
      </c>
      <c r="N85" t="str">
        <f t="shared" si="3"/>
        <v>Пол. засл. газ. 4</v>
      </c>
    </row>
    <row r="86" spans="2:14" x14ac:dyDescent="0.25">
      <c r="B86" t="s">
        <v>88</v>
      </c>
      <c r="C86" t="str">
        <f t="shared" si="2"/>
        <v>Group2_BurnMain_DamperAir_fPosition</v>
      </c>
      <c r="E86" s="3" t="s">
        <v>0</v>
      </c>
      <c r="F86" s="4" t="s">
        <v>1</v>
      </c>
      <c r="G86" s="4" t="s">
        <v>2</v>
      </c>
      <c r="H86" s="8" t="str">
        <f ca="1">CONCATENATE("Application.GVL.arAllAINorm[",ROW(INDIRECT(CONCATENATE("C",J$8)))-1,"].fmAValue")</f>
        <v>Application.GVL.arAllAINorm[159].fmAValue</v>
      </c>
      <c r="I86" s="4"/>
      <c r="M86" t="s">
        <v>925</v>
      </c>
      <c r="N86" t="str">
        <f t="shared" si="3"/>
        <v>Пол. засл. воз. 4</v>
      </c>
    </row>
    <row r="87" spans="2:14" ht="15.75" thickBot="1" x14ac:dyDescent="0.3">
      <c r="B87" t="s">
        <v>89</v>
      </c>
      <c r="C87" t="str">
        <f t="shared" si="2"/>
        <v>Group2_BurnWork3_DamperGas_fPosition</v>
      </c>
      <c r="E87" s="5" t="s">
        <v>0</v>
      </c>
      <c r="F87" s="6" t="s">
        <v>1</v>
      </c>
      <c r="G87" s="6" t="s">
        <v>2</v>
      </c>
      <c r="H87" s="9" t="str">
        <f ca="1">CONCATENATE("Application.GVL.stAiErrorAll.",INDIRECT(CONCATENATE("C",J$8)))</f>
        <v>Application.GVL.stAiErrorAll.Reserv_fAI160</v>
      </c>
      <c r="I87" s="4"/>
      <c r="M87" t="s">
        <v>926</v>
      </c>
      <c r="N87" t="str">
        <f t="shared" si="3"/>
        <v>Пол. засл. газ. 6</v>
      </c>
    </row>
    <row r="88" spans="2:14" x14ac:dyDescent="0.25">
      <c r="B88" t="s">
        <v>90</v>
      </c>
      <c r="C88" t="str">
        <f t="shared" si="2"/>
        <v>Group2_BurnWork3_DamperAir_fPosition</v>
      </c>
      <c r="M88" t="s">
        <v>927</v>
      </c>
      <c r="N88" t="str">
        <f t="shared" si="3"/>
        <v>Пол. засл. воз. 6</v>
      </c>
    </row>
    <row r="89" spans="2:14" x14ac:dyDescent="0.25">
      <c r="B89" t="s">
        <v>91</v>
      </c>
      <c r="C89" t="str">
        <f t="shared" si="2"/>
        <v>Reserv_fAI89</v>
      </c>
      <c r="M89" t="s">
        <v>928</v>
      </c>
      <c r="N89" t="str">
        <f t="shared" si="3"/>
        <v>Пол. засл. газ. 8</v>
      </c>
    </row>
    <row r="90" spans="2:14" x14ac:dyDescent="0.25">
      <c r="B90" t="s">
        <v>92</v>
      </c>
      <c r="C90" t="str">
        <f t="shared" si="2"/>
        <v>Reserv_fAI90</v>
      </c>
      <c r="M90" t="s">
        <v>929</v>
      </c>
      <c r="N90" t="str">
        <f t="shared" si="3"/>
        <v>Пол. засл. воз. 8</v>
      </c>
    </row>
    <row r="91" spans="2:14" x14ac:dyDescent="0.25">
      <c r="B91" t="s">
        <v>93</v>
      </c>
      <c r="C91" t="str">
        <f t="shared" si="2"/>
        <v>Reserv_fAI91</v>
      </c>
      <c r="M91" t="s">
        <v>930</v>
      </c>
      <c r="N91" t="str">
        <f t="shared" si="3"/>
        <v>Резерв</v>
      </c>
    </row>
    <row r="92" spans="2:14" x14ac:dyDescent="0.25">
      <c r="B92" t="s">
        <v>94</v>
      </c>
      <c r="C92" t="str">
        <f t="shared" si="2"/>
        <v>Reserv_fAI92</v>
      </c>
      <c r="M92" t="s">
        <v>931</v>
      </c>
      <c r="N92" t="str">
        <f t="shared" si="3"/>
        <v>Резерв</v>
      </c>
    </row>
    <row r="93" spans="2:14" x14ac:dyDescent="0.25">
      <c r="B93" t="s">
        <v>95</v>
      </c>
      <c r="C93" t="str">
        <f t="shared" si="2"/>
        <v>Reserv_fAI93</v>
      </c>
      <c r="M93" t="s">
        <v>932</v>
      </c>
      <c r="N93" t="str">
        <f t="shared" si="3"/>
        <v>Резерв</v>
      </c>
    </row>
    <row r="94" spans="2:14" x14ac:dyDescent="0.25">
      <c r="B94" t="s">
        <v>96</v>
      </c>
      <c r="C94" t="str">
        <f t="shared" si="2"/>
        <v>Reserv_fAI94</v>
      </c>
      <c r="M94" t="s">
        <v>933</v>
      </c>
      <c r="N94" t="str">
        <f t="shared" si="3"/>
        <v>Резерв</v>
      </c>
    </row>
    <row r="95" spans="2:14" x14ac:dyDescent="0.25">
      <c r="B95" t="s">
        <v>97</v>
      </c>
      <c r="C95" t="str">
        <f t="shared" si="2"/>
        <v>Reserv_fAI95</v>
      </c>
      <c r="M95" t="s">
        <v>934</v>
      </c>
      <c r="N95" t="str">
        <f t="shared" si="3"/>
        <v>Резерв</v>
      </c>
    </row>
    <row r="96" spans="2:14" x14ac:dyDescent="0.25">
      <c r="B96" t="s">
        <v>98</v>
      </c>
      <c r="C96" t="str">
        <f t="shared" si="2"/>
        <v>Reserv_fAI96</v>
      </c>
      <c r="M96" t="s">
        <v>935</v>
      </c>
      <c r="N96" t="str">
        <f t="shared" si="3"/>
        <v>Резерв</v>
      </c>
    </row>
    <row r="97" spans="2:14" x14ac:dyDescent="0.25">
      <c r="B97" t="s">
        <v>99</v>
      </c>
      <c r="C97" t="str">
        <f t="shared" si="2"/>
        <v>Group3_BurnWork1_fPGas</v>
      </c>
      <c r="M97" t="s">
        <v>936</v>
      </c>
      <c r="N97" t="str">
        <f t="shared" si="3"/>
        <v>Резерв</v>
      </c>
    </row>
    <row r="98" spans="2:14" x14ac:dyDescent="0.25">
      <c r="B98" t="s">
        <v>100</v>
      </c>
      <c r="C98" t="str">
        <f t="shared" si="2"/>
        <v>Group3_BurnWork1_fPAir</v>
      </c>
      <c r="M98" t="s">
        <v>937</v>
      </c>
      <c r="N98" t="str">
        <f t="shared" si="3"/>
        <v>Резерв</v>
      </c>
    </row>
    <row r="99" spans="2:14" x14ac:dyDescent="0.25">
      <c r="B99" t="s">
        <v>101</v>
      </c>
      <c r="C99" t="str">
        <f t="shared" si="2"/>
        <v>Group3_BurnMain_fPGas</v>
      </c>
      <c r="M99" t="s">
        <v>938</v>
      </c>
      <c r="N99" t="str">
        <f t="shared" si="3"/>
        <v>Рг перед гор. 9</v>
      </c>
    </row>
    <row r="100" spans="2:14" x14ac:dyDescent="0.25">
      <c r="B100" t="s">
        <v>102</v>
      </c>
      <c r="C100" t="str">
        <f t="shared" si="2"/>
        <v>Group3_BurnMain_fPAir</v>
      </c>
      <c r="M100" t="s">
        <v>939</v>
      </c>
      <c r="N100" t="str">
        <f t="shared" si="3"/>
        <v>Рв перед гор. 9</v>
      </c>
    </row>
    <row r="101" spans="2:14" x14ac:dyDescent="0.25">
      <c r="B101" t="s">
        <v>103</v>
      </c>
      <c r="C101" t="str">
        <f t="shared" si="2"/>
        <v>Group3_BurnWork2_fPGas</v>
      </c>
      <c r="M101" t="s">
        <v>940</v>
      </c>
      <c r="N101" t="str">
        <f t="shared" si="3"/>
        <v>Рг перед гор. 11</v>
      </c>
    </row>
    <row r="102" spans="2:14" x14ac:dyDescent="0.25">
      <c r="B102" t="s">
        <v>104</v>
      </c>
      <c r="C102" t="str">
        <f t="shared" si="2"/>
        <v>Group3_BurnWork2_fPAir</v>
      </c>
      <c r="M102" t="s">
        <v>941</v>
      </c>
      <c r="N102" t="str">
        <f t="shared" si="3"/>
        <v>Рв перед гор. 11</v>
      </c>
    </row>
    <row r="103" spans="2:14" x14ac:dyDescent="0.25">
      <c r="B103" t="s">
        <v>105</v>
      </c>
      <c r="C103" t="str">
        <f t="shared" si="2"/>
        <v>Group3_BurnWork3_fPGas</v>
      </c>
      <c r="M103" t="s">
        <v>942</v>
      </c>
      <c r="N103" t="str">
        <f t="shared" si="3"/>
        <v>Рг перед гор. 13</v>
      </c>
    </row>
    <row r="104" spans="2:14" x14ac:dyDescent="0.25">
      <c r="B104" t="s">
        <v>106</v>
      </c>
      <c r="C104" t="str">
        <f t="shared" si="2"/>
        <v>Group3_BurnWork3_fPAir</v>
      </c>
      <c r="M104" t="s">
        <v>943</v>
      </c>
      <c r="N104" t="str">
        <f t="shared" si="3"/>
        <v>Рв перед гор. 13</v>
      </c>
    </row>
    <row r="105" spans="2:14" x14ac:dyDescent="0.25">
      <c r="B105" t="s">
        <v>107</v>
      </c>
      <c r="C105" t="str">
        <f t="shared" si="2"/>
        <v>Group3_BurnWork1_fPGasBetween</v>
      </c>
      <c r="M105" t="s">
        <v>944</v>
      </c>
      <c r="N105" t="str">
        <f t="shared" si="3"/>
        <v>Рг перед гор. 15</v>
      </c>
    </row>
    <row r="106" spans="2:14" x14ac:dyDescent="0.25">
      <c r="B106" t="s">
        <v>108</v>
      </c>
      <c r="C106" t="str">
        <f t="shared" si="2"/>
        <v>Group3_BurnMain_fPGasBetween</v>
      </c>
      <c r="M106" t="s">
        <v>945</v>
      </c>
      <c r="N106" t="str">
        <f t="shared" si="3"/>
        <v>Рв перед гор. 15</v>
      </c>
    </row>
    <row r="107" spans="2:14" x14ac:dyDescent="0.25">
      <c r="B107" t="s">
        <v>109</v>
      </c>
      <c r="C107" t="str">
        <f t="shared" si="2"/>
        <v>Group3_BurnWork2_fPGasBetween</v>
      </c>
      <c r="M107" t="s">
        <v>946</v>
      </c>
      <c r="N107" t="str">
        <f t="shared" si="3"/>
        <v>Рг м/у ПЗК гор. 9</v>
      </c>
    </row>
    <row r="108" spans="2:14" x14ac:dyDescent="0.25">
      <c r="B108" t="s">
        <v>110</v>
      </c>
      <c r="C108" t="str">
        <f t="shared" si="2"/>
        <v>Group3_BurnWork3_fPGasBetween</v>
      </c>
      <c r="M108" t="s">
        <v>947</v>
      </c>
      <c r="N108" t="str">
        <f t="shared" si="3"/>
        <v>Рг м/у ПЗК гор. 11</v>
      </c>
    </row>
    <row r="109" spans="2:14" x14ac:dyDescent="0.25">
      <c r="B109" t="s">
        <v>111</v>
      </c>
      <c r="C109" t="str">
        <f t="shared" si="2"/>
        <v>Reserv_fAI109</v>
      </c>
      <c r="M109" t="s">
        <v>948</v>
      </c>
      <c r="N109" t="str">
        <f t="shared" si="3"/>
        <v>Рг м/у ПЗК гор. 13</v>
      </c>
    </row>
    <row r="110" spans="2:14" x14ac:dyDescent="0.25">
      <c r="B110" t="s">
        <v>112</v>
      </c>
      <c r="C110" t="str">
        <f t="shared" si="2"/>
        <v>Reserv_fAI110</v>
      </c>
      <c r="M110" t="s">
        <v>949</v>
      </c>
      <c r="N110" t="str">
        <f t="shared" si="3"/>
        <v>Рг м/у ПЗК гор. 15</v>
      </c>
    </row>
    <row r="111" spans="2:14" x14ac:dyDescent="0.25">
      <c r="B111" t="s">
        <v>113</v>
      </c>
      <c r="C111" t="str">
        <f t="shared" si="2"/>
        <v>Reserv_fAI111</v>
      </c>
      <c r="M111" t="s">
        <v>950</v>
      </c>
      <c r="N111" t="str">
        <f t="shared" si="3"/>
        <v>Резерв</v>
      </c>
    </row>
    <row r="112" spans="2:14" x14ac:dyDescent="0.25">
      <c r="B112" t="s">
        <v>114</v>
      </c>
      <c r="C112" t="str">
        <f t="shared" si="2"/>
        <v>Reserv_fAI112</v>
      </c>
      <c r="M112" t="s">
        <v>951</v>
      </c>
      <c r="N112" t="str">
        <f t="shared" si="3"/>
        <v>Резерв</v>
      </c>
    </row>
    <row r="113" spans="2:14" x14ac:dyDescent="0.25">
      <c r="B113" t="s">
        <v>115</v>
      </c>
      <c r="C113" t="str">
        <f t="shared" si="2"/>
        <v>Group3_BurnWork1_DamperGas_fPosition</v>
      </c>
      <c r="M113" t="s">
        <v>952</v>
      </c>
      <c r="N113" t="str">
        <f t="shared" si="3"/>
        <v>Резерв</v>
      </c>
    </row>
    <row r="114" spans="2:14" x14ac:dyDescent="0.25">
      <c r="B114" t="s">
        <v>116</v>
      </c>
      <c r="C114" t="str">
        <f t="shared" si="2"/>
        <v>Group3_BurnWork1_DamperAir_fPosition</v>
      </c>
      <c r="M114" t="s">
        <v>953</v>
      </c>
      <c r="N114" t="str">
        <f t="shared" si="3"/>
        <v>Резерв</v>
      </c>
    </row>
    <row r="115" spans="2:14" x14ac:dyDescent="0.25">
      <c r="B115" t="s">
        <v>117</v>
      </c>
      <c r="C115" t="str">
        <f t="shared" si="2"/>
        <v>Group3_BurnMain_DamperGas_fPosition</v>
      </c>
      <c r="M115" t="s">
        <v>954</v>
      </c>
      <c r="N115" t="str">
        <f t="shared" si="3"/>
        <v>Пол. засл. газ. 9</v>
      </c>
    </row>
    <row r="116" spans="2:14" x14ac:dyDescent="0.25">
      <c r="B116" t="s">
        <v>118</v>
      </c>
      <c r="C116" t="str">
        <f t="shared" si="2"/>
        <v>Group3_BurnMain_DamperAir_fPosition</v>
      </c>
      <c r="M116" t="s">
        <v>955</v>
      </c>
      <c r="N116" t="str">
        <f t="shared" si="3"/>
        <v>Пол. засл. воз. 9</v>
      </c>
    </row>
    <row r="117" spans="2:14" x14ac:dyDescent="0.25">
      <c r="B117" t="s">
        <v>119</v>
      </c>
      <c r="C117" t="str">
        <f t="shared" si="2"/>
        <v>Group3_BurnWork2_DamperGas_fPosition</v>
      </c>
      <c r="M117" t="s">
        <v>956</v>
      </c>
      <c r="N117" t="str">
        <f t="shared" si="3"/>
        <v>Пол. засл. газ. 11</v>
      </c>
    </row>
    <row r="118" spans="2:14" x14ac:dyDescent="0.25">
      <c r="B118" t="s">
        <v>120</v>
      </c>
      <c r="C118" t="str">
        <f t="shared" si="2"/>
        <v>Group3_BurnWork2_DamperAir_fPosition</v>
      </c>
      <c r="M118" t="s">
        <v>957</v>
      </c>
      <c r="N118" t="str">
        <f t="shared" si="3"/>
        <v>Пол. засл. воз. 11</v>
      </c>
    </row>
    <row r="119" spans="2:14" x14ac:dyDescent="0.25">
      <c r="B119" t="s">
        <v>121</v>
      </c>
      <c r="C119" t="str">
        <f t="shared" si="2"/>
        <v>Group3_BurnWork3_DamperGas_fPosition</v>
      </c>
      <c r="M119" t="s">
        <v>958</v>
      </c>
      <c r="N119" t="str">
        <f t="shared" si="3"/>
        <v>Пол. засл. газ. 13</v>
      </c>
    </row>
    <row r="120" spans="2:14" x14ac:dyDescent="0.25">
      <c r="B120" t="s">
        <v>122</v>
      </c>
      <c r="C120" t="str">
        <f t="shared" si="2"/>
        <v>Group3_BurnWork3_DamperAir_fPosition</v>
      </c>
      <c r="M120" t="s">
        <v>959</v>
      </c>
      <c r="N120" t="str">
        <f t="shared" si="3"/>
        <v>Пол. засл. воз. 13</v>
      </c>
    </row>
    <row r="121" spans="2:14" x14ac:dyDescent="0.25">
      <c r="B121" t="s">
        <v>123</v>
      </c>
      <c r="C121" t="str">
        <f t="shared" si="2"/>
        <v>Reserv_fAI121</v>
      </c>
      <c r="M121" t="s">
        <v>960</v>
      </c>
      <c r="N121" t="str">
        <f t="shared" si="3"/>
        <v>Пол. засл. газ. 15</v>
      </c>
    </row>
    <row r="122" spans="2:14" x14ac:dyDescent="0.25">
      <c r="B122" t="s">
        <v>124</v>
      </c>
      <c r="C122" t="str">
        <f t="shared" si="2"/>
        <v>Reserv_fAI122</v>
      </c>
      <c r="M122" t="s">
        <v>961</v>
      </c>
      <c r="N122" t="str">
        <f t="shared" si="3"/>
        <v>Пол. засл. воз. 15</v>
      </c>
    </row>
    <row r="123" spans="2:14" x14ac:dyDescent="0.25">
      <c r="B123" t="s">
        <v>125</v>
      </c>
      <c r="C123" t="str">
        <f t="shared" si="2"/>
        <v>Reserv_fAI123</v>
      </c>
      <c r="M123" t="s">
        <v>962</v>
      </c>
      <c r="N123" t="str">
        <f t="shared" si="3"/>
        <v>Резерв</v>
      </c>
    </row>
    <row r="124" spans="2:14" x14ac:dyDescent="0.25">
      <c r="B124" t="s">
        <v>126</v>
      </c>
      <c r="C124" t="str">
        <f t="shared" si="2"/>
        <v>Reserv_fAI124</v>
      </c>
      <c r="M124" t="s">
        <v>963</v>
      </c>
      <c r="N124" t="str">
        <f t="shared" si="3"/>
        <v>Резерв</v>
      </c>
    </row>
    <row r="125" spans="2:14" x14ac:dyDescent="0.25">
      <c r="B125" t="s">
        <v>127</v>
      </c>
      <c r="C125" t="str">
        <f t="shared" si="2"/>
        <v>Reserv_fAI125</v>
      </c>
      <c r="M125" t="s">
        <v>964</v>
      </c>
      <c r="N125" t="str">
        <f t="shared" si="3"/>
        <v>Резерв</v>
      </c>
    </row>
    <row r="126" spans="2:14" x14ac:dyDescent="0.25">
      <c r="B126" t="s">
        <v>128</v>
      </c>
      <c r="C126" t="str">
        <f t="shared" si="2"/>
        <v>Reserv_fAI126</v>
      </c>
      <c r="M126" t="s">
        <v>965</v>
      </c>
      <c r="N126" t="str">
        <f t="shared" si="3"/>
        <v>Резерв</v>
      </c>
    </row>
    <row r="127" spans="2:14" x14ac:dyDescent="0.25">
      <c r="B127" t="s">
        <v>129</v>
      </c>
      <c r="C127" t="str">
        <f t="shared" si="2"/>
        <v>Reserv_fAI127</v>
      </c>
      <c r="M127" t="s">
        <v>966</v>
      </c>
      <c r="N127" t="str">
        <f t="shared" si="3"/>
        <v>Резерв</v>
      </c>
    </row>
    <row r="128" spans="2:14" x14ac:dyDescent="0.25">
      <c r="B128" t="s">
        <v>130</v>
      </c>
      <c r="C128" t="str">
        <f t="shared" si="2"/>
        <v>Reserv_fAI128</v>
      </c>
      <c r="M128" t="s">
        <v>967</v>
      </c>
      <c r="N128" t="str">
        <f t="shared" si="3"/>
        <v>Резерв</v>
      </c>
    </row>
    <row r="129" spans="2:14" x14ac:dyDescent="0.25">
      <c r="B129" t="s">
        <v>131</v>
      </c>
      <c r="C129" t="str">
        <f t="shared" si="2"/>
        <v>Group4_BurnWork1_fPGas</v>
      </c>
      <c r="M129" t="s">
        <v>968</v>
      </c>
      <c r="N129" t="str">
        <f t="shared" si="3"/>
        <v>Резерв</v>
      </c>
    </row>
    <row r="130" spans="2:14" x14ac:dyDescent="0.25">
      <c r="B130" t="s">
        <v>132</v>
      </c>
      <c r="C130" t="str">
        <f t="shared" ref="C130:C160" si="4">LEFT(B130,FIND(" ",B130)-1)</f>
        <v>Group4_BurnWork1_fPAir</v>
      </c>
      <c r="M130" t="s">
        <v>969</v>
      </c>
      <c r="N130" t="str">
        <f t="shared" si="3"/>
        <v>Резерв</v>
      </c>
    </row>
    <row r="131" spans="2:14" x14ac:dyDescent="0.25">
      <c r="B131" t="s">
        <v>133</v>
      </c>
      <c r="C131" t="str">
        <f t="shared" si="4"/>
        <v>Group4_BurnMain_fPGas</v>
      </c>
      <c r="M131" t="s">
        <v>970</v>
      </c>
      <c r="N131" t="str">
        <f t="shared" si="3"/>
        <v>Рг перед гор. 10</v>
      </c>
    </row>
    <row r="132" spans="2:14" x14ac:dyDescent="0.25">
      <c r="B132" t="s">
        <v>134</v>
      </c>
      <c r="C132" t="str">
        <f t="shared" si="4"/>
        <v>Group4_BurnMain_fPAir</v>
      </c>
      <c r="M132" t="s">
        <v>971</v>
      </c>
      <c r="N132" t="str">
        <f t="shared" ref="N132:N162" si="5">LEFT(REPLACE(M132,1,FIND("""",M132),""),LEN(REPLACE(M132,1,FIND("""",M132),""))-2)</f>
        <v>Рв перед гор. 10</v>
      </c>
    </row>
    <row r="133" spans="2:14" x14ac:dyDescent="0.25">
      <c r="B133" t="s">
        <v>135</v>
      </c>
      <c r="C133" t="str">
        <f t="shared" si="4"/>
        <v>Group4_BurnWork2_fPGas</v>
      </c>
      <c r="M133" t="s">
        <v>972</v>
      </c>
      <c r="N133" t="str">
        <f t="shared" si="5"/>
        <v>Рг перед гор. 12</v>
      </c>
    </row>
    <row r="134" spans="2:14" x14ac:dyDescent="0.25">
      <c r="B134" t="s">
        <v>136</v>
      </c>
      <c r="C134" t="str">
        <f t="shared" si="4"/>
        <v>Group4_BurnWork2_fPAir</v>
      </c>
      <c r="M134" t="s">
        <v>973</v>
      </c>
      <c r="N134" t="str">
        <f t="shared" si="5"/>
        <v>Рв перед гор. 12</v>
      </c>
    </row>
    <row r="135" spans="2:14" x14ac:dyDescent="0.25">
      <c r="B135" t="s">
        <v>137</v>
      </c>
      <c r="C135" t="str">
        <f t="shared" si="4"/>
        <v>Group4_BurnWork3_fPGas</v>
      </c>
      <c r="M135" t="s">
        <v>974</v>
      </c>
      <c r="N135" t="str">
        <f t="shared" si="5"/>
        <v>Рг перед гор. 14</v>
      </c>
    </row>
    <row r="136" spans="2:14" x14ac:dyDescent="0.25">
      <c r="B136" t="s">
        <v>138</v>
      </c>
      <c r="C136" t="str">
        <f t="shared" si="4"/>
        <v>Group4_BurnWork3_fPAir</v>
      </c>
      <c r="M136" t="s">
        <v>975</v>
      </c>
      <c r="N136" t="str">
        <f t="shared" si="5"/>
        <v>Рв перед гор. 14</v>
      </c>
    </row>
    <row r="137" spans="2:14" x14ac:dyDescent="0.25">
      <c r="B137" t="s">
        <v>139</v>
      </c>
      <c r="C137" t="str">
        <f t="shared" si="4"/>
        <v>Group4_BurnWork1_fPGasBetween</v>
      </c>
      <c r="M137" t="s">
        <v>976</v>
      </c>
      <c r="N137" t="str">
        <f t="shared" si="5"/>
        <v>Рг перед гор. 16</v>
      </c>
    </row>
    <row r="138" spans="2:14" x14ac:dyDescent="0.25">
      <c r="B138" t="s">
        <v>140</v>
      </c>
      <c r="C138" t="str">
        <f t="shared" si="4"/>
        <v>Group4_BurnMain_fPGasBetween</v>
      </c>
      <c r="M138" t="s">
        <v>977</v>
      </c>
      <c r="N138" t="str">
        <f t="shared" si="5"/>
        <v>Рв перед гор. 16</v>
      </c>
    </row>
    <row r="139" spans="2:14" x14ac:dyDescent="0.25">
      <c r="B139" t="s">
        <v>141</v>
      </c>
      <c r="C139" t="str">
        <f t="shared" si="4"/>
        <v>Group4_BurnWork2_fPGasBetween</v>
      </c>
      <c r="M139" t="s">
        <v>978</v>
      </c>
      <c r="N139" t="str">
        <f t="shared" si="5"/>
        <v>Рг м/у ПЗК гор. 10</v>
      </c>
    </row>
    <row r="140" spans="2:14" x14ac:dyDescent="0.25">
      <c r="B140" t="s">
        <v>142</v>
      </c>
      <c r="C140" t="str">
        <f t="shared" si="4"/>
        <v>Group4_BurnWork3_fPGasBetween</v>
      </c>
      <c r="M140" t="s">
        <v>979</v>
      </c>
      <c r="N140" t="str">
        <f t="shared" si="5"/>
        <v>Рг м/у ПЗК гор. 12</v>
      </c>
    </row>
    <row r="141" spans="2:14" x14ac:dyDescent="0.25">
      <c r="B141" t="s">
        <v>143</v>
      </c>
      <c r="C141" t="str">
        <f t="shared" si="4"/>
        <v>Reserv_fAI141</v>
      </c>
      <c r="M141" t="s">
        <v>980</v>
      </c>
      <c r="N141" t="str">
        <f t="shared" si="5"/>
        <v>Рг м/у ПЗК гор. 14</v>
      </c>
    </row>
    <row r="142" spans="2:14" x14ac:dyDescent="0.25">
      <c r="B142" t="s">
        <v>144</v>
      </c>
      <c r="C142" t="str">
        <f t="shared" si="4"/>
        <v>Reserv_fAI142</v>
      </c>
      <c r="M142" t="s">
        <v>981</v>
      </c>
      <c r="N142" t="str">
        <f t="shared" si="5"/>
        <v>Рг м/у ПЗК гор. 16</v>
      </c>
    </row>
    <row r="143" spans="2:14" x14ac:dyDescent="0.25">
      <c r="B143" t="s">
        <v>145</v>
      </c>
      <c r="C143" t="str">
        <f t="shared" si="4"/>
        <v>Reserv_fAI143</v>
      </c>
      <c r="M143" t="s">
        <v>982</v>
      </c>
      <c r="N143" t="str">
        <f t="shared" si="5"/>
        <v>Резерв</v>
      </c>
    </row>
    <row r="144" spans="2:14" x14ac:dyDescent="0.25">
      <c r="B144" t="s">
        <v>146</v>
      </c>
      <c r="C144" t="str">
        <f t="shared" si="4"/>
        <v>Reserv_fAI144</v>
      </c>
      <c r="M144" t="s">
        <v>983</v>
      </c>
      <c r="N144" t="str">
        <f t="shared" si="5"/>
        <v>Резерв</v>
      </c>
    </row>
    <row r="145" spans="2:14" x14ac:dyDescent="0.25">
      <c r="B145" t="s">
        <v>147</v>
      </c>
      <c r="C145" t="str">
        <f t="shared" si="4"/>
        <v>Group4_BurnWork1_DamperGas_fPosition</v>
      </c>
      <c r="M145" t="s">
        <v>984</v>
      </c>
      <c r="N145" t="str">
        <f t="shared" si="5"/>
        <v>Резерв</v>
      </c>
    </row>
    <row r="146" spans="2:14" x14ac:dyDescent="0.25">
      <c r="B146" t="s">
        <v>148</v>
      </c>
      <c r="C146" t="str">
        <f t="shared" si="4"/>
        <v>Group4_BurnWork1_DamperAir_fPosition</v>
      </c>
      <c r="M146" t="s">
        <v>985</v>
      </c>
      <c r="N146" t="str">
        <f t="shared" si="5"/>
        <v>Резерв</v>
      </c>
    </row>
    <row r="147" spans="2:14" x14ac:dyDescent="0.25">
      <c r="B147" t="s">
        <v>149</v>
      </c>
      <c r="C147" t="str">
        <f t="shared" si="4"/>
        <v>Group4_BurnMain_DamperGas_fPosition</v>
      </c>
      <c r="M147" t="s">
        <v>986</v>
      </c>
      <c r="N147" t="str">
        <f t="shared" si="5"/>
        <v>Пол. засл. газ. 10</v>
      </c>
    </row>
    <row r="148" spans="2:14" x14ac:dyDescent="0.25">
      <c r="B148" t="s">
        <v>150</v>
      </c>
      <c r="C148" t="str">
        <f t="shared" si="4"/>
        <v>Group4_BurnMain_DamperAir_fPosition</v>
      </c>
      <c r="M148" t="s">
        <v>987</v>
      </c>
      <c r="N148" t="str">
        <f t="shared" si="5"/>
        <v>Пол. засл. воз. 10</v>
      </c>
    </row>
    <row r="149" spans="2:14" x14ac:dyDescent="0.25">
      <c r="B149" t="s">
        <v>151</v>
      </c>
      <c r="C149" t="str">
        <f t="shared" si="4"/>
        <v>Group4_BurnWork2_DamperGas_fPosition</v>
      </c>
      <c r="M149" t="s">
        <v>988</v>
      </c>
      <c r="N149" t="str">
        <f t="shared" si="5"/>
        <v>Пол. засл. газ. 12</v>
      </c>
    </row>
    <row r="150" spans="2:14" x14ac:dyDescent="0.25">
      <c r="B150" t="s">
        <v>152</v>
      </c>
      <c r="C150" t="str">
        <f t="shared" si="4"/>
        <v>Group4_BurnWork2_DamperAir_fPosition</v>
      </c>
      <c r="M150" t="s">
        <v>989</v>
      </c>
      <c r="N150" t="str">
        <f t="shared" si="5"/>
        <v>Пол. засл. воз. 12</v>
      </c>
    </row>
    <row r="151" spans="2:14" x14ac:dyDescent="0.25">
      <c r="B151" t="s">
        <v>153</v>
      </c>
      <c r="C151" t="str">
        <f t="shared" si="4"/>
        <v>Group4_BurnWork3_DamperGas_fPosition</v>
      </c>
      <c r="M151" t="s">
        <v>990</v>
      </c>
      <c r="N151" t="str">
        <f t="shared" si="5"/>
        <v>Пол. засл. газ. 14</v>
      </c>
    </row>
    <row r="152" spans="2:14" x14ac:dyDescent="0.25">
      <c r="B152" t="s">
        <v>154</v>
      </c>
      <c r="C152" t="str">
        <f t="shared" si="4"/>
        <v>Group4_BurnWork3_DamperAir_fPosition</v>
      </c>
      <c r="M152" t="s">
        <v>991</v>
      </c>
      <c r="N152" t="str">
        <f t="shared" si="5"/>
        <v>Пол. засл. воз. 14</v>
      </c>
    </row>
    <row r="153" spans="2:14" x14ac:dyDescent="0.25">
      <c r="B153" t="s">
        <v>155</v>
      </c>
      <c r="C153" t="str">
        <f t="shared" si="4"/>
        <v>Reserv_fAI153</v>
      </c>
      <c r="M153" t="s">
        <v>992</v>
      </c>
      <c r="N153" t="str">
        <f t="shared" si="5"/>
        <v>Пол. засл. газ. 16</v>
      </c>
    </row>
    <row r="154" spans="2:14" x14ac:dyDescent="0.25">
      <c r="B154" t="s">
        <v>156</v>
      </c>
      <c r="C154" t="str">
        <f t="shared" si="4"/>
        <v>Reserv_fAI154</v>
      </c>
      <c r="M154" t="s">
        <v>993</v>
      </c>
      <c r="N154" t="str">
        <f t="shared" si="5"/>
        <v>Пол. засл. воз. 16</v>
      </c>
    </row>
    <row r="155" spans="2:14" x14ac:dyDescent="0.25">
      <c r="B155" t="s">
        <v>157</v>
      </c>
      <c r="C155" t="str">
        <f t="shared" si="4"/>
        <v>Reserv_fAI155</v>
      </c>
      <c r="M155" t="s">
        <v>994</v>
      </c>
      <c r="N155" t="str">
        <f t="shared" si="5"/>
        <v>Резерв</v>
      </c>
    </row>
    <row r="156" spans="2:14" x14ac:dyDescent="0.25">
      <c r="B156" t="s">
        <v>158</v>
      </c>
      <c r="C156" t="str">
        <f t="shared" si="4"/>
        <v>Reserv_fAI156</v>
      </c>
      <c r="M156" t="s">
        <v>995</v>
      </c>
      <c r="N156" t="str">
        <f t="shared" si="5"/>
        <v>Резерв</v>
      </c>
    </row>
    <row r="157" spans="2:14" x14ac:dyDescent="0.25">
      <c r="B157" t="s">
        <v>159</v>
      </c>
      <c r="C157" t="str">
        <f t="shared" si="4"/>
        <v>Reserv_fAI157</v>
      </c>
      <c r="M157" t="s">
        <v>996</v>
      </c>
      <c r="N157" t="str">
        <f t="shared" si="5"/>
        <v>Резерв</v>
      </c>
    </row>
    <row r="158" spans="2:14" x14ac:dyDescent="0.25">
      <c r="B158" t="s">
        <v>160</v>
      </c>
      <c r="C158" t="str">
        <f t="shared" si="4"/>
        <v>Reserv_fAI158</v>
      </c>
      <c r="M158" t="s">
        <v>997</v>
      </c>
      <c r="N158" t="str">
        <f t="shared" si="5"/>
        <v>Резерв</v>
      </c>
    </row>
    <row r="159" spans="2:14" x14ac:dyDescent="0.25">
      <c r="B159" t="s">
        <v>161</v>
      </c>
      <c r="C159" t="str">
        <f t="shared" si="4"/>
        <v>Reserv_fAI159</v>
      </c>
      <c r="M159" t="s">
        <v>998</v>
      </c>
      <c r="N159" t="str">
        <f t="shared" si="5"/>
        <v>Резерв</v>
      </c>
    </row>
    <row r="160" spans="2:14" x14ac:dyDescent="0.25">
      <c r="B160" t="s">
        <v>162</v>
      </c>
      <c r="C160" t="str">
        <f t="shared" si="4"/>
        <v>Reserv_fAI160</v>
      </c>
      <c r="M160" t="s">
        <v>999</v>
      </c>
      <c r="N160" t="str">
        <f t="shared" si="5"/>
        <v>Резерв</v>
      </c>
    </row>
    <row r="161" spans="13:14" x14ac:dyDescent="0.25">
      <c r="M161" t="s">
        <v>1000</v>
      </c>
      <c r="N161" t="str">
        <f t="shared" si="5"/>
        <v>Резерв</v>
      </c>
    </row>
    <row r="162" spans="13:14" x14ac:dyDescent="0.25">
      <c r="M162" t="s">
        <v>1001</v>
      </c>
      <c r="N162" t="str">
        <f t="shared" si="5"/>
        <v>Резерв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4"/>
  <sheetViews>
    <sheetView topLeftCell="G1" workbookViewId="0">
      <selection activeCell="M3" sqref="M3"/>
    </sheetView>
  </sheetViews>
  <sheetFormatPr defaultRowHeight="15" x14ac:dyDescent="0.25"/>
  <cols>
    <col min="2" max="2" width="63.5703125" bestFit="1" customWidth="1"/>
    <col min="3" max="3" width="34.28515625" bestFit="1" customWidth="1"/>
    <col min="4" max="4" width="0" hidden="1" customWidth="1"/>
    <col min="5" max="5" width="17.42578125" bestFit="1" customWidth="1"/>
    <col min="6" max="6" width="42.28515625" bestFit="1" customWidth="1"/>
    <col min="7" max="7" width="11" bestFit="1" customWidth="1"/>
    <col min="8" max="8" width="72.85546875" bestFit="1" customWidth="1"/>
    <col min="9" max="9" width="0" hidden="1" customWidth="1"/>
    <col min="11" max="11" width="10.28515625" bestFit="1" customWidth="1"/>
    <col min="12" max="12" width="70" bestFit="1" customWidth="1"/>
    <col min="13" max="13" width="24.140625" bestFit="1" customWidth="1"/>
  </cols>
  <sheetData>
    <row r="1" spans="2:13" x14ac:dyDescent="0.25">
      <c r="B1" t="s">
        <v>164</v>
      </c>
      <c r="C1" t="str">
        <f>LEFT(B1,FIND(" ",B1)-1)</f>
        <v>Gas_Gate_bMoving</v>
      </c>
      <c r="E1" s="1" t="s">
        <v>0</v>
      </c>
      <c r="F1" s="2" t="s">
        <v>1</v>
      </c>
      <c r="G1" s="2" t="s">
        <v>2</v>
      </c>
      <c r="H1" s="7" t="s">
        <v>516</v>
      </c>
      <c r="J1">
        <v>10</v>
      </c>
    </row>
    <row r="2" spans="2:13" x14ac:dyDescent="0.25">
      <c r="B2" t="s">
        <v>165</v>
      </c>
      <c r="C2" t="str">
        <f t="shared" ref="C2:C65" si="0">LEFT(B2,FIND(" ",B2)-1)</f>
        <v>Gas_Gate_bNL</v>
      </c>
      <c r="E2" s="3" t="s">
        <v>0</v>
      </c>
      <c r="F2" s="4" t="s">
        <v>1</v>
      </c>
      <c r="G2" s="4" t="s">
        <v>2</v>
      </c>
      <c r="H2" s="8" t="str">
        <f ca="1">CONCATENATE("Application.PersistentVars.stInvertDigitalInputs.",INDIRECT(CONCATENATE("C",J2+32*J$1)))</f>
        <v>Application.PersistentVars.stInvertDigitalInputs.Group4_BurnMain_bFireIgn</v>
      </c>
      <c r="J2">
        <v>1</v>
      </c>
    </row>
    <row r="3" spans="2:13" x14ac:dyDescent="0.25">
      <c r="B3" t="s">
        <v>166</v>
      </c>
      <c r="C3" t="str">
        <f t="shared" si="0"/>
        <v>Gas_Gate_bNH</v>
      </c>
      <c r="E3" t="s">
        <v>0</v>
      </c>
      <c r="F3" t="s">
        <v>1</v>
      </c>
      <c r="G3" t="s">
        <v>2</v>
      </c>
      <c r="H3" s="8" t="str">
        <f t="shared" ref="H3:H33" ca="1" si="1">CONCATENATE("Application.PersistentVars.stInvertDigitalInputs.",INDIRECT(CONCATENATE("C",J3+32*J$1)))</f>
        <v>Application.PersistentVars.stInvertDigitalInputs.Group4_BurnMain_bFireBurn</v>
      </c>
      <c r="J3">
        <v>2</v>
      </c>
      <c r="L3" t="s">
        <v>1002</v>
      </c>
      <c r="M3" t="str">
        <f>LEFT(REPLACE(L3,1,FIND("""",L3),""),LEN(REPLACE(L3,1,FIND("""",L3),""))-2)</f>
        <v>Газ. ЗД движение</v>
      </c>
    </row>
    <row r="4" spans="2:13" x14ac:dyDescent="0.25">
      <c r="B4" t="s">
        <v>167</v>
      </c>
      <c r="C4" t="str">
        <f t="shared" si="0"/>
        <v>Gas_Gate_bCloseKey</v>
      </c>
      <c r="E4" t="s">
        <v>0</v>
      </c>
      <c r="F4" t="s">
        <v>1</v>
      </c>
      <c r="G4" t="s">
        <v>2</v>
      </c>
      <c r="H4" s="8" t="str">
        <f t="shared" ca="1" si="1"/>
        <v>Application.PersistentVars.stInvertDigitalInputs.Group4_BurnWork1_Fan_bTurnedOn</v>
      </c>
      <c r="J4">
        <v>3</v>
      </c>
      <c r="L4" t="s">
        <v>1003</v>
      </c>
      <c r="M4" t="str">
        <f t="shared" ref="M4:M67" si="2">LEFT(REPLACE(L4,1,FIND("""",L4),""),LEN(REPLACE(L4,1,FIND("""",L4),""))-2)</f>
        <v>Газ. ЗД не закрыта</v>
      </c>
    </row>
    <row r="5" spans="2:13" x14ac:dyDescent="0.25">
      <c r="B5" t="s">
        <v>168</v>
      </c>
      <c r="C5" t="str">
        <f t="shared" si="0"/>
        <v>Gas_Gate_bOpenKey</v>
      </c>
      <c r="E5" t="s">
        <v>0</v>
      </c>
      <c r="F5" t="s">
        <v>1</v>
      </c>
      <c r="G5" t="s">
        <v>2</v>
      </c>
      <c r="H5" s="8" t="str">
        <f t="shared" ca="1" si="1"/>
        <v>Application.PersistentVars.stInvertDigitalInputs.Group4_BurnMain_Fan_bTurnedOn</v>
      </c>
      <c r="J5">
        <v>4</v>
      </c>
      <c r="L5" t="s">
        <v>1004</v>
      </c>
      <c r="M5" t="str">
        <f t="shared" si="2"/>
        <v>Газ. ЗД не открыта</v>
      </c>
    </row>
    <row r="6" spans="2:13" x14ac:dyDescent="0.25">
      <c r="B6" t="s">
        <v>169</v>
      </c>
      <c r="C6" t="str">
        <f t="shared" si="0"/>
        <v>Gas_Gate_bStopKey</v>
      </c>
      <c r="E6" t="s">
        <v>0</v>
      </c>
      <c r="F6" t="s">
        <v>1</v>
      </c>
      <c r="G6" t="s">
        <v>2</v>
      </c>
      <c r="H6" s="8" t="str">
        <f t="shared" ca="1" si="1"/>
        <v>Application.PersistentVars.stInvertDigitalInputs.Group4_BurnWork2_Fan_bTurnedOn</v>
      </c>
      <c r="J6">
        <v>5</v>
      </c>
      <c r="L6" t="s">
        <v>1005</v>
      </c>
      <c r="M6" t="str">
        <f t="shared" si="2"/>
        <v>Газ. ЗД закрыть</v>
      </c>
    </row>
    <row r="7" spans="2:13" x14ac:dyDescent="0.25">
      <c r="B7" t="s">
        <v>170</v>
      </c>
      <c r="C7" t="str">
        <f t="shared" si="0"/>
        <v>Water_GateIn_bMoving</v>
      </c>
      <c r="E7" t="s">
        <v>0</v>
      </c>
      <c r="F7" t="s">
        <v>1</v>
      </c>
      <c r="G7" t="s">
        <v>2</v>
      </c>
      <c r="H7" s="8" t="str">
        <f t="shared" ca="1" si="1"/>
        <v>Application.PersistentVars.stInvertDigitalInputs.Group4_BurnWork3_Fan_bTurnedOn</v>
      </c>
      <c r="J7">
        <v>6</v>
      </c>
      <c r="L7" t="s">
        <v>1006</v>
      </c>
      <c r="M7" t="str">
        <f t="shared" si="2"/>
        <v>Газ. ЗД открыть</v>
      </c>
    </row>
    <row r="8" spans="2:13" x14ac:dyDescent="0.25">
      <c r="B8" t="s">
        <v>171</v>
      </c>
      <c r="C8" t="str">
        <f t="shared" si="0"/>
        <v>Water_GateIn_bNL</v>
      </c>
      <c r="E8" t="s">
        <v>0</v>
      </c>
      <c r="F8" t="s">
        <v>1</v>
      </c>
      <c r="G8" t="s">
        <v>2</v>
      </c>
      <c r="H8" s="8" t="str">
        <f t="shared" ca="1" si="1"/>
        <v>Application.PersistentVars.stInvertDigitalInputs.Group4_BurnMain_Fan_bAlarm</v>
      </c>
      <c r="J8">
        <v>7</v>
      </c>
      <c r="L8" t="s">
        <v>1007</v>
      </c>
      <c r="M8" t="str">
        <f t="shared" si="2"/>
        <v>Газ. ЗД стоп</v>
      </c>
    </row>
    <row r="9" spans="2:13" x14ac:dyDescent="0.25">
      <c r="B9" t="s">
        <v>172</v>
      </c>
      <c r="C9" t="str">
        <f t="shared" si="0"/>
        <v>Water_GateIn_bNH</v>
      </c>
      <c r="E9" t="s">
        <v>0</v>
      </c>
      <c r="F9" t="s">
        <v>1</v>
      </c>
      <c r="G9" t="s">
        <v>2</v>
      </c>
      <c r="H9" s="8" t="str">
        <f t="shared" ca="1" si="1"/>
        <v>Application.PersistentVars.stInvertDigitalInputs.Group4_BurnWork1_Fan_bRemote</v>
      </c>
      <c r="J9">
        <v>8</v>
      </c>
      <c r="L9" t="s">
        <v>1008</v>
      </c>
      <c r="M9" t="str">
        <f t="shared" si="2"/>
        <v>Вод. ЗД вх движение</v>
      </c>
    </row>
    <row r="10" spans="2:13" x14ac:dyDescent="0.25">
      <c r="B10" t="s">
        <v>173</v>
      </c>
      <c r="C10" t="str">
        <f t="shared" si="0"/>
        <v>Water_GateIn_bCloseKey</v>
      </c>
      <c r="E10" t="s">
        <v>0</v>
      </c>
      <c r="F10" t="s">
        <v>1</v>
      </c>
      <c r="G10" t="s">
        <v>2</v>
      </c>
      <c r="H10" s="8" t="str">
        <f t="shared" ca="1" si="1"/>
        <v>Application.PersistentVars.stInvertDigitalInputs.Group4_BurnMain_Fan_bRemote</v>
      </c>
      <c r="J10">
        <v>9</v>
      </c>
      <c r="L10" t="s">
        <v>1009</v>
      </c>
      <c r="M10" t="str">
        <f t="shared" si="2"/>
        <v>Вод. ЗД вх не закрыта</v>
      </c>
    </row>
    <row r="11" spans="2:13" x14ac:dyDescent="0.25">
      <c r="B11" t="s">
        <v>174</v>
      </c>
      <c r="C11" t="str">
        <f t="shared" si="0"/>
        <v>Water_GateIn_bOpenKey</v>
      </c>
      <c r="E11" t="s">
        <v>0</v>
      </c>
      <c r="F11" t="s">
        <v>1</v>
      </c>
      <c r="G11" t="s">
        <v>2</v>
      </c>
      <c r="H11" s="8" t="str">
        <f t="shared" ca="1" si="1"/>
        <v>Application.PersistentVars.stInvertDigitalInputs.Group4_BurnWork2_Fan_bRemote</v>
      </c>
      <c r="J11">
        <v>10</v>
      </c>
      <c r="L11" t="s">
        <v>1010</v>
      </c>
      <c r="M11" t="str">
        <f t="shared" si="2"/>
        <v>Вод. ЗД вх не открыта</v>
      </c>
    </row>
    <row r="12" spans="2:13" x14ac:dyDescent="0.25">
      <c r="B12" t="s">
        <v>175</v>
      </c>
      <c r="C12" t="str">
        <f t="shared" si="0"/>
        <v>Water_GateIn_bStopKey</v>
      </c>
      <c r="E12" t="s">
        <v>0</v>
      </c>
      <c r="F12" t="s">
        <v>1</v>
      </c>
      <c r="G12" t="s">
        <v>2</v>
      </c>
      <c r="H12" s="8" t="str">
        <f t="shared" ca="1" si="1"/>
        <v>Application.PersistentVars.stInvertDigitalInputs.Group4_BurnWork3_Fan_bRemote</v>
      </c>
      <c r="J12">
        <v>11</v>
      </c>
      <c r="L12" t="s">
        <v>1011</v>
      </c>
      <c r="M12" t="str">
        <f t="shared" si="2"/>
        <v>Вод. ЗД вх закрыть</v>
      </c>
    </row>
    <row r="13" spans="2:13" x14ac:dyDescent="0.25">
      <c r="B13" t="s">
        <v>176</v>
      </c>
      <c r="C13" t="str">
        <f t="shared" si="0"/>
        <v>Reserv_bDI13</v>
      </c>
      <c r="E13" t="s">
        <v>0</v>
      </c>
      <c r="F13" t="s">
        <v>1</v>
      </c>
      <c r="G13" t="s">
        <v>2</v>
      </c>
      <c r="H13" s="8" t="str">
        <f t="shared" ca="1" si="1"/>
        <v>Application.PersistentVars.stInvertDigitalInputs.Other_bCallSHUPVV2</v>
      </c>
      <c r="J13">
        <v>12</v>
      </c>
      <c r="L13" t="s">
        <v>1012</v>
      </c>
      <c r="M13" t="str">
        <f t="shared" si="2"/>
        <v>Вод. ЗД вх открыть</v>
      </c>
    </row>
    <row r="14" spans="2:13" x14ac:dyDescent="0.25">
      <c r="B14" t="s">
        <v>177</v>
      </c>
      <c r="C14" t="str">
        <f t="shared" si="0"/>
        <v>Water_GateOut_bMoving</v>
      </c>
      <c r="E14" t="s">
        <v>0</v>
      </c>
      <c r="F14" t="s">
        <v>1</v>
      </c>
      <c r="G14" t="s">
        <v>2</v>
      </c>
      <c r="H14" s="8" t="str">
        <f t="shared" ca="1" si="1"/>
        <v>Application.PersistentVars.stInvertDigitalInputs.Other_bCallSHAVR2</v>
      </c>
      <c r="J14">
        <v>13</v>
      </c>
      <c r="L14" t="s">
        <v>1013</v>
      </c>
      <c r="M14" t="str">
        <f t="shared" si="2"/>
        <v>Вод. ЗД вх стоп</v>
      </c>
    </row>
    <row r="15" spans="2:13" x14ac:dyDescent="0.25">
      <c r="B15" t="s">
        <v>178</v>
      </c>
      <c r="C15" t="str">
        <f t="shared" si="0"/>
        <v>Water_GateOut_bNL</v>
      </c>
      <c r="E15" t="s">
        <v>0</v>
      </c>
      <c r="F15" t="s">
        <v>1</v>
      </c>
      <c r="G15" t="s">
        <v>2</v>
      </c>
      <c r="H15" s="8" t="str">
        <f t="shared" ca="1" si="1"/>
        <v>Application.PersistentVars.stInvertDigitalInputs.Other_bCallSHSO</v>
      </c>
      <c r="J15">
        <v>14</v>
      </c>
      <c r="L15" t="s">
        <v>1014</v>
      </c>
      <c r="M15" t="str">
        <f t="shared" si="2"/>
        <v>Резерв</v>
      </c>
    </row>
    <row r="16" spans="2:13" x14ac:dyDescent="0.25">
      <c r="B16" t="s">
        <v>179</v>
      </c>
      <c r="C16" t="str">
        <f t="shared" si="0"/>
        <v>Water_GateOut_bNH</v>
      </c>
      <c r="E16" t="s">
        <v>0</v>
      </c>
      <c r="F16" t="s">
        <v>1</v>
      </c>
      <c r="G16" t="s">
        <v>2</v>
      </c>
      <c r="H16" s="8" t="str">
        <f t="shared" ca="1" si="1"/>
        <v>Application.PersistentVars.stInvertDigitalInputs.Other_bCallSHSG2</v>
      </c>
      <c r="J16">
        <v>15</v>
      </c>
      <c r="L16" t="s">
        <v>1015</v>
      </c>
      <c r="M16" t="str">
        <f t="shared" si="2"/>
        <v>Вод. ЗД вых движение</v>
      </c>
    </row>
    <row r="17" spans="2:13" x14ac:dyDescent="0.25">
      <c r="B17" t="s">
        <v>180</v>
      </c>
      <c r="C17" t="str">
        <f t="shared" si="0"/>
        <v>Water_GateOut_bCloseKey</v>
      </c>
      <c r="E17" t="s">
        <v>0</v>
      </c>
      <c r="F17" t="s">
        <v>1</v>
      </c>
      <c r="G17" t="s">
        <v>2</v>
      </c>
      <c r="H17" s="8" t="str">
        <f t="shared" ca="1" si="1"/>
        <v>Application.PersistentVars.stInvertDigitalInputs.Other_bCallSHSG4</v>
      </c>
      <c r="J17">
        <v>16</v>
      </c>
      <c r="L17" t="s">
        <v>1016</v>
      </c>
      <c r="M17" t="str">
        <f t="shared" si="2"/>
        <v>Вод. ЗД вых не закрыта</v>
      </c>
    </row>
    <row r="18" spans="2:13" x14ac:dyDescent="0.25">
      <c r="B18" t="s">
        <v>181</v>
      </c>
      <c r="C18" t="str">
        <f t="shared" si="0"/>
        <v>Water_GateOut_bOpenKey</v>
      </c>
      <c r="E18" t="s">
        <v>0</v>
      </c>
      <c r="F18" t="s">
        <v>1</v>
      </c>
      <c r="G18" t="s">
        <v>2</v>
      </c>
      <c r="H18" s="8" t="str">
        <f t="shared" ca="1" si="1"/>
        <v>Application.PersistentVars.stInvertDigitalInputs.Group4_BurnWork1_bStart</v>
      </c>
      <c r="J18">
        <v>17</v>
      </c>
      <c r="L18" t="s">
        <v>1017</v>
      </c>
      <c r="M18" t="str">
        <f t="shared" si="2"/>
        <v>Вод. ЗД вых не открыта</v>
      </c>
    </row>
    <row r="19" spans="2:13" x14ac:dyDescent="0.25">
      <c r="B19" t="s">
        <v>182</v>
      </c>
      <c r="C19" t="str">
        <f t="shared" si="0"/>
        <v>Water_GateOut_bStopKey</v>
      </c>
      <c r="E19" t="s">
        <v>0</v>
      </c>
      <c r="F19" t="s">
        <v>1</v>
      </c>
      <c r="G19" t="s">
        <v>2</v>
      </c>
      <c r="H19" s="8" t="str">
        <f t="shared" ca="1" si="1"/>
        <v>Application.PersistentVars.stInvertDigitalInputs.Group4_BurnWork1_bStop</v>
      </c>
      <c r="J19">
        <v>18</v>
      </c>
      <c r="L19" t="s">
        <v>1018</v>
      </c>
      <c r="M19" t="str">
        <f t="shared" si="2"/>
        <v>Вод. ЗД вых закрыть</v>
      </c>
    </row>
    <row r="20" spans="2:13" x14ac:dyDescent="0.25">
      <c r="B20" t="s">
        <v>183</v>
      </c>
      <c r="C20" t="str">
        <f t="shared" si="0"/>
        <v>Water_GateBypass_bMoving</v>
      </c>
      <c r="E20" t="s">
        <v>0</v>
      </c>
      <c r="F20" t="s">
        <v>1</v>
      </c>
      <c r="G20" t="s">
        <v>2</v>
      </c>
      <c r="H20" s="8" t="str">
        <f t="shared" ca="1" si="1"/>
        <v>Application.PersistentVars.stInvertDigitalInputs.Group4_BurnMain_bStart</v>
      </c>
      <c r="J20">
        <v>19</v>
      </c>
      <c r="L20" t="s">
        <v>1019</v>
      </c>
      <c r="M20" t="str">
        <f t="shared" si="2"/>
        <v>Вод. ЗД вых открыть</v>
      </c>
    </row>
    <row r="21" spans="2:13" x14ac:dyDescent="0.25">
      <c r="B21" t="s">
        <v>184</v>
      </c>
      <c r="C21" t="str">
        <f t="shared" si="0"/>
        <v>Water_GateBypass_bNL</v>
      </c>
      <c r="E21" t="s">
        <v>0</v>
      </c>
      <c r="F21" t="s">
        <v>1</v>
      </c>
      <c r="G21" t="s">
        <v>2</v>
      </c>
      <c r="H21" s="8" t="str">
        <f t="shared" ca="1" si="1"/>
        <v>Application.PersistentVars.stInvertDigitalInputs.Group4_BurnMain_bStop</v>
      </c>
      <c r="J21">
        <v>20</v>
      </c>
      <c r="L21" t="s">
        <v>1020</v>
      </c>
      <c r="M21" t="str">
        <f t="shared" si="2"/>
        <v>Вод. ЗД вых стоп</v>
      </c>
    </row>
    <row r="22" spans="2:13" x14ac:dyDescent="0.25">
      <c r="B22" t="s">
        <v>185</v>
      </c>
      <c r="C22" t="str">
        <f t="shared" si="0"/>
        <v>Water_GateBypass_bNH</v>
      </c>
      <c r="E22" t="s">
        <v>0</v>
      </c>
      <c r="F22" t="s">
        <v>1</v>
      </c>
      <c r="G22" t="s">
        <v>2</v>
      </c>
      <c r="H22" s="8" t="str">
        <f t="shared" ca="1" si="1"/>
        <v>Application.PersistentVars.stInvertDigitalInputs.Group4_BurnWork2_bStart</v>
      </c>
      <c r="J22">
        <v>21</v>
      </c>
      <c r="L22" t="s">
        <v>1021</v>
      </c>
      <c r="M22" t="str">
        <f t="shared" si="2"/>
        <v>Вод. ЗД байп движение</v>
      </c>
    </row>
    <row r="23" spans="2:13" x14ac:dyDescent="0.25">
      <c r="B23" t="s">
        <v>186</v>
      </c>
      <c r="C23" t="str">
        <f t="shared" si="0"/>
        <v>Water_GateBypass_bCloseKey</v>
      </c>
      <c r="E23" t="s">
        <v>0</v>
      </c>
      <c r="F23" t="s">
        <v>1</v>
      </c>
      <c r="G23" t="s">
        <v>2</v>
      </c>
      <c r="H23" s="8" t="str">
        <f t="shared" ca="1" si="1"/>
        <v>Application.PersistentVars.stInvertDigitalInputs.Group4_BurnWork2_bStop</v>
      </c>
      <c r="J23">
        <v>22</v>
      </c>
      <c r="L23" t="s">
        <v>1022</v>
      </c>
      <c r="M23" t="str">
        <f t="shared" si="2"/>
        <v>Вод. ЗД байп не закрыта</v>
      </c>
    </row>
    <row r="24" spans="2:13" x14ac:dyDescent="0.25">
      <c r="B24" t="s">
        <v>187</v>
      </c>
      <c r="C24" t="str">
        <f t="shared" si="0"/>
        <v>Water_GateBypass_bOpenKey</v>
      </c>
      <c r="E24" t="s">
        <v>0</v>
      </c>
      <c r="F24" t="s">
        <v>1</v>
      </c>
      <c r="G24" t="s">
        <v>2</v>
      </c>
      <c r="H24" s="8" t="str">
        <f t="shared" ca="1" si="1"/>
        <v>Application.PersistentVars.stInvertDigitalInputs.Group4_BurnWork3_bStart</v>
      </c>
      <c r="J24">
        <v>23</v>
      </c>
      <c r="L24" t="s">
        <v>1023</v>
      </c>
      <c r="M24" t="str">
        <f t="shared" si="2"/>
        <v>Вод. ЗД байп не открыта</v>
      </c>
    </row>
    <row r="25" spans="2:13" x14ac:dyDescent="0.25">
      <c r="B25" t="s">
        <v>188</v>
      </c>
      <c r="C25" t="str">
        <f t="shared" si="0"/>
        <v>Water_GateBypass_bStopKey</v>
      </c>
      <c r="E25" t="s">
        <v>0</v>
      </c>
      <c r="F25" t="s">
        <v>1</v>
      </c>
      <c r="G25" t="s">
        <v>2</v>
      </c>
      <c r="H25" s="8" t="str">
        <f t="shared" ca="1" si="1"/>
        <v>Application.PersistentVars.stInvertDigitalInputs.Group4_BurnWork3_bStop</v>
      </c>
      <c r="J25">
        <v>24</v>
      </c>
      <c r="L25" t="s">
        <v>1024</v>
      </c>
      <c r="M25" t="str">
        <f t="shared" si="2"/>
        <v>Вод. ЗД байп закрыть</v>
      </c>
    </row>
    <row r="26" spans="2:13" x14ac:dyDescent="0.25">
      <c r="B26" t="s">
        <v>189</v>
      </c>
      <c r="C26" t="str">
        <f t="shared" si="0"/>
        <v>Other_Gate17_bMoving</v>
      </c>
      <c r="E26" t="s">
        <v>0</v>
      </c>
      <c r="F26" t="s">
        <v>1</v>
      </c>
      <c r="G26" t="s">
        <v>2</v>
      </c>
      <c r="H26" s="8" t="str">
        <f t="shared" ca="1" si="1"/>
        <v>Application.PersistentVars.stInvertDigitalInputs.Group4_bReset</v>
      </c>
      <c r="J26">
        <v>25</v>
      </c>
      <c r="L26" t="s">
        <v>1025</v>
      </c>
      <c r="M26" t="str">
        <f t="shared" si="2"/>
        <v>Вод. ЗД байп открыть</v>
      </c>
    </row>
    <row r="27" spans="2:13" x14ac:dyDescent="0.25">
      <c r="B27" t="s">
        <v>190</v>
      </c>
      <c r="C27" t="str">
        <f t="shared" si="0"/>
        <v>Other_Gate17_bNL</v>
      </c>
      <c r="E27" t="s">
        <v>0</v>
      </c>
      <c r="F27" t="s">
        <v>1</v>
      </c>
      <c r="G27" t="s">
        <v>2</v>
      </c>
      <c r="H27" s="8" t="str">
        <f t="shared" ca="1" si="1"/>
        <v>Application.PersistentVars.stInvertDigitalInputs.Group4_bEmergencyStop</v>
      </c>
      <c r="J27">
        <v>26</v>
      </c>
      <c r="L27" t="s">
        <v>1026</v>
      </c>
      <c r="M27" t="str">
        <f t="shared" si="2"/>
        <v>Вод. ЗД байп стоп</v>
      </c>
    </row>
    <row r="28" spans="2:13" x14ac:dyDescent="0.25">
      <c r="B28" t="s">
        <v>191</v>
      </c>
      <c r="C28" t="str">
        <f t="shared" si="0"/>
        <v>Other_Gate17_bNH</v>
      </c>
      <c r="E28" t="s">
        <v>0</v>
      </c>
      <c r="F28" t="s">
        <v>1</v>
      </c>
      <c r="G28" t="s">
        <v>2</v>
      </c>
      <c r="H28" s="8" t="str">
        <f t="shared" ca="1" si="1"/>
        <v>Application.PersistentVars.stInvertDigitalInputs.Reserv_bDI347</v>
      </c>
      <c r="J28">
        <v>27</v>
      </c>
      <c r="L28" t="s">
        <v>1027</v>
      </c>
      <c r="M28" t="str">
        <f t="shared" si="2"/>
        <v>Газ. ЗД 17 движение</v>
      </c>
    </row>
    <row r="29" spans="2:13" x14ac:dyDescent="0.25">
      <c r="B29" t="s">
        <v>192</v>
      </c>
      <c r="C29" t="str">
        <f t="shared" si="0"/>
        <v>Other_Gate17_bCloseKey</v>
      </c>
      <c r="E29" t="s">
        <v>0</v>
      </c>
      <c r="F29" t="s">
        <v>1</v>
      </c>
      <c r="G29" t="s">
        <v>2</v>
      </c>
      <c r="H29" s="8" t="str">
        <f t="shared" ca="1" si="1"/>
        <v>Application.PersistentVars.stInvertDigitalInputs.Reserv_bDI348</v>
      </c>
      <c r="J29">
        <v>28</v>
      </c>
      <c r="L29" t="s">
        <v>1028</v>
      </c>
      <c r="M29" t="str">
        <f t="shared" si="2"/>
        <v>Газ. ЗД 17 не закрыта</v>
      </c>
    </row>
    <row r="30" spans="2:13" x14ac:dyDescent="0.25">
      <c r="B30" t="s">
        <v>193</v>
      </c>
      <c r="C30" t="str">
        <f t="shared" si="0"/>
        <v>Other_Gate17_bOpenKey</v>
      </c>
      <c r="E30" t="s">
        <v>0</v>
      </c>
      <c r="F30" t="s">
        <v>1</v>
      </c>
      <c r="G30" t="s">
        <v>2</v>
      </c>
      <c r="H30" s="8" t="str">
        <f t="shared" ca="1" si="1"/>
        <v>Application.PersistentVars.stInvertDigitalInputs.Reserv_bDI349</v>
      </c>
      <c r="J30">
        <v>29</v>
      </c>
      <c r="L30" t="s">
        <v>1029</v>
      </c>
      <c r="M30" t="str">
        <f t="shared" si="2"/>
        <v>Газ. ЗД 17 не открыта</v>
      </c>
    </row>
    <row r="31" spans="2:13" x14ac:dyDescent="0.25">
      <c r="B31" t="s">
        <v>194</v>
      </c>
      <c r="C31" t="str">
        <f t="shared" si="0"/>
        <v>Other_Gate17_bStopKey</v>
      </c>
      <c r="E31" t="s">
        <v>0</v>
      </c>
      <c r="F31" t="s">
        <v>1</v>
      </c>
      <c r="G31" t="s">
        <v>2</v>
      </c>
      <c r="H31" s="8" t="str">
        <f t="shared" ca="1" si="1"/>
        <v>Application.PersistentVars.stInvertDigitalInputs.Reserv_bDI350</v>
      </c>
      <c r="J31">
        <v>30</v>
      </c>
      <c r="L31" t="s">
        <v>1030</v>
      </c>
      <c r="M31" t="str">
        <f t="shared" si="2"/>
        <v>Газ. ЗД 17 закрыть</v>
      </c>
    </row>
    <row r="32" spans="2:13" x14ac:dyDescent="0.25">
      <c r="B32" t="s">
        <v>195</v>
      </c>
      <c r="C32" t="str">
        <f t="shared" si="0"/>
        <v>Reserv_bDI32</v>
      </c>
      <c r="E32" t="s">
        <v>0</v>
      </c>
      <c r="F32" t="s">
        <v>1</v>
      </c>
      <c r="G32" t="s">
        <v>2</v>
      </c>
      <c r="H32" s="8" t="str">
        <f t="shared" ca="1" si="1"/>
        <v>Application.PersistentVars.stInvertDigitalInputs.Reserv_bDI351</v>
      </c>
      <c r="J32">
        <v>31</v>
      </c>
      <c r="L32" t="s">
        <v>1031</v>
      </c>
      <c r="M32" t="str">
        <f t="shared" si="2"/>
        <v>Газ. ЗД 17 открыть</v>
      </c>
    </row>
    <row r="33" spans="2:13" x14ac:dyDescent="0.25">
      <c r="B33" t="s">
        <v>196</v>
      </c>
      <c r="C33" t="str">
        <f t="shared" si="0"/>
        <v>Other_GateMC213_bMoving</v>
      </c>
      <c r="E33" t="s">
        <v>0</v>
      </c>
      <c r="F33" t="s">
        <v>1</v>
      </c>
      <c r="G33" t="s">
        <v>2</v>
      </c>
      <c r="H33" s="8" t="str">
        <f t="shared" ca="1" si="1"/>
        <v>Application.PersistentVars.stInvertDigitalInputs.Reserv_bDI352</v>
      </c>
      <c r="J33">
        <v>32</v>
      </c>
      <c r="L33" t="s">
        <v>1032</v>
      </c>
      <c r="M33" t="str">
        <f t="shared" si="2"/>
        <v>Газ. ЗД 17 стоп</v>
      </c>
    </row>
    <row r="34" spans="2:13" x14ac:dyDescent="0.25">
      <c r="B34" t="s">
        <v>197</v>
      </c>
      <c r="C34" t="str">
        <f t="shared" si="0"/>
        <v>Other_GateMC213_bNL</v>
      </c>
      <c r="L34" t="s">
        <v>1033</v>
      </c>
      <c r="M34" t="str">
        <f t="shared" si="2"/>
        <v>Резерв</v>
      </c>
    </row>
    <row r="35" spans="2:13" x14ac:dyDescent="0.25">
      <c r="B35" t="s">
        <v>198</v>
      </c>
      <c r="C35" t="str">
        <f t="shared" si="0"/>
        <v>Other_GateMC213_bNH</v>
      </c>
      <c r="L35" t="s">
        <v>1034</v>
      </c>
      <c r="M35" t="str">
        <f t="shared" si="2"/>
        <v>ЗД МЦ213 движение</v>
      </c>
    </row>
    <row r="36" spans="2:13" x14ac:dyDescent="0.25">
      <c r="B36" t="s">
        <v>199</v>
      </c>
      <c r="C36" t="str">
        <f t="shared" si="0"/>
        <v>Other_GateMC213_bCloseKey</v>
      </c>
      <c r="L36" t="s">
        <v>1035</v>
      </c>
      <c r="M36" t="str">
        <f t="shared" si="2"/>
        <v>ЗД МЦ213 не закрыта</v>
      </c>
    </row>
    <row r="37" spans="2:13" x14ac:dyDescent="0.25">
      <c r="B37" t="s">
        <v>200</v>
      </c>
      <c r="C37" t="str">
        <f t="shared" si="0"/>
        <v>Other_GateMC213_bOpenKey</v>
      </c>
      <c r="L37" t="s">
        <v>1036</v>
      </c>
      <c r="M37" t="str">
        <f t="shared" si="2"/>
        <v>ЗД МЦ213 не открыта</v>
      </c>
    </row>
    <row r="38" spans="2:13" x14ac:dyDescent="0.25">
      <c r="B38" t="s">
        <v>201</v>
      </c>
      <c r="C38" t="str">
        <f t="shared" si="0"/>
        <v>Other_GateMC213_bStopKey</v>
      </c>
      <c r="L38" t="s">
        <v>1037</v>
      </c>
      <c r="M38" t="str">
        <f t="shared" si="2"/>
        <v>ЗД МЦ213 закрыть</v>
      </c>
    </row>
    <row r="39" spans="2:13" x14ac:dyDescent="0.25">
      <c r="B39" t="s">
        <v>202</v>
      </c>
      <c r="C39" t="str">
        <f t="shared" si="0"/>
        <v>Other_GateKV205_bMoving</v>
      </c>
      <c r="L39" t="s">
        <v>1038</v>
      </c>
      <c r="M39" t="str">
        <f t="shared" si="2"/>
        <v>ЗД МЦ213 открыть</v>
      </c>
    </row>
    <row r="40" spans="2:13" x14ac:dyDescent="0.25">
      <c r="B40" t="s">
        <v>203</v>
      </c>
      <c r="C40" t="str">
        <f t="shared" si="0"/>
        <v>Other_GateKV205_bNL</v>
      </c>
      <c r="L40" t="s">
        <v>1039</v>
      </c>
      <c r="M40" t="str">
        <f t="shared" si="2"/>
        <v>ЗД МЦ213 стоп</v>
      </c>
    </row>
    <row r="41" spans="2:13" x14ac:dyDescent="0.25">
      <c r="B41" t="s">
        <v>204</v>
      </c>
      <c r="C41" t="str">
        <f t="shared" si="0"/>
        <v>Other_GateKV205_bNH</v>
      </c>
      <c r="L41" t="s">
        <v>1040</v>
      </c>
      <c r="M41" t="str">
        <f t="shared" si="2"/>
        <v>ЗД КВ205 движение</v>
      </c>
    </row>
    <row r="42" spans="2:13" x14ac:dyDescent="0.25">
      <c r="B42" t="s">
        <v>205</v>
      </c>
      <c r="C42" t="str">
        <f t="shared" si="0"/>
        <v>Other_GateKV205_bCloseKey</v>
      </c>
      <c r="L42" t="s">
        <v>1041</v>
      </c>
      <c r="M42" t="str">
        <f t="shared" si="2"/>
        <v>ЗД КВ205 не закрыта</v>
      </c>
    </row>
    <row r="43" spans="2:13" x14ac:dyDescent="0.25">
      <c r="B43" t="s">
        <v>206</v>
      </c>
      <c r="C43" t="str">
        <f t="shared" si="0"/>
        <v>Other_GateKV205_bOpenKey</v>
      </c>
      <c r="L43" t="s">
        <v>1042</v>
      </c>
      <c r="M43" t="str">
        <f t="shared" si="2"/>
        <v>ЗД КВ205 не открыта</v>
      </c>
    </row>
    <row r="44" spans="2:13" x14ac:dyDescent="0.25">
      <c r="B44" t="s">
        <v>207</v>
      </c>
      <c r="C44" t="str">
        <f t="shared" si="0"/>
        <v>Other_GateKV205_bStopKey</v>
      </c>
      <c r="L44" t="s">
        <v>1043</v>
      </c>
      <c r="M44" t="str">
        <f t="shared" si="2"/>
        <v>ЗД КВ205 закрыть</v>
      </c>
    </row>
    <row r="45" spans="2:13" x14ac:dyDescent="0.25">
      <c r="B45" t="s">
        <v>208</v>
      </c>
      <c r="C45" t="str">
        <f t="shared" si="0"/>
        <v>Reserv_bDI45</v>
      </c>
      <c r="L45" t="s">
        <v>1044</v>
      </c>
      <c r="M45" t="str">
        <f t="shared" si="2"/>
        <v>ЗД КВ205 открыть</v>
      </c>
    </row>
    <row r="46" spans="2:13" x14ac:dyDescent="0.25">
      <c r="B46" t="s">
        <v>209</v>
      </c>
      <c r="C46" t="str">
        <f t="shared" si="0"/>
        <v>Other_GateKV204_bMoving</v>
      </c>
      <c r="L46" t="s">
        <v>1045</v>
      </c>
      <c r="M46" t="str">
        <f t="shared" si="2"/>
        <v>ЗД КВ205 стоп</v>
      </c>
    </row>
    <row r="47" spans="2:13" x14ac:dyDescent="0.25">
      <c r="B47" t="s">
        <v>210</v>
      </c>
      <c r="C47" t="str">
        <f t="shared" si="0"/>
        <v>Other_GateKV204_bNL</v>
      </c>
      <c r="L47" t="s">
        <v>1046</v>
      </c>
      <c r="M47" t="str">
        <f t="shared" si="2"/>
        <v>Резерв</v>
      </c>
    </row>
    <row r="48" spans="2:13" x14ac:dyDescent="0.25">
      <c r="B48" t="s">
        <v>211</v>
      </c>
      <c r="C48" t="str">
        <f t="shared" si="0"/>
        <v>Other_GateKV204_bNH</v>
      </c>
      <c r="L48" t="s">
        <v>1047</v>
      </c>
      <c r="M48" t="str">
        <f t="shared" si="2"/>
        <v>ЗД КВ204 движение</v>
      </c>
    </row>
    <row r="49" spans="2:13" x14ac:dyDescent="0.25">
      <c r="B49" t="s">
        <v>212</v>
      </c>
      <c r="C49" t="str">
        <f t="shared" si="0"/>
        <v>Other_GateKV204_bCloseKey</v>
      </c>
      <c r="L49" t="s">
        <v>1048</v>
      </c>
      <c r="M49" t="str">
        <f t="shared" si="2"/>
        <v>ЗД КВ204 не закрыта</v>
      </c>
    </row>
    <row r="50" spans="2:13" x14ac:dyDescent="0.25">
      <c r="B50" t="s">
        <v>213</v>
      </c>
      <c r="C50" t="str">
        <f t="shared" si="0"/>
        <v>Other_GateKV204_bOpenKey</v>
      </c>
      <c r="L50" t="s">
        <v>1049</v>
      </c>
      <c r="M50" t="str">
        <f t="shared" si="2"/>
        <v>ЗД КВ204 не открыта</v>
      </c>
    </row>
    <row r="51" spans="2:13" x14ac:dyDescent="0.25">
      <c r="B51" t="s">
        <v>214</v>
      </c>
      <c r="C51" t="str">
        <f t="shared" si="0"/>
        <v>Other_GateKV204_bStopKey</v>
      </c>
      <c r="L51" t="s">
        <v>1050</v>
      </c>
      <c r="M51" t="str">
        <f t="shared" si="2"/>
        <v>ЗД КВ204 закрыть</v>
      </c>
    </row>
    <row r="52" spans="2:13" x14ac:dyDescent="0.25">
      <c r="B52" t="s">
        <v>215</v>
      </c>
      <c r="C52" t="str">
        <f t="shared" si="0"/>
        <v>Other_GateKV206_bMoving</v>
      </c>
      <c r="L52" t="s">
        <v>1051</v>
      </c>
      <c r="M52" t="str">
        <f t="shared" si="2"/>
        <v>ЗД КВ204 открыть</v>
      </c>
    </row>
    <row r="53" spans="2:13" x14ac:dyDescent="0.25">
      <c r="B53" t="s">
        <v>216</v>
      </c>
      <c r="C53" t="str">
        <f t="shared" si="0"/>
        <v>Other_GateKV206_bNL</v>
      </c>
      <c r="L53" t="s">
        <v>1052</v>
      </c>
      <c r="M53" t="str">
        <f t="shared" si="2"/>
        <v>ЗД КВ204 стоп</v>
      </c>
    </row>
    <row r="54" spans="2:13" x14ac:dyDescent="0.25">
      <c r="B54" t="s">
        <v>217</v>
      </c>
      <c r="C54" t="str">
        <f t="shared" si="0"/>
        <v>Other_GateKV206_bNH</v>
      </c>
      <c r="L54" t="s">
        <v>1053</v>
      </c>
      <c r="M54" t="str">
        <f t="shared" si="2"/>
        <v>ЗД КВ206 движение</v>
      </c>
    </row>
    <row r="55" spans="2:13" x14ac:dyDescent="0.25">
      <c r="B55" t="s">
        <v>218</v>
      </c>
      <c r="C55" t="str">
        <f t="shared" si="0"/>
        <v>Other_GateKV206_bCloseKey</v>
      </c>
      <c r="L55" t="s">
        <v>1054</v>
      </c>
      <c r="M55" t="str">
        <f t="shared" si="2"/>
        <v>ЗД КВ206 не закрыта</v>
      </c>
    </row>
    <row r="56" spans="2:13" x14ac:dyDescent="0.25">
      <c r="B56" t="s">
        <v>219</v>
      </c>
      <c r="C56" t="str">
        <f t="shared" si="0"/>
        <v>Other_GateKV206_bOpenKey</v>
      </c>
      <c r="L56" t="s">
        <v>1055</v>
      </c>
      <c r="M56" t="str">
        <f t="shared" si="2"/>
        <v>ЗД КВ206 не открыта</v>
      </c>
    </row>
    <row r="57" spans="2:13" x14ac:dyDescent="0.25">
      <c r="B57" t="s">
        <v>220</v>
      </c>
      <c r="C57" t="str">
        <f t="shared" si="0"/>
        <v>Other_GateKV206_bStopKey</v>
      </c>
      <c r="L57" t="s">
        <v>1056</v>
      </c>
      <c r="M57" t="str">
        <f t="shared" si="2"/>
        <v>ЗД КВ206 закрыть</v>
      </c>
    </row>
    <row r="58" spans="2:13" x14ac:dyDescent="0.25">
      <c r="B58" t="s">
        <v>221</v>
      </c>
      <c r="C58" t="str">
        <f t="shared" si="0"/>
        <v>Other_GateWater1_bMoving</v>
      </c>
      <c r="L58" t="s">
        <v>1057</v>
      </c>
      <c r="M58" t="str">
        <f t="shared" si="2"/>
        <v>ЗД КВ206 открыть</v>
      </c>
    </row>
    <row r="59" spans="2:13" x14ac:dyDescent="0.25">
      <c r="B59" t="s">
        <v>222</v>
      </c>
      <c r="C59" t="str">
        <f t="shared" si="0"/>
        <v>Other_GateWater1_bNL</v>
      </c>
      <c r="L59" t="s">
        <v>1058</v>
      </c>
      <c r="M59" t="str">
        <f t="shared" si="2"/>
        <v>ЗД КВ206 стоп</v>
      </c>
    </row>
    <row r="60" spans="2:13" x14ac:dyDescent="0.25">
      <c r="B60" t="s">
        <v>223</v>
      </c>
      <c r="C60" t="str">
        <f t="shared" si="0"/>
        <v>Other_GateWater1_bNH</v>
      </c>
      <c r="L60" t="s">
        <v>1059</v>
      </c>
      <c r="M60" t="str">
        <f t="shared" si="2"/>
        <v>ЗД св на 1 оч движение</v>
      </c>
    </row>
    <row r="61" spans="2:13" x14ac:dyDescent="0.25">
      <c r="B61" t="s">
        <v>224</v>
      </c>
      <c r="C61" t="str">
        <f t="shared" si="0"/>
        <v>Other_GateWater1_bCloseKey</v>
      </c>
      <c r="L61" t="s">
        <v>1060</v>
      </c>
      <c r="M61" t="str">
        <f t="shared" si="2"/>
        <v>ЗД св на 1 оч не закрыта</v>
      </c>
    </row>
    <row r="62" spans="2:13" x14ac:dyDescent="0.25">
      <c r="B62" t="s">
        <v>225</v>
      </c>
      <c r="C62" t="str">
        <f t="shared" si="0"/>
        <v>Other_GateWater1_bOpenKey</v>
      </c>
      <c r="L62" t="s">
        <v>1061</v>
      </c>
      <c r="M62" t="str">
        <f t="shared" si="2"/>
        <v>ЗД св на 1 оч не открыта</v>
      </c>
    </row>
    <row r="63" spans="2:13" x14ac:dyDescent="0.25">
      <c r="B63" t="s">
        <v>226</v>
      </c>
      <c r="C63" t="str">
        <f t="shared" si="0"/>
        <v>Other_GateWater1_bStopKey</v>
      </c>
      <c r="L63" t="s">
        <v>1062</v>
      </c>
      <c r="M63" t="str">
        <f t="shared" si="2"/>
        <v>ЗД св на 1 оч закрыть</v>
      </c>
    </row>
    <row r="64" spans="2:13" x14ac:dyDescent="0.25">
      <c r="B64" t="s">
        <v>227</v>
      </c>
      <c r="C64" t="str">
        <f t="shared" si="0"/>
        <v>Reserv_bDI64</v>
      </c>
      <c r="L64" t="s">
        <v>1063</v>
      </c>
      <c r="M64" t="str">
        <f t="shared" si="2"/>
        <v>ЗД св на 1 оч открыть</v>
      </c>
    </row>
    <row r="65" spans="2:13" x14ac:dyDescent="0.25">
      <c r="B65" t="s">
        <v>228</v>
      </c>
      <c r="C65" t="str">
        <f t="shared" si="0"/>
        <v>Smoke_DamperA_bL</v>
      </c>
      <c r="L65" t="s">
        <v>1064</v>
      </c>
      <c r="M65" t="str">
        <f t="shared" si="2"/>
        <v>ЗД св на 1 оч стоп</v>
      </c>
    </row>
    <row r="66" spans="2:13" x14ac:dyDescent="0.25">
      <c r="B66" t="s">
        <v>229</v>
      </c>
      <c r="C66" t="str">
        <f t="shared" ref="C66:C129" si="3">LEFT(B66,FIND(" ",B66)-1)</f>
        <v>Smoke_DamperA_bH</v>
      </c>
      <c r="L66" t="s">
        <v>1065</v>
      </c>
      <c r="M66" t="str">
        <f t="shared" si="2"/>
        <v>Резерв</v>
      </c>
    </row>
    <row r="67" spans="2:13" x14ac:dyDescent="0.25">
      <c r="B67" t="s">
        <v>230</v>
      </c>
      <c r="C67" t="str">
        <f t="shared" si="3"/>
        <v>Smoke_DamperB_bL</v>
      </c>
      <c r="L67" t="s">
        <v>1066</v>
      </c>
      <c r="M67" t="str">
        <f t="shared" si="2"/>
        <v>Рег. разр. А закрыт</v>
      </c>
    </row>
    <row r="68" spans="2:13" x14ac:dyDescent="0.25">
      <c r="B68" t="s">
        <v>231</v>
      </c>
      <c r="C68" t="str">
        <f t="shared" si="3"/>
        <v>Smoke_DamperB_bH</v>
      </c>
      <c r="L68" t="s">
        <v>1067</v>
      </c>
      <c r="M68" t="str">
        <f t="shared" ref="M68:M131" si="4">LEFT(REPLACE(L68,1,FIND("""",L68),""),LEN(REPLACE(L68,1,FIND("""",L68),""))-2)</f>
        <v>Рег. разр. А открыт</v>
      </c>
    </row>
    <row r="69" spans="2:13" x14ac:dyDescent="0.25">
      <c r="B69" t="s">
        <v>232</v>
      </c>
      <c r="C69" t="str">
        <f t="shared" si="3"/>
        <v>Boiler_bFire1</v>
      </c>
      <c r="L69" t="s">
        <v>1068</v>
      </c>
      <c r="M69" t="str">
        <f t="shared" si="4"/>
        <v>Рег. разр. B закрыт</v>
      </c>
    </row>
    <row r="70" spans="2:13" x14ac:dyDescent="0.25">
      <c r="B70" t="s">
        <v>233</v>
      </c>
      <c r="C70" t="str">
        <f t="shared" si="3"/>
        <v>Boiler_bFire2</v>
      </c>
      <c r="L70" t="s">
        <v>1069</v>
      </c>
      <c r="M70" t="str">
        <f t="shared" si="4"/>
        <v>Рег. разр. B открыт</v>
      </c>
    </row>
    <row r="71" spans="2:13" x14ac:dyDescent="0.25">
      <c r="B71" t="s">
        <v>234</v>
      </c>
      <c r="C71" t="str">
        <f t="shared" si="3"/>
        <v>Boiler_bFireTarnish</v>
      </c>
      <c r="L71" t="s">
        <v>1070</v>
      </c>
      <c r="M71" t="str">
        <f t="shared" si="4"/>
        <v>Общ. факел 1</v>
      </c>
    </row>
    <row r="72" spans="2:13" x14ac:dyDescent="0.25">
      <c r="B72" t="s">
        <v>235</v>
      </c>
      <c r="C72" t="str">
        <f t="shared" si="3"/>
        <v>Boiler_bFireErr</v>
      </c>
      <c r="L72" t="s">
        <v>1071</v>
      </c>
      <c r="M72" t="str">
        <f t="shared" si="4"/>
        <v>Общ. факел 2</v>
      </c>
    </row>
    <row r="73" spans="2:13" x14ac:dyDescent="0.25">
      <c r="B73" t="s">
        <v>236</v>
      </c>
      <c r="C73" t="str">
        <f t="shared" si="3"/>
        <v>Boiler_bCO</v>
      </c>
      <c r="L73" t="s">
        <v>1072</v>
      </c>
      <c r="M73" t="str">
        <f t="shared" si="4"/>
        <v>Потускнение факела</v>
      </c>
    </row>
    <row r="74" spans="2:13" x14ac:dyDescent="0.25">
      <c r="B74" t="s">
        <v>237</v>
      </c>
      <c r="C74" t="str">
        <f t="shared" si="3"/>
        <v>Boiler_bCH4</v>
      </c>
      <c r="L74" t="s">
        <v>1073</v>
      </c>
      <c r="M74" t="str">
        <f t="shared" si="4"/>
        <v>Отказ датчика факела</v>
      </c>
    </row>
    <row r="75" spans="2:13" x14ac:dyDescent="0.25">
      <c r="B75" t="s">
        <v>238</v>
      </c>
      <c r="C75" t="str">
        <f t="shared" si="3"/>
        <v>Reserv_bDI75</v>
      </c>
      <c r="L75" t="s">
        <v>1074</v>
      </c>
      <c r="M75" t="str">
        <f t="shared" si="4"/>
        <v>Превышен СО</v>
      </c>
    </row>
    <row r="76" spans="2:13" x14ac:dyDescent="0.25">
      <c r="B76" t="s">
        <v>239</v>
      </c>
      <c r="C76" t="str">
        <f t="shared" si="3"/>
        <v>Reserv_bDI76</v>
      </c>
      <c r="L76" t="s">
        <v>1075</v>
      </c>
      <c r="M76" t="str">
        <f t="shared" si="4"/>
        <v>Превышен CH4</v>
      </c>
    </row>
    <row r="77" spans="2:13" x14ac:dyDescent="0.25">
      <c r="B77" t="s">
        <v>240</v>
      </c>
      <c r="C77" t="str">
        <f t="shared" si="3"/>
        <v>Gas_ValveBlow13_bL</v>
      </c>
      <c r="L77" t="s">
        <v>1076</v>
      </c>
      <c r="M77" t="str">
        <f t="shared" si="4"/>
        <v>Резерв</v>
      </c>
    </row>
    <row r="78" spans="2:13" x14ac:dyDescent="0.25">
      <c r="B78" t="s">
        <v>241</v>
      </c>
      <c r="C78" t="str">
        <f t="shared" si="3"/>
        <v>Gas_ValveBlow24_bL</v>
      </c>
      <c r="L78" t="s">
        <v>1077</v>
      </c>
      <c r="M78" t="str">
        <f t="shared" si="4"/>
        <v>Резерв</v>
      </c>
    </row>
    <row r="79" spans="2:13" x14ac:dyDescent="0.25">
      <c r="B79" t="s">
        <v>242</v>
      </c>
      <c r="C79" t="str">
        <f t="shared" si="3"/>
        <v>Reserv_bDI79</v>
      </c>
      <c r="L79" t="s">
        <v>1078</v>
      </c>
      <c r="M79" t="str">
        <f t="shared" si="4"/>
        <v>КП гр. 1,3 закрыт</v>
      </c>
    </row>
    <row r="80" spans="2:13" x14ac:dyDescent="0.25">
      <c r="B80" t="s">
        <v>243</v>
      </c>
      <c r="C80" t="str">
        <f t="shared" si="3"/>
        <v>Reserv_bDI80</v>
      </c>
      <c r="L80" t="s">
        <v>1079</v>
      </c>
      <c r="M80" t="str">
        <f t="shared" si="4"/>
        <v>КП гр. 2,4 закрыт</v>
      </c>
    </row>
    <row r="81" spans="2:13" x14ac:dyDescent="0.25">
      <c r="B81" t="s">
        <v>244</v>
      </c>
      <c r="C81" t="str">
        <f t="shared" si="3"/>
        <v>Boiler_bStart</v>
      </c>
      <c r="L81" t="s">
        <v>1080</v>
      </c>
      <c r="M81" t="str">
        <f t="shared" si="4"/>
        <v>Резерв</v>
      </c>
    </row>
    <row r="82" spans="2:13" x14ac:dyDescent="0.25">
      <c r="B82" t="s">
        <v>245</v>
      </c>
      <c r="C82" t="str">
        <f t="shared" si="3"/>
        <v>Boiler_bStop</v>
      </c>
      <c r="L82" t="s">
        <v>1081</v>
      </c>
      <c r="M82" t="str">
        <f t="shared" si="4"/>
        <v>Резерв</v>
      </c>
    </row>
    <row r="83" spans="2:13" x14ac:dyDescent="0.25">
      <c r="B83" t="s">
        <v>246</v>
      </c>
      <c r="C83" t="str">
        <f t="shared" si="3"/>
        <v>Other_bReset</v>
      </c>
      <c r="L83" t="s">
        <v>1082</v>
      </c>
      <c r="M83" t="str">
        <f t="shared" si="4"/>
        <v>Пуск котла</v>
      </c>
    </row>
    <row r="84" spans="2:13" x14ac:dyDescent="0.25">
      <c r="B84" t="s">
        <v>247</v>
      </c>
      <c r="C84" t="str">
        <f t="shared" si="3"/>
        <v>Gas_Damper_bAutoKey</v>
      </c>
      <c r="L84" t="s">
        <v>1083</v>
      </c>
      <c r="M84" t="str">
        <f t="shared" si="4"/>
        <v>Стоп котла</v>
      </c>
    </row>
    <row r="85" spans="2:13" x14ac:dyDescent="0.25">
      <c r="B85" t="s">
        <v>248</v>
      </c>
      <c r="C85" t="str">
        <f t="shared" si="3"/>
        <v>Smoke_DamperA_bAutoKey</v>
      </c>
      <c r="L85" t="s">
        <v>1084</v>
      </c>
      <c r="M85" t="str">
        <f t="shared" si="4"/>
        <v>Сброс звука</v>
      </c>
    </row>
    <row r="86" spans="2:13" x14ac:dyDescent="0.25">
      <c r="B86" t="s">
        <v>249</v>
      </c>
      <c r="C86" t="str">
        <f t="shared" si="3"/>
        <v>Smoke_DamperB_bAutoKey</v>
      </c>
      <c r="L86" t="s">
        <v>1085</v>
      </c>
      <c r="M86" t="str">
        <f t="shared" si="4"/>
        <v>Рег. газа автомат</v>
      </c>
    </row>
    <row r="87" spans="2:13" x14ac:dyDescent="0.25">
      <c r="B87" t="s">
        <v>250</v>
      </c>
      <c r="C87" t="str">
        <f t="shared" si="3"/>
        <v>Gas_Damper_bCloseKey</v>
      </c>
      <c r="L87" t="s">
        <v>1086</v>
      </c>
      <c r="M87" t="str">
        <f t="shared" si="4"/>
        <v>Рег. разр. А автомат</v>
      </c>
    </row>
    <row r="88" spans="2:13" x14ac:dyDescent="0.25">
      <c r="B88" t="s">
        <v>251</v>
      </c>
      <c r="C88" t="str">
        <f t="shared" si="3"/>
        <v>Gas_Damper_bOpenKey</v>
      </c>
      <c r="L88" t="s">
        <v>1087</v>
      </c>
      <c r="M88" t="str">
        <f t="shared" si="4"/>
        <v>Рег. разр. В автомат</v>
      </c>
    </row>
    <row r="89" spans="2:13" x14ac:dyDescent="0.25">
      <c r="B89" t="s">
        <v>252</v>
      </c>
      <c r="C89" t="str">
        <f t="shared" si="3"/>
        <v>Smoke_DamperA_bCloseKey</v>
      </c>
      <c r="L89" t="s">
        <v>1088</v>
      </c>
      <c r="M89" t="str">
        <f t="shared" si="4"/>
        <v>Рег. газа меньше</v>
      </c>
    </row>
    <row r="90" spans="2:13" x14ac:dyDescent="0.25">
      <c r="B90" t="s">
        <v>253</v>
      </c>
      <c r="C90" t="str">
        <f t="shared" si="3"/>
        <v>Smoke_DamperA_bOpenKey</v>
      </c>
      <c r="L90" t="s">
        <v>1089</v>
      </c>
      <c r="M90" t="str">
        <f t="shared" si="4"/>
        <v>Рег. газа больше</v>
      </c>
    </row>
    <row r="91" spans="2:13" x14ac:dyDescent="0.25">
      <c r="B91" t="s">
        <v>254</v>
      </c>
      <c r="C91" t="str">
        <f t="shared" si="3"/>
        <v>Smoke_DamperB_bCloseKey</v>
      </c>
      <c r="L91" t="s">
        <v>1090</v>
      </c>
      <c r="M91" t="str">
        <f t="shared" si="4"/>
        <v>Рег. разр. А меньше</v>
      </c>
    </row>
    <row r="92" spans="2:13" x14ac:dyDescent="0.25">
      <c r="B92" t="s">
        <v>255</v>
      </c>
      <c r="C92" t="str">
        <f t="shared" si="3"/>
        <v>Smoke_DamperB_bOpenKey</v>
      </c>
      <c r="L92" t="s">
        <v>1091</v>
      </c>
      <c r="M92" t="str">
        <f t="shared" si="4"/>
        <v>Рег. разр. А больше</v>
      </c>
    </row>
    <row r="93" spans="2:13" x14ac:dyDescent="0.25">
      <c r="B93" t="s">
        <v>256</v>
      </c>
      <c r="C93" t="str">
        <f t="shared" si="3"/>
        <v>Reserv_bDI93</v>
      </c>
      <c r="L93" t="s">
        <v>1092</v>
      </c>
      <c r="M93" t="str">
        <f t="shared" si="4"/>
        <v>Рег. разр. В меньше</v>
      </c>
    </row>
    <row r="94" spans="2:13" x14ac:dyDescent="0.25">
      <c r="B94" t="s">
        <v>257</v>
      </c>
      <c r="C94" t="str">
        <f t="shared" si="3"/>
        <v>Reserv_bDI94</v>
      </c>
      <c r="L94" t="s">
        <v>1093</v>
      </c>
      <c r="M94" t="str">
        <f t="shared" si="4"/>
        <v>Рег. разр. В больше</v>
      </c>
    </row>
    <row r="95" spans="2:13" x14ac:dyDescent="0.25">
      <c r="B95" t="s">
        <v>258</v>
      </c>
      <c r="C95" t="str">
        <f t="shared" si="3"/>
        <v>Reserv_bDI95</v>
      </c>
      <c r="L95" t="s">
        <v>1094</v>
      </c>
      <c r="M95" t="str">
        <f t="shared" si="4"/>
        <v>Резерв</v>
      </c>
    </row>
    <row r="96" spans="2:13" x14ac:dyDescent="0.25">
      <c r="B96" t="s">
        <v>259</v>
      </c>
      <c r="C96" t="str">
        <f t="shared" si="3"/>
        <v>Reserv_bDI96</v>
      </c>
      <c r="L96" t="s">
        <v>1095</v>
      </c>
      <c r="M96" t="str">
        <f t="shared" si="4"/>
        <v>Резерв</v>
      </c>
    </row>
    <row r="97" spans="2:13" x14ac:dyDescent="0.25">
      <c r="B97" t="s">
        <v>260</v>
      </c>
      <c r="C97" t="str">
        <f t="shared" si="3"/>
        <v>Group1_BurnWork1_Valve1_bH</v>
      </c>
      <c r="L97" t="s">
        <v>1096</v>
      </c>
      <c r="M97" t="str">
        <f t="shared" si="4"/>
        <v>Резерв</v>
      </c>
    </row>
    <row r="98" spans="2:13" x14ac:dyDescent="0.25">
      <c r="B98" t="s">
        <v>261</v>
      </c>
      <c r="C98" t="str">
        <f t="shared" si="3"/>
        <v>Group1_BurnWork1_ValveSafety_bL</v>
      </c>
      <c r="L98" t="s">
        <v>1097</v>
      </c>
      <c r="M98" t="str">
        <f t="shared" si="4"/>
        <v>Резерв</v>
      </c>
    </row>
    <row r="99" spans="2:13" x14ac:dyDescent="0.25">
      <c r="B99" t="s">
        <v>262</v>
      </c>
      <c r="C99" t="str">
        <f t="shared" si="3"/>
        <v>Group1_BurnWork1_Valve2_bH</v>
      </c>
      <c r="L99" t="s">
        <v>1098</v>
      </c>
      <c r="M99" t="str">
        <f t="shared" si="4"/>
        <v>ПЗК-1 гор.1 закрыт</v>
      </c>
    </row>
    <row r="100" spans="2:13" x14ac:dyDescent="0.25">
      <c r="B100" t="s">
        <v>263</v>
      </c>
      <c r="C100" t="str">
        <f t="shared" si="3"/>
        <v>Group1_BurnWork2_Valve1_bH</v>
      </c>
      <c r="L100" t="s">
        <v>1099</v>
      </c>
      <c r="M100" t="str">
        <f t="shared" si="4"/>
        <v>КБ гор.1 закрыт</v>
      </c>
    </row>
    <row r="101" spans="2:13" x14ac:dyDescent="0.25">
      <c r="B101" t="s">
        <v>264</v>
      </c>
      <c r="C101" t="str">
        <f t="shared" si="3"/>
        <v>Group1_BurnWork2_ValveSafety_bL</v>
      </c>
      <c r="L101" t="s">
        <v>1100</v>
      </c>
      <c r="M101" t="str">
        <f t="shared" si="4"/>
        <v>ПЗК-2 гор.1 закрыт</v>
      </c>
    </row>
    <row r="102" spans="2:13" x14ac:dyDescent="0.25">
      <c r="B102" t="s">
        <v>265</v>
      </c>
      <c r="C102" t="str">
        <f t="shared" si="3"/>
        <v>Group1_BurnWork2_Valve2_bH</v>
      </c>
      <c r="L102" t="s">
        <v>1101</v>
      </c>
      <c r="M102" t="str">
        <f t="shared" si="4"/>
        <v>ПЗК-1 гор.3 закрыт</v>
      </c>
    </row>
    <row r="103" spans="2:13" x14ac:dyDescent="0.25">
      <c r="B103" t="s">
        <v>266</v>
      </c>
      <c r="C103" t="str">
        <f t="shared" si="3"/>
        <v>Group1_BurnMain_Valve1_bH</v>
      </c>
      <c r="L103" t="s">
        <v>1102</v>
      </c>
      <c r="M103" t="str">
        <f t="shared" si="4"/>
        <v>КБ гор.3 закрыт</v>
      </c>
    </row>
    <row r="104" spans="2:13" x14ac:dyDescent="0.25">
      <c r="B104" t="s">
        <v>267</v>
      </c>
      <c r="C104" t="str">
        <f t="shared" si="3"/>
        <v>Group1_BurnMain_ValveSafety_bL</v>
      </c>
      <c r="L104" t="s">
        <v>1103</v>
      </c>
      <c r="M104" t="str">
        <f t="shared" si="4"/>
        <v>ПЗК-2 гор.3 закрыт</v>
      </c>
    </row>
    <row r="105" spans="2:13" x14ac:dyDescent="0.25">
      <c r="B105" t="s">
        <v>268</v>
      </c>
      <c r="C105" t="str">
        <f t="shared" si="3"/>
        <v>Group1_BurnMain_Valve2_bH</v>
      </c>
      <c r="L105" t="s">
        <v>1104</v>
      </c>
      <c r="M105" t="str">
        <f t="shared" si="4"/>
        <v>ПЗК-1 гор.5 закрыт</v>
      </c>
    </row>
    <row r="106" spans="2:13" x14ac:dyDescent="0.25">
      <c r="B106" t="s">
        <v>269</v>
      </c>
      <c r="C106" t="str">
        <f t="shared" si="3"/>
        <v>Group1_BurnMain_ValveIgn_bH</v>
      </c>
      <c r="L106" t="s">
        <v>1105</v>
      </c>
      <c r="M106" t="str">
        <f t="shared" si="4"/>
        <v>КБ гор.5 закрыт</v>
      </c>
    </row>
    <row r="107" spans="2:13" x14ac:dyDescent="0.25">
      <c r="B107" t="s">
        <v>270</v>
      </c>
      <c r="C107" t="str">
        <f t="shared" si="3"/>
        <v>Group1_BurnWork3_Valve1_bH</v>
      </c>
      <c r="L107" t="s">
        <v>1106</v>
      </c>
      <c r="M107" t="str">
        <f t="shared" si="4"/>
        <v>ПЗК-2 гор.5 закрыт</v>
      </c>
    </row>
    <row r="108" spans="2:13" x14ac:dyDescent="0.25">
      <c r="B108" t="s">
        <v>271</v>
      </c>
      <c r="C108" t="str">
        <f t="shared" si="3"/>
        <v>Group1_BurnWork3_ValveSafety_bL</v>
      </c>
      <c r="L108" t="s">
        <v>1107</v>
      </c>
      <c r="M108" t="str">
        <f t="shared" si="4"/>
        <v>КЗ гор.5 открыт</v>
      </c>
    </row>
    <row r="109" spans="2:13" x14ac:dyDescent="0.25">
      <c r="B109" t="s">
        <v>272</v>
      </c>
      <c r="C109" t="str">
        <f t="shared" si="3"/>
        <v>Group1_BurnWork3_Valve2_bH</v>
      </c>
      <c r="L109" t="s">
        <v>1108</v>
      </c>
      <c r="M109" t="str">
        <f t="shared" si="4"/>
        <v>ПЗК-1 гор.7 закрыт</v>
      </c>
    </row>
    <row r="110" spans="2:13" x14ac:dyDescent="0.25">
      <c r="B110" t="s">
        <v>273</v>
      </c>
      <c r="C110" t="str">
        <f t="shared" si="3"/>
        <v>Reserv_bDI110</v>
      </c>
      <c r="L110" t="s">
        <v>1109</v>
      </c>
      <c r="M110" t="str">
        <f t="shared" si="4"/>
        <v>КБ гор.7 закрыт</v>
      </c>
    </row>
    <row r="111" spans="2:13" x14ac:dyDescent="0.25">
      <c r="B111" t="s">
        <v>274</v>
      </c>
      <c r="C111" t="str">
        <f t="shared" si="3"/>
        <v>Reserv_bDI111</v>
      </c>
      <c r="L111" t="s">
        <v>1110</v>
      </c>
      <c r="M111" t="str">
        <f t="shared" si="4"/>
        <v>ПЗК-2 гор.7 закрыт</v>
      </c>
    </row>
    <row r="112" spans="2:13" x14ac:dyDescent="0.25">
      <c r="B112" t="s">
        <v>275</v>
      </c>
      <c r="C112" t="str">
        <f t="shared" si="3"/>
        <v>Reserv_bDI112</v>
      </c>
      <c r="L112" t="s">
        <v>1111</v>
      </c>
      <c r="M112" t="str">
        <f t="shared" si="4"/>
        <v>Резерв</v>
      </c>
    </row>
    <row r="113" spans="2:13" x14ac:dyDescent="0.25">
      <c r="B113" t="s">
        <v>276</v>
      </c>
      <c r="C113" t="str">
        <f t="shared" si="3"/>
        <v>Group1_BurnWork1_DamperGas_bL</v>
      </c>
      <c r="L113" t="s">
        <v>1112</v>
      </c>
      <c r="M113" t="str">
        <f t="shared" si="4"/>
        <v>Резерв</v>
      </c>
    </row>
    <row r="114" spans="2:13" x14ac:dyDescent="0.25">
      <c r="B114" t="s">
        <v>277</v>
      </c>
      <c r="C114" t="str">
        <f t="shared" si="3"/>
        <v>Group1_BurnWork1_DamperGas_bH</v>
      </c>
      <c r="L114" t="s">
        <v>1113</v>
      </c>
      <c r="M114" t="str">
        <f t="shared" si="4"/>
        <v>Резерв</v>
      </c>
    </row>
    <row r="115" spans="2:13" x14ac:dyDescent="0.25">
      <c r="B115" t="s">
        <v>278</v>
      </c>
      <c r="C115" t="str">
        <f t="shared" si="3"/>
        <v>Group1_BurnWork1_DamperAir_bL</v>
      </c>
      <c r="L115" t="s">
        <v>1114</v>
      </c>
      <c r="M115" t="str">
        <f t="shared" si="4"/>
        <v>РГ гор.1 закрыт</v>
      </c>
    </row>
    <row r="116" spans="2:13" x14ac:dyDescent="0.25">
      <c r="B116" t="s">
        <v>279</v>
      </c>
      <c r="C116" t="str">
        <f t="shared" si="3"/>
        <v>Group1_BurnWork1_DamperAir_bH</v>
      </c>
      <c r="L116" t="s">
        <v>1115</v>
      </c>
      <c r="M116" t="str">
        <f t="shared" si="4"/>
        <v>РГ гор.1 открыт</v>
      </c>
    </row>
    <row r="117" spans="2:13" x14ac:dyDescent="0.25">
      <c r="B117" t="s">
        <v>280</v>
      </c>
      <c r="C117" t="str">
        <f t="shared" si="3"/>
        <v>Group1_BurnWork2_DamperGas_bL</v>
      </c>
      <c r="L117" t="s">
        <v>1116</v>
      </c>
      <c r="M117" t="str">
        <f t="shared" si="4"/>
        <v>ШВ гор.1 закрыт</v>
      </c>
    </row>
    <row r="118" spans="2:13" x14ac:dyDescent="0.25">
      <c r="B118" t="s">
        <v>281</v>
      </c>
      <c r="C118" t="str">
        <f t="shared" si="3"/>
        <v>Group1_BurnWork2_DamperGas_bH</v>
      </c>
      <c r="L118" t="s">
        <v>1117</v>
      </c>
      <c r="M118" t="str">
        <f t="shared" si="4"/>
        <v>ШВ гор.1 закрыт</v>
      </c>
    </row>
    <row r="119" spans="2:13" x14ac:dyDescent="0.25">
      <c r="B119" t="s">
        <v>282</v>
      </c>
      <c r="C119" t="str">
        <f t="shared" si="3"/>
        <v>Group1_BurnWork2_DamperAir_bL</v>
      </c>
      <c r="L119" t="s">
        <v>1118</v>
      </c>
      <c r="M119" t="str">
        <f t="shared" si="4"/>
        <v>РГ гор.3 закрыт</v>
      </c>
    </row>
    <row r="120" spans="2:13" x14ac:dyDescent="0.25">
      <c r="B120" t="s">
        <v>283</v>
      </c>
      <c r="C120" t="str">
        <f t="shared" si="3"/>
        <v>Group1_BurnWork2_DamperAir_bH</v>
      </c>
      <c r="L120" t="s">
        <v>1119</v>
      </c>
      <c r="M120" t="str">
        <f t="shared" si="4"/>
        <v>РГ гор.3 открыт</v>
      </c>
    </row>
    <row r="121" spans="2:13" x14ac:dyDescent="0.25">
      <c r="B121" t="s">
        <v>284</v>
      </c>
      <c r="C121" t="str">
        <f t="shared" si="3"/>
        <v>Group1_BurnMain_DamperGas_bL</v>
      </c>
      <c r="L121" t="s">
        <v>1120</v>
      </c>
      <c r="M121" t="str">
        <f t="shared" si="4"/>
        <v>ШВ гор.3 закрыт</v>
      </c>
    </row>
    <row r="122" spans="2:13" x14ac:dyDescent="0.25">
      <c r="B122" t="s">
        <v>285</v>
      </c>
      <c r="C122" t="str">
        <f t="shared" si="3"/>
        <v>Group1_BurnMain_DamperGas_bH</v>
      </c>
      <c r="L122" t="s">
        <v>1121</v>
      </c>
      <c r="M122" t="str">
        <f t="shared" si="4"/>
        <v>ШВ гор.3 закрыт</v>
      </c>
    </row>
    <row r="123" spans="2:13" x14ac:dyDescent="0.25">
      <c r="B123" t="s">
        <v>286</v>
      </c>
      <c r="C123" t="str">
        <f t="shared" si="3"/>
        <v>Group1_BurnMain_DamperAir_bL</v>
      </c>
      <c r="L123" t="s">
        <v>1122</v>
      </c>
      <c r="M123" t="str">
        <f t="shared" si="4"/>
        <v>РГ гор.5 закрыт</v>
      </c>
    </row>
    <row r="124" spans="2:13" x14ac:dyDescent="0.25">
      <c r="B124" t="s">
        <v>287</v>
      </c>
      <c r="C124" t="str">
        <f t="shared" si="3"/>
        <v>Group1_BurnMain_DamperAir_bH</v>
      </c>
      <c r="L124" t="s">
        <v>1123</v>
      </c>
      <c r="M124" t="str">
        <f t="shared" si="4"/>
        <v>РГ гор.5 открыт</v>
      </c>
    </row>
    <row r="125" spans="2:13" x14ac:dyDescent="0.25">
      <c r="B125" t="s">
        <v>288</v>
      </c>
      <c r="C125" t="str">
        <f t="shared" si="3"/>
        <v>Group1_BurnWork3_DamperGas_bL</v>
      </c>
      <c r="L125" t="s">
        <v>1124</v>
      </c>
      <c r="M125" t="str">
        <f t="shared" si="4"/>
        <v>ШВ гор.5 закрыт</v>
      </c>
    </row>
    <row r="126" spans="2:13" x14ac:dyDescent="0.25">
      <c r="B126" t="s">
        <v>289</v>
      </c>
      <c r="C126" t="str">
        <f t="shared" si="3"/>
        <v>Group1_BurnWork3_DamperGas_bH</v>
      </c>
      <c r="L126" t="s">
        <v>1125</v>
      </c>
      <c r="M126" t="str">
        <f t="shared" si="4"/>
        <v>ШВ гор.5 закрыт</v>
      </c>
    </row>
    <row r="127" spans="2:13" x14ac:dyDescent="0.25">
      <c r="B127" t="s">
        <v>290</v>
      </c>
      <c r="C127" t="str">
        <f t="shared" si="3"/>
        <v>Group1_BurnWork3_DamperAir_bL</v>
      </c>
      <c r="L127" t="s">
        <v>1126</v>
      </c>
      <c r="M127" t="str">
        <f t="shared" si="4"/>
        <v>РГ гор.7 закрыт</v>
      </c>
    </row>
    <row r="128" spans="2:13" x14ac:dyDescent="0.25">
      <c r="B128" t="s">
        <v>291</v>
      </c>
      <c r="C128" t="str">
        <f t="shared" si="3"/>
        <v>Group1_BurnWork3_DamperAir_bH</v>
      </c>
      <c r="L128" t="s">
        <v>1127</v>
      </c>
      <c r="M128" t="str">
        <f t="shared" si="4"/>
        <v>РГ гор.7 открыт</v>
      </c>
    </row>
    <row r="129" spans="2:13" x14ac:dyDescent="0.25">
      <c r="B129" t="s">
        <v>292</v>
      </c>
      <c r="C129" t="str">
        <f t="shared" si="3"/>
        <v>Group1_BurnMain_bFireIgn</v>
      </c>
      <c r="L129" t="s">
        <v>1128</v>
      </c>
      <c r="M129" t="str">
        <f t="shared" si="4"/>
        <v>ШВ гор.7 закрыт</v>
      </c>
    </row>
    <row r="130" spans="2:13" x14ac:dyDescent="0.25">
      <c r="B130" t="s">
        <v>293</v>
      </c>
      <c r="C130" t="str">
        <f t="shared" ref="C130:C193" si="5">LEFT(B130,FIND(" ",B130)-1)</f>
        <v>Group1_BurnMain_bFireBurn</v>
      </c>
      <c r="L130" t="s">
        <v>1129</v>
      </c>
      <c r="M130" t="str">
        <f t="shared" si="4"/>
        <v>ШВ гор.7 закрыт</v>
      </c>
    </row>
    <row r="131" spans="2:13" x14ac:dyDescent="0.25">
      <c r="B131" t="s">
        <v>294</v>
      </c>
      <c r="C131" t="str">
        <f t="shared" si="5"/>
        <v>Group1_BurnWork1_Fan_bTurnedOn</v>
      </c>
      <c r="L131" t="s">
        <v>1130</v>
      </c>
      <c r="M131" t="str">
        <f t="shared" si="4"/>
        <v>Фак. зап. гор. 5</v>
      </c>
    </row>
    <row r="132" spans="2:13" x14ac:dyDescent="0.25">
      <c r="B132" t="s">
        <v>295</v>
      </c>
      <c r="C132" t="str">
        <f t="shared" si="5"/>
        <v>Group1_BurnWork2_Fan_bTurnedOn</v>
      </c>
      <c r="L132" t="s">
        <v>1131</v>
      </c>
      <c r="M132" t="str">
        <f t="shared" ref="M132:M195" si="6">LEFT(REPLACE(L132,1,FIND("""",L132),""),LEN(REPLACE(L132,1,FIND("""",L132),""))-2)</f>
        <v>Фак. гор. гор. 5</v>
      </c>
    </row>
    <row r="133" spans="2:13" x14ac:dyDescent="0.25">
      <c r="B133" t="s">
        <v>296</v>
      </c>
      <c r="C133" t="str">
        <f t="shared" si="5"/>
        <v>Group1_BurnMain_Fan_bTurnedOn</v>
      </c>
      <c r="L133" t="s">
        <v>1132</v>
      </c>
      <c r="M133" t="str">
        <f t="shared" si="6"/>
        <v>Вент. работа гор. 1</v>
      </c>
    </row>
    <row r="134" spans="2:13" x14ac:dyDescent="0.25">
      <c r="B134" t="s">
        <v>297</v>
      </c>
      <c r="C134" t="str">
        <f t="shared" si="5"/>
        <v>Group1_BurnWork3_Fan_bTurnedOn</v>
      </c>
      <c r="L134" t="s">
        <v>1133</v>
      </c>
      <c r="M134" t="str">
        <f t="shared" si="6"/>
        <v>Вент. работа гор. 3</v>
      </c>
    </row>
    <row r="135" spans="2:13" x14ac:dyDescent="0.25">
      <c r="B135" t="s">
        <v>298</v>
      </c>
      <c r="C135" t="str">
        <f t="shared" si="5"/>
        <v>Group1_BurnMain_Fan_bAlarm</v>
      </c>
      <c r="L135" t="s">
        <v>1134</v>
      </c>
      <c r="M135" t="str">
        <f t="shared" si="6"/>
        <v>Вент. работа гор. 5</v>
      </c>
    </row>
    <row r="136" spans="2:13" x14ac:dyDescent="0.25">
      <c r="B136" t="s">
        <v>299</v>
      </c>
      <c r="C136" t="str">
        <f t="shared" si="5"/>
        <v>Group1_BurnWork1_Fan_bRemote</v>
      </c>
      <c r="L136" t="s">
        <v>1135</v>
      </c>
      <c r="M136" t="str">
        <f t="shared" si="6"/>
        <v>Вент. работа гор. 7</v>
      </c>
    </row>
    <row r="137" spans="2:13" x14ac:dyDescent="0.25">
      <c r="B137" t="s">
        <v>300</v>
      </c>
      <c r="C137" t="str">
        <f t="shared" si="5"/>
        <v>Group1_BurnWork2_Fan_bRemote</v>
      </c>
      <c r="L137" t="s">
        <v>1136</v>
      </c>
      <c r="M137" t="str">
        <f t="shared" si="6"/>
        <v>ПЧ авария гор. 5</v>
      </c>
    </row>
    <row r="138" spans="2:13" x14ac:dyDescent="0.25">
      <c r="B138" t="s">
        <v>301</v>
      </c>
      <c r="C138" t="str">
        <f t="shared" si="5"/>
        <v>Group1_BurnMain_Fan_bRemote</v>
      </c>
      <c r="L138" t="s">
        <v>1137</v>
      </c>
      <c r="M138" t="str">
        <f t="shared" si="6"/>
        <v>Вент. дист. гор. 1</v>
      </c>
    </row>
    <row r="139" spans="2:13" x14ac:dyDescent="0.25">
      <c r="B139" t="s">
        <v>302</v>
      </c>
      <c r="C139" t="str">
        <f t="shared" si="5"/>
        <v>Group1_BurnWork3_Fan_bRemote</v>
      </c>
      <c r="L139" t="s">
        <v>1138</v>
      </c>
      <c r="M139" t="str">
        <f t="shared" si="6"/>
        <v>Вент. дист. гор. 3</v>
      </c>
    </row>
    <row r="140" spans="2:13" x14ac:dyDescent="0.25">
      <c r="B140" t="s">
        <v>303</v>
      </c>
      <c r="C140" t="str">
        <f t="shared" si="5"/>
        <v>Other_bCallSHUV1</v>
      </c>
      <c r="L140" t="s">
        <v>1139</v>
      </c>
      <c r="M140" t="str">
        <f t="shared" si="6"/>
        <v>Вент. дист. гор. 5</v>
      </c>
    </row>
    <row r="141" spans="2:13" x14ac:dyDescent="0.25">
      <c r="B141" t="s">
        <v>304</v>
      </c>
      <c r="C141" t="str">
        <f t="shared" si="5"/>
        <v>Other_bSupplyOk11</v>
      </c>
      <c r="L141" t="s">
        <v>1140</v>
      </c>
      <c r="M141" t="str">
        <f t="shared" si="6"/>
        <v>Вент. дист. гор. 7</v>
      </c>
    </row>
    <row r="142" spans="2:13" x14ac:dyDescent="0.25">
      <c r="B142" t="s">
        <v>305</v>
      </c>
      <c r="C142" t="str">
        <f t="shared" si="5"/>
        <v>Other_bSupplyOk21</v>
      </c>
      <c r="L142" t="s">
        <v>1141</v>
      </c>
      <c r="M142" t="str">
        <f t="shared" si="6"/>
        <v>Вызов к сборке 'ШУВ1'</v>
      </c>
    </row>
    <row r="143" spans="2:13" x14ac:dyDescent="0.25">
      <c r="B143" t="s">
        <v>306</v>
      </c>
      <c r="C143" t="str">
        <f t="shared" si="5"/>
        <v>Other_bSupplyModeAuto1</v>
      </c>
      <c r="L143" t="s">
        <v>1142</v>
      </c>
      <c r="M143" t="str">
        <f t="shared" si="6"/>
        <v>Ввод 1 в норме</v>
      </c>
    </row>
    <row r="144" spans="2:13" x14ac:dyDescent="0.25">
      <c r="B144" t="s">
        <v>307</v>
      </c>
      <c r="C144" t="str">
        <f t="shared" si="5"/>
        <v>Other_bSupplyActive21</v>
      </c>
      <c r="L144" t="s">
        <v>1143</v>
      </c>
      <c r="M144" t="str">
        <f t="shared" si="6"/>
        <v>Ввод 2 в норме</v>
      </c>
    </row>
    <row r="145" spans="2:13" x14ac:dyDescent="0.25">
      <c r="B145" t="s">
        <v>308</v>
      </c>
      <c r="C145" t="str">
        <f t="shared" si="5"/>
        <v>Group1_BurnWork1_bStart</v>
      </c>
      <c r="L145" t="s">
        <v>1144</v>
      </c>
      <c r="M145" t="str">
        <f t="shared" si="6"/>
        <v>Режим вводов авт.</v>
      </c>
    </row>
    <row r="146" spans="2:13" x14ac:dyDescent="0.25">
      <c r="B146" t="s">
        <v>309</v>
      </c>
      <c r="C146" t="str">
        <f t="shared" si="5"/>
        <v>Group1_BurnWork1_bStop</v>
      </c>
      <c r="L146" t="s">
        <v>1145</v>
      </c>
      <c r="M146" t="str">
        <f t="shared" si="6"/>
        <v>Включен ввод 2</v>
      </c>
    </row>
    <row r="147" spans="2:13" x14ac:dyDescent="0.25">
      <c r="B147" t="s">
        <v>310</v>
      </c>
      <c r="C147" t="str">
        <f t="shared" si="5"/>
        <v>Group1_BurnWork2_bStart</v>
      </c>
      <c r="L147" t="s">
        <v>1146</v>
      </c>
      <c r="M147" t="str">
        <f t="shared" si="6"/>
        <v>Пуск гор.1</v>
      </c>
    </row>
    <row r="148" spans="2:13" x14ac:dyDescent="0.25">
      <c r="B148" t="s">
        <v>311</v>
      </c>
      <c r="C148" t="str">
        <f t="shared" si="5"/>
        <v>Group1_BurnWork2_bStop</v>
      </c>
      <c r="L148" t="s">
        <v>1147</v>
      </c>
      <c r="M148" t="str">
        <f t="shared" si="6"/>
        <v>Стоп гор.1</v>
      </c>
    </row>
    <row r="149" spans="2:13" x14ac:dyDescent="0.25">
      <c r="B149" t="s">
        <v>312</v>
      </c>
      <c r="C149" t="str">
        <f t="shared" si="5"/>
        <v>Group1_BurnMain_bStart</v>
      </c>
      <c r="L149" t="s">
        <v>1148</v>
      </c>
      <c r="M149" t="str">
        <f t="shared" si="6"/>
        <v>Пуск гор.3</v>
      </c>
    </row>
    <row r="150" spans="2:13" x14ac:dyDescent="0.25">
      <c r="B150" t="s">
        <v>313</v>
      </c>
      <c r="C150" t="str">
        <f t="shared" si="5"/>
        <v>Group1_BurnMain_bStop</v>
      </c>
      <c r="L150" t="s">
        <v>1149</v>
      </c>
      <c r="M150" t="str">
        <f t="shared" si="6"/>
        <v>Стоп гор.3</v>
      </c>
    </row>
    <row r="151" spans="2:13" x14ac:dyDescent="0.25">
      <c r="B151" t="s">
        <v>314</v>
      </c>
      <c r="C151" t="str">
        <f t="shared" si="5"/>
        <v>Group1_BurnWork3_bStart</v>
      </c>
      <c r="L151" t="s">
        <v>1150</v>
      </c>
      <c r="M151" t="str">
        <f t="shared" si="6"/>
        <v>Пуск гор.5</v>
      </c>
    </row>
    <row r="152" spans="2:13" x14ac:dyDescent="0.25">
      <c r="B152" t="s">
        <v>315</v>
      </c>
      <c r="C152" t="str">
        <f t="shared" si="5"/>
        <v>Group1_BurnWork3_bStop</v>
      </c>
      <c r="L152" t="s">
        <v>1151</v>
      </c>
      <c r="M152" t="str">
        <f t="shared" si="6"/>
        <v>Стоп гор.5</v>
      </c>
    </row>
    <row r="153" spans="2:13" x14ac:dyDescent="0.25">
      <c r="B153" t="s">
        <v>316</v>
      </c>
      <c r="C153" t="str">
        <f t="shared" si="5"/>
        <v>Group1_bReset</v>
      </c>
      <c r="L153" t="s">
        <v>1152</v>
      </c>
      <c r="M153" t="str">
        <f t="shared" si="6"/>
        <v>Пуск гор.7</v>
      </c>
    </row>
    <row r="154" spans="2:13" x14ac:dyDescent="0.25">
      <c r="B154" t="s">
        <v>317</v>
      </c>
      <c r="C154" t="str">
        <f t="shared" si="5"/>
        <v>Group1_bEmergencyStop</v>
      </c>
      <c r="L154" t="s">
        <v>1153</v>
      </c>
      <c r="M154" t="str">
        <f t="shared" si="6"/>
        <v>Стоп гор.7</v>
      </c>
    </row>
    <row r="155" spans="2:13" x14ac:dyDescent="0.25">
      <c r="B155" t="s">
        <v>318</v>
      </c>
      <c r="C155" t="str">
        <f t="shared" si="5"/>
        <v>Reserv_bDI155</v>
      </c>
      <c r="L155" t="s">
        <v>1154</v>
      </c>
      <c r="M155" t="str">
        <f t="shared" si="6"/>
        <v>Сброс звука гр.1</v>
      </c>
    </row>
    <row r="156" spans="2:13" x14ac:dyDescent="0.25">
      <c r="B156" t="s">
        <v>319</v>
      </c>
      <c r="C156" t="str">
        <f t="shared" si="5"/>
        <v>Reserv_bDI156</v>
      </c>
      <c r="L156" t="s">
        <v>1155</v>
      </c>
      <c r="M156" t="str">
        <f t="shared" si="6"/>
        <v>Аварийное откл. гр.1</v>
      </c>
    </row>
    <row r="157" spans="2:13" x14ac:dyDescent="0.25">
      <c r="B157" t="s">
        <v>320</v>
      </c>
      <c r="C157" t="str">
        <f t="shared" si="5"/>
        <v>Reserv_bDI157</v>
      </c>
      <c r="L157" t="s">
        <v>1156</v>
      </c>
      <c r="M157" t="str">
        <f t="shared" si="6"/>
        <v>Резерв</v>
      </c>
    </row>
    <row r="158" spans="2:13" x14ac:dyDescent="0.25">
      <c r="B158" t="s">
        <v>321</v>
      </c>
      <c r="C158" t="str">
        <f t="shared" si="5"/>
        <v>Reserv_bDI158</v>
      </c>
      <c r="L158" t="s">
        <v>1157</v>
      </c>
      <c r="M158" t="str">
        <f t="shared" si="6"/>
        <v>Резерв</v>
      </c>
    </row>
    <row r="159" spans="2:13" x14ac:dyDescent="0.25">
      <c r="B159" t="s">
        <v>322</v>
      </c>
      <c r="C159" t="str">
        <f t="shared" si="5"/>
        <v>Reserv_bDI159</v>
      </c>
      <c r="L159" t="s">
        <v>1158</v>
      </c>
      <c r="M159" t="str">
        <f t="shared" si="6"/>
        <v>Резерв</v>
      </c>
    </row>
    <row r="160" spans="2:13" x14ac:dyDescent="0.25">
      <c r="B160" t="s">
        <v>323</v>
      </c>
      <c r="C160" t="str">
        <f t="shared" si="5"/>
        <v>Reserv_bDI160</v>
      </c>
      <c r="L160" t="s">
        <v>1159</v>
      </c>
      <c r="M160" t="str">
        <f t="shared" si="6"/>
        <v>Резерв</v>
      </c>
    </row>
    <row r="161" spans="2:13" x14ac:dyDescent="0.25">
      <c r="B161" t="s">
        <v>324</v>
      </c>
      <c r="C161" t="str">
        <f t="shared" si="5"/>
        <v>Group2_BurnWork1_Valve1_bH</v>
      </c>
      <c r="L161" t="s">
        <v>1160</v>
      </c>
      <c r="M161" t="str">
        <f t="shared" si="6"/>
        <v>Резерв</v>
      </c>
    </row>
    <row r="162" spans="2:13" x14ac:dyDescent="0.25">
      <c r="B162" t="s">
        <v>325</v>
      </c>
      <c r="C162" t="str">
        <f t="shared" si="5"/>
        <v>Group2_BurnWork1_ValveSafety_bL</v>
      </c>
      <c r="L162" t="s">
        <v>1161</v>
      </c>
      <c r="M162" t="str">
        <f t="shared" si="6"/>
        <v>Резерв</v>
      </c>
    </row>
    <row r="163" spans="2:13" x14ac:dyDescent="0.25">
      <c r="B163" t="s">
        <v>326</v>
      </c>
      <c r="C163" t="str">
        <f t="shared" si="5"/>
        <v>Group2_BurnWork1_Valve2_bH</v>
      </c>
      <c r="L163" t="s">
        <v>1162</v>
      </c>
      <c r="M163" t="str">
        <f t="shared" si="6"/>
        <v>ПЗК-1 гор.2 закрыт</v>
      </c>
    </row>
    <row r="164" spans="2:13" x14ac:dyDescent="0.25">
      <c r="B164" t="s">
        <v>327</v>
      </c>
      <c r="C164" t="str">
        <f t="shared" si="5"/>
        <v>Group2_BurnWork2_Valve1_bH</v>
      </c>
      <c r="L164" t="s">
        <v>1163</v>
      </c>
      <c r="M164" t="str">
        <f t="shared" si="6"/>
        <v>КБ гор.2 закрыт</v>
      </c>
    </row>
    <row r="165" spans="2:13" x14ac:dyDescent="0.25">
      <c r="B165" t="s">
        <v>328</v>
      </c>
      <c r="C165" t="str">
        <f t="shared" si="5"/>
        <v>Group2_BurnWork2_ValveSafety_bL</v>
      </c>
      <c r="L165" t="s">
        <v>1164</v>
      </c>
      <c r="M165" t="str">
        <f t="shared" si="6"/>
        <v>ПЗК-2 гор.2 закрыт</v>
      </c>
    </row>
    <row r="166" spans="2:13" x14ac:dyDescent="0.25">
      <c r="B166" t="s">
        <v>329</v>
      </c>
      <c r="C166" t="str">
        <f t="shared" si="5"/>
        <v>Group2_BurnWork2_Valve2_bH</v>
      </c>
      <c r="L166" t="s">
        <v>1165</v>
      </c>
      <c r="M166" t="str">
        <f t="shared" si="6"/>
        <v>ПЗК-1 гор.4 закрыт</v>
      </c>
    </row>
    <row r="167" spans="2:13" x14ac:dyDescent="0.25">
      <c r="B167" t="s">
        <v>330</v>
      </c>
      <c r="C167" t="str">
        <f t="shared" si="5"/>
        <v>Group2_BurnMain_Valve1_bH</v>
      </c>
      <c r="L167" t="s">
        <v>1166</v>
      </c>
      <c r="M167" t="str">
        <f t="shared" si="6"/>
        <v>КБ гор.4 закрыт</v>
      </c>
    </row>
    <row r="168" spans="2:13" x14ac:dyDescent="0.25">
      <c r="B168" t="s">
        <v>331</v>
      </c>
      <c r="C168" t="str">
        <f t="shared" si="5"/>
        <v>Group2_BurnMain_ValveSafety_bL</v>
      </c>
      <c r="L168" t="s">
        <v>1167</v>
      </c>
      <c r="M168" t="str">
        <f t="shared" si="6"/>
        <v>ПЗК-2 гор.4 закрыт</v>
      </c>
    </row>
    <row r="169" spans="2:13" x14ac:dyDescent="0.25">
      <c r="B169" t="s">
        <v>332</v>
      </c>
      <c r="C169" t="str">
        <f t="shared" si="5"/>
        <v>Group2_BurnMain_Valve2_bH</v>
      </c>
      <c r="L169" t="s">
        <v>1168</v>
      </c>
      <c r="M169" t="str">
        <f t="shared" si="6"/>
        <v>ПЗК-1 гор.6 закрыт</v>
      </c>
    </row>
    <row r="170" spans="2:13" x14ac:dyDescent="0.25">
      <c r="B170" t="s">
        <v>333</v>
      </c>
      <c r="C170" t="str">
        <f t="shared" si="5"/>
        <v>Group2_BurnMain_ValveIgn_bH</v>
      </c>
      <c r="L170" t="s">
        <v>1169</v>
      </c>
      <c r="M170" t="str">
        <f t="shared" si="6"/>
        <v>КБ гор.6 закрыт</v>
      </c>
    </row>
    <row r="171" spans="2:13" x14ac:dyDescent="0.25">
      <c r="B171" t="s">
        <v>334</v>
      </c>
      <c r="C171" t="str">
        <f t="shared" si="5"/>
        <v>Group2_BurnWork3_Valve1_bH</v>
      </c>
      <c r="L171" t="s">
        <v>1170</v>
      </c>
      <c r="M171" t="str">
        <f t="shared" si="6"/>
        <v>ПЗК-2 гор.6 закрыт</v>
      </c>
    </row>
    <row r="172" spans="2:13" x14ac:dyDescent="0.25">
      <c r="B172" t="s">
        <v>335</v>
      </c>
      <c r="C172" t="str">
        <f t="shared" si="5"/>
        <v>Group2_BurnWork3_ValveSafety_bL</v>
      </c>
      <c r="L172" t="s">
        <v>1171</v>
      </c>
      <c r="M172" t="str">
        <f t="shared" si="6"/>
        <v>КЗ гор.6 открыт</v>
      </c>
    </row>
    <row r="173" spans="2:13" x14ac:dyDescent="0.25">
      <c r="B173" t="s">
        <v>336</v>
      </c>
      <c r="C173" t="str">
        <f t="shared" si="5"/>
        <v>Group2_BurnWork3_Valve2_bH</v>
      </c>
      <c r="L173" t="s">
        <v>1172</v>
      </c>
      <c r="M173" t="str">
        <f t="shared" si="6"/>
        <v>ПЗК-1 гор.8 закрыт</v>
      </c>
    </row>
    <row r="174" spans="2:13" x14ac:dyDescent="0.25">
      <c r="B174" t="s">
        <v>337</v>
      </c>
      <c r="C174" t="str">
        <f t="shared" si="5"/>
        <v>Reserv_bDI174</v>
      </c>
      <c r="L174" t="s">
        <v>1173</v>
      </c>
      <c r="M174" t="str">
        <f t="shared" si="6"/>
        <v>КБ гор.8 закрыт</v>
      </c>
    </row>
    <row r="175" spans="2:13" x14ac:dyDescent="0.25">
      <c r="B175" t="s">
        <v>338</v>
      </c>
      <c r="C175" t="str">
        <f t="shared" si="5"/>
        <v>Reserv_bDI175</v>
      </c>
      <c r="L175" t="s">
        <v>1174</v>
      </c>
      <c r="M175" t="str">
        <f t="shared" si="6"/>
        <v>ПЗК-2 гор.8 закрыт</v>
      </c>
    </row>
    <row r="176" spans="2:13" x14ac:dyDescent="0.25">
      <c r="B176" t="s">
        <v>339</v>
      </c>
      <c r="C176" t="str">
        <f t="shared" si="5"/>
        <v>Reserv_bDI176</v>
      </c>
      <c r="L176" t="s">
        <v>1175</v>
      </c>
      <c r="M176" t="str">
        <f t="shared" si="6"/>
        <v>Резерв</v>
      </c>
    </row>
    <row r="177" spans="2:13" x14ac:dyDescent="0.25">
      <c r="B177" t="s">
        <v>340</v>
      </c>
      <c r="C177" t="str">
        <f t="shared" si="5"/>
        <v>Group2_BurnWork1_DamperGas_bL</v>
      </c>
      <c r="L177" t="s">
        <v>1176</v>
      </c>
      <c r="M177" t="str">
        <f t="shared" si="6"/>
        <v>Резерв</v>
      </c>
    </row>
    <row r="178" spans="2:13" x14ac:dyDescent="0.25">
      <c r="B178" t="s">
        <v>341</v>
      </c>
      <c r="C178" t="str">
        <f t="shared" si="5"/>
        <v>Group2_BurnWork1_DamperGas_bH</v>
      </c>
      <c r="L178" t="s">
        <v>1177</v>
      </c>
      <c r="M178" t="str">
        <f t="shared" si="6"/>
        <v>Резерв</v>
      </c>
    </row>
    <row r="179" spans="2:13" x14ac:dyDescent="0.25">
      <c r="B179" t="s">
        <v>342</v>
      </c>
      <c r="C179" t="str">
        <f t="shared" si="5"/>
        <v>Group2_BurnWork1_DamperAir_bL</v>
      </c>
      <c r="L179" t="s">
        <v>1178</v>
      </c>
      <c r="M179" t="str">
        <f t="shared" si="6"/>
        <v>РГ гор.2 закрыт</v>
      </c>
    </row>
    <row r="180" spans="2:13" x14ac:dyDescent="0.25">
      <c r="B180" t="s">
        <v>343</v>
      </c>
      <c r="C180" t="str">
        <f t="shared" si="5"/>
        <v>Group2_BurnWork1_DamperAir_bH</v>
      </c>
      <c r="L180" t="s">
        <v>1179</v>
      </c>
      <c r="M180" t="str">
        <f t="shared" si="6"/>
        <v>РГ гор.2 открыт</v>
      </c>
    </row>
    <row r="181" spans="2:13" x14ac:dyDescent="0.25">
      <c r="B181" t="s">
        <v>344</v>
      </c>
      <c r="C181" t="str">
        <f t="shared" si="5"/>
        <v>Group2_BurnWork2_DamperGas_bL</v>
      </c>
      <c r="L181" t="s">
        <v>1180</v>
      </c>
      <c r="M181" t="str">
        <f t="shared" si="6"/>
        <v>ШВ гор.2 закрыт</v>
      </c>
    </row>
    <row r="182" spans="2:13" x14ac:dyDescent="0.25">
      <c r="B182" t="s">
        <v>345</v>
      </c>
      <c r="C182" t="str">
        <f t="shared" si="5"/>
        <v>Group2_BurnWork2_DamperGas_bH</v>
      </c>
      <c r="L182" t="s">
        <v>1181</v>
      </c>
      <c r="M182" t="str">
        <f t="shared" si="6"/>
        <v>ШВ гор.2 закрыт</v>
      </c>
    </row>
    <row r="183" spans="2:13" x14ac:dyDescent="0.25">
      <c r="B183" t="s">
        <v>346</v>
      </c>
      <c r="C183" t="str">
        <f t="shared" si="5"/>
        <v>Group2_BurnWork2_DamperAir_bL</v>
      </c>
      <c r="L183" t="s">
        <v>1182</v>
      </c>
      <c r="M183" t="str">
        <f t="shared" si="6"/>
        <v>РГ гор.4 закрыт</v>
      </c>
    </row>
    <row r="184" spans="2:13" x14ac:dyDescent="0.25">
      <c r="B184" t="s">
        <v>347</v>
      </c>
      <c r="C184" t="str">
        <f t="shared" si="5"/>
        <v>Group2_BurnWork2_DamperAir_bH</v>
      </c>
      <c r="L184" t="s">
        <v>1183</v>
      </c>
      <c r="M184" t="str">
        <f t="shared" si="6"/>
        <v>РГ гор.4 открыт</v>
      </c>
    </row>
    <row r="185" spans="2:13" x14ac:dyDescent="0.25">
      <c r="B185" t="s">
        <v>348</v>
      </c>
      <c r="C185" t="str">
        <f t="shared" si="5"/>
        <v>Group2_BurnMain_DamperGas_bL</v>
      </c>
      <c r="L185" t="s">
        <v>1184</v>
      </c>
      <c r="M185" t="str">
        <f t="shared" si="6"/>
        <v>ШВ гор.4 закрыт</v>
      </c>
    </row>
    <row r="186" spans="2:13" x14ac:dyDescent="0.25">
      <c r="B186" t="s">
        <v>349</v>
      </c>
      <c r="C186" t="str">
        <f t="shared" si="5"/>
        <v>Group2_BurnMain_DamperGas_bH</v>
      </c>
      <c r="L186" t="s">
        <v>1185</v>
      </c>
      <c r="M186" t="str">
        <f t="shared" si="6"/>
        <v>ШВ гор.4 закрыт</v>
      </c>
    </row>
    <row r="187" spans="2:13" x14ac:dyDescent="0.25">
      <c r="B187" t="s">
        <v>350</v>
      </c>
      <c r="C187" t="str">
        <f t="shared" si="5"/>
        <v>Group2_BurnMain_DamperAir_bL</v>
      </c>
      <c r="L187" t="s">
        <v>1186</v>
      </c>
      <c r="M187" t="str">
        <f t="shared" si="6"/>
        <v>РГ гор.6 закрыт</v>
      </c>
    </row>
    <row r="188" spans="2:13" x14ac:dyDescent="0.25">
      <c r="B188" t="s">
        <v>351</v>
      </c>
      <c r="C188" t="str">
        <f t="shared" si="5"/>
        <v>Group2_BurnMain_DamperAir_bH</v>
      </c>
      <c r="L188" t="s">
        <v>1187</v>
      </c>
      <c r="M188" t="str">
        <f t="shared" si="6"/>
        <v>РГ гор.6 открыт</v>
      </c>
    </row>
    <row r="189" spans="2:13" x14ac:dyDescent="0.25">
      <c r="B189" t="s">
        <v>352</v>
      </c>
      <c r="C189" t="str">
        <f t="shared" si="5"/>
        <v>Group2_BurnWork3_DamperGas_bL</v>
      </c>
      <c r="L189" t="s">
        <v>1188</v>
      </c>
      <c r="M189" t="str">
        <f t="shared" si="6"/>
        <v>ШВ гор.6 закрыт</v>
      </c>
    </row>
    <row r="190" spans="2:13" x14ac:dyDescent="0.25">
      <c r="B190" t="s">
        <v>353</v>
      </c>
      <c r="C190" t="str">
        <f t="shared" si="5"/>
        <v>Group2_BurnWork3_DamperGas_bH</v>
      </c>
      <c r="L190" t="s">
        <v>1189</v>
      </c>
      <c r="M190" t="str">
        <f t="shared" si="6"/>
        <v>ШВ гор.6 закрыт</v>
      </c>
    </row>
    <row r="191" spans="2:13" x14ac:dyDescent="0.25">
      <c r="B191" t="s">
        <v>354</v>
      </c>
      <c r="C191" t="str">
        <f t="shared" si="5"/>
        <v>Group2_BurnWork3_DamperAir_bL</v>
      </c>
      <c r="L191" t="s">
        <v>1190</v>
      </c>
      <c r="M191" t="str">
        <f t="shared" si="6"/>
        <v>РГ гор.8 закрыт</v>
      </c>
    </row>
    <row r="192" spans="2:13" x14ac:dyDescent="0.25">
      <c r="B192" t="s">
        <v>355</v>
      </c>
      <c r="C192" t="str">
        <f t="shared" si="5"/>
        <v>Group2_BurnWork3_DamperAir_bH</v>
      </c>
      <c r="L192" t="s">
        <v>1191</v>
      </c>
      <c r="M192" t="str">
        <f t="shared" si="6"/>
        <v>РГ гор.8 открыт</v>
      </c>
    </row>
    <row r="193" spans="2:13" x14ac:dyDescent="0.25">
      <c r="B193" t="s">
        <v>356</v>
      </c>
      <c r="C193" t="str">
        <f t="shared" si="5"/>
        <v>Group2_BurnMain_bFireIgn</v>
      </c>
      <c r="L193" t="s">
        <v>1192</v>
      </c>
      <c r="M193" t="str">
        <f t="shared" si="6"/>
        <v>ШВ гор.8 закрыт</v>
      </c>
    </row>
    <row r="194" spans="2:13" x14ac:dyDescent="0.25">
      <c r="B194" t="s">
        <v>357</v>
      </c>
      <c r="C194" t="str">
        <f t="shared" ref="C194:C257" si="7">LEFT(B194,FIND(" ",B194)-1)</f>
        <v>Group2_BurnMain_bFireBurn</v>
      </c>
      <c r="L194" t="s">
        <v>1193</v>
      </c>
      <c r="M194" t="str">
        <f t="shared" si="6"/>
        <v>ШВ гор.8 закрыт</v>
      </c>
    </row>
    <row r="195" spans="2:13" x14ac:dyDescent="0.25">
      <c r="B195" t="s">
        <v>358</v>
      </c>
      <c r="C195" t="str">
        <f t="shared" si="7"/>
        <v>Group2_BurnWork1_Fan_bTurnedOn</v>
      </c>
      <c r="L195" t="s">
        <v>1194</v>
      </c>
      <c r="M195" t="str">
        <f t="shared" si="6"/>
        <v>Фак. зап. гор.6</v>
      </c>
    </row>
    <row r="196" spans="2:13" x14ac:dyDescent="0.25">
      <c r="B196" t="s">
        <v>359</v>
      </c>
      <c r="C196" t="str">
        <f t="shared" si="7"/>
        <v>Group2_BurnWork2_Fan_bTurnedOn</v>
      </c>
      <c r="L196" t="s">
        <v>1195</v>
      </c>
      <c r="M196" t="str">
        <f t="shared" ref="M196:M259" si="8">LEFT(REPLACE(L196,1,FIND("""",L196),""),LEN(REPLACE(L196,1,FIND("""",L196),""))-2)</f>
        <v>Фак. гор. гор.6</v>
      </c>
    </row>
    <row r="197" spans="2:13" x14ac:dyDescent="0.25">
      <c r="B197" t="s">
        <v>360</v>
      </c>
      <c r="C197" t="str">
        <f t="shared" si="7"/>
        <v>Group2_BurnMain_Fan_bTurnedOn</v>
      </c>
      <c r="L197" t="s">
        <v>1196</v>
      </c>
      <c r="M197" t="str">
        <f t="shared" si="8"/>
        <v>Вент. работа гор.2</v>
      </c>
    </row>
    <row r="198" spans="2:13" x14ac:dyDescent="0.25">
      <c r="B198" t="s">
        <v>361</v>
      </c>
      <c r="C198" t="str">
        <f t="shared" si="7"/>
        <v>Group2_BurnWork3_Fan_bTurnedOn</v>
      </c>
      <c r="L198" t="s">
        <v>1197</v>
      </c>
      <c r="M198" t="str">
        <f t="shared" si="8"/>
        <v>Вент. работа гор.4</v>
      </c>
    </row>
    <row r="199" spans="2:13" x14ac:dyDescent="0.25">
      <c r="B199" t="s">
        <v>362</v>
      </c>
      <c r="C199" t="str">
        <f t="shared" si="7"/>
        <v>Group2_BurnMain_Fan_bAlarm</v>
      </c>
      <c r="L199" t="s">
        <v>1198</v>
      </c>
      <c r="M199" t="str">
        <f t="shared" si="8"/>
        <v>Вент. работа гор.6</v>
      </c>
    </row>
    <row r="200" spans="2:13" x14ac:dyDescent="0.25">
      <c r="B200" t="s">
        <v>363</v>
      </c>
      <c r="C200" t="str">
        <f t="shared" si="7"/>
        <v>Group2_BurnWork1_Fan_bRemote</v>
      </c>
      <c r="L200" t="s">
        <v>1199</v>
      </c>
      <c r="M200" t="str">
        <f t="shared" si="8"/>
        <v>Вент. работа гор.8</v>
      </c>
    </row>
    <row r="201" spans="2:13" x14ac:dyDescent="0.25">
      <c r="B201" t="s">
        <v>364</v>
      </c>
      <c r="C201" t="str">
        <f t="shared" si="7"/>
        <v>Group2_BurnWork2_Fan_bRemote</v>
      </c>
      <c r="L201" t="s">
        <v>1200</v>
      </c>
      <c r="M201" t="str">
        <f t="shared" si="8"/>
        <v>ПЧ авария гор.6</v>
      </c>
    </row>
    <row r="202" spans="2:13" x14ac:dyDescent="0.25">
      <c r="B202" t="s">
        <v>365</v>
      </c>
      <c r="C202" t="str">
        <f t="shared" si="7"/>
        <v>Group2_BurnMain_Fan_bRemote</v>
      </c>
      <c r="L202" t="s">
        <v>1201</v>
      </c>
      <c r="M202" t="str">
        <f t="shared" si="8"/>
        <v>Вент. дист. гор.2</v>
      </c>
    </row>
    <row r="203" spans="2:13" x14ac:dyDescent="0.25">
      <c r="B203" t="s">
        <v>366</v>
      </c>
      <c r="C203" t="str">
        <f t="shared" si="7"/>
        <v>Group2_BurnWork3_Fan_bRemote</v>
      </c>
      <c r="L203" t="s">
        <v>1202</v>
      </c>
      <c r="M203" t="str">
        <f t="shared" si="8"/>
        <v>Вент. дист. гор.4</v>
      </c>
    </row>
    <row r="204" spans="2:13" x14ac:dyDescent="0.25">
      <c r="B204" t="s">
        <v>367</v>
      </c>
      <c r="C204" t="str">
        <f t="shared" si="7"/>
        <v>Other_bCallSHUV2</v>
      </c>
      <c r="L204" t="s">
        <v>1203</v>
      </c>
      <c r="M204" t="str">
        <f t="shared" si="8"/>
        <v>Вент. дист. гор.6</v>
      </c>
    </row>
    <row r="205" spans="2:13" x14ac:dyDescent="0.25">
      <c r="B205" t="s">
        <v>368</v>
      </c>
      <c r="C205" t="str">
        <f t="shared" si="7"/>
        <v>Other_bSupplyOk12</v>
      </c>
      <c r="L205" t="s">
        <v>1204</v>
      </c>
      <c r="M205" t="str">
        <f t="shared" si="8"/>
        <v>Вент. дист. гор.8</v>
      </c>
    </row>
    <row r="206" spans="2:13" x14ac:dyDescent="0.25">
      <c r="B206" t="s">
        <v>369</v>
      </c>
      <c r="C206" t="str">
        <f t="shared" si="7"/>
        <v>Other_bSupplyOk22</v>
      </c>
      <c r="L206" t="s">
        <v>1205</v>
      </c>
      <c r="M206" t="str">
        <f t="shared" si="8"/>
        <v>Вызов к сборке 'ШУВ2'</v>
      </c>
    </row>
    <row r="207" spans="2:13" x14ac:dyDescent="0.25">
      <c r="B207" t="s">
        <v>370</v>
      </c>
      <c r="C207" t="str">
        <f t="shared" si="7"/>
        <v>Other_bSupplyModeAuto2</v>
      </c>
      <c r="L207" t="s">
        <v>1206</v>
      </c>
      <c r="M207" t="str">
        <f t="shared" si="8"/>
        <v>Ввод 1 в норме</v>
      </c>
    </row>
    <row r="208" spans="2:13" x14ac:dyDescent="0.25">
      <c r="B208" t="s">
        <v>371</v>
      </c>
      <c r="C208" t="str">
        <f t="shared" si="7"/>
        <v>Other_bSupplyActive22</v>
      </c>
      <c r="L208" t="s">
        <v>1207</v>
      </c>
      <c r="M208" t="str">
        <f t="shared" si="8"/>
        <v>Ввод 2 в норме</v>
      </c>
    </row>
    <row r="209" spans="2:13" x14ac:dyDescent="0.25">
      <c r="B209" t="s">
        <v>372</v>
      </c>
      <c r="C209" t="str">
        <f t="shared" si="7"/>
        <v>Group2_BurnWork1_bStart</v>
      </c>
      <c r="L209" t="s">
        <v>1208</v>
      </c>
      <c r="M209" t="str">
        <f t="shared" si="8"/>
        <v>Режим вводов авт.</v>
      </c>
    </row>
    <row r="210" spans="2:13" x14ac:dyDescent="0.25">
      <c r="B210" t="s">
        <v>373</v>
      </c>
      <c r="C210" t="str">
        <f t="shared" si="7"/>
        <v>Group2_BurnWork1_bStop</v>
      </c>
      <c r="L210" t="s">
        <v>1209</v>
      </c>
      <c r="M210" t="str">
        <f t="shared" si="8"/>
        <v>Включен ввод 2</v>
      </c>
    </row>
    <row r="211" spans="2:13" x14ac:dyDescent="0.25">
      <c r="B211" t="s">
        <v>374</v>
      </c>
      <c r="C211" t="str">
        <f t="shared" si="7"/>
        <v>Group2_BurnWork2_bStart</v>
      </c>
      <c r="L211" t="s">
        <v>1210</v>
      </c>
      <c r="M211" t="str">
        <f t="shared" si="8"/>
        <v>Пуск гор.2</v>
      </c>
    </row>
    <row r="212" spans="2:13" x14ac:dyDescent="0.25">
      <c r="B212" t="s">
        <v>375</v>
      </c>
      <c r="C212" t="str">
        <f t="shared" si="7"/>
        <v>Group2_BurnWork2_bStop</v>
      </c>
      <c r="L212" t="s">
        <v>1211</v>
      </c>
      <c r="M212" t="str">
        <f t="shared" si="8"/>
        <v>Стоп гор.2</v>
      </c>
    </row>
    <row r="213" spans="2:13" x14ac:dyDescent="0.25">
      <c r="B213" t="s">
        <v>376</v>
      </c>
      <c r="C213" t="str">
        <f t="shared" si="7"/>
        <v>Group2_BurnMain_bStart</v>
      </c>
      <c r="L213" t="s">
        <v>1212</v>
      </c>
      <c r="M213" t="str">
        <f t="shared" si="8"/>
        <v>Пуск гор.4</v>
      </c>
    </row>
    <row r="214" spans="2:13" x14ac:dyDescent="0.25">
      <c r="B214" t="s">
        <v>377</v>
      </c>
      <c r="C214" t="str">
        <f t="shared" si="7"/>
        <v>Group2_BurnMain_bStop</v>
      </c>
      <c r="L214" t="s">
        <v>1213</v>
      </c>
      <c r="M214" t="str">
        <f t="shared" si="8"/>
        <v>Стоп гор.4</v>
      </c>
    </row>
    <row r="215" spans="2:13" x14ac:dyDescent="0.25">
      <c r="B215" t="s">
        <v>378</v>
      </c>
      <c r="C215" t="str">
        <f t="shared" si="7"/>
        <v>Group2_BurnWork3_bStart</v>
      </c>
      <c r="L215" t="s">
        <v>1214</v>
      </c>
      <c r="M215" t="str">
        <f t="shared" si="8"/>
        <v>Пуск гор.6</v>
      </c>
    </row>
    <row r="216" spans="2:13" x14ac:dyDescent="0.25">
      <c r="B216" t="s">
        <v>379</v>
      </c>
      <c r="C216" t="str">
        <f t="shared" si="7"/>
        <v>Group2_BurnWork3_bStop</v>
      </c>
      <c r="L216" t="s">
        <v>1215</v>
      </c>
      <c r="M216" t="str">
        <f t="shared" si="8"/>
        <v>Стоп гор.6</v>
      </c>
    </row>
    <row r="217" spans="2:13" x14ac:dyDescent="0.25">
      <c r="B217" t="s">
        <v>380</v>
      </c>
      <c r="C217" t="str">
        <f t="shared" si="7"/>
        <v>Group2_bReset</v>
      </c>
      <c r="L217" t="s">
        <v>1216</v>
      </c>
      <c r="M217" t="str">
        <f t="shared" si="8"/>
        <v>Пуск гор.8</v>
      </c>
    </row>
    <row r="218" spans="2:13" x14ac:dyDescent="0.25">
      <c r="B218" t="s">
        <v>381</v>
      </c>
      <c r="C218" t="str">
        <f t="shared" si="7"/>
        <v>Group2_bEmergencyStop</v>
      </c>
      <c r="L218" t="s">
        <v>1217</v>
      </c>
      <c r="M218" t="str">
        <f t="shared" si="8"/>
        <v>Стоп гор.8</v>
      </c>
    </row>
    <row r="219" spans="2:13" x14ac:dyDescent="0.25">
      <c r="B219" t="s">
        <v>382</v>
      </c>
      <c r="C219" t="str">
        <f t="shared" si="7"/>
        <v>Reserv_bDI219</v>
      </c>
      <c r="L219" t="s">
        <v>1218</v>
      </c>
      <c r="M219" t="str">
        <f t="shared" si="8"/>
        <v>Сброс звука гр.2</v>
      </c>
    </row>
    <row r="220" spans="2:13" x14ac:dyDescent="0.25">
      <c r="B220" t="s">
        <v>383</v>
      </c>
      <c r="C220" t="str">
        <f t="shared" si="7"/>
        <v>Reserv_bDI220</v>
      </c>
      <c r="L220" t="s">
        <v>1219</v>
      </c>
      <c r="M220" t="str">
        <f t="shared" si="8"/>
        <v>Аварийное откл. гр.2</v>
      </c>
    </row>
    <row r="221" spans="2:13" x14ac:dyDescent="0.25">
      <c r="B221" t="s">
        <v>384</v>
      </c>
      <c r="C221" t="str">
        <f t="shared" si="7"/>
        <v>Reserv_bDI221</v>
      </c>
      <c r="L221" t="s">
        <v>1220</v>
      </c>
      <c r="M221" t="str">
        <f t="shared" si="8"/>
        <v>Резерв</v>
      </c>
    </row>
    <row r="222" spans="2:13" x14ac:dyDescent="0.25">
      <c r="B222" t="s">
        <v>385</v>
      </c>
      <c r="C222" t="str">
        <f t="shared" si="7"/>
        <v>Reserv_bDI222</v>
      </c>
      <c r="L222" t="s">
        <v>1221</v>
      </c>
      <c r="M222" t="str">
        <f t="shared" si="8"/>
        <v>Резерв</v>
      </c>
    </row>
    <row r="223" spans="2:13" x14ac:dyDescent="0.25">
      <c r="B223" t="s">
        <v>386</v>
      </c>
      <c r="C223" t="str">
        <f t="shared" si="7"/>
        <v>Reserv_bDI223</v>
      </c>
      <c r="L223" t="s">
        <v>1222</v>
      </c>
      <c r="M223" t="str">
        <f t="shared" si="8"/>
        <v>Резерв</v>
      </c>
    </row>
    <row r="224" spans="2:13" x14ac:dyDescent="0.25">
      <c r="B224" t="s">
        <v>387</v>
      </c>
      <c r="C224" t="str">
        <f t="shared" si="7"/>
        <v>Reserv_bDI224</v>
      </c>
      <c r="L224" t="s">
        <v>1223</v>
      </c>
      <c r="M224" t="str">
        <f t="shared" si="8"/>
        <v>Резерв</v>
      </c>
    </row>
    <row r="225" spans="2:13" x14ac:dyDescent="0.25">
      <c r="B225" t="s">
        <v>388</v>
      </c>
      <c r="C225" t="str">
        <f t="shared" si="7"/>
        <v>Group3_BurnWork1_Valve1_bH</v>
      </c>
      <c r="L225" t="s">
        <v>1224</v>
      </c>
      <c r="M225" t="str">
        <f t="shared" si="8"/>
        <v>Резерв</v>
      </c>
    </row>
    <row r="226" spans="2:13" x14ac:dyDescent="0.25">
      <c r="B226" t="s">
        <v>389</v>
      </c>
      <c r="C226" t="str">
        <f t="shared" si="7"/>
        <v>Group3_BurnWork1_ValveSafety_bL</v>
      </c>
      <c r="L226" t="s">
        <v>1225</v>
      </c>
      <c r="M226" t="str">
        <f t="shared" si="8"/>
        <v>Резерв</v>
      </c>
    </row>
    <row r="227" spans="2:13" x14ac:dyDescent="0.25">
      <c r="B227" t="s">
        <v>390</v>
      </c>
      <c r="C227" t="str">
        <f t="shared" si="7"/>
        <v>Group3_BurnWork1_Valve2_bH</v>
      </c>
      <c r="L227" t="s">
        <v>1226</v>
      </c>
      <c r="M227" t="str">
        <f t="shared" si="8"/>
        <v>ПЗК-1 гор.9 закрыт</v>
      </c>
    </row>
    <row r="228" spans="2:13" x14ac:dyDescent="0.25">
      <c r="B228" t="s">
        <v>391</v>
      </c>
      <c r="C228" t="str">
        <f t="shared" si="7"/>
        <v>Group3_BurnMain_Valve1_bH</v>
      </c>
      <c r="L228" t="s">
        <v>1227</v>
      </c>
      <c r="M228" t="str">
        <f t="shared" si="8"/>
        <v>КБ гор.9 закрыт</v>
      </c>
    </row>
    <row r="229" spans="2:13" x14ac:dyDescent="0.25">
      <c r="B229" t="s">
        <v>392</v>
      </c>
      <c r="C229" t="str">
        <f t="shared" si="7"/>
        <v>Group3_BurnMain_ValveSafety_bL</v>
      </c>
      <c r="L229" t="s">
        <v>1228</v>
      </c>
      <c r="M229" t="str">
        <f t="shared" si="8"/>
        <v>ПЗК-2 гор.9 закрыт</v>
      </c>
    </row>
    <row r="230" spans="2:13" x14ac:dyDescent="0.25">
      <c r="B230" t="s">
        <v>393</v>
      </c>
      <c r="C230" t="str">
        <f t="shared" si="7"/>
        <v>Group3_BurnMain_Valve2_bH</v>
      </c>
      <c r="L230" t="s">
        <v>1229</v>
      </c>
      <c r="M230" t="str">
        <f t="shared" si="8"/>
        <v>ПЗК-1 гор.11 закрыт</v>
      </c>
    </row>
    <row r="231" spans="2:13" x14ac:dyDescent="0.25">
      <c r="B231" t="s">
        <v>394</v>
      </c>
      <c r="C231" t="str">
        <f t="shared" si="7"/>
        <v>Group3_BurnMain_ValveIgn_bH</v>
      </c>
      <c r="L231" t="s">
        <v>1230</v>
      </c>
      <c r="M231" t="str">
        <f t="shared" si="8"/>
        <v>КБ гор.11 закрыт</v>
      </c>
    </row>
    <row r="232" spans="2:13" x14ac:dyDescent="0.25">
      <c r="B232" t="s">
        <v>395</v>
      </c>
      <c r="C232" t="str">
        <f t="shared" si="7"/>
        <v>Group3_BurnWork2_Valve1_bH</v>
      </c>
      <c r="L232" t="s">
        <v>1231</v>
      </c>
      <c r="M232" t="str">
        <f t="shared" si="8"/>
        <v>ПЗК-2 гор.11 закрыт</v>
      </c>
    </row>
    <row r="233" spans="2:13" x14ac:dyDescent="0.25">
      <c r="B233" t="s">
        <v>396</v>
      </c>
      <c r="C233" t="str">
        <f t="shared" si="7"/>
        <v>Group3_BurnWork2_ValveSafety_bL</v>
      </c>
      <c r="L233" t="s">
        <v>1232</v>
      </c>
      <c r="M233" t="str">
        <f t="shared" si="8"/>
        <v>КЗ гор.11 открыт</v>
      </c>
    </row>
    <row r="234" spans="2:13" x14ac:dyDescent="0.25">
      <c r="B234" t="s">
        <v>397</v>
      </c>
      <c r="C234" t="str">
        <f t="shared" si="7"/>
        <v>Group3_BurnWork2_Valve2_bH</v>
      </c>
      <c r="L234" t="s">
        <v>1233</v>
      </c>
      <c r="M234" t="str">
        <f t="shared" si="8"/>
        <v>ПЗК-1 гор.13 закрыт</v>
      </c>
    </row>
    <row r="235" spans="2:13" x14ac:dyDescent="0.25">
      <c r="B235" t="s">
        <v>398</v>
      </c>
      <c r="C235" t="str">
        <f t="shared" si="7"/>
        <v>Group3_BurnWork3_Valve1_bH</v>
      </c>
      <c r="L235" t="s">
        <v>1234</v>
      </c>
      <c r="M235" t="str">
        <f t="shared" si="8"/>
        <v>КБ гор.13 закрыт</v>
      </c>
    </row>
    <row r="236" spans="2:13" x14ac:dyDescent="0.25">
      <c r="B236" t="s">
        <v>399</v>
      </c>
      <c r="C236" t="str">
        <f t="shared" si="7"/>
        <v>Group3_BurnWork3_ValveSafety_bL</v>
      </c>
      <c r="L236" t="s">
        <v>1235</v>
      </c>
      <c r="M236" t="str">
        <f t="shared" si="8"/>
        <v>ПЗК-2 гор.13 закрыт</v>
      </c>
    </row>
    <row r="237" spans="2:13" x14ac:dyDescent="0.25">
      <c r="B237" t="s">
        <v>400</v>
      </c>
      <c r="C237" t="str">
        <f t="shared" si="7"/>
        <v>Group3_BurnWork3_Valve2_bH</v>
      </c>
      <c r="L237" t="s">
        <v>1236</v>
      </c>
      <c r="M237" t="str">
        <f t="shared" si="8"/>
        <v>ПЗК-1 гор.15 закрыт</v>
      </c>
    </row>
    <row r="238" spans="2:13" x14ac:dyDescent="0.25">
      <c r="B238" t="s">
        <v>401</v>
      </c>
      <c r="C238" t="str">
        <f t="shared" si="7"/>
        <v>Reserv_bDI238</v>
      </c>
      <c r="L238" t="s">
        <v>1237</v>
      </c>
      <c r="M238" t="str">
        <f t="shared" si="8"/>
        <v>КБ гор.15 закрыт</v>
      </c>
    </row>
    <row r="239" spans="2:13" x14ac:dyDescent="0.25">
      <c r="B239" t="s">
        <v>402</v>
      </c>
      <c r="C239" t="str">
        <f t="shared" si="7"/>
        <v>Reserv_bDI239</v>
      </c>
      <c r="L239" t="s">
        <v>1238</v>
      </c>
      <c r="M239" t="str">
        <f t="shared" si="8"/>
        <v>ПЗК-2 гор.15 закрыт</v>
      </c>
    </row>
    <row r="240" spans="2:13" x14ac:dyDescent="0.25">
      <c r="B240" t="s">
        <v>403</v>
      </c>
      <c r="C240" t="str">
        <f t="shared" si="7"/>
        <v>Reserv_bDI240</v>
      </c>
      <c r="L240" t="s">
        <v>1239</v>
      </c>
      <c r="M240" t="str">
        <f t="shared" si="8"/>
        <v>Резерв</v>
      </c>
    </row>
    <row r="241" spans="2:13" x14ac:dyDescent="0.25">
      <c r="B241" t="s">
        <v>404</v>
      </c>
      <c r="C241" t="str">
        <f t="shared" si="7"/>
        <v>Group3_BurnWork1_DamperGas_bL</v>
      </c>
      <c r="L241" t="s">
        <v>1240</v>
      </c>
      <c r="M241" t="str">
        <f t="shared" si="8"/>
        <v>Резерв</v>
      </c>
    </row>
    <row r="242" spans="2:13" x14ac:dyDescent="0.25">
      <c r="B242" t="s">
        <v>405</v>
      </c>
      <c r="C242" t="str">
        <f t="shared" si="7"/>
        <v>Group3_BurnWork1_DamperGas_bH</v>
      </c>
      <c r="L242" t="s">
        <v>1241</v>
      </c>
      <c r="M242" t="str">
        <f t="shared" si="8"/>
        <v>Резерв</v>
      </c>
    </row>
    <row r="243" spans="2:13" x14ac:dyDescent="0.25">
      <c r="B243" t="s">
        <v>406</v>
      </c>
      <c r="C243" t="str">
        <f t="shared" si="7"/>
        <v>Group3_BurnWork1_DamperAir_bL</v>
      </c>
      <c r="L243" t="s">
        <v>1242</v>
      </c>
      <c r="M243" t="str">
        <f t="shared" si="8"/>
        <v>РГ гор.9 закрыт</v>
      </c>
    </row>
    <row r="244" spans="2:13" x14ac:dyDescent="0.25">
      <c r="B244" t="s">
        <v>407</v>
      </c>
      <c r="C244" t="str">
        <f t="shared" si="7"/>
        <v>Group3_BurnWork1_DamperAir_bH</v>
      </c>
      <c r="L244" t="s">
        <v>1243</v>
      </c>
      <c r="M244" t="str">
        <f t="shared" si="8"/>
        <v>РГ гор.9 открыт</v>
      </c>
    </row>
    <row r="245" spans="2:13" x14ac:dyDescent="0.25">
      <c r="B245" t="s">
        <v>408</v>
      </c>
      <c r="C245" t="str">
        <f t="shared" si="7"/>
        <v>Group3_BurnMain_DamperGas_bL</v>
      </c>
      <c r="L245" t="s">
        <v>1244</v>
      </c>
      <c r="M245" t="str">
        <f t="shared" si="8"/>
        <v>ШВ гор.9 закрыт</v>
      </c>
    </row>
    <row r="246" spans="2:13" x14ac:dyDescent="0.25">
      <c r="B246" t="s">
        <v>409</v>
      </c>
      <c r="C246" t="str">
        <f t="shared" si="7"/>
        <v>Group3_BurnMain_DamperGas_bH</v>
      </c>
      <c r="L246" t="s">
        <v>1245</v>
      </c>
      <c r="M246" t="str">
        <f t="shared" si="8"/>
        <v>ШВ гор.9 закрыт</v>
      </c>
    </row>
    <row r="247" spans="2:13" x14ac:dyDescent="0.25">
      <c r="B247" t="s">
        <v>410</v>
      </c>
      <c r="C247" t="str">
        <f t="shared" si="7"/>
        <v>Group3_BurnMain_DamperAir_bL</v>
      </c>
      <c r="L247" t="s">
        <v>1246</v>
      </c>
      <c r="M247" t="str">
        <f t="shared" si="8"/>
        <v>РГ гор.11 закрыт</v>
      </c>
    </row>
    <row r="248" spans="2:13" x14ac:dyDescent="0.25">
      <c r="B248" t="s">
        <v>411</v>
      </c>
      <c r="C248" t="str">
        <f t="shared" si="7"/>
        <v>Group3_BurnMain_DamperAir_bH</v>
      </c>
      <c r="L248" t="s">
        <v>1247</v>
      </c>
      <c r="M248" t="str">
        <f t="shared" si="8"/>
        <v>РГ гор.11 открыт</v>
      </c>
    </row>
    <row r="249" spans="2:13" x14ac:dyDescent="0.25">
      <c r="B249" t="s">
        <v>412</v>
      </c>
      <c r="C249" t="str">
        <f t="shared" si="7"/>
        <v>Group3_BurnWork2_DamperGas_bL</v>
      </c>
      <c r="L249" t="s">
        <v>1248</v>
      </c>
      <c r="M249" t="str">
        <f t="shared" si="8"/>
        <v>ШВ гор.11 закрыт</v>
      </c>
    </row>
    <row r="250" spans="2:13" x14ac:dyDescent="0.25">
      <c r="B250" t="s">
        <v>413</v>
      </c>
      <c r="C250" t="str">
        <f t="shared" si="7"/>
        <v>Group3_BurnWork2_DamperGas_bH</v>
      </c>
      <c r="L250" t="s">
        <v>1249</v>
      </c>
      <c r="M250" t="str">
        <f t="shared" si="8"/>
        <v>ШВ гор.11 закрыт</v>
      </c>
    </row>
    <row r="251" spans="2:13" x14ac:dyDescent="0.25">
      <c r="B251" t="s">
        <v>414</v>
      </c>
      <c r="C251" t="str">
        <f t="shared" si="7"/>
        <v>Group3_BurnWork2_DamperAir_bL</v>
      </c>
      <c r="L251" t="s">
        <v>1250</v>
      </c>
      <c r="M251" t="str">
        <f t="shared" si="8"/>
        <v>РГ гор.13 закрыт</v>
      </c>
    </row>
    <row r="252" spans="2:13" x14ac:dyDescent="0.25">
      <c r="B252" t="s">
        <v>415</v>
      </c>
      <c r="C252" t="str">
        <f t="shared" si="7"/>
        <v>Group3_BurnWork2_DamperAir_bH</v>
      </c>
      <c r="L252" t="s">
        <v>1251</v>
      </c>
      <c r="M252" t="str">
        <f t="shared" si="8"/>
        <v>РГ гор.13 открыт</v>
      </c>
    </row>
    <row r="253" spans="2:13" x14ac:dyDescent="0.25">
      <c r="B253" t="s">
        <v>416</v>
      </c>
      <c r="C253" t="str">
        <f t="shared" si="7"/>
        <v>Group3_BurnWork3_DamperGas_bL</v>
      </c>
      <c r="L253" t="s">
        <v>1252</v>
      </c>
      <c r="M253" t="str">
        <f t="shared" si="8"/>
        <v>ШВ гор.13 закрыт</v>
      </c>
    </row>
    <row r="254" spans="2:13" x14ac:dyDescent="0.25">
      <c r="B254" t="s">
        <v>417</v>
      </c>
      <c r="C254" t="str">
        <f t="shared" si="7"/>
        <v>Group3_BurnWork3_DamperGas_bH</v>
      </c>
      <c r="L254" t="s">
        <v>1253</v>
      </c>
      <c r="M254" t="str">
        <f t="shared" si="8"/>
        <v>ШВ гор.13 закрыт</v>
      </c>
    </row>
    <row r="255" spans="2:13" x14ac:dyDescent="0.25">
      <c r="B255" t="s">
        <v>418</v>
      </c>
      <c r="C255" t="str">
        <f t="shared" si="7"/>
        <v>Group3_BurnWork3_DamperAir_bL</v>
      </c>
      <c r="L255" t="s">
        <v>1254</v>
      </c>
      <c r="M255" t="str">
        <f t="shared" si="8"/>
        <v>РГ гор.15 закрыт</v>
      </c>
    </row>
    <row r="256" spans="2:13" x14ac:dyDescent="0.25">
      <c r="B256" t="s">
        <v>419</v>
      </c>
      <c r="C256" t="str">
        <f t="shared" si="7"/>
        <v>Group3_BurnWork3_DamperAir_bH</v>
      </c>
      <c r="L256" t="s">
        <v>1255</v>
      </c>
      <c r="M256" t="str">
        <f t="shared" si="8"/>
        <v>РГ гор.15 открыт</v>
      </c>
    </row>
    <row r="257" spans="2:13" x14ac:dyDescent="0.25">
      <c r="B257" t="s">
        <v>420</v>
      </c>
      <c r="C257" t="str">
        <f t="shared" si="7"/>
        <v>Group3_BurnMain_bFireIgn</v>
      </c>
      <c r="L257" t="s">
        <v>1256</v>
      </c>
      <c r="M257" t="str">
        <f t="shared" si="8"/>
        <v>ШВ гор.15 закрыт</v>
      </c>
    </row>
    <row r="258" spans="2:13" x14ac:dyDescent="0.25">
      <c r="B258" t="s">
        <v>421</v>
      </c>
      <c r="C258" t="str">
        <f t="shared" ref="C258:C321" si="9">LEFT(B258,FIND(" ",B258)-1)</f>
        <v>Group3_BurnMain_bFireBurn</v>
      </c>
      <c r="L258" t="s">
        <v>1257</v>
      </c>
      <c r="M258" t="str">
        <f t="shared" si="8"/>
        <v>ШВ гор.15 закрыт</v>
      </c>
    </row>
    <row r="259" spans="2:13" x14ac:dyDescent="0.25">
      <c r="B259" t="s">
        <v>422</v>
      </c>
      <c r="C259" t="str">
        <f t="shared" si="9"/>
        <v>Group3_BurnWork1_Fan_bTurnedOn</v>
      </c>
      <c r="L259" t="s">
        <v>1258</v>
      </c>
      <c r="M259" t="str">
        <f t="shared" si="8"/>
        <v>Фак. зап. гор.11</v>
      </c>
    </row>
    <row r="260" spans="2:13" x14ac:dyDescent="0.25">
      <c r="B260" t="s">
        <v>423</v>
      </c>
      <c r="C260" t="str">
        <f t="shared" si="9"/>
        <v>Group3_BurnMain_Fan_bTurnedOn</v>
      </c>
      <c r="L260" t="s">
        <v>1259</v>
      </c>
      <c r="M260" t="str">
        <f t="shared" ref="M260:M323" si="10">LEFT(REPLACE(L260,1,FIND("""",L260),""),LEN(REPLACE(L260,1,FIND("""",L260),""))-2)</f>
        <v>Фак. гор. гор.11</v>
      </c>
    </row>
    <row r="261" spans="2:13" x14ac:dyDescent="0.25">
      <c r="B261" t="s">
        <v>424</v>
      </c>
      <c r="C261" t="str">
        <f t="shared" si="9"/>
        <v>Group3_BurnWork2_Fan_bTurnedOn</v>
      </c>
      <c r="L261" t="s">
        <v>1260</v>
      </c>
      <c r="M261" t="str">
        <f t="shared" si="10"/>
        <v>Вент. работа гор.9</v>
      </c>
    </row>
    <row r="262" spans="2:13" x14ac:dyDescent="0.25">
      <c r="B262" t="s">
        <v>425</v>
      </c>
      <c r="C262" t="str">
        <f t="shared" si="9"/>
        <v>Group3_BurnWork3_Fan_bTurnedOn</v>
      </c>
      <c r="L262" t="s">
        <v>1261</v>
      </c>
      <c r="M262" t="str">
        <f t="shared" si="10"/>
        <v>Вент. работа гор.11</v>
      </c>
    </row>
    <row r="263" spans="2:13" x14ac:dyDescent="0.25">
      <c r="B263" t="s">
        <v>426</v>
      </c>
      <c r="C263" t="str">
        <f t="shared" si="9"/>
        <v>Group3_BurnMain_Fan_bAlarm</v>
      </c>
      <c r="L263" t="s">
        <v>1262</v>
      </c>
      <c r="M263" t="str">
        <f t="shared" si="10"/>
        <v>Вент. работа гор.13</v>
      </c>
    </row>
    <row r="264" spans="2:13" x14ac:dyDescent="0.25">
      <c r="B264" t="s">
        <v>427</v>
      </c>
      <c r="C264" t="str">
        <f t="shared" si="9"/>
        <v>Group3_BurnWork1_Fan_bRemote</v>
      </c>
      <c r="L264" t="s">
        <v>1263</v>
      </c>
      <c r="M264" t="str">
        <f t="shared" si="10"/>
        <v>Вент. работа гор.15</v>
      </c>
    </row>
    <row r="265" spans="2:13" x14ac:dyDescent="0.25">
      <c r="B265" t="s">
        <v>428</v>
      </c>
      <c r="C265" t="str">
        <f t="shared" si="9"/>
        <v>Group3_BurnMain_Fan_bRemote</v>
      </c>
      <c r="L265" t="s">
        <v>1264</v>
      </c>
      <c r="M265" t="str">
        <f t="shared" si="10"/>
        <v>ПЧ авария гор.11</v>
      </c>
    </row>
    <row r="266" spans="2:13" x14ac:dyDescent="0.25">
      <c r="B266" t="s">
        <v>429</v>
      </c>
      <c r="C266" t="str">
        <f t="shared" si="9"/>
        <v>Group3_BurnWork2_Fan_bRemote</v>
      </c>
      <c r="L266" t="s">
        <v>1265</v>
      </c>
      <c r="M266" t="str">
        <f t="shared" si="10"/>
        <v>Вент. дист. гор.9</v>
      </c>
    </row>
    <row r="267" spans="2:13" x14ac:dyDescent="0.25">
      <c r="B267" t="s">
        <v>430</v>
      </c>
      <c r="C267" t="str">
        <f t="shared" si="9"/>
        <v>Group3_BurnWork3_Fan_bRemote</v>
      </c>
      <c r="L267" t="s">
        <v>1266</v>
      </c>
      <c r="M267" t="str">
        <f t="shared" si="10"/>
        <v>Вент. дист. гор.11</v>
      </c>
    </row>
    <row r="268" spans="2:13" x14ac:dyDescent="0.25">
      <c r="B268" t="s">
        <v>431</v>
      </c>
      <c r="C268" t="str">
        <f t="shared" si="9"/>
        <v>Other_bCallSHUPVV1</v>
      </c>
      <c r="L268" t="s">
        <v>1267</v>
      </c>
      <c r="M268" t="str">
        <f t="shared" si="10"/>
        <v>Вент. дист. гор.13</v>
      </c>
    </row>
    <row r="269" spans="2:13" x14ac:dyDescent="0.25">
      <c r="B269" t="s">
        <v>432</v>
      </c>
      <c r="C269" t="str">
        <f t="shared" si="9"/>
        <v>Other_bCallSHAVR1</v>
      </c>
      <c r="L269" t="s">
        <v>1268</v>
      </c>
      <c r="M269" t="str">
        <f t="shared" si="10"/>
        <v>Вент. дист. гор.15</v>
      </c>
    </row>
    <row r="270" spans="2:13" x14ac:dyDescent="0.25">
      <c r="B270" t="s">
        <v>433</v>
      </c>
      <c r="C270" t="str">
        <f t="shared" si="9"/>
        <v>Other_bCallSHSK</v>
      </c>
      <c r="L270" t="s">
        <v>1269</v>
      </c>
      <c r="M270" t="str">
        <f t="shared" si="10"/>
        <v>Вызов к сборке 'ШУПВВ1'</v>
      </c>
    </row>
    <row r="271" spans="2:13" x14ac:dyDescent="0.25">
      <c r="B271" t="s">
        <v>434</v>
      </c>
      <c r="C271" t="str">
        <f t="shared" si="9"/>
        <v>Other_bCallSHSG1</v>
      </c>
      <c r="L271" t="s">
        <v>1270</v>
      </c>
      <c r="M271" t="str">
        <f t="shared" si="10"/>
        <v>Вызов к сборке 'ШАВР1'</v>
      </c>
    </row>
    <row r="272" spans="2:13" x14ac:dyDescent="0.25">
      <c r="B272" t="s">
        <v>435</v>
      </c>
      <c r="C272" t="str">
        <f t="shared" si="9"/>
        <v>Other_bCallSHSG3</v>
      </c>
      <c r="L272" t="s">
        <v>1271</v>
      </c>
      <c r="M272" t="str">
        <f t="shared" si="10"/>
        <v>Вызов к сборке 'ШСК'</v>
      </c>
    </row>
    <row r="273" spans="2:13" x14ac:dyDescent="0.25">
      <c r="B273" t="s">
        <v>436</v>
      </c>
      <c r="C273" t="str">
        <f t="shared" si="9"/>
        <v>Group3_BurnWork1_bStart</v>
      </c>
      <c r="L273" t="s">
        <v>1272</v>
      </c>
      <c r="M273" t="str">
        <f t="shared" si="10"/>
        <v>Вызов к сборке 'ШСГ-1'</v>
      </c>
    </row>
    <row r="274" spans="2:13" x14ac:dyDescent="0.25">
      <c r="B274" t="s">
        <v>437</v>
      </c>
      <c r="C274" t="str">
        <f t="shared" si="9"/>
        <v>Group3_BurnWork1_bStop</v>
      </c>
      <c r="L274" t="s">
        <v>1273</v>
      </c>
      <c r="M274" t="str">
        <f t="shared" si="10"/>
        <v>Вызов к сборке 'ШСГ-3'</v>
      </c>
    </row>
    <row r="275" spans="2:13" x14ac:dyDescent="0.25">
      <c r="B275" t="s">
        <v>438</v>
      </c>
      <c r="C275" t="str">
        <f t="shared" si="9"/>
        <v>Group3_BurnMain_bStart</v>
      </c>
      <c r="L275" t="s">
        <v>1274</v>
      </c>
      <c r="M275" t="str">
        <f t="shared" si="10"/>
        <v>Пуск гор.9</v>
      </c>
    </row>
    <row r="276" spans="2:13" x14ac:dyDescent="0.25">
      <c r="B276" t="s">
        <v>439</v>
      </c>
      <c r="C276" t="str">
        <f t="shared" si="9"/>
        <v>Group3_BurnMain_bStop</v>
      </c>
      <c r="L276" t="s">
        <v>1275</v>
      </c>
      <c r="M276" t="str">
        <f t="shared" si="10"/>
        <v>Стоп гор.9</v>
      </c>
    </row>
    <row r="277" spans="2:13" x14ac:dyDescent="0.25">
      <c r="B277" t="s">
        <v>440</v>
      </c>
      <c r="C277" t="str">
        <f t="shared" si="9"/>
        <v>Group3_BurnWork2_bStart</v>
      </c>
      <c r="L277" t="s">
        <v>1276</v>
      </c>
      <c r="M277" t="str">
        <f t="shared" si="10"/>
        <v>Пуск гор.11</v>
      </c>
    </row>
    <row r="278" spans="2:13" x14ac:dyDescent="0.25">
      <c r="B278" t="s">
        <v>441</v>
      </c>
      <c r="C278" t="str">
        <f t="shared" si="9"/>
        <v>Group3_BurnWork2_bStop</v>
      </c>
      <c r="L278" t="s">
        <v>1277</v>
      </c>
      <c r="M278" t="str">
        <f t="shared" si="10"/>
        <v>Стоп гор.11</v>
      </c>
    </row>
    <row r="279" spans="2:13" x14ac:dyDescent="0.25">
      <c r="B279" t="s">
        <v>442</v>
      </c>
      <c r="C279" t="str">
        <f t="shared" si="9"/>
        <v>Group3_BurnWork3_bStart</v>
      </c>
      <c r="L279" t="s">
        <v>1278</v>
      </c>
      <c r="M279" t="str">
        <f t="shared" si="10"/>
        <v>Пуск гор.13</v>
      </c>
    </row>
    <row r="280" spans="2:13" x14ac:dyDescent="0.25">
      <c r="B280" t="s">
        <v>443</v>
      </c>
      <c r="C280" t="str">
        <f t="shared" si="9"/>
        <v>Group3_BurnWork3_bStop</v>
      </c>
      <c r="L280" t="s">
        <v>1279</v>
      </c>
      <c r="M280" t="str">
        <f t="shared" si="10"/>
        <v>Стоп гор.13</v>
      </c>
    </row>
    <row r="281" spans="2:13" x14ac:dyDescent="0.25">
      <c r="B281" t="s">
        <v>444</v>
      </c>
      <c r="C281" t="str">
        <f t="shared" si="9"/>
        <v>Group3_bReset</v>
      </c>
      <c r="L281" t="s">
        <v>1280</v>
      </c>
      <c r="M281" t="str">
        <f t="shared" si="10"/>
        <v>Пуск гор.15</v>
      </c>
    </row>
    <row r="282" spans="2:13" x14ac:dyDescent="0.25">
      <c r="B282" t="s">
        <v>445</v>
      </c>
      <c r="C282" t="str">
        <f t="shared" si="9"/>
        <v>Group3_bEmergencyStop</v>
      </c>
      <c r="L282" t="s">
        <v>1281</v>
      </c>
      <c r="M282" t="str">
        <f t="shared" si="10"/>
        <v>Стоп гор.15</v>
      </c>
    </row>
    <row r="283" spans="2:13" x14ac:dyDescent="0.25">
      <c r="B283" t="s">
        <v>446</v>
      </c>
      <c r="C283" t="str">
        <f t="shared" si="9"/>
        <v>Reserv_bDI283</v>
      </c>
      <c r="L283" t="s">
        <v>1282</v>
      </c>
      <c r="M283" t="str">
        <f t="shared" si="10"/>
        <v>Сброс звука гр.3</v>
      </c>
    </row>
    <row r="284" spans="2:13" x14ac:dyDescent="0.25">
      <c r="B284" t="s">
        <v>447</v>
      </c>
      <c r="C284" t="str">
        <f t="shared" si="9"/>
        <v>Reserv_bDI284</v>
      </c>
      <c r="L284" t="s">
        <v>1283</v>
      </c>
      <c r="M284" t="str">
        <f t="shared" si="10"/>
        <v>Аварийное откл. гр.3</v>
      </c>
    </row>
    <row r="285" spans="2:13" x14ac:dyDescent="0.25">
      <c r="B285" t="s">
        <v>448</v>
      </c>
      <c r="C285" t="str">
        <f t="shared" si="9"/>
        <v>Reserv_bDI285</v>
      </c>
      <c r="L285" t="s">
        <v>1284</v>
      </c>
      <c r="M285" t="str">
        <f t="shared" si="10"/>
        <v>Резерв</v>
      </c>
    </row>
    <row r="286" spans="2:13" x14ac:dyDescent="0.25">
      <c r="B286" t="s">
        <v>449</v>
      </c>
      <c r="C286" t="str">
        <f t="shared" si="9"/>
        <v>Reserv_bDI286</v>
      </c>
      <c r="L286" t="s">
        <v>1285</v>
      </c>
      <c r="M286" t="str">
        <f t="shared" si="10"/>
        <v>Резерв</v>
      </c>
    </row>
    <row r="287" spans="2:13" x14ac:dyDescent="0.25">
      <c r="B287" t="s">
        <v>450</v>
      </c>
      <c r="C287" t="str">
        <f t="shared" si="9"/>
        <v>Reserv_bDI287</v>
      </c>
      <c r="L287" t="s">
        <v>1286</v>
      </c>
      <c r="M287" t="str">
        <f t="shared" si="10"/>
        <v>Резерв</v>
      </c>
    </row>
    <row r="288" spans="2:13" x14ac:dyDescent="0.25">
      <c r="B288" t="s">
        <v>451</v>
      </c>
      <c r="C288" t="str">
        <f t="shared" si="9"/>
        <v>Reserv_bDI288</v>
      </c>
      <c r="L288" t="s">
        <v>1287</v>
      </c>
      <c r="M288" t="str">
        <f t="shared" si="10"/>
        <v>Резерв</v>
      </c>
    </row>
    <row r="289" spans="2:13" x14ac:dyDescent="0.25">
      <c r="B289" t="s">
        <v>452</v>
      </c>
      <c r="C289" t="str">
        <f t="shared" si="9"/>
        <v>Group4_BurnWork1_Valve1_bH</v>
      </c>
      <c r="L289" t="s">
        <v>1288</v>
      </c>
      <c r="M289" t="str">
        <f t="shared" si="10"/>
        <v>Резерв</v>
      </c>
    </row>
    <row r="290" spans="2:13" x14ac:dyDescent="0.25">
      <c r="B290" t="s">
        <v>453</v>
      </c>
      <c r="C290" t="str">
        <f t="shared" si="9"/>
        <v>Group4_BurnWork1_ValveSafety_bL</v>
      </c>
      <c r="L290" t="s">
        <v>1289</v>
      </c>
      <c r="M290" t="str">
        <f t="shared" si="10"/>
        <v>Резерв</v>
      </c>
    </row>
    <row r="291" spans="2:13" x14ac:dyDescent="0.25">
      <c r="B291" t="s">
        <v>454</v>
      </c>
      <c r="C291" t="str">
        <f t="shared" si="9"/>
        <v>Group4_BurnWork1_Valve2_bH</v>
      </c>
      <c r="L291" t="s">
        <v>1290</v>
      </c>
      <c r="M291" t="str">
        <f t="shared" si="10"/>
        <v>ПЗК-1 гор.10 закрыт</v>
      </c>
    </row>
    <row r="292" spans="2:13" x14ac:dyDescent="0.25">
      <c r="B292" t="s">
        <v>455</v>
      </c>
      <c r="C292" t="str">
        <f t="shared" si="9"/>
        <v>Group4_BurnMain_Valve1_bH</v>
      </c>
      <c r="L292" t="s">
        <v>1291</v>
      </c>
      <c r="M292" t="str">
        <f t="shared" si="10"/>
        <v>КБ гор.10 закрыт</v>
      </c>
    </row>
    <row r="293" spans="2:13" x14ac:dyDescent="0.25">
      <c r="B293" t="s">
        <v>456</v>
      </c>
      <c r="C293" t="str">
        <f t="shared" si="9"/>
        <v>Group4_BurnMain_ValveSafety_bL</v>
      </c>
      <c r="L293" t="s">
        <v>1292</v>
      </c>
      <c r="M293" t="str">
        <f t="shared" si="10"/>
        <v>ПЗК-2 гор.10 закрыт</v>
      </c>
    </row>
    <row r="294" spans="2:13" x14ac:dyDescent="0.25">
      <c r="B294" t="s">
        <v>457</v>
      </c>
      <c r="C294" t="str">
        <f t="shared" si="9"/>
        <v>Group4_BurnMain_Valve2_bH</v>
      </c>
      <c r="L294" t="s">
        <v>1293</v>
      </c>
      <c r="M294" t="str">
        <f t="shared" si="10"/>
        <v>ПЗК-1 гор.12 закрыт</v>
      </c>
    </row>
    <row r="295" spans="2:13" x14ac:dyDescent="0.25">
      <c r="B295" t="s">
        <v>458</v>
      </c>
      <c r="C295" t="str">
        <f t="shared" si="9"/>
        <v>Group4_BurnMain_ValveIgn_bH</v>
      </c>
      <c r="L295" t="s">
        <v>1294</v>
      </c>
      <c r="M295" t="str">
        <f t="shared" si="10"/>
        <v>КБ гор.12 закрыт</v>
      </c>
    </row>
    <row r="296" spans="2:13" x14ac:dyDescent="0.25">
      <c r="B296" t="s">
        <v>459</v>
      </c>
      <c r="C296" t="str">
        <f t="shared" si="9"/>
        <v>Group4_BurnWork2_Valve1_bH</v>
      </c>
      <c r="L296" t="s">
        <v>1295</v>
      </c>
      <c r="M296" t="str">
        <f t="shared" si="10"/>
        <v>ПЗК-2 гор.12 закрыт</v>
      </c>
    </row>
    <row r="297" spans="2:13" x14ac:dyDescent="0.25">
      <c r="B297" t="s">
        <v>460</v>
      </c>
      <c r="C297" t="str">
        <f t="shared" si="9"/>
        <v>Group4_BurnWork2_ValveSafety_bL</v>
      </c>
      <c r="L297" t="s">
        <v>1296</v>
      </c>
      <c r="M297" t="str">
        <f t="shared" si="10"/>
        <v>КЗ гор.12 открыт</v>
      </c>
    </row>
    <row r="298" spans="2:13" x14ac:dyDescent="0.25">
      <c r="B298" t="s">
        <v>461</v>
      </c>
      <c r="C298" t="str">
        <f t="shared" si="9"/>
        <v>Group4_BurnWork2_Valve2_bH</v>
      </c>
      <c r="L298" t="s">
        <v>1297</v>
      </c>
      <c r="M298" t="str">
        <f t="shared" si="10"/>
        <v>ПЗК-1 гор.14 закрыт</v>
      </c>
    </row>
    <row r="299" spans="2:13" x14ac:dyDescent="0.25">
      <c r="B299" t="s">
        <v>462</v>
      </c>
      <c r="C299" t="str">
        <f t="shared" si="9"/>
        <v>Group4_BurnWork3_Valve1_bH</v>
      </c>
      <c r="L299" t="s">
        <v>1298</v>
      </c>
      <c r="M299" t="str">
        <f t="shared" si="10"/>
        <v>КБ гор.14 закрыт</v>
      </c>
    </row>
    <row r="300" spans="2:13" x14ac:dyDescent="0.25">
      <c r="B300" t="s">
        <v>463</v>
      </c>
      <c r="C300" t="str">
        <f t="shared" si="9"/>
        <v>Group4_BurnWork3_ValveSafety_bL</v>
      </c>
      <c r="L300" t="s">
        <v>1299</v>
      </c>
      <c r="M300" t="str">
        <f t="shared" si="10"/>
        <v>ПЗК-2 гор.14 закрыт</v>
      </c>
    </row>
    <row r="301" spans="2:13" x14ac:dyDescent="0.25">
      <c r="B301" t="s">
        <v>464</v>
      </c>
      <c r="C301" t="str">
        <f t="shared" si="9"/>
        <v>Group4_BurnWork3_Valve2_bH</v>
      </c>
      <c r="L301" t="s">
        <v>1300</v>
      </c>
      <c r="M301" t="str">
        <f t="shared" si="10"/>
        <v>ПЗК-1 гор.16 закрыт</v>
      </c>
    </row>
    <row r="302" spans="2:13" x14ac:dyDescent="0.25">
      <c r="B302" t="s">
        <v>465</v>
      </c>
      <c r="C302" t="str">
        <f t="shared" si="9"/>
        <v>Reserv_bDI302</v>
      </c>
      <c r="L302" t="s">
        <v>1301</v>
      </c>
      <c r="M302" t="str">
        <f t="shared" si="10"/>
        <v>КБ гор.16 закрыт</v>
      </c>
    </row>
    <row r="303" spans="2:13" x14ac:dyDescent="0.25">
      <c r="B303" t="s">
        <v>466</v>
      </c>
      <c r="C303" t="str">
        <f t="shared" si="9"/>
        <v>Reserv_bDI303</v>
      </c>
      <c r="L303" t="s">
        <v>1302</v>
      </c>
      <c r="M303" t="str">
        <f t="shared" si="10"/>
        <v>ПЗК-2 гор.16 закрыт</v>
      </c>
    </row>
    <row r="304" spans="2:13" x14ac:dyDescent="0.25">
      <c r="B304" t="s">
        <v>467</v>
      </c>
      <c r="C304" t="str">
        <f t="shared" si="9"/>
        <v>Reserv_bDI304</v>
      </c>
      <c r="L304" t="s">
        <v>1303</v>
      </c>
      <c r="M304" t="str">
        <f t="shared" si="10"/>
        <v>Резерв</v>
      </c>
    </row>
    <row r="305" spans="2:13" x14ac:dyDescent="0.25">
      <c r="B305" t="s">
        <v>468</v>
      </c>
      <c r="C305" t="str">
        <f t="shared" si="9"/>
        <v>Group4_BurnWork1_DamperGas_bL</v>
      </c>
      <c r="L305" t="s">
        <v>1304</v>
      </c>
      <c r="M305" t="str">
        <f t="shared" si="10"/>
        <v>Резерв</v>
      </c>
    </row>
    <row r="306" spans="2:13" x14ac:dyDescent="0.25">
      <c r="B306" t="s">
        <v>469</v>
      </c>
      <c r="C306" t="str">
        <f t="shared" si="9"/>
        <v>Group4_BurnWork1_DamperGas_bH</v>
      </c>
      <c r="L306" t="s">
        <v>1305</v>
      </c>
      <c r="M306" t="str">
        <f t="shared" si="10"/>
        <v>Резерв</v>
      </c>
    </row>
    <row r="307" spans="2:13" x14ac:dyDescent="0.25">
      <c r="B307" t="s">
        <v>470</v>
      </c>
      <c r="C307" t="str">
        <f t="shared" si="9"/>
        <v>Group4_BurnWork1_DamperAir_bL</v>
      </c>
      <c r="L307" t="s">
        <v>1306</v>
      </c>
      <c r="M307" t="str">
        <f t="shared" si="10"/>
        <v>РГ гор.10 закрыт</v>
      </c>
    </row>
    <row r="308" spans="2:13" x14ac:dyDescent="0.25">
      <c r="B308" t="s">
        <v>471</v>
      </c>
      <c r="C308" t="str">
        <f t="shared" si="9"/>
        <v>Group4_BurnWork1_DamperAir_bH</v>
      </c>
      <c r="L308" t="s">
        <v>1307</v>
      </c>
      <c r="M308" t="str">
        <f t="shared" si="10"/>
        <v>РГ гор.10 открыт</v>
      </c>
    </row>
    <row r="309" spans="2:13" x14ac:dyDescent="0.25">
      <c r="B309" t="s">
        <v>472</v>
      </c>
      <c r="C309" t="str">
        <f t="shared" si="9"/>
        <v>Group4_BurnMain_DamperGas_bL</v>
      </c>
      <c r="L309" t="s">
        <v>1308</v>
      </c>
      <c r="M309" t="str">
        <f t="shared" si="10"/>
        <v>ШВ гор.10 закрыт</v>
      </c>
    </row>
    <row r="310" spans="2:13" x14ac:dyDescent="0.25">
      <c r="B310" t="s">
        <v>473</v>
      </c>
      <c r="C310" t="str">
        <f t="shared" si="9"/>
        <v>Group4_BurnMain_DamperGas_bH</v>
      </c>
      <c r="L310" t="s">
        <v>1309</v>
      </c>
      <c r="M310" t="str">
        <f t="shared" si="10"/>
        <v>ШВ гор.10 закрыт</v>
      </c>
    </row>
    <row r="311" spans="2:13" x14ac:dyDescent="0.25">
      <c r="B311" t="s">
        <v>474</v>
      </c>
      <c r="C311" t="str">
        <f t="shared" si="9"/>
        <v>Group4_BurnMain_DamperAir_bL</v>
      </c>
      <c r="L311" t="s">
        <v>1310</v>
      </c>
      <c r="M311" t="str">
        <f t="shared" si="10"/>
        <v>РГ гор.12 закрыт</v>
      </c>
    </row>
    <row r="312" spans="2:13" x14ac:dyDescent="0.25">
      <c r="B312" t="s">
        <v>475</v>
      </c>
      <c r="C312" t="str">
        <f t="shared" si="9"/>
        <v>Group4_BurnMain_DamperAir_bH</v>
      </c>
      <c r="L312" t="s">
        <v>1311</v>
      </c>
      <c r="M312" t="str">
        <f t="shared" si="10"/>
        <v>РГ гор.12 открыт</v>
      </c>
    </row>
    <row r="313" spans="2:13" x14ac:dyDescent="0.25">
      <c r="B313" t="s">
        <v>476</v>
      </c>
      <c r="C313" t="str">
        <f t="shared" si="9"/>
        <v>Group4_BurnWork2_DamperGas_bL</v>
      </c>
      <c r="L313" t="s">
        <v>1312</v>
      </c>
      <c r="M313" t="str">
        <f t="shared" si="10"/>
        <v>ШВ гор.12 закрыт</v>
      </c>
    </row>
    <row r="314" spans="2:13" x14ac:dyDescent="0.25">
      <c r="B314" t="s">
        <v>477</v>
      </c>
      <c r="C314" t="str">
        <f t="shared" si="9"/>
        <v>Group4_BurnWork2_DamperGas_bH</v>
      </c>
      <c r="L314" t="s">
        <v>1313</v>
      </c>
      <c r="M314" t="str">
        <f t="shared" si="10"/>
        <v>ШВ гор.12 закрыт</v>
      </c>
    </row>
    <row r="315" spans="2:13" x14ac:dyDescent="0.25">
      <c r="B315" t="s">
        <v>478</v>
      </c>
      <c r="C315" t="str">
        <f t="shared" si="9"/>
        <v>Group4_BurnWork2_DamperAir_bL</v>
      </c>
      <c r="L315" t="s">
        <v>1314</v>
      </c>
      <c r="M315" t="str">
        <f t="shared" si="10"/>
        <v>РГ гор.14 закрыт</v>
      </c>
    </row>
    <row r="316" spans="2:13" x14ac:dyDescent="0.25">
      <c r="B316" t="s">
        <v>479</v>
      </c>
      <c r="C316" t="str">
        <f t="shared" si="9"/>
        <v>Group4_BurnWork2_DamperAir_bH</v>
      </c>
      <c r="L316" t="s">
        <v>1315</v>
      </c>
      <c r="M316" t="str">
        <f t="shared" si="10"/>
        <v>РГ гор.14 открыт</v>
      </c>
    </row>
    <row r="317" spans="2:13" x14ac:dyDescent="0.25">
      <c r="B317" t="s">
        <v>480</v>
      </c>
      <c r="C317" t="str">
        <f t="shared" si="9"/>
        <v>Group4_BurnWork3_DamperGas_bL</v>
      </c>
      <c r="L317" t="s">
        <v>1316</v>
      </c>
      <c r="M317" t="str">
        <f t="shared" si="10"/>
        <v>ШВ гор.14 закрыт</v>
      </c>
    </row>
    <row r="318" spans="2:13" x14ac:dyDescent="0.25">
      <c r="B318" t="s">
        <v>481</v>
      </c>
      <c r="C318" t="str">
        <f t="shared" si="9"/>
        <v>Group4_BurnWork3_DamperGas_bH</v>
      </c>
      <c r="L318" t="s">
        <v>1317</v>
      </c>
      <c r="M318" t="str">
        <f t="shared" si="10"/>
        <v>ШВ гор.14 закрыт</v>
      </c>
    </row>
    <row r="319" spans="2:13" x14ac:dyDescent="0.25">
      <c r="B319" t="s">
        <v>482</v>
      </c>
      <c r="C319" t="str">
        <f t="shared" si="9"/>
        <v>Group4_BurnWork3_DamperAir_bL</v>
      </c>
      <c r="L319" t="s">
        <v>1318</v>
      </c>
      <c r="M319" t="str">
        <f t="shared" si="10"/>
        <v>РГ гор.16 закрыт</v>
      </c>
    </row>
    <row r="320" spans="2:13" x14ac:dyDescent="0.25">
      <c r="B320" t="s">
        <v>483</v>
      </c>
      <c r="C320" t="str">
        <f t="shared" si="9"/>
        <v>Group4_BurnWork3_DamperAir_bH</v>
      </c>
      <c r="L320" t="s">
        <v>1319</v>
      </c>
      <c r="M320" t="str">
        <f t="shared" si="10"/>
        <v>РГ гор.16 открыт</v>
      </c>
    </row>
    <row r="321" spans="2:13" x14ac:dyDescent="0.25">
      <c r="B321" t="s">
        <v>484</v>
      </c>
      <c r="C321" t="str">
        <f t="shared" si="9"/>
        <v>Group4_BurnMain_bFireIgn</v>
      </c>
      <c r="L321" t="s">
        <v>1320</v>
      </c>
      <c r="M321" t="str">
        <f t="shared" si="10"/>
        <v>ШВ гор.16 закрыт</v>
      </c>
    </row>
    <row r="322" spans="2:13" x14ac:dyDescent="0.25">
      <c r="B322" t="s">
        <v>485</v>
      </c>
      <c r="C322" t="str">
        <f t="shared" ref="C322:C352" si="11">LEFT(B322,FIND(" ",B322)-1)</f>
        <v>Group4_BurnMain_bFireBurn</v>
      </c>
      <c r="L322" t="s">
        <v>1321</v>
      </c>
      <c r="M322" t="str">
        <f t="shared" si="10"/>
        <v>ШВ гор.16 закрыт</v>
      </c>
    </row>
    <row r="323" spans="2:13" x14ac:dyDescent="0.25">
      <c r="B323" t="s">
        <v>486</v>
      </c>
      <c r="C323" t="str">
        <f t="shared" si="11"/>
        <v>Group4_BurnWork1_Fan_bTurnedOn</v>
      </c>
      <c r="L323" t="s">
        <v>1322</v>
      </c>
      <c r="M323" t="str">
        <f t="shared" si="10"/>
        <v>Фак. зап. гор.12</v>
      </c>
    </row>
    <row r="324" spans="2:13" x14ac:dyDescent="0.25">
      <c r="B324" t="s">
        <v>487</v>
      </c>
      <c r="C324" t="str">
        <f t="shared" si="11"/>
        <v>Group4_BurnMain_Fan_bTurnedOn</v>
      </c>
      <c r="L324" t="s">
        <v>1323</v>
      </c>
      <c r="M324" t="str">
        <f t="shared" ref="M324:M354" si="12">LEFT(REPLACE(L324,1,FIND("""",L324),""),LEN(REPLACE(L324,1,FIND("""",L324),""))-2)</f>
        <v>Фак. гор. гор.12</v>
      </c>
    </row>
    <row r="325" spans="2:13" x14ac:dyDescent="0.25">
      <c r="B325" t="s">
        <v>488</v>
      </c>
      <c r="C325" t="str">
        <f t="shared" si="11"/>
        <v>Group4_BurnWork2_Fan_bTurnedOn</v>
      </c>
      <c r="L325" t="s">
        <v>1324</v>
      </c>
      <c r="M325" t="str">
        <f t="shared" si="12"/>
        <v>Вент. работа гор.10</v>
      </c>
    </row>
    <row r="326" spans="2:13" x14ac:dyDescent="0.25">
      <c r="B326" t="s">
        <v>489</v>
      </c>
      <c r="C326" t="str">
        <f t="shared" si="11"/>
        <v>Group4_BurnWork3_Fan_bTurnedOn</v>
      </c>
      <c r="L326" t="s">
        <v>1325</v>
      </c>
      <c r="M326" t="str">
        <f t="shared" si="12"/>
        <v>Вент. работа гор.12</v>
      </c>
    </row>
    <row r="327" spans="2:13" x14ac:dyDescent="0.25">
      <c r="B327" t="s">
        <v>490</v>
      </c>
      <c r="C327" t="str">
        <f t="shared" si="11"/>
        <v>Group4_BurnMain_Fan_bAlarm</v>
      </c>
      <c r="L327" t="s">
        <v>1326</v>
      </c>
      <c r="M327" t="str">
        <f t="shared" si="12"/>
        <v>Вент. работа гор.14</v>
      </c>
    </row>
    <row r="328" spans="2:13" x14ac:dyDescent="0.25">
      <c r="B328" t="s">
        <v>491</v>
      </c>
      <c r="C328" t="str">
        <f t="shared" si="11"/>
        <v>Group4_BurnWork1_Fan_bRemote</v>
      </c>
      <c r="L328" t="s">
        <v>1327</v>
      </c>
      <c r="M328" t="str">
        <f t="shared" si="12"/>
        <v>Вент. работа гор.16</v>
      </c>
    </row>
    <row r="329" spans="2:13" x14ac:dyDescent="0.25">
      <c r="B329" t="s">
        <v>492</v>
      </c>
      <c r="C329" t="str">
        <f t="shared" si="11"/>
        <v>Group4_BurnMain_Fan_bRemote</v>
      </c>
      <c r="L329" t="s">
        <v>1328</v>
      </c>
      <c r="M329" t="str">
        <f t="shared" si="12"/>
        <v>ПЧ авария гор.12</v>
      </c>
    </row>
    <row r="330" spans="2:13" x14ac:dyDescent="0.25">
      <c r="B330" t="s">
        <v>493</v>
      </c>
      <c r="C330" t="str">
        <f t="shared" si="11"/>
        <v>Group4_BurnWork2_Fan_bRemote</v>
      </c>
      <c r="L330" t="s">
        <v>1329</v>
      </c>
      <c r="M330" t="str">
        <f t="shared" si="12"/>
        <v>Вент. дист. гор.10</v>
      </c>
    </row>
    <row r="331" spans="2:13" x14ac:dyDescent="0.25">
      <c r="B331" t="s">
        <v>494</v>
      </c>
      <c r="C331" t="str">
        <f t="shared" si="11"/>
        <v>Group4_BurnWork3_Fan_bRemote</v>
      </c>
      <c r="L331" t="s">
        <v>1330</v>
      </c>
      <c r="M331" t="str">
        <f t="shared" si="12"/>
        <v>Вент. дист. гор.12</v>
      </c>
    </row>
    <row r="332" spans="2:13" x14ac:dyDescent="0.25">
      <c r="B332" t="s">
        <v>495</v>
      </c>
      <c r="C332" t="str">
        <f t="shared" si="11"/>
        <v>Other_bCallSHUPVV2</v>
      </c>
      <c r="L332" t="s">
        <v>1331</v>
      </c>
      <c r="M332" t="str">
        <f t="shared" si="12"/>
        <v>Вент. дист. гор.14</v>
      </c>
    </row>
    <row r="333" spans="2:13" x14ac:dyDescent="0.25">
      <c r="B333" t="s">
        <v>496</v>
      </c>
      <c r="C333" t="str">
        <f t="shared" si="11"/>
        <v>Other_bCallSHAVR2</v>
      </c>
      <c r="L333" t="s">
        <v>1332</v>
      </c>
      <c r="M333" t="str">
        <f t="shared" si="12"/>
        <v>Вент. дист. гор.16</v>
      </c>
    </row>
    <row r="334" spans="2:13" x14ac:dyDescent="0.25">
      <c r="B334" t="s">
        <v>497</v>
      </c>
      <c r="C334" t="str">
        <f t="shared" si="11"/>
        <v>Other_bCallSHSO</v>
      </c>
      <c r="L334" t="s">
        <v>1333</v>
      </c>
      <c r="M334" t="str">
        <f t="shared" si="12"/>
        <v>Вызов к сборке 'ШУПВВ2'</v>
      </c>
    </row>
    <row r="335" spans="2:13" x14ac:dyDescent="0.25">
      <c r="B335" t="s">
        <v>498</v>
      </c>
      <c r="C335" t="str">
        <f t="shared" si="11"/>
        <v>Other_bCallSHSG2</v>
      </c>
      <c r="L335" t="s">
        <v>1334</v>
      </c>
      <c r="M335" t="str">
        <f t="shared" si="12"/>
        <v>Вызов к сборке 'ШАВР2'</v>
      </c>
    </row>
    <row r="336" spans="2:13" x14ac:dyDescent="0.25">
      <c r="B336" t="s">
        <v>499</v>
      </c>
      <c r="C336" t="str">
        <f t="shared" si="11"/>
        <v>Other_bCallSHSG4</v>
      </c>
      <c r="L336" t="s">
        <v>1335</v>
      </c>
      <c r="M336" t="str">
        <f t="shared" si="12"/>
        <v>Вызов к сборке 'ШСО'</v>
      </c>
    </row>
    <row r="337" spans="2:13" x14ac:dyDescent="0.25">
      <c r="B337" t="s">
        <v>500</v>
      </c>
      <c r="C337" t="str">
        <f t="shared" si="11"/>
        <v>Group4_BurnWork1_bStart</v>
      </c>
      <c r="L337" t="s">
        <v>1336</v>
      </c>
      <c r="M337" t="str">
        <f t="shared" si="12"/>
        <v>Вызов к сборке 'ШСГ-2'</v>
      </c>
    </row>
    <row r="338" spans="2:13" x14ac:dyDescent="0.25">
      <c r="B338" t="s">
        <v>501</v>
      </c>
      <c r="C338" t="str">
        <f t="shared" si="11"/>
        <v>Group4_BurnWork1_bStop</v>
      </c>
      <c r="L338" t="s">
        <v>1337</v>
      </c>
      <c r="M338" t="str">
        <f t="shared" si="12"/>
        <v>Вызов к сборке 'ШСГ-4'</v>
      </c>
    </row>
    <row r="339" spans="2:13" x14ac:dyDescent="0.25">
      <c r="B339" t="s">
        <v>502</v>
      </c>
      <c r="C339" t="str">
        <f t="shared" si="11"/>
        <v>Group4_BurnMain_bStart</v>
      </c>
      <c r="L339" t="s">
        <v>1338</v>
      </c>
      <c r="M339" t="str">
        <f t="shared" si="12"/>
        <v>Пуск гор.10</v>
      </c>
    </row>
    <row r="340" spans="2:13" x14ac:dyDescent="0.25">
      <c r="B340" t="s">
        <v>503</v>
      </c>
      <c r="C340" t="str">
        <f t="shared" si="11"/>
        <v>Group4_BurnMain_bStop</v>
      </c>
      <c r="L340" t="s">
        <v>1339</v>
      </c>
      <c r="M340" t="str">
        <f t="shared" si="12"/>
        <v>Стоп гор.10</v>
      </c>
    </row>
    <row r="341" spans="2:13" x14ac:dyDescent="0.25">
      <c r="B341" t="s">
        <v>504</v>
      </c>
      <c r="C341" t="str">
        <f t="shared" si="11"/>
        <v>Group4_BurnWork2_bStart</v>
      </c>
      <c r="L341" t="s">
        <v>1340</v>
      </c>
      <c r="M341" t="str">
        <f t="shared" si="12"/>
        <v>Пуск гор.12</v>
      </c>
    </row>
    <row r="342" spans="2:13" x14ac:dyDescent="0.25">
      <c r="B342" t="s">
        <v>505</v>
      </c>
      <c r="C342" t="str">
        <f t="shared" si="11"/>
        <v>Group4_BurnWork2_bStop</v>
      </c>
      <c r="L342" t="s">
        <v>1341</v>
      </c>
      <c r="M342" t="str">
        <f t="shared" si="12"/>
        <v>Стоп гор.12</v>
      </c>
    </row>
    <row r="343" spans="2:13" x14ac:dyDescent="0.25">
      <c r="B343" t="s">
        <v>506</v>
      </c>
      <c r="C343" t="str">
        <f t="shared" si="11"/>
        <v>Group4_BurnWork3_bStart</v>
      </c>
      <c r="L343" t="s">
        <v>1342</v>
      </c>
      <c r="M343" t="str">
        <f t="shared" si="12"/>
        <v>Пуск гор.14</v>
      </c>
    </row>
    <row r="344" spans="2:13" x14ac:dyDescent="0.25">
      <c r="B344" t="s">
        <v>507</v>
      </c>
      <c r="C344" t="str">
        <f t="shared" si="11"/>
        <v>Group4_BurnWork3_bStop</v>
      </c>
      <c r="L344" t="s">
        <v>1343</v>
      </c>
      <c r="M344" t="str">
        <f t="shared" si="12"/>
        <v>Стоп гор.14</v>
      </c>
    </row>
    <row r="345" spans="2:13" x14ac:dyDescent="0.25">
      <c r="B345" t="s">
        <v>508</v>
      </c>
      <c r="C345" t="str">
        <f t="shared" si="11"/>
        <v>Group4_bReset</v>
      </c>
      <c r="L345" t="s">
        <v>1344</v>
      </c>
      <c r="M345" t="str">
        <f t="shared" si="12"/>
        <v>Пуск гор.16</v>
      </c>
    </row>
    <row r="346" spans="2:13" x14ac:dyDescent="0.25">
      <c r="B346" t="s">
        <v>509</v>
      </c>
      <c r="C346" t="str">
        <f t="shared" si="11"/>
        <v>Group4_bEmergencyStop</v>
      </c>
      <c r="L346" t="s">
        <v>1345</v>
      </c>
      <c r="M346" t="str">
        <f t="shared" si="12"/>
        <v>Стоп гор.16</v>
      </c>
    </row>
    <row r="347" spans="2:13" x14ac:dyDescent="0.25">
      <c r="B347" t="s">
        <v>510</v>
      </c>
      <c r="C347" t="str">
        <f t="shared" si="11"/>
        <v>Reserv_bDI347</v>
      </c>
      <c r="L347" t="s">
        <v>1346</v>
      </c>
      <c r="M347" t="str">
        <f t="shared" si="12"/>
        <v>Сброс звука гр.4</v>
      </c>
    </row>
    <row r="348" spans="2:13" x14ac:dyDescent="0.25">
      <c r="B348" t="s">
        <v>511</v>
      </c>
      <c r="C348" t="str">
        <f t="shared" si="11"/>
        <v>Reserv_bDI348</v>
      </c>
      <c r="L348" t="s">
        <v>1347</v>
      </c>
      <c r="M348" t="str">
        <f t="shared" si="12"/>
        <v>Аварийное откл. гр.4</v>
      </c>
    </row>
    <row r="349" spans="2:13" x14ac:dyDescent="0.25">
      <c r="B349" t="s">
        <v>512</v>
      </c>
      <c r="C349" t="str">
        <f t="shared" si="11"/>
        <v>Reserv_bDI349</v>
      </c>
      <c r="L349" t="s">
        <v>1348</v>
      </c>
      <c r="M349" t="str">
        <f t="shared" si="12"/>
        <v>Резерв</v>
      </c>
    </row>
    <row r="350" spans="2:13" x14ac:dyDescent="0.25">
      <c r="B350" t="s">
        <v>513</v>
      </c>
      <c r="C350" t="str">
        <f t="shared" si="11"/>
        <v>Reserv_bDI350</v>
      </c>
      <c r="L350" t="s">
        <v>1349</v>
      </c>
      <c r="M350" t="str">
        <f t="shared" si="12"/>
        <v>Резерв</v>
      </c>
    </row>
    <row r="351" spans="2:13" x14ac:dyDescent="0.25">
      <c r="B351" t="s">
        <v>514</v>
      </c>
      <c r="C351" t="str">
        <f t="shared" si="11"/>
        <v>Reserv_bDI351</v>
      </c>
      <c r="L351" t="s">
        <v>1350</v>
      </c>
      <c r="M351" t="str">
        <f t="shared" si="12"/>
        <v>Резерв</v>
      </c>
    </row>
    <row r="352" spans="2:13" x14ac:dyDescent="0.25">
      <c r="B352" t="s">
        <v>515</v>
      </c>
      <c r="C352" t="str">
        <f t="shared" si="11"/>
        <v>Reserv_bDI352</v>
      </c>
      <c r="L352" t="s">
        <v>1351</v>
      </c>
      <c r="M352" t="str">
        <f t="shared" si="12"/>
        <v>Резерв</v>
      </c>
    </row>
    <row r="353" spans="12:13" x14ac:dyDescent="0.25">
      <c r="L353" t="s">
        <v>1352</v>
      </c>
      <c r="M353" t="str">
        <f t="shared" si="12"/>
        <v>Резерв</v>
      </c>
    </row>
    <row r="354" spans="12:13" x14ac:dyDescent="0.25">
      <c r="L354" t="s">
        <v>1353</v>
      </c>
      <c r="M354" t="str">
        <f t="shared" si="12"/>
        <v>Резерв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4"/>
  <sheetViews>
    <sheetView tabSelected="1" topLeftCell="C1" workbookViewId="0">
      <selection activeCell="H36" sqref="H36"/>
    </sheetView>
  </sheetViews>
  <sheetFormatPr defaultRowHeight="15" x14ac:dyDescent="0.25"/>
  <cols>
    <col min="2" max="2" width="65.28515625" bestFit="1" customWidth="1"/>
    <col min="3" max="3" width="37.28515625" bestFit="1" customWidth="1"/>
    <col min="4" max="4" width="0" hidden="1" customWidth="1"/>
    <col min="5" max="5" width="17.42578125" bestFit="1" customWidth="1"/>
    <col min="6" max="6" width="42.28515625" bestFit="1" customWidth="1"/>
    <col min="7" max="7" width="11" bestFit="1" customWidth="1"/>
    <col min="8" max="8" width="61.85546875" bestFit="1" customWidth="1"/>
    <col min="10" max="10" width="3" bestFit="1" customWidth="1"/>
    <col min="12" max="12" width="19.7109375" bestFit="1" customWidth="1"/>
    <col min="13" max="13" width="71.85546875" bestFit="1" customWidth="1"/>
    <col min="14" max="14" width="23" bestFit="1" customWidth="1"/>
    <col min="17" max="17" width="129.5703125" bestFit="1" customWidth="1"/>
    <col min="19" max="19" width="123.5703125" bestFit="1" customWidth="1"/>
  </cols>
  <sheetData>
    <row r="1" spans="2:14" x14ac:dyDescent="0.25">
      <c r="B1" t="s">
        <v>518</v>
      </c>
      <c r="C1" t="str">
        <f>LEFT(B1,FIND(" ",B1)-1)</f>
        <v>Gas_Gate_bClose</v>
      </c>
      <c r="E1" s="1" t="s">
        <v>0</v>
      </c>
      <c r="F1" s="2" t="s">
        <v>1</v>
      </c>
      <c r="G1" s="2" t="s">
        <v>2</v>
      </c>
      <c r="H1" s="8" t="str">
        <f ca="1">CONCATENATE("Application.GVL.arForceDo.",INDIRECT(CONCATENATE("C",I1+1)))</f>
        <v>Application.GVL.arForceDo.Group4_BurnWork1_Fan_bOn</v>
      </c>
      <c r="I1" s="10">
        <f>J2-1+32*J$1</f>
        <v>288</v>
      </c>
      <c r="J1">
        <v>9</v>
      </c>
      <c r="L1" t="s">
        <v>1354</v>
      </c>
    </row>
    <row r="2" spans="2:14" x14ac:dyDescent="0.25">
      <c r="B2" t="s">
        <v>519</v>
      </c>
      <c r="C2" t="str">
        <f t="shared" ref="C2:C65" si="0">LEFT(B2,FIND(" ",B2)-1)</f>
        <v>Gas_Gate_bOpen</v>
      </c>
      <c r="E2" s="3" t="s">
        <v>0</v>
      </c>
      <c r="F2" s="4" t="s">
        <v>1</v>
      </c>
      <c r="G2" s="4" t="s">
        <v>2</v>
      </c>
      <c r="H2" s="8" t="str">
        <f t="shared" ref="H2:H32" ca="1" si="1">CONCATENATE("Application.GVL.arForceDo.",INDIRECT(CONCATENATE("C",I2+1)))</f>
        <v>Application.GVL.arForceDo.Group4_BurnMain_Fan_bOn</v>
      </c>
      <c r="I2" s="10">
        <f t="shared" ref="I2:I33" si="2">J3-1+32*J$1</f>
        <v>289</v>
      </c>
      <c r="J2">
        <v>1</v>
      </c>
      <c r="L2" t="s">
        <v>517</v>
      </c>
    </row>
    <row r="3" spans="2:14" x14ac:dyDescent="0.25">
      <c r="B3" t="s">
        <v>520</v>
      </c>
      <c r="C3" t="str">
        <f t="shared" si="0"/>
        <v>Gas_Gate_bStop</v>
      </c>
      <c r="E3" s="3" t="s">
        <v>0</v>
      </c>
      <c r="F3" s="4" t="s">
        <v>1</v>
      </c>
      <c r="G3" s="4" t="s">
        <v>2</v>
      </c>
      <c r="H3" s="8" t="str">
        <f t="shared" ca="1" si="1"/>
        <v>Application.GVL.arForceDo.Group4_BurnWork2_Fan_bOn</v>
      </c>
      <c r="I3" s="10">
        <f t="shared" si="2"/>
        <v>290</v>
      </c>
      <c r="J3">
        <v>2</v>
      </c>
      <c r="M3" t="s">
        <v>1355</v>
      </c>
      <c r="N3" t="str">
        <f>LEFT(REPLACE(M3,1,FIND("""",M3),""),LEN(REPLACE(M3,1,FIND("""",M3),""))-2)</f>
        <v>Газ. ЗД закрыть</v>
      </c>
    </row>
    <row r="4" spans="2:14" x14ac:dyDescent="0.25">
      <c r="B4" t="s">
        <v>521</v>
      </c>
      <c r="C4" t="str">
        <f t="shared" si="0"/>
        <v>Water_GateIn_bClose</v>
      </c>
      <c r="E4" s="3" t="s">
        <v>0</v>
      </c>
      <c r="F4" s="4" t="s">
        <v>1</v>
      </c>
      <c r="G4" s="4" t="s">
        <v>2</v>
      </c>
      <c r="H4" s="8" t="str">
        <f t="shared" ca="1" si="1"/>
        <v>Application.GVL.arForceDo.Group4_BurnWork3_Fan_bOn</v>
      </c>
      <c r="I4" s="10">
        <f t="shared" si="2"/>
        <v>291</v>
      </c>
      <c r="J4">
        <v>3</v>
      </c>
      <c r="M4" t="s">
        <v>1356</v>
      </c>
      <c r="N4" t="str">
        <f t="shared" ref="N4:N67" si="3">LEFT(REPLACE(M4,1,FIND("""",M4),""),LEN(REPLACE(M4,1,FIND("""",M4),""))-2)</f>
        <v>Газ. ЗД открыть</v>
      </c>
    </row>
    <row r="5" spans="2:14" x14ac:dyDescent="0.25">
      <c r="B5" t="s">
        <v>522</v>
      </c>
      <c r="C5" t="str">
        <f t="shared" si="0"/>
        <v>Water_GateIn_bOpen</v>
      </c>
      <c r="E5" s="3" t="s">
        <v>0</v>
      </c>
      <c r="F5" s="4" t="s">
        <v>1</v>
      </c>
      <c r="G5" s="4" t="s">
        <v>2</v>
      </c>
      <c r="H5" s="8" t="str">
        <f t="shared" ca="1" si="1"/>
        <v>Application.GVL.arForceDo.Group4_BurnMain_Fan_bClose</v>
      </c>
      <c r="I5" s="10">
        <f t="shared" si="2"/>
        <v>292</v>
      </c>
      <c r="J5">
        <v>4</v>
      </c>
      <c r="M5" t="s">
        <v>1357</v>
      </c>
      <c r="N5" t="str">
        <f t="shared" si="3"/>
        <v>Газ. ЗД стоп</v>
      </c>
    </row>
    <row r="6" spans="2:14" x14ac:dyDescent="0.25">
      <c r="B6" t="s">
        <v>523</v>
      </c>
      <c r="C6" t="str">
        <f t="shared" si="0"/>
        <v>Water_GateIn_bStop</v>
      </c>
      <c r="E6" s="3" t="s">
        <v>0</v>
      </c>
      <c r="F6" s="4" t="s">
        <v>1</v>
      </c>
      <c r="G6" s="4" t="s">
        <v>2</v>
      </c>
      <c r="H6" s="8" t="str">
        <f t="shared" ca="1" si="1"/>
        <v>Application.GVL.arForceDo.Group4_BurnMain_Fan_bOpen</v>
      </c>
      <c r="I6" s="10">
        <f t="shared" si="2"/>
        <v>293</v>
      </c>
      <c r="J6">
        <v>5</v>
      </c>
      <c r="M6" t="s">
        <v>1358</v>
      </c>
      <c r="N6" t="str">
        <f t="shared" si="3"/>
        <v>Вод. ЗД вх закрыть</v>
      </c>
    </row>
    <row r="7" spans="2:14" x14ac:dyDescent="0.25">
      <c r="B7" t="s">
        <v>524</v>
      </c>
      <c r="C7" t="str">
        <f t="shared" si="0"/>
        <v>Water_GateOut_bClose</v>
      </c>
      <c r="E7" s="3" t="s">
        <v>0</v>
      </c>
      <c r="F7" s="4" t="s">
        <v>1</v>
      </c>
      <c r="G7" s="4" t="s">
        <v>2</v>
      </c>
      <c r="H7" s="8" t="str">
        <f t="shared" ca="1" si="1"/>
        <v>Application.GVL.arForceDo.Reserv_bDO295</v>
      </c>
      <c r="I7" s="10">
        <f t="shared" si="2"/>
        <v>294</v>
      </c>
      <c r="J7">
        <v>6</v>
      </c>
      <c r="M7" t="s">
        <v>1359</v>
      </c>
      <c r="N7" t="str">
        <f t="shared" si="3"/>
        <v>Вод. ЗД вх открыть</v>
      </c>
    </row>
    <row r="8" spans="2:14" x14ac:dyDescent="0.25">
      <c r="B8" t="s">
        <v>525</v>
      </c>
      <c r="C8" t="str">
        <f t="shared" si="0"/>
        <v>Water_GateOut_bOpen</v>
      </c>
      <c r="E8" s="3" t="s">
        <v>0</v>
      </c>
      <c r="F8" s="4" t="s">
        <v>1</v>
      </c>
      <c r="G8" s="4" t="s">
        <v>2</v>
      </c>
      <c r="H8" s="8" t="str">
        <f t="shared" ca="1" si="1"/>
        <v>Application.GVL.arForceDo.Reserv_bDO296</v>
      </c>
      <c r="I8" s="10">
        <f t="shared" si="2"/>
        <v>295</v>
      </c>
      <c r="J8">
        <v>7</v>
      </c>
      <c r="M8" t="s">
        <v>1360</v>
      </c>
      <c r="N8" t="str">
        <f t="shared" si="3"/>
        <v>Вод. ЗД вх стоп</v>
      </c>
    </row>
    <row r="9" spans="2:14" x14ac:dyDescent="0.25">
      <c r="B9" t="s">
        <v>526</v>
      </c>
      <c r="C9" t="str">
        <f t="shared" si="0"/>
        <v>Water_GateOut_bStop</v>
      </c>
      <c r="E9" s="3" t="s">
        <v>0</v>
      </c>
      <c r="F9" s="4" t="s">
        <v>1</v>
      </c>
      <c r="G9" s="4" t="s">
        <v>2</v>
      </c>
      <c r="H9" s="8" t="str">
        <f t="shared" ca="1" si="1"/>
        <v>Application.GVL.arForceDo.Reserv_bDO297</v>
      </c>
      <c r="I9" s="10">
        <f t="shared" si="2"/>
        <v>296</v>
      </c>
      <c r="J9">
        <v>8</v>
      </c>
      <c r="M9" t="s">
        <v>1361</v>
      </c>
      <c r="N9" t="str">
        <f t="shared" si="3"/>
        <v>Вод. ЗД вых закрыть</v>
      </c>
    </row>
    <row r="10" spans="2:14" x14ac:dyDescent="0.25">
      <c r="B10" t="s">
        <v>527</v>
      </c>
      <c r="C10" t="str">
        <f t="shared" si="0"/>
        <v>Water_GateBypass_bClose</v>
      </c>
      <c r="E10" s="3" t="s">
        <v>0</v>
      </c>
      <c r="F10" s="4" t="s">
        <v>1</v>
      </c>
      <c r="G10" s="4" t="s">
        <v>2</v>
      </c>
      <c r="H10" s="8" t="str">
        <f t="shared" ca="1" si="1"/>
        <v>Application.GVL.arForceDo.Reserv_bDO298</v>
      </c>
      <c r="I10" s="10">
        <f t="shared" si="2"/>
        <v>297</v>
      </c>
      <c r="J10">
        <v>9</v>
      </c>
      <c r="M10" t="s">
        <v>1362</v>
      </c>
      <c r="N10" t="str">
        <f t="shared" si="3"/>
        <v>Вод. ЗД вых открыть</v>
      </c>
    </row>
    <row r="11" spans="2:14" x14ac:dyDescent="0.25">
      <c r="B11" t="s">
        <v>528</v>
      </c>
      <c r="C11" t="str">
        <f t="shared" si="0"/>
        <v>Water_GateBypass_bOpen</v>
      </c>
      <c r="E11" s="3" t="s">
        <v>0</v>
      </c>
      <c r="F11" s="4" t="s">
        <v>1</v>
      </c>
      <c r="G11" s="4" t="s">
        <v>2</v>
      </c>
      <c r="H11" s="8" t="str">
        <f t="shared" ca="1" si="1"/>
        <v>Application.GVL.arForceDo.Reserv_bDO299</v>
      </c>
      <c r="I11" s="10">
        <f t="shared" si="2"/>
        <v>298</v>
      </c>
      <c r="J11">
        <v>10</v>
      </c>
      <c r="M11" t="s">
        <v>1363</v>
      </c>
      <c r="N11" t="str">
        <f t="shared" si="3"/>
        <v>Вод. ЗД вых стоп</v>
      </c>
    </row>
    <row r="12" spans="2:14" x14ac:dyDescent="0.25">
      <c r="B12" t="s">
        <v>529</v>
      </c>
      <c r="C12" t="str">
        <f t="shared" si="0"/>
        <v>Water_GateBypass_bStop</v>
      </c>
      <c r="E12" s="3" t="s">
        <v>0</v>
      </c>
      <c r="F12" s="4" t="s">
        <v>1</v>
      </c>
      <c r="G12" s="4" t="s">
        <v>2</v>
      </c>
      <c r="H12" s="8" t="str">
        <f t="shared" ca="1" si="1"/>
        <v>Application.GVL.arForceDo.Reserv_bDO300</v>
      </c>
      <c r="I12" s="10">
        <f t="shared" si="2"/>
        <v>299</v>
      </c>
      <c r="J12">
        <v>11</v>
      </c>
      <c r="M12" t="s">
        <v>1364</v>
      </c>
      <c r="N12" t="str">
        <f t="shared" si="3"/>
        <v>Вод. ЗД байп закрыть</v>
      </c>
    </row>
    <row r="13" spans="2:14" x14ac:dyDescent="0.25">
      <c r="B13" t="s">
        <v>530</v>
      </c>
      <c r="C13" t="str">
        <f t="shared" si="0"/>
        <v>Other_Gate17_bClose</v>
      </c>
      <c r="E13" s="3" t="s">
        <v>0</v>
      </c>
      <c r="F13" s="4" t="s">
        <v>1</v>
      </c>
      <c r="G13" s="4" t="s">
        <v>2</v>
      </c>
      <c r="H13" s="8" t="str">
        <f t="shared" ca="1" si="1"/>
        <v>Application.GVL.arForceDo.Reserv_bDO301</v>
      </c>
      <c r="I13" s="10">
        <f t="shared" si="2"/>
        <v>300</v>
      </c>
      <c r="J13">
        <v>12</v>
      </c>
      <c r="M13" t="s">
        <v>1365</v>
      </c>
      <c r="N13" t="str">
        <f t="shared" si="3"/>
        <v>Вод. ЗД байп открыть</v>
      </c>
    </row>
    <row r="14" spans="2:14" x14ac:dyDescent="0.25">
      <c r="B14" t="s">
        <v>531</v>
      </c>
      <c r="C14" t="str">
        <f t="shared" si="0"/>
        <v>Other_Gate17_bOpen</v>
      </c>
      <c r="E14" s="3" t="s">
        <v>0</v>
      </c>
      <c r="F14" s="4" t="s">
        <v>1</v>
      </c>
      <c r="G14" s="4" t="s">
        <v>2</v>
      </c>
      <c r="H14" s="8" t="str">
        <f t="shared" ca="1" si="1"/>
        <v>Application.GVL.arForceDo.Reserv_bDO302</v>
      </c>
      <c r="I14" s="10">
        <f t="shared" si="2"/>
        <v>301</v>
      </c>
      <c r="J14">
        <v>13</v>
      </c>
      <c r="M14" t="s">
        <v>1366</v>
      </c>
      <c r="N14" t="str">
        <f t="shared" si="3"/>
        <v>Вод. ЗД байп стоп</v>
      </c>
    </row>
    <row r="15" spans="2:14" x14ac:dyDescent="0.25">
      <c r="B15" t="s">
        <v>532</v>
      </c>
      <c r="C15" t="str">
        <f t="shared" si="0"/>
        <v>Other_Gate17_bStop</v>
      </c>
      <c r="E15" s="3" t="s">
        <v>0</v>
      </c>
      <c r="F15" s="4" t="s">
        <v>1</v>
      </c>
      <c r="G15" s="4" t="s">
        <v>2</v>
      </c>
      <c r="H15" s="8" t="str">
        <f t="shared" ca="1" si="1"/>
        <v>Application.GVL.arForceDo.Reserv_bDO303</v>
      </c>
      <c r="I15" s="10">
        <f t="shared" si="2"/>
        <v>302</v>
      </c>
      <c r="J15">
        <v>14</v>
      </c>
      <c r="M15" t="s">
        <v>1367</v>
      </c>
      <c r="N15" t="str">
        <f t="shared" si="3"/>
        <v>Газ. ЗД 17 закрыть</v>
      </c>
    </row>
    <row r="16" spans="2:14" x14ac:dyDescent="0.25">
      <c r="B16" t="s">
        <v>533</v>
      </c>
      <c r="C16" t="str">
        <f t="shared" si="0"/>
        <v>Reserv_bDO16</v>
      </c>
      <c r="E16" s="3" t="s">
        <v>0</v>
      </c>
      <c r="F16" s="4" t="s">
        <v>1</v>
      </c>
      <c r="G16" s="4" t="s">
        <v>2</v>
      </c>
      <c r="H16" s="8" t="str">
        <f t="shared" ca="1" si="1"/>
        <v>Application.GVL.arForceDo.Reserv_bDO304</v>
      </c>
      <c r="I16" s="10">
        <f t="shared" si="2"/>
        <v>303</v>
      </c>
      <c r="J16">
        <v>15</v>
      </c>
      <c r="M16" t="s">
        <v>1368</v>
      </c>
      <c r="N16" t="str">
        <f t="shared" si="3"/>
        <v>Газ. ЗД 17 открыть</v>
      </c>
    </row>
    <row r="17" spans="2:14" x14ac:dyDescent="0.25">
      <c r="B17" t="s">
        <v>534</v>
      </c>
      <c r="C17" t="str">
        <f t="shared" si="0"/>
        <v>Other_GateMC213_bClose</v>
      </c>
      <c r="E17" s="3" t="s">
        <v>0</v>
      </c>
      <c r="F17" s="4" t="s">
        <v>1</v>
      </c>
      <c r="G17" s="4" t="s">
        <v>2</v>
      </c>
      <c r="H17" s="8" t="str">
        <f t="shared" ca="1" si="1"/>
        <v>Application.GVL.arForceDo.Reserv_bDO305</v>
      </c>
      <c r="I17" s="10">
        <f t="shared" si="2"/>
        <v>304</v>
      </c>
      <c r="J17">
        <v>16</v>
      </c>
      <c r="M17" t="s">
        <v>1369</v>
      </c>
      <c r="N17" t="str">
        <f t="shared" si="3"/>
        <v>Газ. ЗД 17 стоп</v>
      </c>
    </row>
    <row r="18" spans="2:14" x14ac:dyDescent="0.25">
      <c r="B18" t="s">
        <v>535</v>
      </c>
      <c r="C18" t="str">
        <f t="shared" si="0"/>
        <v>Other_GateMC213_bOpen</v>
      </c>
      <c r="E18" s="3" t="s">
        <v>0</v>
      </c>
      <c r="F18" s="4" t="s">
        <v>1</v>
      </c>
      <c r="G18" s="4" t="s">
        <v>2</v>
      </c>
      <c r="H18" s="8" t="str">
        <f t="shared" ca="1" si="1"/>
        <v>Application.GVL.arForceDo.Reserv_bDO306</v>
      </c>
      <c r="I18" s="10">
        <f t="shared" si="2"/>
        <v>305</v>
      </c>
      <c r="J18">
        <v>17</v>
      </c>
      <c r="M18" t="s">
        <v>1370</v>
      </c>
      <c r="N18" t="str">
        <f t="shared" si="3"/>
        <v>Резерв</v>
      </c>
    </row>
    <row r="19" spans="2:14" x14ac:dyDescent="0.25">
      <c r="B19" t="s">
        <v>536</v>
      </c>
      <c r="C19" t="str">
        <f t="shared" si="0"/>
        <v>Other_GateMC213_bStop</v>
      </c>
      <c r="E19" s="3" t="s">
        <v>0</v>
      </c>
      <c r="F19" s="4" t="s">
        <v>1</v>
      </c>
      <c r="G19" s="4" t="s">
        <v>2</v>
      </c>
      <c r="H19" s="8" t="str">
        <f t="shared" ca="1" si="1"/>
        <v>Application.GVL.arForceDo.Reserv_bDO307</v>
      </c>
      <c r="I19" s="10">
        <f t="shared" si="2"/>
        <v>306</v>
      </c>
      <c r="J19">
        <v>18</v>
      </c>
      <c r="M19" t="s">
        <v>1371</v>
      </c>
      <c r="N19" t="str">
        <f t="shared" si="3"/>
        <v>ЗД МЦ213 закрыть</v>
      </c>
    </row>
    <row r="20" spans="2:14" x14ac:dyDescent="0.25">
      <c r="B20" t="s">
        <v>537</v>
      </c>
      <c r="C20" t="str">
        <f t="shared" si="0"/>
        <v>Other_GateKV205_bClose</v>
      </c>
      <c r="E20" s="3" t="s">
        <v>0</v>
      </c>
      <c r="F20" s="4" t="s">
        <v>1</v>
      </c>
      <c r="G20" s="4" t="s">
        <v>2</v>
      </c>
      <c r="H20" s="8" t="str">
        <f t="shared" ca="1" si="1"/>
        <v>Application.GVL.arForceDo.Reserv_bDO308</v>
      </c>
      <c r="I20" s="10">
        <f t="shared" si="2"/>
        <v>307</v>
      </c>
      <c r="J20">
        <v>19</v>
      </c>
      <c r="M20" t="s">
        <v>1372</v>
      </c>
      <c r="N20" t="str">
        <f t="shared" si="3"/>
        <v>ЗД МЦ213 открыть</v>
      </c>
    </row>
    <row r="21" spans="2:14" x14ac:dyDescent="0.25">
      <c r="B21" t="s">
        <v>538</v>
      </c>
      <c r="C21" t="str">
        <f t="shared" si="0"/>
        <v>Other_GateKV205_bOpen</v>
      </c>
      <c r="E21" s="3" t="s">
        <v>0</v>
      </c>
      <c r="F21" s="4" t="s">
        <v>1</v>
      </c>
      <c r="G21" s="4" t="s">
        <v>2</v>
      </c>
      <c r="H21" s="8" t="str">
        <f t="shared" ca="1" si="1"/>
        <v>Application.GVL.arForceDo.Reserv_bDO309</v>
      </c>
      <c r="I21" s="10">
        <f t="shared" si="2"/>
        <v>308</v>
      </c>
      <c r="J21">
        <v>20</v>
      </c>
      <c r="M21" t="s">
        <v>1373</v>
      </c>
      <c r="N21" t="str">
        <f t="shared" si="3"/>
        <v>ЗД МЦ213 стоп</v>
      </c>
    </row>
    <row r="22" spans="2:14" x14ac:dyDescent="0.25">
      <c r="B22" t="s">
        <v>539</v>
      </c>
      <c r="C22" t="str">
        <f t="shared" si="0"/>
        <v>Other_GateKV205_bStop</v>
      </c>
      <c r="E22" s="3" t="s">
        <v>0</v>
      </c>
      <c r="F22" s="4" t="s">
        <v>1</v>
      </c>
      <c r="G22" s="4" t="s">
        <v>2</v>
      </c>
      <c r="H22" s="8" t="str">
        <f t="shared" ca="1" si="1"/>
        <v>Application.GVL.arForceDo.Reserv_bDO310</v>
      </c>
      <c r="I22" s="10">
        <f t="shared" si="2"/>
        <v>309</v>
      </c>
      <c r="J22">
        <v>21</v>
      </c>
      <c r="M22" t="s">
        <v>1374</v>
      </c>
      <c r="N22" t="str">
        <f t="shared" si="3"/>
        <v>ЗД КВ205 закрыть</v>
      </c>
    </row>
    <row r="23" spans="2:14" x14ac:dyDescent="0.25">
      <c r="B23" t="s">
        <v>540</v>
      </c>
      <c r="C23" t="str">
        <f t="shared" si="0"/>
        <v>Other_GateKV204_bClose</v>
      </c>
      <c r="E23" s="3" t="s">
        <v>0</v>
      </c>
      <c r="F23" s="4" t="s">
        <v>1</v>
      </c>
      <c r="G23" s="4" t="s">
        <v>2</v>
      </c>
      <c r="H23" s="8" t="str">
        <f t="shared" ca="1" si="1"/>
        <v>Application.GVL.arForceDo.Reserv_bDO311</v>
      </c>
      <c r="I23" s="10">
        <f t="shared" si="2"/>
        <v>310</v>
      </c>
      <c r="J23">
        <v>22</v>
      </c>
      <c r="M23" t="s">
        <v>1375</v>
      </c>
      <c r="N23" t="str">
        <f t="shared" si="3"/>
        <v>ЗД КВ205 открыть</v>
      </c>
    </row>
    <row r="24" spans="2:14" x14ac:dyDescent="0.25">
      <c r="B24" t="s">
        <v>541</v>
      </c>
      <c r="C24" t="str">
        <f t="shared" si="0"/>
        <v>Other_GateKV204_bOpen</v>
      </c>
      <c r="E24" s="3" t="s">
        <v>0</v>
      </c>
      <c r="F24" s="4" t="s">
        <v>1</v>
      </c>
      <c r="G24" s="4" t="s">
        <v>2</v>
      </c>
      <c r="H24" s="8" t="str">
        <f t="shared" ca="1" si="1"/>
        <v>Application.GVL.arForceDo.Reserv_bDO312</v>
      </c>
      <c r="I24" s="10">
        <f t="shared" si="2"/>
        <v>311</v>
      </c>
      <c r="J24">
        <v>23</v>
      </c>
      <c r="M24" t="s">
        <v>1376</v>
      </c>
      <c r="N24" t="str">
        <f t="shared" si="3"/>
        <v>ЗД КВ205 стоп</v>
      </c>
    </row>
    <row r="25" spans="2:14" x14ac:dyDescent="0.25">
      <c r="B25" t="s">
        <v>542</v>
      </c>
      <c r="C25" t="str">
        <f t="shared" si="0"/>
        <v>Other_GateKV204_bStop</v>
      </c>
      <c r="E25" s="3" t="s">
        <v>0</v>
      </c>
      <c r="F25" s="4" t="s">
        <v>1</v>
      </c>
      <c r="G25" s="4" t="s">
        <v>2</v>
      </c>
      <c r="H25" s="8" t="str">
        <f t="shared" ca="1" si="1"/>
        <v>Application.GVL.arForceDo.Reserv_bDO313</v>
      </c>
      <c r="I25" s="10">
        <f t="shared" si="2"/>
        <v>312</v>
      </c>
      <c r="J25">
        <v>24</v>
      </c>
      <c r="M25" t="s">
        <v>1377</v>
      </c>
      <c r="N25" t="str">
        <f t="shared" si="3"/>
        <v>ЗД КВ204 закрыть</v>
      </c>
    </row>
    <row r="26" spans="2:14" x14ac:dyDescent="0.25">
      <c r="B26" t="s">
        <v>543</v>
      </c>
      <c r="C26" t="str">
        <f t="shared" si="0"/>
        <v>Other_GateKV206_bClose</v>
      </c>
      <c r="E26" s="3" t="s">
        <v>0</v>
      </c>
      <c r="F26" s="4" t="s">
        <v>1</v>
      </c>
      <c r="G26" s="4" t="s">
        <v>2</v>
      </c>
      <c r="H26" s="8" t="str">
        <f t="shared" ca="1" si="1"/>
        <v>Application.GVL.arForceDo.Reserv_bDO314</v>
      </c>
      <c r="I26" s="10">
        <f t="shared" si="2"/>
        <v>313</v>
      </c>
      <c r="J26">
        <v>25</v>
      </c>
      <c r="M26" t="s">
        <v>1378</v>
      </c>
      <c r="N26" t="str">
        <f t="shared" si="3"/>
        <v>ЗД КВ204 открыть</v>
      </c>
    </row>
    <row r="27" spans="2:14" x14ac:dyDescent="0.25">
      <c r="B27" t="s">
        <v>544</v>
      </c>
      <c r="C27" t="str">
        <f t="shared" si="0"/>
        <v>Other_GateKV206_bOpen</v>
      </c>
      <c r="E27" s="3" t="s">
        <v>0</v>
      </c>
      <c r="F27" s="4" t="s">
        <v>1</v>
      </c>
      <c r="G27" s="4" t="s">
        <v>2</v>
      </c>
      <c r="H27" s="8" t="str">
        <f t="shared" ca="1" si="1"/>
        <v>Application.GVL.arForceDo.Reserv_bDO315</v>
      </c>
      <c r="I27" s="10">
        <f t="shared" si="2"/>
        <v>314</v>
      </c>
      <c r="J27">
        <v>26</v>
      </c>
      <c r="M27" t="s">
        <v>1379</v>
      </c>
      <c r="N27" t="str">
        <f t="shared" si="3"/>
        <v>ЗД КВ204 стоп</v>
      </c>
    </row>
    <row r="28" spans="2:14" x14ac:dyDescent="0.25">
      <c r="B28" t="s">
        <v>545</v>
      </c>
      <c r="C28" t="str">
        <f t="shared" si="0"/>
        <v>Other_GateKV206_bStop</v>
      </c>
      <c r="E28" s="3" t="s">
        <v>0</v>
      </c>
      <c r="F28" s="4" t="s">
        <v>1</v>
      </c>
      <c r="G28" s="4" t="s">
        <v>2</v>
      </c>
      <c r="H28" s="8" t="str">
        <f t="shared" ca="1" si="1"/>
        <v>Application.GVL.arForceDo.Reserv_bDO316</v>
      </c>
      <c r="I28" s="10">
        <f t="shared" si="2"/>
        <v>315</v>
      </c>
      <c r="J28">
        <v>27</v>
      </c>
      <c r="M28" t="s">
        <v>1380</v>
      </c>
      <c r="N28" t="str">
        <f t="shared" si="3"/>
        <v>ЗД КВ206 закрыть</v>
      </c>
    </row>
    <row r="29" spans="2:14" x14ac:dyDescent="0.25">
      <c r="B29" t="s">
        <v>546</v>
      </c>
      <c r="C29" t="str">
        <f t="shared" si="0"/>
        <v>Other_GateWater1_bClose</v>
      </c>
      <c r="E29" s="3" t="s">
        <v>0</v>
      </c>
      <c r="F29" s="4" t="s">
        <v>1</v>
      </c>
      <c r="G29" s="4" t="s">
        <v>2</v>
      </c>
      <c r="H29" s="8" t="str">
        <f t="shared" ca="1" si="1"/>
        <v>Application.GVL.arForceDo.Reserv_bDO317</v>
      </c>
      <c r="I29" s="10">
        <f t="shared" si="2"/>
        <v>316</v>
      </c>
      <c r="J29">
        <v>28</v>
      </c>
      <c r="M29" t="s">
        <v>1381</v>
      </c>
      <c r="N29" t="str">
        <f t="shared" si="3"/>
        <v>ЗД КВ206 открыть</v>
      </c>
    </row>
    <row r="30" spans="2:14" x14ac:dyDescent="0.25">
      <c r="B30" t="s">
        <v>547</v>
      </c>
      <c r="C30" t="str">
        <f t="shared" si="0"/>
        <v>Other_GateWater1_bOpen</v>
      </c>
      <c r="E30" s="3" t="s">
        <v>0</v>
      </c>
      <c r="F30" s="4" t="s">
        <v>1</v>
      </c>
      <c r="G30" s="4" t="s">
        <v>2</v>
      </c>
      <c r="H30" s="8" t="str">
        <f t="shared" ca="1" si="1"/>
        <v>Application.GVL.arForceDo.Reserv_bDO318</v>
      </c>
      <c r="I30" s="10">
        <f t="shared" si="2"/>
        <v>317</v>
      </c>
      <c r="J30">
        <v>29</v>
      </c>
      <c r="M30" t="s">
        <v>1382</v>
      </c>
      <c r="N30" t="str">
        <f t="shared" si="3"/>
        <v>ЗД КВ206 стоп</v>
      </c>
    </row>
    <row r="31" spans="2:14" x14ac:dyDescent="0.25">
      <c r="B31" t="s">
        <v>548</v>
      </c>
      <c r="C31" t="str">
        <f t="shared" si="0"/>
        <v>Other_GateWater1_bStop</v>
      </c>
      <c r="E31" s="3" t="s">
        <v>0</v>
      </c>
      <c r="F31" s="4" t="s">
        <v>1</v>
      </c>
      <c r="G31" s="4" t="s">
        <v>2</v>
      </c>
      <c r="H31" s="8" t="str">
        <f t="shared" ca="1" si="1"/>
        <v>Application.GVL.arForceDo.Reserv_bDO319</v>
      </c>
      <c r="I31" s="10">
        <f t="shared" si="2"/>
        <v>318</v>
      </c>
      <c r="J31">
        <v>30</v>
      </c>
      <c r="M31" t="s">
        <v>1383</v>
      </c>
      <c r="N31" t="str">
        <f t="shared" si="3"/>
        <v>ЗД св на 1 оч закрыть</v>
      </c>
    </row>
    <row r="32" spans="2:14" x14ac:dyDescent="0.25">
      <c r="B32" t="s">
        <v>549</v>
      </c>
      <c r="C32" t="str">
        <f t="shared" si="0"/>
        <v>Reserv_bDO32</v>
      </c>
      <c r="E32" s="3" t="s">
        <v>0</v>
      </c>
      <c r="F32" s="4" t="s">
        <v>1</v>
      </c>
      <c r="G32" s="4" t="s">
        <v>2</v>
      </c>
      <c r="H32" s="8" t="str">
        <f t="shared" ca="1" si="1"/>
        <v>Application.GVL.arForceDo.Reserv_bDO320</v>
      </c>
      <c r="I32" s="10">
        <f t="shared" si="2"/>
        <v>319</v>
      </c>
      <c r="J32">
        <v>31</v>
      </c>
      <c r="M32" t="s">
        <v>1384</v>
      </c>
      <c r="N32" t="str">
        <f t="shared" si="3"/>
        <v>ЗД св на 1 оч открыть</v>
      </c>
    </row>
    <row r="33" spans="2:14" x14ac:dyDescent="0.25">
      <c r="B33" t="s">
        <v>550</v>
      </c>
      <c r="C33" t="str">
        <f t="shared" si="0"/>
        <v>Reserv_bDO33</v>
      </c>
      <c r="E33" s="3" t="s">
        <v>0</v>
      </c>
      <c r="F33" s="4" t="s">
        <v>1</v>
      </c>
      <c r="G33" s="4" t="s">
        <v>2</v>
      </c>
      <c r="H33" t="str">
        <f ca="1">INDIRECT(CONCATENATE("H",ROW(H35)+J1))</f>
        <v>Application.GVL.Crate_Burn[4].arstDO[2].Outputs;</v>
      </c>
      <c r="I33" s="10"/>
      <c r="J33">
        <v>32</v>
      </c>
      <c r="M33" t="s">
        <v>1385</v>
      </c>
      <c r="N33" t="str">
        <f t="shared" si="3"/>
        <v>ЗД св на 1 оч стоп</v>
      </c>
    </row>
    <row r="34" spans="2:14" x14ac:dyDescent="0.25">
      <c r="B34" t="s">
        <v>551</v>
      </c>
      <c r="C34" t="str">
        <f t="shared" si="0"/>
        <v>Reserv_bDO34</v>
      </c>
      <c r="M34" t="s">
        <v>1386</v>
      </c>
      <c r="N34" t="str">
        <f t="shared" si="3"/>
        <v>Резерв</v>
      </c>
    </row>
    <row r="35" spans="2:14" x14ac:dyDescent="0.25">
      <c r="B35" t="s">
        <v>552</v>
      </c>
      <c r="C35" t="str">
        <f t="shared" si="0"/>
        <v>Reserv_bDO35</v>
      </c>
      <c r="H35" t="s">
        <v>1675</v>
      </c>
      <c r="M35" t="s">
        <v>1387</v>
      </c>
      <c r="N35" t="str">
        <f t="shared" si="3"/>
        <v>Резерв</v>
      </c>
    </row>
    <row r="36" spans="2:14" x14ac:dyDescent="0.25">
      <c r="B36" t="s">
        <v>553</v>
      </c>
      <c r="C36" t="str">
        <f t="shared" si="0"/>
        <v>Reserv_bDO36</v>
      </c>
      <c r="H36" t="s">
        <v>1678</v>
      </c>
      <c r="M36" t="s">
        <v>1388</v>
      </c>
      <c r="N36" t="str">
        <f t="shared" si="3"/>
        <v>Резерв</v>
      </c>
    </row>
    <row r="37" spans="2:14" x14ac:dyDescent="0.25">
      <c r="B37" t="s">
        <v>554</v>
      </c>
      <c r="C37" t="str">
        <f t="shared" si="0"/>
        <v>Smoke_DamperA_bClose</v>
      </c>
      <c r="H37" t="s">
        <v>1676</v>
      </c>
      <c r="M37" t="s">
        <v>1389</v>
      </c>
      <c r="N37" t="str">
        <f t="shared" si="3"/>
        <v>Резерв</v>
      </c>
    </row>
    <row r="38" spans="2:14" x14ac:dyDescent="0.25">
      <c r="B38" t="s">
        <v>555</v>
      </c>
      <c r="C38" t="str">
        <f t="shared" si="0"/>
        <v>Smoke_DamperA_bOpen</v>
      </c>
      <c r="H38" t="s">
        <v>1682</v>
      </c>
      <c r="M38" t="s">
        <v>1390</v>
      </c>
      <c r="N38" t="str">
        <f t="shared" si="3"/>
        <v>Резерв</v>
      </c>
    </row>
    <row r="39" spans="2:14" x14ac:dyDescent="0.25">
      <c r="B39" t="s">
        <v>556</v>
      </c>
      <c r="C39" t="str">
        <f t="shared" si="0"/>
        <v>Smoke_DamperB_bClose</v>
      </c>
      <c r="H39" t="s">
        <v>1677</v>
      </c>
      <c r="M39" t="s">
        <v>1391</v>
      </c>
      <c r="N39" t="str">
        <f t="shared" si="3"/>
        <v>Рег. разр. А закрыть</v>
      </c>
    </row>
    <row r="40" spans="2:14" x14ac:dyDescent="0.25">
      <c r="B40" t="s">
        <v>557</v>
      </c>
      <c r="C40" t="str">
        <f t="shared" si="0"/>
        <v>Smoke_DamperB_bOpen</v>
      </c>
      <c r="H40" t="s">
        <v>1681</v>
      </c>
      <c r="M40" t="s">
        <v>1392</v>
      </c>
      <c r="N40" t="str">
        <f t="shared" si="3"/>
        <v>Рег. разр. А открыть</v>
      </c>
    </row>
    <row r="41" spans="2:14" x14ac:dyDescent="0.25">
      <c r="B41" t="s">
        <v>558</v>
      </c>
      <c r="C41" t="str">
        <f t="shared" si="0"/>
        <v>Reserv_bDO41</v>
      </c>
      <c r="H41" t="s">
        <v>1680</v>
      </c>
      <c r="M41" t="s">
        <v>1393</v>
      </c>
      <c r="N41" t="str">
        <f t="shared" si="3"/>
        <v>Рег. разр. B закрыть</v>
      </c>
    </row>
    <row r="42" spans="2:14" x14ac:dyDescent="0.25">
      <c r="B42" t="s">
        <v>559</v>
      </c>
      <c r="C42" t="str">
        <f t="shared" si="0"/>
        <v>Gas_ValveBlow13_bCtrl</v>
      </c>
      <c r="H42" t="s">
        <v>840</v>
      </c>
      <c r="M42" t="s">
        <v>1394</v>
      </c>
      <c r="N42" t="str">
        <f t="shared" si="3"/>
        <v>Рег. разр. B открыть</v>
      </c>
    </row>
    <row r="43" spans="2:14" x14ac:dyDescent="0.25">
      <c r="B43" t="s">
        <v>560</v>
      </c>
      <c r="C43" t="str">
        <f t="shared" si="0"/>
        <v>Gas_ValveBlow24_bCtrl</v>
      </c>
      <c r="H43" t="s">
        <v>1679</v>
      </c>
      <c r="M43" t="s">
        <v>1395</v>
      </c>
      <c r="N43" t="str">
        <f t="shared" si="3"/>
        <v>Резерв</v>
      </c>
    </row>
    <row r="44" spans="2:14" x14ac:dyDescent="0.25">
      <c r="B44" t="s">
        <v>561</v>
      </c>
      <c r="C44" t="str">
        <f t="shared" si="0"/>
        <v>Reserv_bDO44</v>
      </c>
      <c r="H44" t="s">
        <v>841</v>
      </c>
      <c r="M44" t="s">
        <v>1396</v>
      </c>
      <c r="N44" t="str">
        <f t="shared" si="3"/>
        <v>КП гр. 1,3 открыть</v>
      </c>
    </row>
    <row r="45" spans="2:14" x14ac:dyDescent="0.25">
      <c r="B45" t="s">
        <v>562</v>
      </c>
      <c r="C45" t="str">
        <f t="shared" si="0"/>
        <v>Boiler_bInWorkLight</v>
      </c>
      <c r="M45" t="s">
        <v>1397</v>
      </c>
      <c r="N45" t="str">
        <f t="shared" si="3"/>
        <v>КП гр. 2,4 открыть</v>
      </c>
    </row>
    <row r="46" spans="2:14" x14ac:dyDescent="0.25">
      <c r="B46" t="s">
        <v>563</v>
      </c>
      <c r="C46" t="str">
        <f t="shared" si="0"/>
        <v>Boiler_bAlarmLight</v>
      </c>
      <c r="M46" t="s">
        <v>1398</v>
      </c>
      <c r="N46" t="str">
        <f t="shared" si="3"/>
        <v>Резерв</v>
      </c>
    </row>
    <row r="47" spans="2:14" x14ac:dyDescent="0.25">
      <c r="B47" t="s">
        <v>564</v>
      </c>
      <c r="C47" t="str">
        <f t="shared" si="0"/>
        <v>Boiler_bProtLight</v>
      </c>
      <c r="M47" t="s">
        <v>1399</v>
      </c>
      <c r="N47" t="str">
        <f t="shared" si="3"/>
        <v>CC котёл в работе</v>
      </c>
    </row>
    <row r="48" spans="2:14" x14ac:dyDescent="0.25">
      <c r="B48" t="s">
        <v>565</v>
      </c>
      <c r="C48" t="str">
        <f t="shared" si="0"/>
        <v>Boiler_bProtSound</v>
      </c>
      <c r="M48" t="s">
        <v>1400</v>
      </c>
      <c r="N48" t="str">
        <f t="shared" si="3"/>
        <v>СС предупреждение</v>
      </c>
    </row>
    <row r="49" spans="2:14" x14ac:dyDescent="0.25">
      <c r="B49" t="s">
        <v>566</v>
      </c>
      <c r="C49" t="str">
        <f t="shared" si="0"/>
        <v>Reserv_bDO49</v>
      </c>
      <c r="M49" t="s">
        <v>1401</v>
      </c>
      <c r="N49" t="str">
        <f t="shared" si="3"/>
        <v>СС авария</v>
      </c>
    </row>
    <row r="50" spans="2:14" x14ac:dyDescent="0.25">
      <c r="B50" t="s">
        <v>567</v>
      </c>
      <c r="C50" t="str">
        <f t="shared" si="0"/>
        <v>Reserv_bDO50</v>
      </c>
      <c r="M50" t="s">
        <v>1402</v>
      </c>
      <c r="N50" t="str">
        <f t="shared" si="3"/>
        <v>ЗС авария</v>
      </c>
    </row>
    <row r="51" spans="2:14" x14ac:dyDescent="0.25">
      <c r="B51" t="s">
        <v>568</v>
      </c>
      <c r="C51" t="str">
        <f t="shared" si="0"/>
        <v>Reserv_bDO51</v>
      </c>
      <c r="M51" t="s">
        <v>1403</v>
      </c>
      <c r="N51" t="str">
        <f t="shared" si="3"/>
        <v>Резерв</v>
      </c>
    </row>
    <row r="52" spans="2:14" x14ac:dyDescent="0.25">
      <c r="B52" t="s">
        <v>569</v>
      </c>
      <c r="C52" t="str">
        <f t="shared" si="0"/>
        <v>Reserv_bDO52</v>
      </c>
      <c r="M52" t="s">
        <v>1404</v>
      </c>
      <c r="N52" t="str">
        <f t="shared" si="3"/>
        <v>Резерв</v>
      </c>
    </row>
    <row r="53" spans="2:14" x14ac:dyDescent="0.25">
      <c r="B53" t="s">
        <v>570</v>
      </c>
      <c r="C53" t="str">
        <f t="shared" si="0"/>
        <v>Reserv_bDO53</v>
      </c>
      <c r="M53" t="s">
        <v>1405</v>
      </c>
      <c r="N53" t="str">
        <f t="shared" si="3"/>
        <v>Резерв</v>
      </c>
    </row>
    <row r="54" spans="2:14" x14ac:dyDescent="0.25">
      <c r="B54" t="s">
        <v>571</v>
      </c>
      <c r="C54" t="str">
        <f t="shared" si="0"/>
        <v>Reserv_bDO54</v>
      </c>
      <c r="M54" t="s">
        <v>1406</v>
      </c>
      <c r="N54" t="str">
        <f t="shared" si="3"/>
        <v>Резерв</v>
      </c>
    </row>
    <row r="55" spans="2:14" x14ac:dyDescent="0.25">
      <c r="B55" t="s">
        <v>572</v>
      </c>
      <c r="C55" t="str">
        <f t="shared" si="0"/>
        <v>Reserv_bDO55</v>
      </c>
      <c r="M55" t="s">
        <v>1407</v>
      </c>
      <c r="N55" t="str">
        <f t="shared" si="3"/>
        <v>Резерв</v>
      </c>
    </row>
    <row r="56" spans="2:14" x14ac:dyDescent="0.25">
      <c r="B56" t="s">
        <v>573</v>
      </c>
      <c r="C56" t="str">
        <f t="shared" si="0"/>
        <v>Reserv_bDO56</v>
      </c>
      <c r="M56" t="s">
        <v>1408</v>
      </c>
      <c r="N56" t="str">
        <f t="shared" si="3"/>
        <v>Резерв</v>
      </c>
    </row>
    <row r="57" spans="2:14" x14ac:dyDescent="0.25">
      <c r="B57" t="s">
        <v>574</v>
      </c>
      <c r="C57" t="str">
        <f t="shared" si="0"/>
        <v>Reserv_bDO57</v>
      </c>
      <c r="M57" t="s">
        <v>1409</v>
      </c>
      <c r="N57" t="str">
        <f t="shared" si="3"/>
        <v>Резерв</v>
      </c>
    </row>
    <row r="58" spans="2:14" x14ac:dyDescent="0.25">
      <c r="B58" t="s">
        <v>575</v>
      </c>
      <c r="C58" t="str">
        <f t="shared" si="0"/>
        <v>Reserv_bDO58</v>
      </c>
      <c r="M58" t="s">
        <v>1410</v>
      </c>
      <c r="N58" t="str">
        <f t="shared" si="3"/>
        <v>Резерв</v>
      </c>
    </row>
    <row r="59" spans="2:14" x14ac:dyDescent="0.25">
      <c r="B59" t="s">
        <v>576</v>
      </c>
      <c r="C59" t="str">
        <f t="shared" si="0"/>
        <v>Reserv_bDO59</v>
      </c>
      <c r="M59" t="s">
        <v>1411</v>
      </c>
      <c r="N59" t="str">
        <f t="shared" si="3"/>
        <v>Резерв</v>
      </c>
    </row>
    <row r="60" spans="2:14" x14ac:dyDescent="0.25">
      <c r="B60" t="s">
        <v>577</v>
      </c>
      <c r="C60" t="str">
        <f t="shared" si="0"/>
        <v>Boiler_bStartLight</v>
      </c>
      <c r="M60" t="s">
        <v>1412</v>
      </c>
      <c r="N60" t="str">
        <f t="shared" si="3"/>
        <v>Резерв</v>
      </c>
    </row>
    <row r="61" spans="2:14" x14ac:dyDescent="0.25">
      <c r="B61" t="s">
        <v>578</v>
      </c>
      <c r="C61" t="str">
        <f t="shared" si="0"/>
        <v>Gas_Damper_bAutoLight</v>
      </c>
      <c r="M61" t="s">
        <v>1413</v>
      </c>
      <c r="N61" t="str">
        <f t="shared" si="3"/>
        <v>Резерв</v>
      </c>
    </row>
    <row r="62" spans="2:14" x14ac:dyDescent="0.25">
      <c r="B62" t="s">
        <v>579</v>
      </c>
      <c r="C62" t="str">
        <f t="shared" si="0"/>
        <v>Smoke_DamperA_bAutoLight</v>
      </c>
      <c r="M62" t="s">
        <v>1414</v>
      </c>
      <c r="N62" t="str">
        <f t="shared" si="3"/>
        <v>Пуск котла подсв.</v>
      </c>
    </row>
    <row r="63" spans="2:14" x14ac:dyDescent="0.25">
      <c r="B63" t="s">
        <v>580</v>
      </c>
      <c r="C63" t="str">
        <f t="shared" si="0"/>
        <v>Smoke_DamperB_bAutoLight</v>
      </c>
      <c r="M63" t="s">
        <v>1415</v>
      </c>
      <c r="N63" t="str">
        <f t="shared" si="3"/>
        <v>Рег. газа авт. подсв.</v>
      </c>
    </row>
    <row r="64" spans="2:14" x14ac:dyDescent="0.25">
      <c r="B64" t="s">
        <v>581</v>
      </c>
      <c r="C64" t="str">
        <f t="shared" si="0"/>
        <v>Reserv_bDO64</v>
      </c>
      <c r="M64" t="s">
        <v>1416</v>
      </c>
      <c r="N64" t="str">
        <f t="shared" si="3"/>
        <v>Рег. разр. А авт. подсв.</v>
      </c>
    </row>
    <row r="65" spans="2:14" x14ac:dyDescent="0.25">
      <c r="B65" t="s">
        <v>582</v>
      </c>
      <c r="C65" t="str">
        <f t="shared" si="0"/>
        <v>Group1_BurnWork1_Valve1_bCtrl</v>
      </c>
      <c r="M65" t="s">
        <v>1417</v>
      </c>
      <c r="N65" t="str">
        <f t="shared" si="3"/>
        <v>Рег. разр. В авт. подсв.</v>
      </c>
    </row>
    <row r="66" spans="2:14" x14ac:dyDescent="0.25">
      <c r="B66" t="s">
        <v>583</v>
      </c>
      <c r="C66" t="str">
        <f t="shared" ref="C66:C129" si="4">LEFT(B66,FIND(" ",B66)-1)</f>
        <v>Group1_BurnWork1_ValveSafety_bCtrl</v>
      </c>
      <c r="M66" t="s">
        <v>1418</v>
      </c>
      <c r="N66" t="str">
        <f t="shared" si="3"/>
        <v>Резерв</v>
      </c>
    </row>
    <row r="67" spans="2:14" x14ac:dyDescent="0.25">
      <c r="B67" t="s">
        <v>584</v>
      </c>
      <c r="C67" t="str">
        <f t="shared" si="4"/>
        <v>Group1_BurnWork1_Valve2_bCtrl</v>
      </c>
      <c r="M67" t="s">
        <v>1419</v>
      </c>
      <c r="N67" t="str">
        <f t="shared" si="3"/>
        <v>ПЗК-1 гор.1 открыть</v>
      </c>
    </row>
    <row r="68" spans="2:14" x14ac:dyDescent="0.25">
      <c r="B68" t="s">
        <v>585</v>
      </c>
      <c r="C68" t="str">
        <f t="shared" si="4"/>
        <v>Group1_BurnWork2_Valve1_bCtrl</v>
      </c>
      <c r="M68" t="s">
        <v>1420</v>
      </c>
      <c r="N68" t="str">
        <f t="shared" ref="N68:N131" si="5">LEFT(REPLACE(M68,1,FIND("""",M68),""),LEN(REPLACE(M68,1,FIND("""",M68),""))-2)</f>
        <v>КБ гор.1 закрыть</v>
      </c>
    </row>
    <row r="69" spans="2:14" x14ac:dyDescent="0.25">
      <c r="B69" t="s">
        <v>586</v>
      </c>
      <c r="C69" t="str">
        <f t="shared" si="4"/>
        <v>Group1_BurnWork2_ValveSafety_bCtrl</v>
      </c>
      <c r="M69" t="s">
        <v>1421</v>
      </c>
      <c r="N69" t="str">
        <f t="shared" si="5"/>
        <v>ПЗК-2 гор.1 открыть</v>
      </c>
    </row>
    <row r="70" spans="2:14" x14ac:dyDescent="0.25">
      <c r="B70" t="s">
        <v>587</v>
      </c>
      <c r="C70" t="str">
        <f t="shared" si="4"/>
        <v>Group1_BurnWork2_Valve2_bCtrl</v>
      </c>
      <c r="M70" t="s">
        <v>1422</v>
      </c>
      <c r="N70" t="str">
        <f t="shared" si="5"/>
        <v>ПЗК-1 гор.3 открыть</v>
      </c>
    </row>
    <row r="71" spans="2:14" x14ac:dyDescent="0.25">
      <c r="B71" t="s">
        <v>588</v>
      </c>
      <c r="C71" t="str">
        <f t="shared" si="4"/>
        <v>Group1_BurnMain_Valve1_bCtrl</v>
      </c>
      <c r="M71" t="s">
        <v>1423</v>
      </c>
      <c r="N71" t="str">
        <f t="shared" si="5"/>
        <v>КБ гор.3 закрыть</v>
      </c>
    </row>
    <row r="72" spans="2:14" x14ac:dyDescent="0.25">
      <c r="B72" t="s">
        <v>589</v>
      </c>
      <c r="C72" t="str">
        <f t="shared" si="4"/>
        <v>Group1_BurnMain_ValveSafety_bCtrl</v>
      </c>
      <c r="M72" t="s">
        <v>1424</v>
      </c>
      <c r="N72" t="str">
        <f t="shared" si="5"/>
        <v>ПЗК-2 гор.3 открыть</v>
      </c>
    </row>
    <row r="73" spans="2:14" x14ac:dyDescent="0.25">
      <c r="B73" t="s">
        <v>590</v>
      </c>
      <c r="C73" t="str">
        <f t="shared" si="4"/>
        <v>Group1_BurnMain_Valve2_bCtrl</v>
      </c>
      <c r="M73" t="s">
        <v>1425</v>
      </c>
      <c r="N73" t="str">
        <f t="shared" si="5"/>
        <v>ПЗК-1 гор.5 открыть</v>
      </c>
    </row>
    <row r="74" spans="2:14" x14ac:dyDescent="0.25">
      <c r="B74" t="s">
        <v>591</v>
      </c>
      <c r="C74" t="str">
        <f t="shared" si="4"/>
        <v>Group1_BurnMain_ValveIgn_bCtrl</v>
      </c>
      <c r="M74" t="s">
        <v>1426</v>
      </c>
      <c r="N74" t="str">
        <f t="shared" si="5"/>
        <v>КБ гор.5 закрыть</v>
      </c>
    </row>
    <row r="75" spans="2:14" x14ac:dyDescent="0.25">
      <c r="B75" t="s">
        <v>592</v>
      </c>
      <c r="C75" t="str">
        <f t="shared" si="4"/>
        <v>Group1_BurnMain_bSpark</v>
      </c>
      <c r="M75" t="s">
        <v>1427</v>
      </c>
      <c r="N75" t="str">
        <f t="shared" si="5"/>
        <v>ПЗК-2 гор.5 открыть</v>
      </c>
    </row>
    <row r="76" spans="2:14" x14ac:dyDescent="0.25">
      <c r="B76" t="s">
        <v>593</v>
      </c>
      <c r="C76" t="str">
        <f t="shared" si="4"/>
        <v>Group1_BurnWork3_Valve1_bCtrl</v>
      </c>
      <c r="M76" t="s">
        <v>1428</v>
      </c>
      <c r="N76" t="str">
        <f t="shared" si="5"/>
        <v>КЗ гор.5 открыть</v>
      </c>
    </row>
    <row r="77" spans="2:14" x14ac:dyDescent="0.25">
      <c r="B77" t="s">
        <v>594</v>
      </c>
      <c r="C77" t="str">
        <f t="shared" si="4"/>
        <v>Group1_BurnWork3_ValveSafety_bCtrl</v>
      </c>
      <c r="M77" t="s">
        <v>1429</v>
      </c>
      <c r="N77" t="str">
        <f t="shared" si="5"/>
        <v>ИВН гор.5 включить</v>
      </c>
    </row>
    <row r="78" spans="2:14" x14ac:dyDescent="0.25">
      <c r="B78" t="s">
        <v>595</v>
      </c>
      <c r="C78" t="str">
        <f t="shared" si="4"/>
        <v>Group1_BurnWork3_Valve2_bCtrl</v>
      </c>
      <c r="M78" t="s">
        <v>1430</v>
      </c>
      <c r="N78" t="str">
        <f t="shared" si="5"/>
        <v>ПЗК-1 гор.7 открыть</v>
      </c>
    </row>
    <row r="79" spans="2:14" x14ac:dyDescent="0.25">
      <c r="B79" t="s">
        <v>596</v>
      </c>
      <c r="C79" t="str">
        <f t="shared" si="4"/>
        <v>Reserv_bDO79</v>
      </c>
      <c r="M79" t="s">
        <v>1431</v>
      </c>
      <c r="N79" t="str">
        <f t="shared" si="5"/>
        <v>КБ гор.7 закрыть</v>
      </c>
    </row>
    <row r="80" spans="2:14" x14ac:dyDescent="0.25">
      <c r="B80" t="s">
        <v>597</v>
      </c>
      <c r="C80" t="str">
        <f t="shared" si="4"/>
        <v>Reserv_bDO80</v>
      </c>
      <c r="M80" t="s">
        <v>1432</v>
      </c>
      <c r="N80" t="str">
        <f t="shared" si="5"/>
        <v>ПЗК-2 гор.7 открыть</v>
      </c>
    </row>
    <row r="81" spans="2:14" x14ac:dyDescent="0.25">
      <c r="B81" t="s">
        <v>598</v>
      </c>
      <c r="C81" t="str">
        <f t="shared" si="4"/>
        <v>Group1_BurnWork1_DamperGas_bClose</v>
      </c>
      <c r="M81" t="s">
        <v>1433</v>
      </c>
      <c r="N81" t="str">
        <f t="shared" si="5"/>
        <v>Резерв</v>
      </c>
    </row>
    <row r="82" spans="2:14" x14ac:dyDescent="0.25">
      <c r="B82" t="s">
        <v>599</v>
      </c>
      <c r="C82" t="str">
        <f t="shared" si="4"/>
        <v>Group1_BurnWork1_DamperGas_bOpen</v>
      </c>
      <c r="M82" t="s">
        <v>1434</v>
      </c>
      <c r="N82" t="str">
        <f t="shared" si="5"/>
        <v>Резерв</v>
      </c>
    </row>
    <row r="83" spans="2:14" x14ac:dyDescent="0.25">
      <c r="B83" t="s">
        <v>600</v>
      </c>
      <c r="C83" t="str">
        <f t="shared" si="4"/>
        <v>Group1_BurnWork1_DamperAir_bClose</v>
      </c>
      <c r="M83" t="s">
        <v>1435</v>
      </c>
      <c r="N83" t="str">
        <f t="shared" si="5"/>
        <v>РГ гор.1 закрыть</v>
      </c>
    </row>
    <row r="84" spans="2:14" x14ac:dyDescent="0.25">
      <c r="B84" t="s">
        <v>601</v>
      </c>
      <c r="C84" t="str">
        <f t="shared" si="4"/>
        <v>Group1_BurnWork1_DamperAir_bOpen</v>
      </c>
      <c r="M84" t="s">
        <v>1436</v>
      </c>
      <c r="N84" t="str">
        <f t="shared" si="5"/>
        <v>РГ гор.1 открыть</v>
      </c>
    </row>
    <row r="85" spans="2:14" x14ac:dyDescent="0.25">
      <c r="B85" t="s">
        <v>602</v>
      </c>
      <c r="C85" t="str">
        <f t="shared" si="4"/>
        <v>Group1_BurnWork2_DamperGas_bClose</v>
      </c>
      <c r="M85" t="s">
        <v>1437</v>
      </c>
      <c r="N85" t="str">
        <f t="shared" si="5"/>
        <v>ШВ гор.1 закрыть</v>
      </c>
    </row>
    <row r="86" spans="2:14" x14ac:dyDescent="0.25">
      <c r="B86" t="s">
        <v>603</v>
      </c>
      <c r="C86" t="str">
        <f t="shared" si="4"/>
        <v>Group1_BurnWork2_DamperGas_bOpen</v>
      </c>
      <c r="M86" t="s">
        <v>1438</v>
      </c>
      <c r="N86" t="str">
        <f t="shared" si="5"/>
        <v>ШВ гор.1 открыть</v>
      </c>
    </row>
    <row r="87" spans="2:14" x14ac:dyDescent="0.25">
      <c r="B87" t="s">
        <v>604</v>
      </c>
      <c r="C87" t="str">
        <f t="shared" si="4"/>
        <v>Group1_BurnWork2_DamperAir_bClose</v>
      </c>
      <c r="M87" t="s">
        <v>1439</v>
      </c>
      <c r="N87" t="str">
        <f t="shared" si="5"/>
        <v>РГ гор.3 закрыть</v>
      </c>
    </row>
    <row r="88" spans="2:14" x14ac:dyDescent="0.25">
      <c r="B88" t="s">
        <v>605</v>
      </c>
      <c r="C88" t="str">
        <f t="shared" si="4"/>
        <v>Group1_BurnWork2_DamperAir_bOpen</v>
      </c>
      <c r="M88" t="s">
        <v>1440</v>
      </c>
      <c r="N88" t="str">
        <f t="shared" si="5"/>
        <v>РГ гор.3 открыть</v>
      </c>
    </row>
    <row r="89" spans="2:14" x14ac:dyDescent="0.25">
      <c r="B89" t="s">
        <v>606</v>
      </c>
      <c r="C89" t="str">
        <f t="shared" si="4"/>
        <v>Group1_BurnMain_DamperGas_bClose</v>
      </c>
      <c r="M89" t="s">
        <v>1441</v>
      </c>
      <c r="N89" t="str">
        <f t="shared" si="5"/>
        <v>ШВ гор.3 закрыть</v>
      </c>
    </row>
    <row r="90" spans="2:14" x14ac:dyDescent="0.25">
      <c r="B90" t="s">
        <v>607</v>
      </c>
      <c r="C90" t="str">
        <f t="shared" si="4"/>
        <v>Group1_BurnMain_DamperGas_bOpen</v>
      </c>
      <c r="M90" t="s">
        <v>1442</v>
      </c>
      <c r="N90" t="str">
        <f t="shared" si="5"/>
        <v>ШВ гор.3 открыть</v>
      </c>
    </row>
    <row r="91" spans="2:14" x14ac:dyDescent="0.25">
      <c r="B91" t="s">
        <v>608</v>
      </c>
      <c r="C91" t="str">
        <f t="shared" si="4"/>
        <v>Group1_BurnMain_DamperAir_bClose</v>
      </c>
      <c r="M91" t="s">
        <v>1443</v>
      </c>
      <c r="N91" t="str">
        <f t="shared" si="5"/>
        <v>РГ гор.5 закрыть</v>
      </c>
    </row>
    <row r="92" spans="2:14" x14ac:dyDescent="0.25">
      <c r="B92" t="s">
        <v>609</v>
      </c>
      <c r="C92" t="str">
        <f t="shared" si="4"/>
        <v>Group1_BurnMain_DamperAir_bOpen</v>
      </c>
      <c r="M92" t="s">
        <v>1444</v>
      </c>
      <c r="N92" t="str">
        <f t="shared" si="5"/>
        <v>РГ гор.5 открыть</v>
      </c>
    </row>
    <row r="93" spans="2:14" x14ac:dyDescent="0.25">
      <c r="B93" t="s">
        <v>610</v>
      </c>
      <c r="C93" t="str">
        <f t="shared" si="4"/>
        <v>Group1_BurnWork3_DamperGas_bClose</v>
      </c>
      <c r="M93" t="s">
        <v>1445</v>
      </c>
      <c r="N93" t="str">
        <f t="shared" si="5"/>
        <v>ШВ гор.5 закрыть</v>
      </c>
    </row>
    <row r="94" spans="2:14" x14ac:dyDescent="0.25">
      <c r="B94" t="s">
        <v>611</v>
      </c>
      <c r="C94" t="str">
        <f t="shared" si="4"/>
        <v>Group1_BurnWork3_DamperGas_bOpen</v>
      </c>
      <c r="M94" t="s">
        <v>1446</v>
      </c>
      <c r="N94" t="str">
        <f t="shared" si="5"/>
        <v>ШВ гор.5 открыть</v>
      </c>
    </row>
    <row r="95" spans="2:14" x14ac:dyDescent="0.25">
      <c r="B95" t="s">
        <v>612</v>
      </c>
      <c r="C95" t="str">
        <f t="shared" si="4"/>
        <v>Group1_BurnWork3_DamperAir_bClose</v>
      </c>
      <c r="M95" t="s">
        <v>1447</v>
      </c>
      <c r="N95" t="str">
        <f t="shared" si="5"/>
        <v>РГ гор.7 закрыть</v>
      </c>
    </row>
    <row r="96" spans="2:14" x14ac:dyDescent="0.25">
      <c r="B96" t="s">
        <v>613</v>
      </c>
      <c r="C96" t="str">
        <f t="shared" si="4"/>
        <v>Group1_BurnWork3_DamperAir_bOpen</v>
      </c>
      <c r="M96" t="s">
        <v>1448</v>
      </c>
      <c r="N96" t="str">
        <f t="shared" si="5"/>
        <v>РГ гор.7 открыть</v>
      </c>
    </row>
    <row r="97" spans="2:14" x14ac:dyDescent="0.25">
      <c r="B97" t="s">
        <v>614</v>
      </c>
      <c r="C97" t="str">
        <f t="shared" si="4"/>
        <v>Group1_BurnWork1_Fan_bOn</v>
      </c>
      <c r="M97" t="s">
        <v>1449</v>
      </c>
      <c r="N97" t="str">
        <f t="shared" si="5"/>
        <v>ШВ гор.7 закрыть</v>
      </c>
    </row>
    <row r="98" spans="2:14" x14ac:dyDescent="0.25">
      <c r="B98" t="s">
        <v>615</v>
      </c>
      <c r="C98" t="str">
        <f t="shared" si="4"/>
        <v>Group1_BurnWork2_Fan_bOn</v>
      </c>
      <c r="M98" t="s">
        <v>1450</v>
      </c>
      <c r="N98" t="str">
        <f t="shared" si="5"/>
        <v>ШВ гор.7 открыть</v>
      </c>
    </row>
    <row r="99" spans="2:14" x14ac:dyDescent="0.25">
      <c r="B99" t="s">
        <v>616</v>
      </c>
      <c r="C99" t="str">
        <f t="shared" si="4"/>
        <v>Group1_BurnMain_Fan_bOn</v>
      </c>
      <c r="M99" t="s">
        <v>1451</v>
      </c>
      <c r="N99" t="str">
        <f t="shared" si="5"/>
        <v>Вент. гор.1 пуск</v>
      </c>
    </row>
    <row r="100" spans="2:14" x14ac:dyDescent="0.25">
      <c r="B100" t="s">
        <v>617</v>
      </c>
      <c r="C100" t="str">
        <f t="shared" si="4"/>
        <v>Group1_BurnWork3_Fan_bOn</v>
      </c>
      <c r="M100" t="s">
        <v>1452</v>
      </c>
      <c r="N100" t="str">
        <f t="shared" si="5"/>
        <v>Вент. гор.3 пуск</v>
      </c>
    </row>
    <row r="101" spans="2:14" x14ac:dyDescent="0.25">
      <c r="B101" t="s">
        <v>618</v>
      </c>
      <c r="C101" t="str">
        <f t="shared" si="4"/>
        <v>Group1_BurnMain_Fan_bClose</v>
      </c>
      <c r="M101" t="s">
        <v>1453</v>
      </c>
      <c r="N101" t="str">
        <f t="shared" si="5"/>
        <v>Вент. гор.5 пуск</v>
      </c>
    </row>
    <row r="102" spans="2:14" x14ac:dyDescent="0.25">
      <c r="B102" t="s">
        <v>619</v>
      </c>
      <c r="C102" t="str">
        <f t="shared" si="4"/>
        <v>Group1_BurnMain_Fan_bOpen</v>
      </c>
      <c r="M102" t="s">
        <v>1454</v>
      </c>
      <c r="N102" t="str">
        <f t="shared" si="5"/>
        <v>Вент. гор.7 пуск</v>
      </c>
    </row>
    <row r="103" spans="2:14" x14ac:dyDescent="0.25">
      <c r="B103" t="s">
        <v>620</v>
      </c>
      <c r="C103" t="str">
        <f t="shared" si="4"/>
        <v>Reserv_bDO103</v>
      </c>
      <c r="M103" t="s">
        <v>1455</v>
      </c>
      <c r="N103" t="str">
        <f t="shared" si="5"/>
        <v>Вент. ПЧ гор.5 меньше</v>
      </c>
    </row>
    <row r="104" spans="2:14" x14ac:dyDescent="0.25">
      <c r="B104" t="s">
        <v>621</v>
      </c>
      <c r="C104" t="str">
        <f t="shared" si="4"/>
        <v>Reserv_bDO104</v>
      </c>
      <c r="M104" t="s">
        <v>1456</v>
      </c>
      <c r="N104" t="str">
        <f t="shared" si="5"/>
        <v>Вент. ПЧ гор.5 больше</v>
      </c>
    </row>
    <row r="105" spans="2:14" x14ac:dyDescent="0.25">
      <c r="B105" t="s">
        <v>622</v>
      </c>
      <c r="C105" t="str">
        <f t="shared" si="4"/>
        <v>Reserv_bDO105</v>
      </c>
      <c r="M105" t="s">
        <v>1457</v>
      </c>
      <c r="N105" t="str">
        <f t="shared" si="5"/>
        <v>Резерв</v>
      </c>
    </row>
    <row r="106" spans="2:14" x14ac:dyDescent="0.25">
      <c r="B106" t="s">
        <v>623</v>
      </c>
      <c r="C106" t="str">
        <f t="shared" si="4"/>
        <v>Reserv_bDO106</v>
      </c>
      <c r="M106" t="s">
        <v>1458</v>
      </c>
      <c r="N106" t="str">
        <f t="shared" si="5"/>
        <v>Резерв</v>
      </c>
    </row>
    <row r="107" spans="2:14" x14ac:dyDescent="0.25">
      <c r="B107" t="s">
        <v>624</v>
      </c>
      <c r="C107" t="str">
        <f t="shared" si="4"/>
        <v>Reserv_bDO107</v>
      </c>
      <c r="M107" t="s">
        <v>1459</v>
      </c>
      <c r="N107" t="str">
        <f t="shared" si="5"/>
        <v>Резерв</v>
      </c>
    </row>
    <row r="108" spans="2:14" x14ac:dyDescent="0.25">
      <c r="B108" t="s">
        <v>625</v>
      </c>
      <c r="C108" t="str">
        <f t="shared" si="4"/>
        <v>Reserv_bDO108</v>
      </c>
      <c r="M108" t="s">
        <v>1460</v>
      </c>
      <c r="N108" t="str">
        <f t="shared" si="5"/>
        <v>Резерв</v>
      </c>
    </row>
    <row r="109" spans="2:14" x14ac:dyDescent="0.25">
      <c r="B109" t="s">
        <v>626</v>
      </c>
      <c r="C109" t="str">
        <f t="shared" si="4"/>
        <v>Reserv_bDO109</v>
      </c>
      <c r="M109" t="s">
        <v>1461</v>
      </c>
      <c r="N109" t="str">
        <f t="shared" si="5"/>
        <v>Резерв</v>
      </c>
    </row>
    <row r="110" spans="2:14" x14ac:dyDescent="0.25">
      <c r="B110" t="s">
        <v>627</v>
      </c>
      <c r="C110" t="str">
        <f t="shared" si="4"/>
        <v>Reserv_bDO110</v>
      </c>
      <c r="M110" t="s">
        <v>1462</v>
      </c>
      <c r="N110" t="str">
        <f t="shared" si="5"/>
        <v>Резерв</v>
      </c>
    </row>
    <row r="111" spans="2:14" x14ac:dyDescent="0.25">
      <c r="B111" t="s">
        <v>628</v>
      </c>
      <c r="C111" t="str">
        <f t="shared" si="4"/>
        <v>Reserv_bDO111</v>
      </c>
      <c r="M111" t="s">
        <v>1463</v>
      </c>
      <c r="N111" t="str">
        <f t="shared" si="5"/>
        <v>Резерв</v>
      </c>
    </row>
    <row r="112" spans="2:14" x14ac:dyDescent="0.25">
      <c r="B112" t="s">
        <v>629</v>
      </c>
      <c r="C112" t="str">
        <f t="shared" si="4"/>
        <v>Reserv_bDO112</v>
      </c>
      <c r="M112" t="s">
        <v>1464</v>
      </c>
      <c r="N112" t="str">
        <f t="shared" si="5"/>
        <v>Резерв</v>
      </c>
    </row>
    <row r="113" spans="2:14" x14ac:dyDescent="0.25">
      <c r="B113" t="s">
        <v>630</v>
      </c>
      <c r="C113" t="str">
        <f t="shared" si="4"/>
        <v>Reserv_bDO113</v>
      </c>
      <c r="M113" t="s">
        <v>1465</v>
      </c>
      <c r="N113" t="str">
        <f t="shared" si="5"/>
        <v>Резерв</v>
      </c>
    </row>
    <row r="114" spans="2:14" x14ac:dyDescent="0.25">
      <c r="B114" t="s">
        <v>631</v>
      </c>
      <c r="C114" t="str">
        <f t="shared" si="4"/>
        <v>Reserv_bDO114</v>
      </c>
      <c r="M114" t="s">
        <v>1466</v>
      </c>
      <c r="N114" t="str">
        <f t="shared" si="5"/>
        <v>Резерв</v>
      </c>
    </row>
    <row r="115" spans="2:14" x14ac:dyDescent="0.25">
      <c r="B115" t="s">
        <v>632</v>
      </c>
      <c r="C115" t="str">
        <f t="shared" si="4"/>
        <v>Reserv_bDO115</v>
      </c>
      <c r="M115" t="s">
        <v>1467</v>
      </c>
      <c r="N115" t="str">
        <f t="shared" si="5"/>
        <v>Резерв</v>
      </c>
    </row>
    <row r="116" spans="2:14" x14ac:dyDescent="0.25">
      <c r="B116" t="s">
        <v>633</v>
      </c>
      <c r="C116" t="str">
        <f t="shared" si="4"/>
        <v>Reserv_bDO116</v>
      </c>
      <c r="M116" t="s">
        <v>1468</v>
      </c>
      <c r="N116" t="str">
        <f t="shared" si="5"/>
        <v>Резерв</v>
      </c>
    </row>
    <row r="117" spans="2:14" x14ac:dyDescent="0.25">
      <c r="B117" t="s">
        <v>634</v>
      </c>
      <c r="C117" t="str">
        <f t="shared" si="4"/>
        <v>Reserv_bDO117</v>
      </c>
      <c r="M117" t="s">
        <v>1469</v>
      </c>
      <c r="N117" t="str">
        <f t="shared" si="5"/>
        <v>Резерв</v>
      </c>
    </row>
    <row r="118" spans="2:14" x14ac:dyDescent="0.25">
      <c r="B118" t="s">
        <v>635</v>
      </c>
      <c r="C118" t="str">
        <f t="shared" si="4"/>
        <v>Reserv_bDO118</v>
      </c>
      <c r="M118" t="s">
        <v>1470</v>
      </c>
      <c r="N118" t="str">
        <f t="shared" si="5"/>
        <v>Резерв</v>
      </c>
    </row>
    <row r="119" spans="2:14" x14ac:dyDescent="0.25">
      <c r="B119" t="s">
        <v>636</v>
      </c>
      <c r="C119" t="str">
        <f t="shared" si="4"/>
        <v>Reserv_bDO119</v>
      </c>
      <c r="M119" t="s">
        <v>1471</v>
      </c>
      <c r="N119" t="str">
        <f t="shared" si="5"/>
        <v>Резерв</v>
      </c>
    </row>
    <row r="120" spans="2:14" x14ac:dyDescent="0.25">
      <c r="B120" t="s">
        <v>637</v>
      </c>
      <c r="C120" t="str">
        <f t="shared" si="4"/>
        <v>Reserv_bDO120</v>
      </c>
      <c r="M120" t="s">
        <v>1472</v>
      </c>
      <c r="N120" t="str">
        <f t="shared" si="5"/>
        <v>Резерв</v>
      </c>
    </row>
    <row r="121" spans="2:14" x14ac:dyDescent="0.25">
      <c r="B121" t="s">
        <v>638</v>
      </c>
      <c r="C121" t="str">
        <f t="shared" si="4"/>
        <v>Reserv_bDO121</v>
      </c>
      <c r="M121" t="s">
        <v>1473</v>
      </c>
      <c r="N121" t="str">
        <f t="shared" si="5"/>
        <v>Резерв</v>
      </c>
    </row>
    <row r="122" spans="2:14" x14ac:dyDescent="0.25">
      <c r="B122" t="s">
        <v>639</v>
      </c>
      <c r="C122" t="str">
        <f t="shared" si="4"/>
        <v>Reserv_bDO122</v>
      </c>
      <c r="M122" t="s">
        <v>1474</v>
      </c>
      <c r="N122" t="str">
        <f t="shared" si="5"/>
        <v>Резерв</v>
      </c>
    </row>
    <row r="123" spans="2:14" x14ac:dyDescent="0.25">
      <c r="B123" t="s">
        <v>640</v>
      </c>
      <c r="C123" t="str">
        <f t="shared" si="4"/>
        <v>Reserv_bDO123</v>
      </c>
      <c r="M123" t="s">
        <v>1475</v>
      </c>
      <c r="N123" t="str">
        <f t="shared" si="5"/>
        <v>Резерв</v>
      </c>
    </row>
    <row r="124" spans="2:14" x14ac:dyDescent="0.25">
      <c r="B124" t="s">
        <v>641</v>
      </c>
      <c r="C124" t="str">
        <f t="shared" si="4"/>
        <v>Reserv_bDO124</v>
      </c>
      <c r="M124" t="s">
        <v>1476</v>
      </c>
      <c r="N124" t="str">
        <f t="shared" si="5"/>
        <v>Резерв</v>
      </c>
    </row>
    <row r="125" spans="2:14" x14ac:dyDescent="0.25">
      <c r="B125" t="s">
        <v>642</v>
      </c>
      <c r="C125" t="str">
        <f t="shared" si="4"/>
        <v>Reserv_bDO125</v>
      </c>
      <c r="M125" t="s">
        <v>1477</v>
      </c>
      <c r="N125" t="str">
        <f t="shared" si="5"/>
        <v>Резерв</v>
      </c>
    </row>
    <row r="126" spans="2:14" x14ac:dyDescent="0.25">
      <c r="B126" t="s">
        <v>643</v>
      </c>
      <c r="C126" t="str">
        <f t="shared" si="4"/>
        <v>Reserv_bDO126</v>
      </c>
      <c r="M126" t="s">
        <v>1478</v>
      </c>
      <c r="N126" t="str">
        <f t="shared" si="5"/>
        <v>Резерв</v>
      </c>
    </row>
    <row r="127" spans="2:14" x14ac:dyDescent="0.25">
      <c r="B127" t="s">
        <v>644</v>
      </c>
      <c r="C127" t="str">
        <f t="shared" si="4"/>
        <v>Reserv_bDO127</v>
      </c>
      <c r="M127" t="s">
        <v>1479</v>
      </c>
      <c r="N127" t="str">
        <f t="shared" si="5"/>
        <v>Резерв</v>
      </c>
    </row>
    <row r="128" spans="2:14" x14ac:dyDescent="0.25">
      <c r="B128" t="s">
        <v>645</v>
      </c>
      <c r="C128" t="str">
        <f t="shared" si="4"/>
        <v>Reserv_bDO128</v>
      </c>
      <c r="M128" t="s">
        <v>1480</v>
      </c>
      <c r="N128" t="str">
        <f t="shared" si="5"/>
        <v>Резерв</v>
      </c>
    </row>
    <row r="129" spans="2:14" x14ac:dyDescent="0.25">
      <c r="B129" t="s">
        <v>646</v>
      </c>
      <c r="C129" t="str">
        <f t="shared" si="4"/>
        <v>Group2_BurnWork1_Valve1_bCtrl</v>
      </c>
      <c r="M129" t="s">
        <v>1481</v>
      </c>
      <c r="N129" t="str">
        <f t="shared" si="5"/>
        <v>Резерв</v>
      </c>
    </row>
    <row r="130" spans="2:14" x14ac:dyDescent="0.25">
      <c r="B130" t="s">
        <v>647</v>
      </c>
      <c r="C130" t="str">
        <f t="shared" ref="C130:C193" si="6">LEFT(B130,FIND(" ",B130)-1)</f>
        <v>Group2_BurnWork1_ValveSafety_bCtrl</v>
      </c>
      <c r="M130" t="s">
        <v>1482</v>
      </c>
      <c r="N130" t="str">
        <f t="shared" si="5"/>
        <v>Резерв</v>
      </c>
    </row>
    <row r="131" spans="2:14" x14ac:dyDescent="0.25">
      <c r="B131" t="s">
        <v>648</v>
      </c>
      <c r="C131" t="str">
        <f t="shared" si="6"/>
        <v>Group2_BurnWork1_Valve2_bCtrl</v>
      </c>
      <c r="M131" t="s">
        <v>1483</v>
      </c>
      <c r="N131" t="str">
        <f t="shared" si="5"/>
        <v>ПЗК-1 гор.2 открыть</v>
      </c>
    </row>
    <row r="132" spans="2:14" x14ac:dyDescent="0.25">
      <c r="B132" t="s">
        <v>649</v>
      </c>
      <c r="C132" t="str">
        <f t="shared" si="6"/>
        <v>Group2_BurnWork2_Valve1_bCtrl</v>
      </c>
      <c r="M132" t="s">
        <v>1484</v>
      </c>
      <c r="N132" t="str">
        <f t="shared" ref="N132:N195" si="7">LEFT(REPLACE(M132,1,FIND("""",M132),""),LEN(REPLACE(M132,1,FIND("""",M132),""))-2)</f>
        <v>КБ гор.2 закрыть</v>
      </c>
    </row>
    <row r="133" spans="2:14" x14ac:dyDescent="0.25">
      <c r="B133" t="s">
        <v>650</v>
      </c>
      <c r="C133" t="str">
        <f t="shared" si="6"/>
        <v>Group2_BurnWork2_ValveSafety_bCtrl</v>
      </c>
      <c r="M133" t="s">
        <v>1485</v>
      </c>
      <c r="N133" t="str">
        <f t="shared" si="7"/>
        <v>ПЗК-2 гор.2 открыть</v>
      </c>
    </row>
    <row r="134" spans="2:14" x14ac:dyDescent="0.25">
      <c r="B134" t="s">
        <v>651</v>
      </c>
      <c r="C134" t="str">
        <f t="shared" si="6"/>
        <v>Group2_BurnWork2_Valve2_bCtrl</v>
      </c>
      <c r="M134" t="s">
        <v>1486</v>
      </c>
      <c r="N134" t="str">
        <f t="shared" si="7"/>
        <v>ПЗК-1 гор.4 открыть</v>
      </c>
    </row>
    <row r="135" spans="2:14" x14ac:dyDescent="0.25">
      <c r="B135" t="s">
        <v>652</v>
      </c>
      <c r="C135" t="str">
        <f t="shared" si="6"/>
        <v>Group2_BurnMain_Valve1_bCtrl</v>
      </c>
      <c r="M135" t="s">
        <v>1487</v>
      </c>
      <c r="N135" t="str">
        <f t="shared" si="7"/>
        <v>КБ гор.4 закрыть</v>
      </c>
    </row>
    <row r="136" spans="2:14" x14ac:dyDescent="0.25">
      <c r="B136" t="s">
        <v>653</v>
      </c>
      <c r="C136" t="str">
        <f t="shared" si="6"/>
        <v>Group2_BurnMain_ValveSafety_bCtrl</v>
      </c>
      <c r="M136" t="s">
        <v>1488</v>
      </c>
      <c r="N136" t="str">
        <f t="shared" si="7"/>
        <v>ПЗК-2 гор.4 открыть</v>
      </c>
    </row>
    <row r="137" spans="2:14" x14ac:dyDescent="0.25">
      <c r="B137" t="s">
        <v>654</v>
      </c>
      <c r="C137" t="str">
        <f t="shared" si="6"/>
        <v>Group2_BurnMain_Valve2_bCtrl</v>
      </c>
      <c r="M137" t="s">
        <v>1489</v>
      </c>
      <c r="N137" t="str">
        <f t="shared" si="7"/>
        <v>ПЗК-1 гор.6 открыть</v>
      </c>
    </row>
    <row r="138" spans="2:14" x14ac:dyDescent="0.25">
      <c r="B138" t="s">
        <v>655</v>
      </c>
      <c r="C138" t="str">
        <f t="shared" si="6"/>
        <v>Group2_BurnMain_ValveIgn_bCtrl</v>
      </c>
      <c r="M138" t="s">
        <v>1490</v>
      </c>
      <c r="N138" t="str">
        <f t="shared" si="7"/>
        <v>КБ гор.6 закрыть</v>
      </c>
    </row>
    <row r="139" spans="2:14" x14ac:dyDescent="0.25">
      <c r="B139" t="s">
        <v>656</v>
      </c>
      <c r="C139" t="str">
        <f t="shared" si="6"/>
        <v>Group2_BurnMain_bSpark</v>
      </c>
      <c r="M139" t="s">
        <v>1491</v>
      </c>
      <c r="N139" t="str">
        <f t="shared" si="7"/>
        <v>ПЗК-2 гор.6 открыть</v>
      </c>
    </row>
    <row r="140" spans="2:14" x14ac:dyDescent="0.25">
      <c r="B140" t="s">
        <v>657</v>
      </c>
      <c r="C140" t="str">
        <f t="shared" si="6"/>
        <v>Group2_BurnWork3_Valve1_bCtrl</v>
      </c>
      <c r="M140" t="s">
        <v>1492</v>
      </c>
      <c r="N140" t="str">
        <f t="shared" si="7"/>
        <v>КЗ гор.6 открыть</v>
      </c>
    </row>
    <row r="141" spans="2:14" x14ac:dyDescent="0.25">
      <c r="B141" t="s">
        <v>658</v>
      </c>
      <c r="C141" t="str">
        <f t="shared" si="6"/>
        <v>Group2_BurnWork3_ValveSafety_bCtrl</v>
      </c>
      <c r="M141" t="s">
        <v>1493</v>
      </c>
      <c r="N141" t="str">
        <f t="shared" si="7"/>
        <v>ИВН гор.6 включить</v>
      </c>
    </row>
    <row r="142" spans="2:14" x14ac:dyDescent="0.25">
      <c r="B142" t="s">
        <v>659</v>
      </c>
      <c r="C142" t="str">
        <f t="shared" si="6"/>
        <v>Group2_BurnWork3_Valve2_bCtrl</v>
      </c>
      <c r="M142" t="s">
        <v>1494</v>
      </c>
      <c r="N142" t="str">
        <f t="shared" si="7"/>
        <v>ПЗК-1 гор.8 открыть</v>
      </c>
    </row>
    <row r="143" spans="2:14" x14ac:dyDescent="0.25">
      <c r="B143" t="s">
        <v>660</v>
      </c>
      <c r="C143" t="str">
        <f t="shared" si="6"/>
        <v>Reserv_bDO143</v>
      </c>
      <c r="M143" t="s">
        <v>1495</v>
      </c>
      <c r="N143" t="str">
        <f t="shared" si="7"/>
        <v>КБ гор.8 закрыть</v>
      </c>
    </row>
    <row r="144" spans="2:14" x14ac:dyDescent="0.25">
      <c r="B144" t="s">
        <v>661</v>
      </c>
      <c r="C144" t="str">
        <f t="shared" si="6"/>
        <v>Reserv_bDO144</v>
      </c>
      <c r="M144" t="s">
        <v>1496</v>
      </c>
      <c r="N144" t="str">
        <f t="shared" si="7"/>
        <v>ПЗК-2 гор.8 открыть</v>
      </c>
    </row>
    <row r="145" spans="2:14" x14ac:dyDescent="0.25">
      <c r="B145" t="s">
        <v>662</v>
      </c>
      <c r="C145" t="str">
        <f t="shared" si="6"/>
        <v>Group2_BurnWork1_DamperGas_bClose</v>
      </c>
      <c r="M145" t="s">
        <v>1497</v>
      </c>
      <c r="N145" t="str">
        <f t="shared" si="7"/>
        <v>Резерв</v>
      </c>
    </row>
    <row r="146" spans="2:14" x14ac:dyDescent="0.25">
      <c r="B146" t="s">
        <v>663</v>
      </c>
      <c r="C146" t="str">
        <f t="shared" si="6"/>
        <v>Group2_BurnWork1_DamperGas_bOpen</v>
      </c>
      <c r="M146" t="s">
        <v>1498</v>
      </c>
      <c r="N146" t="str">
        <f t="shared" si="7"/>
        <v>Резерв</v>
      </c>
    </row>
    <row r="147" spans="2:14" x14ac:dyDescent="0.25">
      <c r="B147" t="s">
        <v>664</v>
      </c>
      <c r="C147" t="str">
        <f t="shared" si="6"/>
        <v>Group2_BurnWork1_DamperAir_bClose</v>
      </c>
      <c r="M147" t="s">
        <v>1499</v>
      </c>
      <c r="N147" t="str">
        <f t="shared" si="7"/>
        <v>РГ гор.2 закрыть</v>
      </c>
    </row>
    <row r="148" spans="2:14" x14ac:dyDescent="0.25">
      <c r="B148" t="s">
        <v>665</v>
      </c>
      <c r="C148" t="str">
        <f t="shared" si="6"/>
        <v>Group2_BurnWork1_DamperAir_bOpen</v>
      </c>
      <c r="M148" t="s">
        <v>1500</v>
      </c>
      <c r="N148" t="str">
        <f t="shared" si="7"/>
        <v>РГ гор.2 открыть</v>
      </c>
    </row>
    <row r="149" spans="2:14" x14ac:dyDescent="0.25">
      <c r="B149" t="s">
        <v>666</v>
      </c>
      <c r="C149" t="str">
        <f t="shared" si="6"/>
        <v>Group2_BurnWork2_DamperGas_bClose</v>
      </c>
      <c r="M149" t="s">
        <v>1501</v>
      </c>
      <c r="N149" t="str">
        <f t="shared" si="7"/>
        <v>ШВ гор.2 закрыть</v>
      </c>
    </row>
    <row r="150" spans="2:14" x14ac:dyDescent="0.25">
      <c r="B150" t="s">
        <v>667</v>
      </c>
      <c r="C150" t="str">
        <f t="shared" si="6"/>
        <v>Group2_BurnWork2_DamperGas_bOpen</v>
      </c>
      <c r="M150" t="s">
        <v>1502</v>
      </c>
      <c r="N150" t="str">
        <f t="shared" si="7"/>
        <v>ШВ гор.2 открыть</v>
      </c>
    </row>
    <row r="151" spans="2:14" x14ac:dyDescent="0.25">
      <c r="B151" t="s">
        <v>668</v>
      </c>
      <c r="C151" t="str">
        <f t="shared" si="6"/>
        <v>Group2_BurnWork2_DamperAir_bClose</v>
      </c>
      <c r="M151" t="s">
        <v>1503</v>
      </c>
      <c r="N151" t="str">
        <f t="shared" si="7"/>
        <v>РГ гор.4 закрыть</v>
      </c>
    </row>
    <row r="152" spans="2:14" x14ac:dyDescent="0.25">
      <c r="B152" t="s">
        <v>669</v>
      </c>
      <c r="C152" t="str">
        <f t="shared" si="6"/>
        <v>Group2_BurnWork2_DamperAir_bOpen</v>
      </c>
      <c r="M152" t="s">
        <v>1504</v>
      </c>
      <c r="N152" t="str">
        <f t="shared" si="7"/>
        <v>РГ гор.4 открыть</v>
      </c>
    </row>
    <row r="153" spans="2:14" x14ac:dyDescent="0.25">
      <c r="B153" t="s">
        <v>670</v>
      </c>
      <c r="C153" t="str">
        <f t="shared" si="6"/>
        <v>Group2_BurnMain_DamperGas_bClose</v>
      </c>
      <c r="M153" t="s">
        <v>1505</v>
      </c>
      <c r="N153" t="str">
        <f t="shared" si="7"/>
        <v>ШВ гор.4 закрыть</v>
      </c>
    </row>
    <row r="154" spans="2:14" x14ac:dyDescent="0.25">
      <c r="B154" t="s">
        <v>671</v>
      </c>
      <c r="C154" t="str">
        <f t="shared" si="6"/>
        <v>Group2_BurnMain_DamperGas_bOpen</v>
      </c>
      <c r="M154" t="s">
        <v>1506</v>
      </c>
      <c r="N154" t="str">
        <f t="shared" si="7"/>
        <v>ШВ гор.4 открыть</v>
      </c>
    </row>
    <row r="155" spans="2:14" x14ac:dyDescent="0.25">
      <c r="B155" t="s">
        <v>672</v>
      </c>
      <c r="C155" t="str">
        <f t="shared" si="6"/>
        <v>Group2_BurnMain_DamperAir_bClose</v>
      </c>
      <c r="M155" t="s">
        <v>1507</v>
      </c>
      <c r="N155" t="str">
        <f t="shared" si="7"/>
        <v>РГ гор.6 закрыть</v>
      </c>
    </row>
    <row r="156" spans="2:14" x14ac:dyDescent="0.25">
      <c r="B156" t="s">
        <v>673</v>
      </c>
      <c r="C156" t="str">
        <f t="shared" si="6"/>
        <v>Group2_BurnMain_DamperAir_bOpen</v>
      </c>
      <c r="M156" t="s">
        <v>1508</v>
      </c>
      <c r="N156" t="str">
        <f t="shared" si="7"/>
        <v>РГ гор.6 открыть</v>
      </c>
    </row>
    <row r="157" spans="2:14" x14ac:dyDescent="0.25">
      <c r="B157" t="s">
        <v>674</v>
      </c>
      <c r="C157" t="str">
        <f t="shared" si="6"/>
        <v>Group2_BurnWork3_DamperGas_bClose</v>
      </c>
      <c r="M157" t="s">
        <v>1509</v>
      </c>
      <c r="N157" t="str">
        <f t="shared" si="7"/>
        <v>ШВ гор.6 закрыть</v>
      </c>
    </row>
    <row r="158" spans="2:14" x14ac:dyDescent="0.25">
      <c r="B158" t="s">
        <v>675</v>
      </c>
      <c r="C158" t="str">
        <f t="shared" si="6"/>
        <v>Group2_BurnWork3_DamperGas_bOpen</v>
      </c>
      <c r="M158" t="s">
        <v>1510</v>
      </c>
      <c r="N158" t="str">
        <f t="shared" si="7"/>
        <v>ШВ гор.6 открыть</v>
      </c>
    </row>
    <row r="159" spans="2:14" x14ac:dyDescent="0.25">
      <c r="B159" t="s">
        <v>676</v>
      </c>
      <c r="C159" t="str">
        <f t="shared" si="6"/>
        <v>Group2_BurnWork3_DamperAir_bClose</v>
      </c>
      <c r="M159" t="s">
        <v>1511</v>
      </c>
      <c r="N159" t="str">
        <f t="shared" si="7"/>
        <v>РГ гор.8 закрыть</v>
      </c>
    </row>
    <row r="160" spans="2:14" x14ac:dyDescent="0.25">
      <c r="B160" t="s">
        <v>677</v>
      </c>
      <c r="C160" t="str">
        <f t="shared" si="6"/>
        <v>Group2_BurnWork3_DamperAir_bOpen</v>
      </c>
      <c r="M160" t="s">
        <v>1512</v>
      </c>
      <c r="N160" t="str">
        <f t="shared" si="7"/>
        <v>РГ гор.8 открыть</v>
      </c>
    </row>
    <row r="161" spans="2:14" x14ac:dyDescent="0.25">
      <c r="B161" t="s">
        <v>678</v>
      </c>
      <c r="C161" t="str">
        <f t="shared" si="6"/>
        <v>Group2_BurnWork1_Fan_bOn</v>
      </c>
      <c r="M161" t="s">
        <v>1513</v>
      </c>
      <c r="N161" t="str">
        <f t="shared" si="7"/>
        <v>ШВ гор.8 закрыть</v>
      </c>
    </row>
    <row r="162" spans="2:14" x14ac:dyDescent="0.25">
      <c r="B162" t="s">
        <v>679</v>
      </c>
      <c r="C162" t="str">
        <f t="shared" si="6"/>
        <v>Group2_BurnWork2_Fan_bOn</v>
      </c>
      <c r="M162" t="s">
        <v>1514</v>
      </c>
      <c r="N162" t="str">
        <f t="shared" si="7"/>
        <v>ШВ гор.8 открыть</v>
      </c>
    </row>
    <row r="163" spans="2:14" x14ac:dyDescent="0.25">
      <c r="B163" t="s">
        <v>680</v>
      </c>
      <c r="C163" t="str">
        <f t="shared" si="6"/>
        <v>Group2_BurnMain_Fan_bOn</v>
      </c>
      <c r="M163" t="s">
        <v>1515</v>
      </c>
      <c r="N163" t="str">
        <f t="shared" si="7"/>
        <v>Вент. гор.2 пуск</v>
      </c>
    </row>
    <row r="164" spans="2:14" x14ac:dyDescent="0.25">
      <c r="B164" t="s">
        <v>681</v>
      </c>
      <c r="C164" t="str">
        <f t="shared" si="6"/>
        <v>Group2_BurnWork3_Fan_bOn</v>
      </c>
      <c r="M164" t="s">
        <v>1516</v>
      </c>
      <c r="N164" t="str">
        <f t="shared" si="7"/>
        <v>Вент. гор.4 пуск</v>
      </c>
    </row>
    <row r="165" spans="2:14" x14ac:dyDescent="0.25">
      <c r="B165" t="s">
        <v>682</v>
      </c>
      <c r="C165" t="str">
        <f t="shared" si="6"/>
        <v>Group2_BurnMain_Fan_bClose</v>
      </c>
      <c r="M165" t="s">
        <v>1517</v>
      </c>
      <c r="N165" t="str">
        <f t="shared" si="7"/>
        <v>Вент. гор.6 пуск</v>
      </c>
    </row>
    <row r="166" spans="2:14" x14ac:dyDescent="0.25">
      <c r="B166" t="s">
        <v>683</v>
      </c>
      <c r="C166" t="str">
        <f t="shared" si="6"/>
        <v>Group2_BurnMain_Fan_bOpen</v>
      </c>
      <c r="M166" t="s">
        <v>1518</v>
      </c>
      <c r="N166" t="str">
        <f t="shared" si="7"/>
        <v>Вент. гор.8 пуск</v>
      </c>
    </row>
    <row r="167" spans="2:14" x14ac:dyDescent="0.25">
      <c r="B167" t="s">
        <v>684</v>
      </c>
      <c r="C167" t="str">
        <f t="shared" si="6"/>
        <v>Reserv_bDO167</v>
      </c>
      <c r="M167" t="s">
        <v>1519</v>
      </c>
      <c r="N167" t="str">
        <f t="shared" si="7"/>
        <v>Вент. ПЧ гор.6 меньше</v>
      </c>
    </row>
    <row r="168" spans="2:14" x14ac:dyDescent="0.25">
      <c r="B168" t="s">
        <v>685</v>
      </c>
      <c r="C168" t="str">
        <f t="shared" si="6"/>
        <v>Reserv_bDO168</v>
      </c>
      <c r="M168" t="s">
        <v>1520</v>
      </c>
      <c r="N168" t="str">
        <f t="shared" si="7"/>
        <v>Вент. ПЧ гор.6 больше</v>
      </c>
    </row>
    <row r="169" spans="2:14" x14ac:dyDescent="0.25">
      <c r="B169" t="s">
        <v>686</v>
      </c>
      <c r="C169" t="str">
        <f t="shared" si="6"/>
        <v>Reserv_bDO169</v>
      </c>
      <c r="M169" t="s">
        <v>1521</v>
      </c>
      <c r="N169" t="str">
        <f t="shared" si="7"/>
        <v>Резерв</v>
      </c>
    </row>
    <row r="170" spans="2:14" x14ac:dyDescent="0.25">
      <c r="B170" t="s">
        <v>687</v>
      </c>
      <c r="C170" t="str">
        <f t="shared" si="6"/>
        <v>Reserv_bDO170</v>
      </c>
      <c r="M170" t="s">
        <v>1522</v>
      </c>
      <c r="N170" t="str">
        <f t="shared" si="7"/>
        <v>Резерв</v>
      </c>
    </row>
    <row r="171" spans="2:14" x14ac:dyDescent="0.25">
      <c r="B171" t="s">
        <v>688</v>
      </c>
      <c r="C171" t="str">
        <f t="shared" si="6"/>
        <v>Reserv_bDO171</v>
      </c>
      <c r="M171" t="s">
        <v>1523</v>
      </c>
      <c r="N171" t="str">
        <f t="shared" si="7"/>
        <v>Резерв</v>
      </c>
    </row>
    <row r="172" spans="2:14" x14ac:dyDescent="0.25">
      <c r="B172" t="s">
        <v>689</v>
      </c>
      <c r="C172" t="str">
        <f t="shared" si="6"/>
        <v>Reserv_bDO172</v>
      </c>
      <c r="M172" t="s">
        <v>1524</v>
      </c>
      <c r="N172" t="str">
        <f t="shared" si="7"/>
        <v>Резерв</v>
      </c>
    </row>
    <row r="173" spans="2:14" x14ac:dyDescent="0.25">
      <c r="B173" t="s">
        <v>690</v>
      </c>
      <c r="C173" t="str">
        <f t="shared" si="6"/>
        <v>Reserv_bDO173</v>
      </c>
      <c r="M173" t="s">
        <v>1525</v>
      </c>
      <c r="N173" t="str">
        <f t="shared" si="7"/>
        <v>Резерв</v>
      </c>
    </row>
    <row r="174" spans="2:14" x14ac:dyDescent="0.25">
      <c r="B174" t="s">
        <v>691</v>
      </c>
      <c r="C174" t="str">
        <f t="shared" si="6"/>
        <v>Reserv_bDO174</v>
      </c>
      <c r="M174" t="s">
        <v>1526</v>
      </c>
      <c r="N174" t="str">
        <f t="shared" si="7"/>
        <v>Резерв</v>
      </c>
    </row>
    <row r="175" spans="2:14" x14ac:dyDescent="0.25">
      <c r="B175" t="s">
        <v>692</v>
      </c>
      <c r="C175" t="str">
        <f t="shared" si="6"/>
        <v>Reserv_bDO175</v>
      </c>
      <c r="M175" t="s">
        <v>1527</v>
      </c>
      <c r="N175" t="str">
        <f t="shared" si="7"/>
        <v>Резерв</v>
      </c>
    </row>
    <row r="176" spans="2:14" x14ac:dyDescent="0.25">
      <c r="B176" t="s">
        <v>693</v>
      </c>
      <c r="C176" t="str">
        <f t="shared" si="6"/>
        <v>Reserv_bDO176</v>
      </c>
      <c r="M176" t="s">
        <v>1528</v>
      </c>
      <c r="N176" t="str">
        <f t="shared" si="7"/>
        <v>Резерв</v>
      </c>
    </row>
    <row r="177" spans="2:14" x14ac:dyDescent="0.25">
      <c r="B177" t="s">
        <v>694</v>
      </c>
      <c r="C177" t="str">
        <f t="shared" si="6"/>
        <v>Reserv_bDO177</v>
      </c>
      <c r="M177" t="s">
        <v>1529</v>
      </c>
      <c r="N177" t="str">
        <f t="shared" si="7"/>
        <v>Резерв</v>
      </c>
    </row>
    <row r="178" spans="2:14" x14ac:dyDescent="0.25">
      <c r="B178" t="s">
        <v>695</v>
      </c>
      <c r="C178" t="str">
        <f t="shared" si="6"/>
        <v>Reserv_bDO178</v>
      </c>
      <c r="M178" t="s">
        <v>1530</v>
      </c>
      <c r="N178" t="str">
        <f t="shared" si="7"/>
        <v>Резерв</v>
      </c>
    </row>
    <row r="179" spans="2:14" x14ac:dyDescent="0.25">
      <c r="B179" t="s">
        <v>696</v>
      </c>
      <c r="C179" t="str">
        <f t="shared" si="6"/>
        <v>Reserv_bDO179</v>
      </c>
      <c r="M179" t="s">
        <v>1531</v>
      </c>
      <c r="N179" t="str">
        <f t="shared" si="7"/>
        <v>Резерв</v>
      </c>
    </row>
    <row r="180" spans="2:14" x14ac:dyDescent="0.25">
      <c r="B180" t="s">
        <v>697</v>
      </c>
      <c r="C180" t="str">
        <f t="shared" si="6"/>
        <v>Reserv_bDO180</v>
      </c>
      <c r="M180" t="s">
        <v>1532</v>
      </c>
      <c r="N180" t="str">
        <f t="shared" si="7"/>
        <v>Резерв</v>
      </c>
    </row>
    <row r="181" spans="2:14" x14ac:dyDescent="0.25">
      <c r="B181" t="s">
        <v>698</v>
      </c>
      <c r="C181" t="str">
        <f t="shared" si="6"/>
        <v>Reserv_bDO181</v>
      </c>
      <c r="M181" t="s">
        <v>1533</v>
      </c>
      <c r="N181" t="str">
        <f t="shared" si="7"/>
        <v>Резерв</v>
      </c>
    </row>
    <row r="182" spans="2:14" x14ac:dyDescent="0.25">
      <c r="B182" t="s">
        <v>699</v>
      </c>
      <c r="C182" t="str">
        <f t="shared" si="6"/>
        <v>Reserv_bDO182</v>
      </c>
      <c r="M182" t="s">
        <v>1534</v>
      </c>
      <c r="N182" t="str">
        <f t="shared" si="7"/>
        <v>Резерв</v>
      </c>
    </row>
    <row r="183" spans="2:14" x14ac:dyDescent="0.25">
      <c r="B183" t="s">
        <v>700</v>
      </c>
      <c r="C183" t="str">
        <f t="shared" si="6"/>
        <v>Reserv_bDO183</v>
      </c>
      <c r="M183" t="s">
        <v>1535</v>
      </c>
      <c r="N183" t="str">
        <f t="shared" si="7"/>
        <v>Резерв</v>
      </c>
    </row>
    <row r="184" spans="2:14" x14ac:dyDescent="0.25">
      <c r="B184" t="s">
        <v>701</v>
      </c>
      <c r="C184" t="str">
        <f t="shared" si="6"/>
        <v>Reserv_bDO184</v>
      </c>
      <c r="M184" t="s">
        <v>1536</v>
      </c>
      <c r="N184" t="str">
        <f t="shared" si="7"/>
        <v>Резерв</v>
      </c>
    </row>
    <row r="185" spans="2:14" x14ac:dyDescent="0.25">
      <c r="B185" t="s">
        <v>702</v>
      </c>
      <c r="C185" t="str">
        <f t="shared" si="6"/>
        <v>Reserv_bDO185</v>
      </c>
      <c r="M185" t="s">
        <v>1537</v>
      </c>
      <c r="N185" t="str">
        <f t="shared" si="7"/>
        <v>Резерв</v>
      </c>
    </row>
    <row r="186" spans="2:14" x14ac:dyDescent="0.25">
      <c r="B186" t="s">
        <v>703</v>
      </c>
      <c r="C186" t="str">
        <f t="shared" si="6"/>
        <v>Reserv_bDO186</v>
      </c>
      <c r="M186" t="s">
        <v>1538</v>
      </c>
      <c r="N186" t="str">
        <f t="shared" si="7"/>
        <v>Резерв</v>
      </c>
    </row>
    <row r="187" spans="2:14" x14ac:dyDescent="0.25">
      <c r="B187" t="s">
        <v>704</v>
      </c>
      <c r="C187" t="str">
        <f t="shared" si="6"/>
        <v>Reserv_bDO187</v>
      </c>
      <c r="M187" t="s">
        <v>1539</v>
      </c>
      <c r="N187" t="str">
        <f t="shared" si="7"/>
        <v>Резерв</v>
      </c>
    </row>
    <row r="188" spans="2:14" x14ac:dyDescent="0.25">
      <c r="B188" t="s">
        <v>705</v>
      </c>
      <c r="C188" t="str">
        <f t="shared" si="6"/>
        <v>Reserv_bDO188</v>
      </c>
      <c r="M188" t="s">
        <v>1540</v>
      </c>
      <c r="N188" t="str">
        <f t="shared" si="7"/>
        <v>Резерв</v>
      </c>
    </row>
    <row r="189" spans="2:14" x14ac:dyDescent="0.25">
      <c r="B189" t="s">
        <v>706</v>
      </c>
      <c r="C189" t="str">
        <f t="shared" si="6"/>
        <v>Reserv_bDO189</v>
      </c>
      <c r="M189" t="s">
        <v>1541</v>
      </c>
      <c r="N189" t="str">
        <f t="shared" si="7"/>
        <v>Резерв</v>
      </c>
    </row>
    <row r="190" spans="2:14" x14ac:dyDescent="0.25">
      <c r="B190" t="s">
        <v>707</v>
      </c>
      <c r="C190" t="str">
        <f t="shared" si="6"/>
        <v>Reserv_bDO190</v>
      </c>
      <c r="M190" t="s">
        <v>1542</v>
      </c>
      <c r="N190" t="str">
        <f t="shared" si="7"/>
        <v>Резерв</v>
      </c>
    </row>
    <row r="191" spans="2:14" x14ac:dyDescent="0.25">
      <c r="B191" t="s">
        <v>708</v>
      </c>
      <c r="C191" t="str">
        <f t="shared" si="6"/>
        <v>Reserv_bDO191</v>
      </c>
      <c r="M191" t="s">
        <v>1543</v>
      </c>
      <c r="N191" t="str">
        <f t="shared" si="7"/>
        <v>Резерв</v>
      </c>
    </row>
    <row r="192" spans="2:14" x14ac:dyDescent="0.25">
      <c r="B192" t="s">
        <v>709</v>
      </c>
      <c r="C192" t="str">
        <f t="shared" si="6"/>
        <v>Reserv_bDO192</v>
      </c>
      <c r="M192" t="s">
        <v>1544</v>
      </c>
      <c r="N192" t="str">
        <f t="shared" si="7"/>
        <v>Резерв</v>
      </c>
    </row>
    <row r="193" spans="2:14" x14ac:dyDescent="0.25">
      <c r="B193" t="s">
        <v>710</v>
      </c>
      <c r="C193" t="str">
        <f t="shared" si="6"/>
        <v>Group3_BurnWork1_Valve1_bCtrl</v>
      </c>
      <c r="M193" t="s">
        <v>1545</v>
      </c>
      <c r="N193" t="str">
        <f t="shared" si="7"/>
        <v>Резерв</v>
      </c>
    </row>
    <row r="194" spans="2:14" x14ac:dyDescent="0.25">
      <c r="B194" t="s">
        <v>711</v>
      </c>
      <c r="C194" t="str">
        <f t="shared" ref="C194:C257" si="8">LEFT(B194,FIND(" ",B194)-1)</f>
        <v>Group3_BurnWork1_ValveSafety_bCtrl</v>
      </c>
      <c r="M194" t="s">
        <v>1546</v>
      </c>
      <c r="N194" t="str">
        <f t="shared" si="7"/>
        <v>Резерв</v>
      </c>
    </row>
    <row r="195" spans="2:14" x14ac:dyDescent="0.25">
      <c r="B195" t="s">
        <v>712</v>
      </c>
      <c r="C195" t="str">
        <f t="shared" si="8"/>
        <v>Group3_BurnWork1_Valve2_bCtrl</v>
      </c>
      <c r="M195" t="s">
        <v>1547</v>
      </c>
      <c r="N195" t="str">
        <f t="shared" si="7"/>
        <v>ПЗК-1 гор.9 открыть</v>
      </c>
    </row>
    <row r="196" spans="2:14" x14ac:dyDescent="0.25">
      <c r="B196" t="s">
        <v>713</v>
      </c>
      <c r="C196" t="str">
        <f t="shared" si="8"/>
        <v>Group3_BurnMain_Valve1_bCtrl</v>
      </c>
      <c r="M196" t="s">
        <v>1548</v>
      </c>
      <c r="N196" t="str">
        <f t="shared" ref="N196:N259" si="9">LEFT(REPLACE(M196,1,FIND("""",M196),""),LEN(REPLACE(M196,1,FIND("""",M196),""))-2)</f>
        <v>КБ гор.9 закрыть</v>
      </c>
    </row>
    <row r="197" spans="2:14" x14ac:dyDescent="0.25">
      <c r="B197" t="s">
        <v>714</v>
      </c>
      <c r="C197" t="str">
        <f t="shared" si="8"/>
        <v>Group3_BurnMain_ValveSafety_bCtrl</v>
      </c>
      <c r="M197" t="s">
        <v>1549</v>
      </c>
      <c r="N197" t="str">
        <f t="shared" si="9"/>
        <v>ПЗК-2 гор.9 открыть</v>
      </c>
    </row>
    <row r="198" spans="2:14" x14ac:dyDescent="0.25">
      <c r="B198" t="s">
        <v>715</v>
      </c>
      <c r="C198" t="str">
        <f t="shared" si="8"/>
        <v>Group3_BurnMain_Valve2_bCtrl</v>
      </c>
      <c r="M198" t="s">
        <v>1550</v>
      </c>
      <c r="N198" t="str">
        <f t="shared" si="9"/>
        <v>ПЗК-1 гор.11 открыть</v>
      </c>
    </row>
    <row r="199" spans="2:14" x14ac:dyDescent="0.25">
      <c r="B199" t="s">
        <v>716</v>
      </c>
      <c r="C199" t="str">
        <f t="shared" si="8"/>
        <v>Group3_BurnMain_ValveIgn_bCtrl</v>
      </c>
      <c r="M199" t="s">
        <v>1551</v>
      </c>
      <c r="N199" t="str">
        <f t="shared" si="9"/>
        <v>КБ гор.11 закрыть</v>
      </c>
    </row>
    <row r="200" spans="2:14" x14ac:dyDescent="0.25">
      <c r="B200" t="s">
        <v>717</v>
      </c>
      <c r="C200" t="str">
        <f t="shared" si="8"/>
        <v>Group3_BurnMain_bSpark</v>
      </c>
      <c r="M200" t="s">
        <v>1552</v>
      </c>
      <c r="N200" t="str">
        <f t="shared" si="9"/>
        <v>ПЗК-2 гор.11 открыть</v>
      </c>
    </row>
    <row r="201" spans="2:14" x14ac:dyDescent="0.25">
      <c r="B201" t="s">
        <v>718</v>
      </c>
      <c r="C201" t="str">
        <f t="shared" si="8"/>
        <v>Group3_BurnWork2_Valve1_bCtrl</v>
      </c>
      <c r="M201" t="s">
        <v>1553</v>
      </c>
      <c r="N201" t="str">
        <f t="shared" si="9"/>
        <v>КЗ гор.11 открыть</v>
      </c>
    </row>
    <row r="202" spans="2:14" x14ac:dyDescent="0.25">
      <c r="B202" t="s">
        <v>719</v>
      </c>
      <c r="C202" t="str">
        <f t="shared" si="8"/>
        <v>Group3_BurnWork2_ValveSafety_bCtrl</v>
      </c>
      <c r="M202" t="s">
        <v>1554</v>
      </c>
      <c r="N202" t="str">
        <f t="shared" si="9"/>
        <v>ИВН гор.11 включить</v>
      </c>
    </row>
    <row r="203" spans="2:14" x14ac:dyDescent="0.25">
      <c r="B203" t="s">
        <v>720</v>
      </c>
      <c r="C203" t="str">
        <f t="shared" si="8"/>
        <v>Group3_BurnWork2_Valve2_bCtrl</v>
      </c>
      <c r="M203" t="s">
        <v>1555</v>
      </c>
      <c r="N203" t="str">
        <f t="shared" si="9"/>
        <v>ПЗК-1 гор.13 открыть</v>
      </c>
    </row>
    <row r="204" spans="2:14" x14ac:dyDescent="0.25">
      <c r="B204" t="s">
        <v>721</v>
      </c>
      <c r="C204" t="str">
        <f t="shared" si="8"/>
        <v>Group3_BurnWork3_Valve1_bCtrl</v>
      </c>
      <c r="M204" t="s">
        <v>1556</v>
      </c>
      <c r="N204" t="str">
        <f t="shared" si="9"/>
        <v>КБ гор.13 закрыть</v>
      </c>
    </row>
    <row r="205" spans="2:14" x14ac:dyDescent="0.25">
      <c r="B205" t="s">
        <v>722</v>
      </c>
      <c r="C205" t="str">
        <f t="shared" si="8"/>
        <v>Group3_BurnWork3_ValveSafety_bCtrl</v>
      </c>
      <c r="M205" t="s">
        <v>1557</v>
      </c>
      <c r="N205" t="str">
        <f t="shared" si="9"/>
        <v>ПЗК-2 гор.13 открыть</v>
      </c>
    </row>
    <row r="206" spans="2:14" x14ac:dyDescent="0.25">
      <c r="B206" t="s">
        <v>723</v>
      </c>
      <c r="C206" t="str">
        <f t="shared" si="8"/>
        <v>Group3_BurnWork3_Valve2_bCtrl</v>
      </c>
      <c r="M206" t="s">
        <v>1558</v>
      </c>
      <c r="N206" t="str">
        <f t="shared" si="9"/>
        <v>ПЗК-1 гор.15 открыть</v>
      </c>
    </row>
    <row r="207" spans="2:14" x14ac:dyDescent="0.25">
      <c r="B207" t="s">
        <v>724</v>
      </c>
      <c r="C207" t="str">
        <f t="shared" si="8"/>
        <v>Reserv_bDO207</v>
      </c>
      <c r="M207" t="s">
        <v>1559</v>
      </c>
      <c r="N207" t="str">
        <f t="shared" si="9"/>
        <v>КБ гор.15 закрыть</v>
      </c>
    </row>
    <row r="208" spans="2:14" x14ac:dyDescent="0.25">
      <c r="B208" t="s">
        <v>725</v>
      </c>
      <c r="C208" t="str">
        <f t="shared" si="8"/>
        <v>Reserv_bDO208</v>
      </c>
      <c r="M208" t="s">
        <v>1560</v>
      </c>
      <c r="N208" t="str">
        <f t="shared" si="9"/>
        <v>ПЗК-2 гор.15 открыть</v>
      </c>
    </row>
    <row r="209" spans="2:14" x14ac:dyDescent="0.25">
      <c r="B209" t="s">
        <v>726</v>
      </c>
      <c r="C209" t="str">
        <f t="shared" si="8"/>
        <v>Group3_BurnWork1_DamperGas_bClose</v>
      </c>
      <c r="M209" t="s">
        <v>1561</v>
      </c>
      <c r="N209" t="str">
        <f t="shared" si="9"/>
        <v>Резерв</v>
      </c>
    </row>
    <row r="210" spans="2:14" x14ac:dyDescent="0.25">
      <c r="B210" t="s">
        <v>727</v>
      </c>
      <c r="C210" t="str">
        <f t="shared" si="8"/>
        <v>Group3_BurnWork1_DamperGas_bOpen</v>
      </c>
      <c r="M210" t="s">
        <v>1562</v>
      </c>
      <c r="N210" t="str">
        <f t="shared" si="9"/>
        <v>Резерв</v>
      </c>
    </row>
    <row r="211" spans="2:14" x14ac:dyDescent="0.25">
      <c r="B211" t="s">
        <v>728</v>
      </c>
      <c r="C211" t="str">
        <f t="shared" si="8"/>
        <v>Group3_BurnWork1_DamperAir_bClose</v>
      </c>
      <c r="M211" t="s">
        <v>1563</v>
      </c>
      <c r="N211" t="str">
        <f t="shared" si="9"/>
        <v>РГ гор.9 закрыть</v>
      </c>
    </row>
    <row r="212" spans="2:14" x14ac:dyDescent="0.25">
      <c r="B212" t="s">
        <v>729</v>
      </c>
      <c r="C212" t="str">
        <f t="shared" si="8"/>
        <v>Group3_BurnWork1_DamperAir_bOpen</v>
      </c>
      <c r="M212" t="s">
        <v>1564</v>
      </c>
      <c r="N212" t="str">
        <f t="shared" si="9"/>
        <v>РГ гор.9 открыть</v>
      </c>
    </row>
    <row r="213" spans="2:14" x14ac:dyDescent="0.25">
      <c r="B213" t="s">
        <v>730</v>
      </c>
      <c r="C213" t="str">
        <f t="shared" si="8"/>
        <v>Group3_BurnMain_DamperGas_bClose</v>
      </c>
      <c r="M213" t="s">
        <v>1565</v>
      </c>
      <c r="N213" t="str">
        <f t="shared" si="9"/>
        <v>ШВ гор.9 закрыть</v>
      </c>
    </row>
    <row r="214" spans="2:14" x14ac:dyDescent="0.25">
      <c r="B214" t="s">
        <v>731</v>
      </c>
      <c r="C214" t="str">
        <f t="shared" si="8"/>
        <v>Group3_BurnMain_DamperGas_bOpen</v>
      </c>
      <c r="M214" t="s">
        <v>1566</v>
      </c>
      <c r="N214" t="str">
        <f t="shared" si="9"/>
        <v>ШВ гор.9 открыть</v>
      </c>
    </row>
    <row r="215" spans="2:14" x14ac:dyDescent="0.25">
      <c r="B215" t="s">
        <v>732</v>
      </c>
      <c r="C215" t="str">
        <f t="shared" si="8"/>
        <v>Group3_BurnMain_DamperAir_bClose</v>
      </c>
      <c r="M215" t="s">
        <v>1567</v>
      </c>
      <c r="N215" t="str">
        <f t="shared" si="9"/>
        <v>РГ гор.11 закрыть</v>
      </c>
    </row>
    <row r="216" spans="2:14" x14ac:dyDescent="0.25">
      <c r="B216" t="s">
        <v>733</v>
      </c>
      <c r="C216" t="str">
        <f t="shared" si="8"/>
        <v>Group3_BurnMain_DamperAir_bOpen</v>
      </c>
      <c r="M216" t="s">
        <v>1568</v>
      </c>
      <c r="N216" t="str">
        <f t="shared" si="9"/>
        <v>РГ гор.11 открыть</v>
      </c>
    </row>
    <row r="217" spans="2:14" x14ac:dyDescent="0.25">
      <c r="B217" t="s">
        <v>734</v>
      </c>
      <c r="C217" t="str">
        <f t="shared" si="8"/>
        <v>Group3_BurnWork2_DamperGas_bClose</v>
      </c>
      <c r="M217" t="s">
        <v>1569</v>
      </c>
      <c r="N217" t="str">
        <f t="shared" si="9"/>
        <v>ШВ гор.11 закрыть</v>
      </c>
    </row>
    <row r="218" spans="2:14" x14ac:dyDescent="0.25">
      <c r="B218" t="s">
        <v>735</v>
      </c>
      <c r="C218" t="str">
        <f t="shared" si="8"/>
        <v>Group3_BurnWork2_DamperGas_bOpen</v>
      </c>
      <c r="M218" t="s">
        <v>1570</v>
      </c>
      <c r="N218" t="str">
        <f t="shared" si="9"/>
        <v>ШВ гор.11 открыть</v>
      </c>
    </row>
    <row r="219" spans="2:14" x14ac:dyDescent="0.25">
      <c r="B219" t="s">
        <v>736</v>
      </c>
      <c r="C219" t="str">
        <f t="shared" si="8"/>
        <v>Group3_BurnWork2_DamperAir_bClose</v>
      </c>
      <c r="M219" t="s">
        <v>1571</v>
      </c>
      <c r="N219" t="str">
        <f t="shared" si="9"/>
        <v>РГ гор.13 закрыть</v>
      </c>
    </row>
    <row r="220" spans="2:14" x14ac:dyDescent="0.25">
      <c r="B220" t="s">
        <v>737</v>
      </c>
      <c r="C220" t="str">
        <f t="shared" si="8"/>
        <v>Group3_BurnWork2_DamperAir_bOpen</v>
      </c>
      <c r="M220" t="s">
        <v>1572</v>
      </c>
      <c r="N220" t="str">
        <f t="shared" si="9"/>
        <v>РГ гор.13 открыть</v>
      </c>
    </row>
    <row r="221" spans="2:14" x14ac:dyDescent="0.25">
      <c r="B221" t="s">
        <v>738</v>
      </c>
      <c r="C221" t="str">
        <f t="shared" si="8"/>
        <v>Group3_BurnWork3_DamperGas_bClose</v>
      </c>
      <c r="M221" t="s">
        <v>1573</v>
      </c>
      <c r="N221" t="str">
        <f t="shared" si="9"/>
        <v>ШВ гор.13 закрыть</v>
      </c>
    </row>
    <row r="222" spans="2:14" x14ac:dyDescent="0.25">
      <c r="B222" t="s">
        <v>739</v>
      </c>
      <c r="C222" t="str">
        <f t="shared" si="8"/>
        <v>Group3_BurnWork3_DamperGas_bOpen</v>
      </c>
      <c r="M222" t="s">
        <v>1574</v>
      </c>
      <c r="N222" t="str">
        <f t="shared" si="9"/>
        <v>ШВ гор.13 открыть</v>
      </c>
    </row>
    <row r="223" spans="2:14" x14ac:dyDescent="0.25">
      <c r="B223" t="s">
        <v>740</v>
      </c>
      <c r="C223" t="str">
        <f t="shared" si="8"/>
        <v>Group3_BurnWork3_DamperAir_bClose</v>
      </c>
      <c r="M223" t="s">
        <v>1575</v>
      </c>
      <c r="N223" t="str">
        <f t="shared" si="9"/>
        <v>РГ гор.15 закрыть</v>
      </c>
    </row>
    <row r="224" spans="2:14" x14ac:dyDescent="0.25">
      <c r="B224" t="s">
        <v>741</v>
      </c>
      <c r="C224" t="str">
        <f t="shared" si="8"/>
        <v>Group3_BurnWork3_DamperAir_bOpen</v>
      </c>
      <c r="M224" t="s">
        <v>1576</v>
      </c>
      <c r="N224" t="str">
        <f t="shared" si="9"/>
        <v>РГ гор.15 открыть</v>
      </c>
    </row>
    <row r="225" spans="2:14" x14ac:dyDescent="0.25">
      <c r="B225" t="s">
        <v>742</v>
      </c>
      <c r="C225" t="str">
        <f t="shared" si="8"/>
        <v>Group3_BurnWork1_Fan_bOn</v>
      </c>
      <c r="M225" t="s">
        <v>1577</v>
      </c>
      <c r="N225" t="str">
        <f t="shared" si="9"/>
        <v>ШВ гор.15 закрыть</v>
      </c>
    </row>
    <row r="226" spans="2:14" x14ac:dyDescent="0.25">
      <c r="B226" t="s">
        <v>743</v>
      </c>
      <c r="C226" t="str">
        <f t="shared" si="8"/>
        <v>Group3_BurnMain_Fan_bOn</v>
      </c>
      <c r="M226" t="s">
        <v>1578</v>
      </c>
      <c r="N226" t="str">
        <f t="shared" si="9"/>
        <v>ШВ гор.15 открыть</v>
      </c>
    </row>
    <row r="227" spans="2:14" x14ac:dyDescent="0.25">
      <c r="B227" t="s">
        <v>744</v>
      </c>
      <c r="C227" t="str">
        <f t="shared" si="8"/>
        <v>Group3_BurnWork2_Fan_bOn</v>
      </c>
      <c r="M227" t="s">
        <v>1579</v>
      </c>
      <c r="N227" t="str">
        <f t="shared" si="9"/>
        <v>Вент. гор.9 пуск</v>
      </c>
    </row>
    <row r="228" spans="2:14" x14ac:dyDescent="0.25">
      <c r="B228" t="s">
        <v>745</v>
      </c>
      <c r="C228" t="str">
        <f t="shared" si="8"/>
        <v>Group3_BurnWork3_Fan_bOn</v>
      </c>
      <c r="M228" t="s">
        <v>1580</v>
      </c>
      <c r="N228" t="str">
        <f t="shared" si="9"/>
        <v>Вент. гор.11 пуск</v>
      </c>
    </row>
    <row r="229" spans="2:14" x14ac:dyDescent="0.25">
      <c r="B229" t="s">
        <v>746</v>
      </c>
      <c r="C229" t="str">
        <f t="shared" si="8"/>
        <v>Group3_BurnMain_Fan_bClose</v>
      </c>
      <c r="M229" t="s">
        <v>1581</v>
      </c>
      <c r="N229" t="str">
        <f t="shared" si="9"/>
        <v>Вент. гор.13 пуск</v>
      </c>
    </row>
    <row r="230" spans="2:14" x14ac:dyDescent="0.25">
      <c r="B230" t="s">
        <v>747</v>
      </c>
      <c r="C230" t="str">
        <f t="shared" si="8"/>
        <v>Group3_BurnMain_Fan_bOpen</v>
      </c>
      <c r="M230" t="s">
        <v>1582</v>
      </c>
      <c r="N230" t="str">
        <f t="shared" si="9"/>
        <v>Вент. гор.15 пуск</v>
      </c>
    </row>
    <row r="231" spans="2:14" x14ac:dyDescent="0.25">
      <c r="B231" t="s">
        <v>748</v>
      </c>
      <c r="C231" t="str">
        <f t="shared" si="8"/>
        <v>Reserv_bDO231</v>
      </c>
      <c r="M231" t="s">
        <v>1583</v>
      </c>
      <c r="N231" t="str">
        <f t="shared" si="9"/>
        <v>Вент. ПЧ гор.11 меньше</v>
      </c>
    </row>
    <row r="232" spans="2:14" x14ac:dyDescent="0.25">
      <c r="B232" t="s">
        <v>749</v>
      </c>
      <c r="C232" t="str">
        <f t="shared" si="8"/>
        <v>Reserv_bDO232</v>
      </c>
      <c r="M232" t="s">
        <v>1584</v>
      </c>
      <c r="N232" t="str">
        <f t="shared" si="9"/>
        <v>Вент. ПЧ гор.11 больше</v>
      </c>
    </row>
    <row r="233" spans="2:14" x14ac:dyDescent="0.25">
      <c r="B233" t="s">
        <v>750</v>
      </c>
      <c r="C233" t="str">
        <f t="shared" si="8"/>
        <v>Reserv_bDO233</v>
      </c>
      <c r="M233" t="s">
        <v>1585</v>
      </c>
      <c r="N233" t="str">
        <f t="shared" si="9"/>
        <v>Резерв</v>
      </c>
    </row>
    <row r="234" spans="2:14" x14ac:dyDescent="0.25">
      <c r="B234" t="s">
        <v>751</v>
      </c>
      <c r="C234" t="str">
        <f t="shared" si="8"/>
        <v>Reserv_bDO234</v>
      </c>
      <c r="M234" t="s">
        <v>1586</v>
      </c>
      <c r="N234" t="str">
        <f t="shared" si="9"/>
        <v>Резерв</v>
      </c>
    </row>
    <row r="235" spans="2:14" x14ac:dyDescent="0.25">
      <c r="B235" t="s">
        <v>752</v>
      </c>
      <c r="C235" t="str">
        <f t="shared" si="8"/>
        <v>Reserv_bDO235</v>
      </c>
      <c r="M235" t="s">
        <v>1587</v>
      </c>
      <c r="N235" t="str">
        <f t="shared" si="9"/>
        <v>Резерв</v>
      </c>
    </row>
    <row r="236" spans="2:14" x14ac:dyDescent="0.25">
      <c r="B236" t="s">
        <v>753</v>
      </c>
      <c r="C236" t="str">
        <f t="shared" si="8"/>
        <v>Reserv_bDO236</v>
      </c>
      <c r="M236" t="s">
        <v>1588</v>
      </c>
      <c r="N236" t="str">
        <f t="shared" si="9"/>
        <v>Резерв</v>
      </c>
    </row>
    <row r="237" spans="2:14" x14ac:dyDescent="0.25">
      <c r="B237" t="s">
        <v>754</v>
      </c>
      <c r="C237" t="str">
        <f t="shared" si="8"/>
        <v>Reserv_bDO237</v>
      </c>
      <c r="M237" t="s">
        <v>1589</v>
      </c>
      <c r="N237" t="str">
        <f t="shared" si="9"/>
        <v>Резерв</v>
      </c>
    </row>
    <row r="238" spans="2:14" x14ac:dyDescent="0.25">
      <c r="B238" t="s">
        <v>755</v>
      </c>
      <c r="C238" t="str">
        <f t="shared" si="8"/>
        <v>Reserv_bDO238</v>
      </c>
      <c r="M238" t="s">
        <v>1590</v>
      </c>
      <c r="N238" t="str">
        <f t="shared" si="9"/>
        <v>Резерв</v>
      </c>
    </row>
    <row r="239" spans="2:14" x14ac:dyDescent="0.25">
      <c r="B239" t="s">
        <v>756</v>
      </c>
      <c r="C239" t="str">
        <f t="shared" si="8"/>
        <v>Reserv_bDO239</v>
      </c>
      <c r="M239" t="s">
        <v>1591</v>
      </c>
      <c r="N239" t="str">
        <f t="shared" si="9"/>
        <v>Резерв</v>
      </c>
    </row>
    <row r="240" spans="2:14" x14ac:dyDescent="0.25">
      <c r="B240" t="s">
        <v>757</v>
      </c>
      <c r="C240" t="str">
        <f t="shared" si="8"/>
        <v>Reserv_bDO240</v>
      </c>
      <c r="M240" t="s">
        <v>1592</v>
      </c>
      <c r="N240" t="str">
        <f t="shared" si="9"/>
        <v>Резерв</v>
      </c>
    </row>
    <row r="241" spans="2:14" x14ac:dyDescent="0.25">
      <c r="B241" t="s">
        <v>758</v>
      </c>
      <c r="C241" t="str">
        <f t="shared" si="8"/>
        <v>Reserv_bDO241</v>
      </c>
      <c r="M241" t="s">
        <v>1593</v>
      </c>
      <c r="N241" t="str">
        <f t="shared" si="9"/>
        <v>Резерв</v>
      </c>
    </row>
    <row r="242" spans="2:14" x14ac:dyDescent="0.25">
      <c r="B242" t="s">
        <v>759</v>
      </c>
      <c r="C242" t="str">
        <f t="shared" si="8"/>
        <v>Reserv_bDO242</v>
      </c>
      <c r="M242" t="s">
        <v>1594</v>
      </c>
      <c r="N242" t="str">
        <f t="shared" si="9"/>
        <v>Резерв</v>
      </c>
    </row>
    <row r="243" spans="2:14" x14ac:dyDescent="0.25">
      <c r="B243" t="s">
        <v>760</v>
      </c>
      <c r="C243" t="str">
        <f t="shared" si="8"/>
        <v>Reserv_bDO243</v>
      </c>
      <c r="M243" t="s">
        <v>1595</v>
      </c>
      <c r="N243" t="str">
        <f t="shared" si="9"/>
        <v>Резерв</v>
      </c>
    </row>
    <row r="244" spans="2:14" x14ac:dyDescent="0.25">
      <c r="B244" t="s">
        <v>761</v>
      </c>
      <c r="C244" t="str">
        <f t="shared" si="8"/>
        <v>Reserv_bDO244</v>
      </c>
      <c r="M244" t="s">
        <v>1596</v>
      </c>
      <c r="N244" t="str">
        <f t="shared" si="9"/>
        <v>Резерв</v>
      </c>
    </row>
    <row r="245" spans="2:14" x14ac:dyDescent="0.25">
      <c r="B245" t="s">
        <v>762</v>
      </c>
      <c r="C245" t="str">
        <f t="shared" si="8"/>
        <v>Reserv_bDO245</v>
      </c>
      <c r="M245" t="s">
        <v>1597</v>
      </c>
      <c r="N245" t="str">
        <f t="shared" si="9"/>
        <v>Резерв</v>
      </c>
    </row>
    <row r="246" spans="2:14" x14ac:dyDescent="0.25">
      <c r="B246" t="s">
        <v>763</v>
      </c>
      <c r="C246" t="str">
        <f t="shared" si="8"/>
        <v>Reserv_bDO246</v>
      </c>
      <c r="M246" t="s">
        <v>1598</v>
      </c>
      <c r="N246" t="str">
        <f t="shared" si="9"/>
        <v>Резерв</v>
      </c>
    </row>
    <row r="247" spans="2:14" x14ac:dyDescent="0.25">
      <c r="B247" t="s">
        <v>764</v>
      </c>
      <c r="C247" t="str">
        <f t="shared" si="8"/>
        <v>Reserv_bDO247</v>
      </c>
      <c r="M247" t="s">
        <v>1599</v>
      </c>
      <c r="N247" t="str">
        <f t="shared" si="9"/>
        <v>Резерв</v>
      </c>
    </row>
    <row r="248" spans="2:14" x14ac:dyDescent="0.25">
      <c r="B248" t="s">
        <v>765</v>
      </c>
      <c r="C248" t="str">
        <f t="shared" si="8"/>
        <v>Reserv_bDO248</v>
      </c>
      <c r="M248" t="s">
        <v>1600</v>
      </c>
      <c r="N248" t="str">
        <f t="shared" si="9"/>
        <v>Резерв</v>
      </c>
    </row>
    <row r="249" spans="2:14" x14ac:dyDescent="0.25">
      <c r="B249" t="s">
        <v>766</v>
      </c>
      <c r="C249" t="str">
        <f t="shared" si="8"/>
        <v>Reserv_bDO249</v>
      </c>
      <c r="M249" t="s">
        <v>1601</v>
      </c>
      <c r="N249" t="str">
        <f t="shared" si="9"/>
        <v>Резерв</v>
      </c>
    </row>
    <row r="250" spans="2:14" x14ac:dyDescent="0.25">
      <c r="B250" t="s">
        <v>767</v>
      </c>
      <c r="C250" t="str">
        <f t="shared" si="8"/>
        <v>Reserv_bDO250</v>
      </c>
      <c r="M250" t="s">
        <v>1602</v>
      </c>
      <c r="N250" t="str">
        <f t="shared" si="9"/>
        <v>Резерв</v>
      </c>
    </row>
    <row r="251" spans="2:14" x14ac:dyDescent="0.25">
      <c r="B251" t="s">
        <v>768</v>
      </c>
      <c r="C251" t="str">
        <f t="shared" si="8"/>
        <v>Reserv_bDO251</v>
      </c>
      <c r="M251" t="s">
        <v>1603</v>
      </c>
      <c r="N251" t="str">
        <f t="shared" si="9"/>
        <v>Резерв</v>
      </c>
    </row>
    <row r="252" spans="2:14" x14ac:dyDescent="0.25">
      <c r="B252" t="s">
        <v>769</v>
      </c>
      <c r="C252" t="str">
        <f t="shared" si="8"/>
        <v>Reserv_bDO252</v>
      </c>
      <c r="M252" t="s">
        <v>1604</v>
      </c>
      <c r="N252" t="str">
        <f t="shared" si="9"/>
        <v>Резерв</v>
      </c>
    </row>
    <row r="253" spans="2:14" x14ac:dyDescent="0.25">
      <c r="B253" t="s">
        <v>770</v>
      </c>
      <c r="C253" t="str">
        <f t="shared" si="8"/>
        <v>Reserv_bDO253</v>
      </c>
      <c r="M253" t="s">
        <v>1605</v>
      </c>
      <c r="N253" t="str">
        <f t="shared" si="9"/>
        <v>Резерв</v>
      </c>
    </row>
    <row r="254" spans="2:14" x14ac:dyDescent="0.25">
      <c r="B254" t="s">
        <v>771</v>
      </c>
      <c r="C254" t="str">
        <f t="shared" si="8"/>
        <v>Reserv_bDO254</v>
      </c>
      <c r="M254" t="s">
        <v>1606</v>
      </c>
      <c r="N254" t="str">
        <f t="shared" si="9"/>
        <v>Резерв</v>
      </c>
    </row>
    <row r="255" spans="2:14" x14ac:dyDescent="0.25">
      <c r="B255" t="s">
        <v>772</v>
      </c>
      <c r="C255" t="str">
        <f t="shared" si="8"/>
        <v>Reserv_bDO255</v>
      </c>
      <c r="M255" t="s">
        <v>1607</v>
      </c>
      <c r="N255" t="str">
        <f t="shared" si="9"/>
        <v>Резерв</v>
      </c>
    </row>
    <row r="256" spans="2:14" x14ac:dyDescent="0.25">
      <c r="B256" t="s">
        <v>773</v>
      </c>
      <c r="C256" t="str">
        <f t="shared" si="8"/>
        <v>Reserv_bDO256</v>
      </c>
      <c r="M256" t="s">
        <v>1608</v>
      </c>
      <c r="N256" t="str">
        <f t="shared" si="9"/>
        <v>Резерв</v>
      </c>
    </row>
    <row r="257" spans="2:14" x14ac:dyDescent="0.25">
      <c r="B257" t="s">
        <v>774</v>
      </c>
      <c r="C257" t="str">
        <f t="shared" si="8"/>
        <v>Group4_BurnWork1_Valve1_bCtrl</v>
      </c>
      <c r="M257" t="s">
        <v>1609</v>
      </c>
      <c r="N257" t="str">
        <f t="shared" si="9"/>
        <v>Резерв</v>
      </c>
    </row>
    <row r="258" spans="2:14" x14ac:dyDescent="0.25">
      <c r="B258" t="s">
        <v>775</v>
      </c>
      <c r="C258" t="str">
        <f t="shared" ref="C258:C320" si="10">LEFT(B258,FIND(" ",B258)-1)</f>
        <v>Group4_BurnWork1_ValveSafety_bCtrl</v>
      </c>
      <c r="M258" t="s">
        <v>1610</v>
      </c>
      <c r="N258" t="str">
        <f t="shared" si="9"/>
        <v>Резерв</v>
      </c>
    </row>
    <row r="259" spans="2:14" x14ac:dyDescent="0.25">
      <c r="B259" t="s">
        <v>776</v>
      </c>
      <c r="C259" t="str">
        <f t="shared" si="10"/>
        <v>Group4_BurnWork1_Valve2_bCtrl</v>
      </c>
      <c r="M259" t="s">
        <v>1611</v>
      </c>
      <c r="N259" t="str">
        <f t="shared" si="9"/>
        <v>ПЗК-1 гор.10 открыть</v>
      </c>
    </row>
    <row r="260" spans="2:14" x14ac:dyDescent="0.25">
      <c r="B260" t="s">
        <v>777</v>
      </c>
      <c r="C260" t="str">
        <f t="shared" si="10"/>
        <v>Group4_BurnMain_Valve1_bCtrl</v>
      </c>
      <c r="M260" t="s">
        <v>1612</v>
      </c>
      <c r="N260" t="str">
        <f t="shared" ref="N260:N323" si="11">LEFT(REPLACE(M260,1,FIND("""",M260),""),LEN(REPLACE(M260,1,FIND("""",M260),""))-2)</f>
        <v>КБ гор.10 закрыть</v>
      </c>
    </row>
    <row r="261" spans="2:14" x14ac:dyDescent="0.25">
      <c r="B261" t="s">
        <v>778</v>
      </c>
      <c r="C261" t="str">
        <f t="shared" si="10"/>
        <v>Group4_BurnMain_ValveSafety_bCtrl</v>
      </c>
      <c r="M261" t="s">
        <v>1613</v>
      </c>
      <c r="N261" t="str">
        <f t="shared" si="11"/>
        <v>ПЗК-2 гор.10 открыть</v>
      </c>
    </row>
    <row r="262" spans="2:14" x14ac:dyDescent="0.25">
      <c r="B262" t="s">
        <v>779</v>
      </c>
      <c r="C262" t="str">
        <f t="shared" si="10"/>
        <v>Group4_BurnMain_Valve2_bCtrl</v>
      </c>
      <c r="M262" t="s">
        <v>1614</v>
      </c>
      <c r="N262" t="str">
        <f t="shared" si="11"/>
        <v>ПЗК-1 гор.12 открыть</v>
      </c>
    </row>
    <row r="263" spans="2:14" x14ac:dyDescent="0.25">
      <c r="B263" t="s">
        <v>780</v>
      </c>
      <c r="C263" t="str">
        <f t="shared" si="10"/>
        <v>Group4_BurnMain_ValveIgn_bCtrl</v>
      </c>
      <c r="M263" t="s">
        <v>1615</v>
      </c>
      <c r="N263" t="str">
        <f t="shared" si="11"/>
        <v>КБ гор.12 закрыть</v>
      </c>
    </row>
    <row r="264" spans="2:14" x14ac:dyDescent="0.25">
      <c r="B264" t="s">
        <v>781</v>
      </c>
      <c r="C264" t="str">
        <f t="shared" si="10"/>
        <v>Group4_BurnMain_bSpark</v>
      </c>
      <c r="M264" t="s">
        <v>1616</v>
      </c>
      <c r="N264" t="str">
        <f t="shared" si="11"/>
        <v>ПЗК-2 гор.12 открыть</v>
      </c>
    </row>
    <row r="265" spans="2:14" x14ac:dyDescent="0.25">
      <c r="B265" t="s">
        <v>782</v>
      </c>
      <c r="C265" t="str">
        <f t="shared" si="10"/>
        <v>Group4_BurnWork2_Valve1_bCtrl</v>
      </c>
      <c r="M265" t="s">
        <v>1617</v>
      </c>
      <c r="N265" t="str">
        <f t="shared" si="11"/>
        <v>КЗ гор.12 открыть</v>
      </c>
    </row>
    <row r="266" spans="2:14" x14ac:dyDescent="0.25">
      <c r="B266" t="s">
        <v>783</v>
      </c>
      <c r="C266" t="str">
        <f t="shared" si="10"/>
        <v>Group4_BurnWork2_ValveSafety_bCtrl</v>
      </c>
      <c r="M266" t="s">
        <v>1618</v>
      </c>
      <c r="N266" t="str">
        <f t="shared" si="11"/>
        <v>ИВН гор.12 включить</v>
      </c>
    </row>
    <row r="267" spans="2:14" x14ac:dyDescent="0.25">
      <c r="B267" t="s">
        <v>784</v>
      </c>
      <c r="C267" t="str">
        <f t="shared" si="10"/>
        <v>Group4_BurnWork2_Valve2_bCtrl</v>
      </c>
      <c r="M267" t="s">
        <v>1619</v>
      </c>
      <c r="N267" t="str">
        <f t="shared" si="11"/>
        <v>ПЗК-1 гор.14 открыть</v>
      </c>
    </row>
    <row r="268" spans="2:14" x14ac:dyDescent="0.25">
      <c r="B268" t="s">
        <v>785</v>
      </c>
      <c r="C268" t="str">
        <f t="shared" si="10"/>
        <v>Group4_BurnWork3_Valve1_bCtrl</v>
      </c>
      <c r="M268" t="s">
        <v>1620</v>
      </c>
      <c r="N268" t="str">
        <f t="shared" si="11"/>
        <v>КБ гор.14 закрыть</v>
      </c>
    </row>
    <row r="269" spans="2:14" x14ac:dyDescent="0.25">
      <c r="B269" t="s">
        <v>786</v>
      </c>
      <c r="C269" t="str">
        <f t="shared" si="10"/>
        <v>Group4_BurnWork3_ValveSafety_bCtrl</v>
      </c>
      <c r="M269" t="s">
        <v>1621</v>
      </c>
      <c r="N269" t="str">
        <f t="shared" si="11"/>
        <v>ПЗК-2 гор.14 открыть</v>
      </c>
    </row>
    <row r="270" spans="2:14" x14ac:dyDescent="0.25">
      <c r="B270" t="s">
        <v>787</v>
      </c>
      <c r="C270" t="str">
        <f t="shared" si="10"/>
        <v>Group4_BurnWork3_Valve2_bCtrl</v>
      </c>
      <c r="M270" t="s">
        <v>1622</v>
      </c>
      <c r="N270" t="str">
        <f t="shared" si="11"/>
        <v>ПЗК-1 гор.16 открыть</v>
      </c>
    </row>
    <row r="271" spans="2:14" x14ac:dyDescent="0.25">
      <c r="B271" t="s">
        <v>788</v>
      </c>
      <c r="C271" t="str">
        <f t="shared" si="10"/>
        <v>Reserv_bDO271</v>
      </c>
      <c r="M271" t="s">
        <v>1623</v>
      </c>
      <c r="N271" t="str">
        <f t="shared" si="11"/>
        <v>КБ гор.16 закрыть</v>
      </c>
    </row>
    <row r="272" spans="2:14" x14ac:dyDescent="0.25">
      <c r="B272" t="s">
        <v>789</v>
      </c>
      <c r="C272" t="str">
        <f t="shared" si="10"/>
        <v>Reserv_bDO272</v>
      </c>
      <c r="M272" t="s">
        <v>1624</v>
      </c>
      <c r="N272" t="str">
        <f t="shared" si="11"/>
        <v>ПЗК-2 гор.16 открыть</v>
      </c>
    </row>
    <row r="273" spans="2:14" x14ac:dyDescent="0.25">
      <c r="B273" t="s">
        <v>790</v>
      </c>
      <c r="C273" t="str">
        <f t="shared" si="10"/>
        <v>Group4_BurnWork1_DamperGas_bClose</v>
      </c>
      <c r="M273" t="s">
        <v>1625</v>
      </c>
      <c r="N273" t="str">
        <f t="shared" si="11"/>
        <v>Резерв</v>
      </c>
    </row>
    <row r="274" spans="2:14" x14ac:dyDescent="0.25">
      <c r="B274" t="s">
        <v>791</v>
      </c>
      <c r="C274" t="str">
        <f t="shared" si="10"/>
        <v>Group4_BurnWork1_DamperGas_bOpen</v>
      </c>
      <c r="M274" t="s">
        <v>1626</v>
      </c>
      <c r="N274" t="str">
        <f t="shared" si="11"/>
        <v>Резерв</v>
      </c>
    </row>
    <row r="275" spans="2:14" x14ac:dyDescent="0.25">
      <c r="B275" t="s">
        <v>792</v>
      </c>
      <c r="C275" t="str">
        <f t="shared" si="10"/>
        <v>Group4_BurnWork1_DamperAir_bClose</v>
      </c>
      <c r="M275" t="s">
        <v>1627</v>
      </c>
      <c r="N275" t="str">
        <f t="shared" si="11"/>
        <v>РГ гор.10 закрыть</v>
      </c>
    </row>
    <row r="276" spans="2:14" x14ac:dyDescent="0.25">
      <c r="B276" t="s">
        <v>793</v>
      </c>
      <c r="C276" t="str">
        <f t="shared" si="10"/>
        <v>Group4_BurnWork1_DamperAir_bOpen</v>
      </c>
      <c r="M276" t="s">
        <v>1628</v>
      </c>
      <c r="N276" t="str">
        <f t="shared" si="11"/>
        <v>РГ гор.10 открыть</v>
      </c>
    </row>
    <row r="277" spans="2:14" x14ac:dyDescent="0.25">
      <c r="B277" t="s">
        <v>794</v>
      </c>
      <c r="C277" t="str">
        <f t="shared" si="10"/>
        <v>Group4_BurnMain_DamperGas_bClose</v>
      </c>
      <c r="M277" t="s">
        <v>1629</v>
      </c>
      <c r="N277" t="str">
        <f t="shared" si="11"/>
        <v>ШВ гор.10 закрыть</v>
      </c>
    </row>
    <row r="278" spans="2:14" x14ac:dyDescent="0.25">
      <c r="B278" t="s">
        <v>795</v>
      </c>
      <c r="C278" t="str">
        <f t="shared" si="10"/>
        <v>Group4_BurnMain_DamperGas_bOpen</v>
      </c>
      <c r="M278" t="s">
        <v>1630</v>
      </c>
      <c r="N278" t="str">
        <f t="shared" si="11"/>
        <v>ШВ гор.10 открыть</v>
      </c>
    </row>
    <row r="279" spans="2:14" x14ac:dyDescent="0.25">
      <c r="B279" t="s">
        <v>796</v>
      </c>
      <c r="C279" t="str">
        <f t="shared" si="10"/>
        <v>Group4_BurnMain_DamperAir_bClose</v>
      </c>
      <c r="M279" t="s">
        <v>1631</v>
      </c>
      <c r="N279" t="str">
        <f t="shared" si="11"/>
        <v>РГ гор.12 закрыть</v>
      </c>
    </row>
    <row r="280" spans="2:14" x14ac:dyDescent="0.25">
      <c r="B280" t="s">
        <v>797</v>
      </c>
      <c r="C280" t="str">
        <f t="shared" si="10"/>
        <v>Group4_BurnMain_DamperAir_bOpen</v>
      </c>
      <c r="M280" t="s">
        <v>1632</v>
      </c>
      <c r="N280" t="str">
        <f t="shared" si="11"/>
        <v>РГ гор.12 открыть</v>
      </c>
    </row>
    <row r="281" spans="2:14" x14ac:dyDescent="0.25">
      <c r="B281" t="s">
        <v>798</v>
      </c>
      <c r="C281" t="str">
        <f t="shared" si="10"/>
        <v>Group4_BurnWork2_DamperGas_bClose</v>
      </c>
      <c r="M281" t="s">
        <v>1633</v>
      </c>
      <c r="N281" t="str">
        <f t="shared" si="11"/>
        <v>ШВ гор.12 закрыть</v>
      </c>
    </row>
    <row r="282" spans="2:14" x14ac:dyDescent="0.25">
      <c r="B282" t="s">
        <v>799</v>
      </c>
      <c r="C282" t="str">
        <f t="shared" si="10"/>
        <v>Group4_BurnWork2_DamperGas_bOpen</v>
      </c>
      <c r="M282" t="s">
        <v>1634</v>
      </c>
      <c r="N282" t="str">
        <f t="shared" si="11"/>
        <v>ШВ гор.12 открыть</v>
      </c>
    </row>
    <row r="283" spans="2:14" x14ac:dyDescent="0.25">
      <c r="B283" t="s">
        <v>800</v>
      </c>
      <c r="C283" t="str">
        <f t="shared" si="10"/>
        <v>Group4_BurnWork2_DamperAir_bClose</v>
      </c>
      <c r="M283" t="s">
        <v>1635</v>
      </c>
      <c r="N283" t="str">
        <f t="shared" si="11"/>
        <v>РГ гор.14 закрыть</v>
      </c>
    </row>
    <row r="284" spans="2:14" x14ac:dyDescent="0.25">
      <c r="B284" t="s">
        <v>801</v>
      </c>
      <c r="C284" t="str">
        <f t="shared" si="10"/>
        <v>Group4_BurnWork2_DamperAir_bOpen</v>
      </c>
      <c r="M284" t="s">
        <v>1636</v>
      </c>
      <c r="N284" t="str">
        <f t="shared" si="11"/>
        <v>РГ гор.14 открыть</v>
      </c>
    </row>
    <row r="285" spans="2:14" x14ac:dyDescent="0.25">
      <c r="B285" t="s">
        <v>802</v>
      </c>
      <c r="C285" t="str">
        <f t="shared" si="10"/>
        <v>Group4_BurnWork3_DamperGas_bClose</v>
      </c>
      <c r="M285" t="s">
        <v>1637</v>
      </c>
      <c r="N285" t="str">
        <f t="shared" si="11"/>
        <v>ШВ гор.14 закрыть</v>
      </c>
    </row>
    <row r="286" spans="2:14" x14ac:dyDescent="0.25">
      <c r="B286" t="s">
        <v>803</v>
      </c>
      <c r="C286" t="str">
        <f t="shared" si="10"/>
        <v>Group4_BurnWork3_DamperGas_bOpen</v>
      </c>
      <c r="M286" t="s">
        <v>1638</v>
      </c>
      <c r="N286" t="str">
        <f t="shared" si="11"/>
        <v>ШВ гор.14 открыть</v>
      </c>
    </row>
    <row r="287" spans="2:14" x14ac:dyDescent="0.25">
      <c r="B287" t="s">
        <v>804</v>
      </c>
      <c r="C287" t="str">
        <f t="shared" si="10"/>
        <v>Group4_BurnWork3_DamperAir_bClose</v>
      </c>
      <c r="M287" t="s">
        <v>1639</v>
      </c>
      <c r="N287" t="str">
        <f t="shared" si="11"/>
        <v>РГ гор.16 закрыть</v>
      </c>
    </row>
    <row r="288" spans="2:14" x14ac:dyDescent="0.25">
      <c r="B288" t="s">
        <v>805</v>
      </c>
      <c r="C288" t="str">
        <f t="shared" si="10"/>
        <v>Group4_BurnWork3_DamperAir_bOpen</v>
      </c>
      <c r="M288" t="s">
        <v>1640</v>
      </c>
      <c r="N288" t="str">
        <f t="shared" si="11"/>
        <v>РГ гор.16 открыть</v>
      </c>
    </row>
    <row r="289" spans="2:14" x14ac:dyDescent="0.25">
      <c r="B289" t="s">
        <v>806</v>
      </c>
      <c r="C289" t="str">
        <f t="shared" si="10"/>
        <v>Group4_BurnWork1_Fan_bOn</v>
      </c>
      <c r="M289" t="s">
        <v>1641</v>
      </c>
      <c r="N289" t="str">
        <f t="shared" si="11"/>
        <v>ШВ гор.16 закрыть</v>
      </c>
    </row>
    <row r="290" spans="2:14" x14ac:dyDescent="0.25">
      <c r="B290" t="s">
        <v>807</v>
      </c>
      <c r="C290" t="str">
        <f t="shared" si="10"/>
        <v>Group4_BurnMain_Fan_bOn</v>
      </c>
      <c r="M290" t="s">
        <v>1642</v>
      </c>
      <c r="N290" t="str">
        <f t="shared" si="11"/>
        <v>ШВ гор.16 открыть</v>
      </c>
    </row>
    <row r="291" spans="2:14" x14ac:dyDescent="0.25">
      <c r="B291" t="s">
        <v>808</v>
      </c>
      <c r="C291" t="str">
        <f t="shared" si="10"/>
        <v>Group4_BurnWork2_Fan_bOn</v>
      </c>
      <c r="M291" t="s">
        <v>1643</v>
      </c>
      <c r="N291" t="str">
        <f t="shared" si="11"/>
        <v>Вент. гор.10 пуск</v>
      </c>
    </row>
    <row r="292" spans="2:14" x14ac:dyDescent="0.25">
      <c r="B292" t="s">
        <v>809</v>
      </c>
      <c r="C292" t="str">
        <f t="shared" si="10"/>
        <v>Group4_BurnWork3_Fan_bOn</v>
      </c>
      <c r="M292" t="s">
        <v>1644</v>
      </c>
      <c r="N292" t="str">
        <f t="shared" si="11"/>
        <v>Вент. гор.12 пуск</v>
      </c>
    </row>
    <row r="293" spans="2:14" x14ac:dyDescent="0.25">
      <c r="B293" t="s">
        <v>810</v>
      </c>
      <c r="C293" t="str">
        <f t="shared" si="10"/>
        <v>Group4_BurnMain_Fan_bClose</v>
      </c>
      <c r="M293" t="s">
        <v>1645</v>
      </c>
      <c r="N293" t="str">
        <f t="shared" si="11"/>
        <v>Вент. гор.14 пуск</v>
      </c>
    </row>
    <row r="294" spans="2:14" x14ac:dyDescent="0.25">
      <c r="B294" t="s">
        <v>811</v>
      </c>
      <c r="C294" t="str">
        <f t="shared" si="10"/>
        <v>Group4_BurnMain_Fan_bOpen</v>
      </c>
      <c r="M294" t="s">
        <v>1646</v>
      </c>
      <c r="N294" t="str">
        <f t="shared" si="11"/>
        <v>Вент. гор.16 пуск</v>
      </c>
    </row>
    <row r="295" spans="2:14" x14ac:dyDescent="0.25">
      <c r="B295" t="s">
        <v>812</v>
      </c>
      <c r="C295" t="str">
        <f t="shared" si="10"/>
        <v>Reserv_bDO295</v>
      </c>
      <c r="M295" t="s">
        <v>1647</v>
      </c>
      <c r="N295" t="str">
        <f t="shared" si="11"/>
        <v>Вент. ПЧ гор.12 меньше</v>
      </c>
    </row>
    <row r="296" spans="2:14" x14ac:dyDescent="0.25">
      <c r="B296" t="s">
        <v>813</v>
      </c>
      <c r="C296" t="str">
        <f t="shared" si="10"/>
        <v>Reserv_bDO296</v>
      </c>
      <c r="M296" t="s">
        <v>1648</v>
      </c>
      <c r="N296" t="str">
        <f t="shared" si="11"/>
        <v>Вент. ПЧ гор.12 больше</v>
      </c>
    </row>
    <row r="297" spans="2:14" x14ac:dyDescent="0.25">
      <c r="B297" t="s">
        <v>814</v>
      </c>
      <c r="C297" t="str">
        <f t="shared" si="10"/>
        <v>Reserv_bDO297</v>
      </c>
      <c r="M297" t="s">
        <v>1649</v>
      </c>
      <c r="N297" t="str">
        <f t="shared" si="11"/>
        <v>Резерв</v>
      </c>
    </row>
    <row r="298" spans="2:14" x14ac:dyDescent="0.25">
      <c r="B298" t="s">
        <v>815</v>
      </c>
      <c r="C298" t="str">
        <f t="shared" si="10"/>
        <v>Reserv_bDO298</v>
      </c>
      <c r="M298" t="s">
        <v>1650</v>
      </c>
      <c r="N298" t="str">
        <f t="shared" si="11"/>
        <v>Резерв</v>
      </c>
    </row>
    <row r="299" spans="2:14" x14ac:dyDescent="0.25">
      <c r="B299" t="s">
        <v>816</v>
      </c>
      <c r="C299" t="str">
        <f t="shared" si="10"/>
        <v>Reserv_bDO299</v>
      </c>
      <c r="M299" t="s">
        <v>1651</v>
      </c>
      <c r="N299" t="str">
        <f t="shared" si="11"/>
        <v>Резерв</v>
      </c>
    </row>
    <row r="300" spans="2:14" x14ac:dyDescent="0.25">
      <c r="B300" t="s">
        <v>817</v>
      </c>
      <c r="C300" t="str">
        <f t="shared" si="10"/>
        <v>Reserv_bDO300</v>
      </c>
      <c r="M300" t="s">
        <v>1652</v>
      </c>
      <c r="N300" t="str">
        <f t="shared" si="11"/>
        <v>Резерв</v>
      </c>
    </row>
    <row r="301" spans="2:14" x14ac:dyDescent="0.25">
      <c r="B301" t="s">
        <v>818</v>
      </c>
      <c r="C301" t="str">
        <f t="shared" si="10"/>
        <v>Reserv_bDO301</v>
      </c>
      <c r="M301" t="s">
        <v>1653</v>
      </c>
      <c r="N301" t="str">
        <f t="shared" si="11"/>
        <v>Резерв</v>
      </c>
    </row>
    <row r="302" spans="2:14" x14ac:dyDescent="0.25">
      <c r="B302" t="s">
        <v>819</v>
      </c>
      <c r="C302" t="str">
        <f t="shared" si="10"/>
        <v>Reserv_bDO302</v>
      </c>
      <c r="M302" t="s">
        <v>1654</v>
      </c>
      <c r="N302" t="str">
        <f t="shared" si="11"/>
        <v>Резерв</v>
      </c>
    </row>
    <row r="303" spans="2:14" x14ac:dyDescent="0.25">
      <c r="B303" t="s">
        <v>820</v>
      </c>
      <c r="C303" t="str">
        <f t="shared" si="10"/>
        <v>Reserv_bDO303</v>
      </c>
      <c r="M303" t="s">
        <v>1655</v>
      </c>
      <c r="N303" t="str">
        <f t="shared" si="11"/>
        <v>Резерв</v>
      </c>
    </row>
    <row r="304" spans="2:14" x14ac:dyDescent="0.25">
      <c r="B304" t="s">
        <v>821</v>
      </c>
      <c r="C304" t="str">
        <f t="shared" si="10"/>
        <v>Reserv_bDO304</v>
      </c>
      <c r="M304" t="s">
        <v>1656</v>
      </c>
      <c r="N304" t="str">
        <f t="shared" si="11"/>
        <v>Резерв</v>
      </c>
    </row>
    <row r="305" spans="2:14" x14ac:dyDescent="0.25">
      <c r="B305" t="s">
        <v>822</v>
      </c>
      <c r="C305" t="str">
        <f t="shared" si="10"/>
        <v>Reserv_bDO305</v>
      </c>
      <c r="M305" t="s">
        <v>1657</v>
      </c>
      <c r="N305" t="str">
        <f t="shared" si="11"/>
        <v>Резерв</v>
      </c>
    </row>
    <row r="306" spans="2:14" x14ac:dyDescent="0.25">
      <c r="B306" t="s">
        <v>823</v>
      </c>
      <c r="C306" t="str">
        <f t="shared" si="10"/>
        <v>Reserv_bDO306</v>
      </c>
      <c r="M306" t="s">
        <v>1658</v>
      </c>
      <c r="N306" t="str">
        <f t="shared" si="11"/>
        <v>Резерв</v>
      </c>
    </row>
    <row r="307" spans="2:14" x14ac:dyDescent="0.25">
      <c r="B307" t="s">
        <v>824</v>
      </c>
      <c r="C307" t="str">
        <f t="shared" si="10"/>
        <v>Reserv_bDO307</v>
      </c>
      <c r="M307" t="s">
        <v>1659</v>
      </c>
      <c r="N307" t="str">
        <f t="shared" si="11"/>
        <v>Резерв</v>
      </c>
    </row>
    <row r="308" spans="2:14" x14ac:dyDescent="0.25">
      <c r="B308" t="s">
        <v>825</v>
      </c>
      <c r="C308" t="str">
        <f t="shared" si="10"/>
        <v>Reserv_bDO308</v>
      </c>
      <c r="M308" t="s">
        <v>1660</v>
      </c>
      <c r="N308" t="str">
        <f t="shared" si="11"/>
        <v>Резерв</v>
      </c>
    </row>
    <row r="309" spans="2:14" x14ac:dyDescent="0.25">
      <c r="B309" t="s">
        <v>826</v>
      </c>
      <c r="C309" t="str">
        <f t="shared" si="10"/>
        <v>Reserv_bDO309</v>
      </c>
      <c r="M309" t="s">
        <v>1661</v>
      </c>
      <c r="N309" t="str">
        <f t="shared" si="11"/>
        <v>Резерв</v>
      </c>
    </row>
    <row r="310" spans="2:14" x14ac:dyDescent="0.25">
      <c r="B310" t="s">
        <v>827</v>
      </c>
      <c r="C310" t="str">
        <f t="shared" si="10"/>
        <v>Reserv_bDO310</v>
      </c>
      <c r="M310" t="s">
        <v>1662</v>
      </c>
      <c r="N310" t="str">
        <f t="shared" si="11"/>
        <v>Резерв</v>
      </c>
    </row>
    <row r="311" spans="2:14" x14ac:dyDescent="0.25">
      <c r="B311" t="s">
        <v>828</v>
      </c>
      <c r="C311" t="str">
        <f t="shared" si="10"/>
        <v>Reserv_bDO311</v>
      </c>
      <c r="M311" t="s">
        <v>1663</v>
      </c>
      <c r="N311" t="str">
        <f t="shared" si="11"/>
        <v>Резерв</v>
      </c>
    </row>
    <row r="312" spans="2:14" x14ac:dyDescent="0.25">
      <c r="B312" t="s">
        <v>829</v>
      </c>
      <c r="C312" t="str">
        <f t="shared" si="10"/>
        <v>Reserv_bDO312</v>
      </c>
      <c r="M312" t="s">
        <v>1664</v>
      </c>
      <c r="N312" t="str">
        <f t="shared" si="11"/>
        <v>Резерв</v>
      </c>
    </row>
    <row r="313" spans="2:14" x14ac:dyDescent="0.25">
      <c r="B313" t="s">
        <v>830</v>
      </c>
      <c r="C313" t="str">
        <f t="shared" si="10"/>
        <v>Reserv_bDO313</v>
      </c>
      <c r="M313" t="s">
        <v>1665</v>
      </c>
      <c r="N313" t="str">
        <f t="shared" si="11"/>
        <v>Резерв</v>
      </c>
    </row>
    <row r="314" spans="2:14" x14ac:dyDescent="0.25">
      <c r="B314" t="s">
        <v>831</v>
      </c>
      <c r="C314" t="str">
        <f t="shared" si="10"/>
        <v>Reserv_bDO314</v>
      </c>
      <c r="M314" t="s">
        <v>1666</v>
      </c>
      <c r="N314" t="str">
        <f t="shared" si="11"/>
        <v>Резерв</v>
      </c>
    </row>
    <row r="315" spans="2:14" x14ac:dyDescent="0.25">
      <c r="B315" t="s">
        <v>832</v>
      </c>
      <c r="C315" t="str">
        <f t="shared" si="10"/>
        <v>Reserv_bDO315</v>
      </c>
      <c r="M315" t="s">
        <v>1667</v>
      </c>
      <c r="N315" t="str">
        <f t="shared" si="11"/>
        <v>Резерв</v>
      </c>
    </row>
    <row r="316" spans="2:14" x14ac:dyDescent="0.25">
      <c r="B316" t="s">
        <v>833</v>
      </c>
      <c r="C316" t="str">
        <f t="shared" si="10"/>
        <v>Reserv_bDO316</v>
      </c>
      <c r="M316" t="s">
        <v>1668</v>
      </c>
      <c r="N316" t="str">
        <f t="shared" si="11"/>
        <v>Резерв</v>
      </c>
    </row>
    <row r="317" spans="2:14" x14ac:dyDescent="0.25">
      <c r="B317" t="s">
        <v>834</v>
      </c>
      <c r="C317" t="str">
        <f t="shared" si="10"/>
        <v>Reserv_bDO317</v>
      </c>
      <c r="M317" t="s">
        <v>1669</v>
      </c>
      <c r="N317" t="str">
        <f t="shared" si="11"/>
        <v>Резерв</v>
      </c>
    </row>
    <row r="318" spans="2:14" x14ac:dyDescent="0.25">
      <c r="B318" t="s">
        <v>835</v>
      </c>
      <c r="C318" t="str">
        <f t="shared" si="10"/>
        <v>Reserv_bDO318</v>
      </c>
      <c r="M318" t="s">
        <v>1670</v>
      </c>
      <c r="N318" t="str">
        <f t="shared" si="11"/>
        <v>Резерв</v>
      </c>
    </row>
    <row r="319" spans="2:14" x14ac:dyDescent="0.25">
      <c r="B319" t="s">
        <v>836</v>
      </c>
      <c r="C319" t="str">
        <f t="shared" si="10"/>
        <v>Reserv_bDO319</v>
      </c>
      <c r="M319" t="s">
        <v>1671</v>
      </c>
      <c r="N319" t="str">
        <f t="shared" si="11"/>
        <v>Резерв</v>
      </c>
    </row>
    <row r="320" spans="2:14" x14ac:dyDescent="0.25">
      <c r="B320" t="s">
        <v>837</v>
      </c>
      <c r="C320" t="str">
        <f t="shared" si="10"/>
        <v>Reserv_bDO320</v>
      </c>
      <c r="M320" t="s">
        <v>1672</v>
      </c>
      <c r="N320" t="str">
        <f t="shared" si="11"/>
        <v>Резерв</v>
      </c>
    </row>
    <row r="321" spans="12:14" x14ac:dyDescent="0.25">
      <c r="M321" t="s">
        <v>1673</v>
      </c>
      <c r="N321" t="str">
        <f t="shared" si="11"/>
        <v>Резерв</v>
      </c>
    </row>
    <row r="322" spans="12:14" x14ac:dyDescent="0.25">
      <c r="M322" t="s">
        <v>1674</v>
      </c>
      <c r="N322" t="str">
        <f t="shared" si="11"/>
        <v>Резерв</v>
      </c>
    </row>
    <row r="323" spans="12:14" x14ac:dyDescent="0.25">
      <c r="L323" t="s">
        <v>838</v>
      </c>
      <c r="N323" t="e">
        <f t="shared" si="11"/>
        <v>#VALUE!</v>
      </c>
    </row>
    <row r="324" spans="12:14" x14ac:dyDescent="0.25">
      <c r="L324" t="s">
        <v>839</v>
      </c>
      <c r="N324" t="e">
        <f t="shared" ref="N324" si="12">LEFT(REPLACE(M324,1,FIND("""",M324),""),LEN(REPLACE(M324,1,FIND("""",M324),""))-2)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AI</vt:lpstr>
      <vt:lpstr>DI</vt:lpstr>
      <vt:lpstr>DO</vt:lpstr>
      <vt:lpstr>Vars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2024-10-23T08:26:24Z</dcterms:created>
  <dcterms:modified xsi:type="dcterms:W3CDTF">2024-11-01T12:44:59Z</dcterms:modified>
</cp:coreProperties>
</file>