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I" sheetId="1" r:id="rId1"/>
    <sheet name="DI" sheetId="2" r:id="rId2"/>
    <sheet name="DO" sheetId="3" r:id="rId3"/>
    <sheet name="Структуры" sheetId="4" r:id="rId4"/>
  </sheets>
  <definedNames>
    <definedName name="_xlnm._FilterDatabase" localSheetId="0" hidden="1">AI!$G$1:$G$161</definedName>
    <definedName name="_xlnm._FilterDatabase" localSheetId="1" hidden="1">DI!$D$1:$F$353</definedName>
    <definedName name="_xlnm._FilterDatabase" localSheetId="2" hidden="1">DO!$D$1:$D$321</definedName>
    <definedName name="NameCountAI">AI!$O:$O</definedName>
    <definedName name="NameCountDI">DI!$K:$K</definedName>
    <definedName name="NameCountDO">DO!$K:$K</definedName>
    <definedName name="NameListAI">AI!$O:$P</definedName>
    <definedName name="NameListDI">DI!$K:$L</definedName>
    <definedName name="NameListDO">DO!$K:$L</definedName>
    <definedName name="ObjectCountDO">DO!$N:$N</definedName>
    <definedName name="ObjectsListDO">DO!$N:$O</definedName>
    <definedName name="VarCountDO">DO!$Q:$Q</definedName>
    <definedName name="VarListDO">DO!$Q:$R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1" l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2" i="1"/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8" i="3"/>
  <c r="U39" i="3"/>
  <c r="U40" i="3"/>
  <c r="U41" i="3"/>
  <c r="U43" i="3"/>
  <c r="U44" i="3"/>
  <c r="U46" i="3"/>
  <c r="U47" i="3"/>
  <c r="U48" i="3"/>
  <c r="U49" i="3"/>
  <c r="U61" i="3"/>
  <c r="U62" i="3"/>
  <c r="U63" i="3"/>
  <c r="U64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8" i="3"/>
  <c r="J39" i="3"/>
  <c r="J40" i="3"/>
  <c r="J41" i="3"/>
  <c r="J43" i="3"/>
  <c r="J44" i="3"/>
  <c r="J46" i="3"/>
  <c r="J47" i="3"/>
  <c r="J48" i="3"/>
  <c r="J49" i="3"/>
  <c r="J61" i="3"/>
  <c r="J62" i="3"/>
  <c r="J63" i="3"/>
  <c r="J64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" i="3"/>
  <c r="I98" i="3"/>
  <c r="I99" i="3"/>
  <c r="I100" i="3"/>
  <c r="I101" i="3"/>
  <c r="I102" i="3"/>
  <c r="I103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8" i="3"/>
  <c r="I39" i="3"/>
  <c r="I40" i="3"/>
  <c r="I41" i="3"/>
  <c r="I43" i="3"/>
  <c r="I44" i="3"/>
  <c r="I46" i="3"/>
  <c r="I47" i="3"/>
  <c r="I48" i="3"/>
  <c r="I49" i="3"/>
  <c r="I61" i="3"/>
  <c r="I62" i="3"/>
  <c r="I63" i="3"/>
  <c r="I64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G321" i="3"/>
  <c r="J321" i="3" s="1"/>
  <c r="G320" i="3"/>
  <c r="J320" i="3" s="1"/>
  <c r="G319" i="3"/>
  <c r="I319" i="3" s="1"/>
  <c r="G318" i="3"/>
  <c r="J318" i="3" s="1"/>
  <c r="G317" i="3"/>
  <c r="J317" i="3" s="1"/>
  <c r="G316" i="3"/>
  <c r="J316" i="3" s="1"/>
  <c r="G315" i="3"/>
  <c r="J315" i="3" s="1"/>
  <c r="G314" i="3"/>
  <c r="I314" i="3" s="1"/>
  <c r="G313" i="3"/>
  <c r="I313" i="3" s="1"/>
  <c r="G312" i="3"/>
  <c r="G311" i="3"/>
  <c r="I311" i="3" s="1"/>
  <c r="G310" i="3"/>
  <c r="I310" i="3" s="1"/>
  <c r="G309" i="3"/>
  <c r="J309" i="3" s="1"/>
  <c r="G308" i="3"/>
  <c r="J308" i="3" s="1"/>
  <c r="G307" i="3"/>
  <c r="I307" i="3" s="1"/>
  <c r="G306" i="3"/>
  <c r="J306" i="3" s="1"/>
  <c r="G305" i="3"/>
  <c r="J305" i="3" s="1"/>
  <c r="G304" i="3"/>
  <c r="J304" i="3" s="1"/>
  <c r="G303" i="3"/>
  <c r="J303" i="3" s="1"/>
  <c r="G302" i="3"/>
  <c r="I302" i="3" s="1"/>
  <c r="G301" i="3"/>
  <c r="I301" i="3" s="1"/>
  <c r="G300" i="3"/>
  <c r="G299" i="3"/>
  <c r="I299" i="3" s="1"/>
  <c r="G298" i="3"/>
  <c r="I298" i="3" s="1"/>
  <c r="G297" i="3"/>
  <c r="J297" i="3" s="1"/>
  <c r="G296" i="3"/>
  <c r="J296" i="3" s="1"/>
  <c r="G273" i="3"/>
  <c r="J273" i="3" s="1"/>
  <c r="G272" i="3"/>
  <c r="J272" i="3" s="1"/>
  <c r="G257" i="3"/>
  <c r="J257" i="3" s="1"/>
  <c r="G256" i="3"/>
  <c r="I256" i="3" s="1"/>
  <c r="G255" i="3"/>
  <c r="J255" i="3" s="1"/>
  <c r="G254" i="3"/>
  <c r="I254" i="3" s="1"/>
  <c r="G253" i="3"/>
  <c r="I253" i="3" s="1"/>
  <c r="G252" i="3"/>
  <c r="G251" i="3"/>
  <c r="I251" i="3" s="1"/>
  <c r="G250" i="3"/>
  <c r="I250" i="3" s="1"/>
  <c r="G249" i="3"/>
  <c r="J249" i="3" s="1"/>
  <c r="G248" i="3"/>
  <c r="J248" i="3" s="1"/>
  <c r="G247" i="3"/>
  <c r="I247" i="3" s="1"/>
  <c r="G246" i="3"/>
  <c r="J246" i="3" s="1"/>
  <c r="G245" i="3"/>
  <c r="J245" i="3" s="1"/>
  <c r="G244" i="3"/>
  <c r="I244" i="3" s="1"/>
  <c r="G243" i="3"/>
  <c r="J243" i="3" s="1"/>
  <c r="G242" i="3"/>
  <c r="I242" i="3" s="1"/>
  <c r="G241" i="3"/>
  <c r="I241" i="3" s="1"/>
  <c r="G240" i="3"/>
  <c r="G239" i="3"/>
  <c r="I239" i="3" s="1"/>
  <c r="G238" i="3"/>
  <c r="I238" i="3" s="1"/>
  <c r="G237" i="3"/>
  <c r="J237" i="3" s="1"/>
  <c r="G236" i="3"/>
  <c r="J236" i="3" s="1"/>
  <c r="G235" i="3"/>
  <c r="I235" i="3" s="1"/>
  <c r="G234" i="3"/>
  <c r="J234" i="3" s="1"/>
  <c r="G233" i="3"/>
  <c r="J233" i="3" s="1"/>
  <c r="G232" i="3"/>
  <c r="I232" i="3" s="1"/>
  <c r="G209" i="3"/>
  <c r="J209" i="3" s="1"/>
  <c r="G208" i="3"/>
  <c r="I208" i="3" s="1"/>
  <c r="G193" i="3"/>
  <c r="I193" i="3" s="1"/>
  <c r="G192" i="3"/>
  <c r="G191" i="3"/>
  <c r="I191" i="3" s="1"/>
  <c r="G190" i="3"/>
  <c r="I190" i="3" s="1"/>
  <c r="G189" i="3"/>
  <c r="J189" i="3" s="1"/>
  <c r="G188" i="3"/>
  <c r="J188" i="3" s="1"/>
  <c r="G187" i="3"/>
  <c r="I187" i="3" s="1"/>
  <c r="G186" i="3"/>
  <c r="J186" i="3" s="1"/>
  <c r="G185" i="3"/>
  <c r="J185" i="3" s="1"/>
  <c r="G184" i="3"/>
  <c r="I184" i="3" s="1"/>
  <c r="G183" i="3"/>
  <c r="J183" i="3" s="1"/>
  <c r="G182" i="3"/>
  <c r="I182" i="3" s="1"/>
  <c r="G181" i="3"/>
  <c r="I181" i="3" s="1"/>
  <c r="G180" i="3"/>
  <c r="G179" i="3"/>
  <c r="I179" i="3" s="1"/>
  <c r="G178" i="3"/>
  <c r="I178" i="3" s="1"/>
  <c r="G177" i="3"/>
  <c r="J177" i="3" s="1"/>
  <c r="G176" i="3"/>
  <c r="J176" i="3" s="1"/>
  <c r="G175" i="3"/>
  <c r="I175" i="3" s="1"/>
  <c r="G174" i="3"/>
  <c r="J174" i="3" s="1"/>
  <c r="G173" i="3"/>
  <c r="J173" i="3" s="1"/>
  <c r="G172" i="3"/>
  <c r="I172" i="3" s="1"/>
  <c r="G171" i="3"/>
  <c r="J171" i="3" s="1"/>
  <c r="G170" i="3"/>
  <c r="I170" i="3" s="1"/>
  <c r="G169" i="3"/>
  <c r="I169" i="3" s="1"/>
  <c r="G168" i="3"/>
  <c r="G145" i="3"/>
  <c r="J145" i="3" s="1"/>
  <c r="G144" i="3"/>
  <c r="I144" i="3" s="1"/>
  <c r="G114" i="3"/>
  <c r="J114" i="3" s="1"/>
  <c r="G115" i="3"/>
  <c r="I115" i="3" s="1"/>
  <c r="G116" i="3"/>
  <c r="J116" i="3" s="1"/>
  <c r="G117" i="3"/>
  <c r="J117" i="3" s="1"/>
  <c r="G118" i="3"/>
  <c r="I118" i="3" s="1"/>
  <c r="G119" i="3"/>
  <c r="I119" i="3" s="1"/>
  <c r="G120" i="3"/>
  <c r="G121" i="3"/>
  <c r="I121" i="3" s="1"/>
  <c r="G122" i="3"/>
  <c r="I122" i="3" s="1"/>
  <c r="G123" i="3"/>
  <c r="J123" i="3" s="1"/>
  <c r="G124" i="3"/>
  <c r="I124" i="3" s="1"/>
  <c r="G125" i="3"/>
  <c r="J125" i="3" s="1"/>
  <c r="G126" i="3"/>
  <c r="J126" i="3" s="1"/>
  <c r="G127" i="3"/>
  <c r="I127" i="3" s="1"/>
  <c r="G128" i="3"/>
  <c r="J128" i="3" s="1"/>
  <c r="G129" i="3"/>
  <c r="J129" i="3" s="1"/>
  <c r="G105" i="3"/>
  <c r="J105" i="3" s="1"/>
  <c r="G106" i="3"/>
  <c r="I106" i="3" s="1"/>
  <c r="G107" i="3"/>
  <c r="I107" i="3" s="1"/>
  <c r="G108" i="3"/>
  <c r="G109" i="3"/>
  <c r="I109" i="3" s="1"/>
  <c r="G110" i="3"/>
  <c r="I110" i="3" s="1"/>
  <c r="G111" i="3"/>
  <c r="J111" i="3" s="1"/>
  <c r="G112" i="3"/>
  <c r="I112" i="3" s="1"/>
  <c r="G113" i="3"/>
  <c r="J113" i="3" s="1"/>
  <c r="G104" i="3"/>
  <c r="J104" i="3" s="1"/>
  <c r="G81" i="3"/>
  <c r="J81" i="3" s="1"/>
  <c r="G80" i="3"/>
  <c r="J80" i="3" s="1"/>
  <c r="P3" i="2"/>
  <c r="P4" i="2"/>
  <c r="P5" i="2"/>
  <c r="P6" i="2"/>
  <c r="P7" i="2"/>
  <c r="P8" i="2"/>
  <c r="P9" i="2"/>
  <c r="P10" i="2"/>
  <c r="P11" i="2"/>
  <c r="P12" i="2"/>
  <c r="P13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4" i="2"/>
  <c r="P35" i="2"/>
  <c r="P36" i="2"/>
  <c r="P37" i="2"/>
  <c r="P38" i="2"/>
  <c r="P39" i="2"/>
  <c r="P40" i="2"/>
  <c r="P41" i="2"/>
  <c r="P42" i="2"/>
  <c r="P43" i="2"/>
  <c r="P44" i="2"/>
  <c r="P45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6" i="2"/>
  <c r="P67" i="2"/>
  <c r="P68" i="2"/>
  <c r="P69" i="2"/>
  <c r="P70" i="2"/>
  <c r="P71" i="2"/>
  <c r="P72" i="2"/>
  <c r="P73" i="2"/>
  <c r="P74" i="2"/>
  <c r="P75" i="2"/>
  <c r="P78" i="2"/>
  <c r="P79" i="2"/>
  <c r="P82" i="2"/>
  <c r="P83" i="2"/>
  <c r="P84" i="2"/>
  <c r="P85" i="2"/>
  <c r="P86" i="2"/>
  <c r="P87" i="2"/>
  <c r="P88" i="2"/>
  <c r="P89" i="2"/>
  <c r="P90" i="2"/>
  <c r="P91" i="2"/>
  <c r="P92" i="2"/>
  <c r="P93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74" i="2"/>
  <c r="P275" i="2"/>
  <c r="P276" i="2"/>
  <c r="P277" i="2"/>
  <c r="P278" i="2"/>
  <c r="P279" i="2"/>
  <c r="P280" i="2"/>
  <c r="P281" i="2"/>
  <c r="P282" i="2"/>
  <c r="P283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8" i="2"/>
  <c r="P339" i="2"/>
  <c r="P340" i="2"/>
  <c r="P341" i="2"/>
  <c r="P342" i="2"/>
  <c r="P343" i="2"/>
  <c r="P344" i="2"/>
  <c r="P345" i="2"/>
  <c r="P346" i="2"/>
  <c r="P347" i="2"/>
  <c r="P2" i="2"/>
  <c r="O3" i="2"/>
  <c r="O4" i="2"/>
  <c r="O5" i="2"/>
  <c r="O6" i="2"/>
  <c r="O7" i="2"/>
  <c r="O8" i="2"/>
  <c r="O9" i="2"/>
  <c r="O10" i="2"/>
  <c r="O11" i="2"/>
  <c r="O12" i="2"/>
  <c r="O13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4" i="2"/>
  <c r="O35" i="2"/>
  <c r="O36" i="2"/>
  <c r="O37" i="2"/>
  <c r="O38" i="2"/>
  <c r="O39" i="2"/>
  <c r="O40" i="2"/>
  <c r="O41" i="2"/>
  <c r="O42" i="2"/>
  <c r="O43" i="2"/>
  <c r="O44" i="2"/>
  <c r="O45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6" i="2"/>
  <c r="O67" i="2"/>
  <c r="O68" i="2"/>
  <c r="O69" i="2"/>
  <c r="O70" i="2"/>
  <c r="O71" i="2"/>
  <c r="O72" i="2"/>
  <c r="O73" i="2"/>
  <c r="O74" i="2"/>
  <c r="O75" i="2"/>
  <c r="O78" i="2"/>
  <c r="O79" i="2"/>
  <c r="O82" i="2"/>
  <c r="O83" i="2"/>
  <c r="O84" i="2"/>
  <c r="O85" i="2"/>
  <c r="O86" i="2"/>
  <c r="O87" i="2"/>
  <c r="O88" i="2"/>
  <c r="O89" i="2"/>
  <c r="O90" i="2"/>
  <c r="O91" i="2"/>
  <c r="O92" i="2"/>
  <c r="O93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74" i="2"/>
  <c r="O275" i="2"/>
  <c r="O276" i="2"/>
  <c r="O277" i="2"/>
  <c r="O278" i="2"/>
  <c r="O279" i="2"/>
  <c r="O280" i="2"/>
  <c r="O281" i="2"/>
  <c r="O282" i="2"/>
  <c r="O283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8" i="2"/>
  <c r="O339" i="2"/>
  <c r="O340" i="2"/>
  <c r="O341" i="2"/>
  <c r="O342" i="2"/>
  <c r="O343" i="2"/>
  <c r="O344" i="2"/>
  <c r="O345" i="2"/>
  <c r="O346" i="2"/>
  <c r="O347" i="2"/>
  <c r="O2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74" i="2"/>
  <c r="N275" i="2"/>
  <c r="N276" i="2"/>
  <c r="N277" i="2"/>
  <c r="N278" i="2"/>
  <c r="N279" i="2"/>
  <c r="N280" i="2"/>
  <c r="N281" i="2"/>
  <c r="N282" i="2"/>
  <c r="N283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8" i="2"/>
  <c r="N339" i="2"/>
  <c r="N340" i="2"/>
  <c r="N341" i="2"/>
  <c r="N342" i="2"/>
  <c r="N343" i="2"/>
  <c r="N344" i="2"/>
  <c r="N345" i="2"/>
  <c r="N346" i="2"/>
  <c r="N347" i="2"/>
  <c r="N2" i="2"/>
  <c r="N3" i="2"/>
  <c r="N4" i="2"/>
  <c r="N5" i="2"/>
  <c r="N6" i="2"/>
  <c r="N7" i="2"/>
  <c r="N8" i="2"/>
  <c r="N9" i="2"/>
  <c r="N10" i="2"/>
  <c r="N11" i="2"/>
  <c r="N12" i="2"/>
  <c r="N13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4" i="2"/>
  <c r="N35" i="2"/>
  <c r="N36" i="2"/>
  <c r="N37" i="2"/>
  <c r="N38" i="2"/>
  <c r="N39" i="2"/>
  <c r="N40" i="2"/>
  <c r="N41" i="2"/>
  <c r="N42" i="2"/>
  <c r="N43" i="2"/>
  <c r="N44" i="2"/>
  <c r="N45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6" i="2"/>
  <c r="N67" i="2"/>
  <c r="N68" i="2"/>
  <c r="N69" i="2"/>
  <c r="N70" i="2"/>
  <c r="N71" i="2"/>
  <c r="N72" i="2"/>
  <c r="N73" i="2"/>
  <c r="N74" i="2"/>
  <c r="N75" i="2"/>
  <c r="N78" i="2"/>
  <c r="N79" i="2"/>
  <c r="N82" i="2"/>
  <c r="N83" i="2"/>
  <c r="N84" i="2"/>
  <c r="N85" i="2"/>
  <c r="N86" i="2"/>
  <c r="N87" i="2"/>
  <c r="N88" i="2"/>
  <c r="N89" i="2"/>
  <c r="N90" i="2"/>
  <c r="N91" i="2"/>
  <c r="N92" i="2"/>
  <c r="N93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K130" i="2"/>
  <c r="L130" i="2" s="1"/>
  <c r="K131" i="2"/>
  <c r="L131" i="2" s="1"/>
  <c r="K132" i="2"/>
  <c r="L132" i="2" s="1"/>
  <c r="K133" i="2"/>
  <c r="L133" i="2" s="1"/>
  <c r="K134" i="2"/>
  <c r="L134" i="2" s="1"/>
  <c r="K135" i="2"/>
  <c r="L135" i="2" s="1"/>
  <c r="K136" i="2"/>
  <c r="L136" i="2" s="1"/>
  <c r="K137" i="2"/>
  <c r="L137" i="2" s="1"/>
  <c r="K138" i="2"/>
  <c r="L138" i="2" s="1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L153" i="2" s="1"/>
  <c r="K154" i="2"/>
  <c r="L154" i="2" s="1"/>
  <c r="K155" i="2"/>
  <c r="L155" i="2" s="1"/>
  <c r="K156" i="2"/>
  <c r="L156" i="2" s="1"/>
  <c r="K157" i="2"/>
  <c r="L157" i="2" s="1"/>
  <c r="K158" i="2"/>
  <c r="L158" i="2" s="1"/>
  <c r="K159" i="2"/>
  <c r="L159" i="2" s="1"/>
  <c r="K160" i="2"/>
  <c r="L160" i="2" s="1"/>
  <c r="K161" i="2"/>
  <c r="L161" i="2" s="1"/>
  <c r="K163" i="2"/>
  <c r="L163" i="2" s="1"/>
  <c r="K164" i="2"/>
  <c r="L164" i="2" s="1"/>
  <c r="K165" i="2"/>
  <c r="L165" i="2" s="1"/>
  <c r="K166" i="2"/>
  <c r="L166" i="2" s="1"/>
  <c r="K167" i="2"/>
  <c r="L167" i="2" s="1"/>
  <c r="K168" i="2"/>
  <c r="L168" i="2" s="1"/>
  <c r="K169" i="2"/>
  <c r="L169" i="2" s="1"/>
  <c r="K170" i="2"/>
  <c r="L170" i="2" s="1"/>
  <c r="K171" i="2"/>
  <c r="L171" i="2" s="1"/>
  <c r="K172" i="2"/>
  <c r="L172" i="2" s="1"/>
  <c r="K173" i="2"/>
  <c r="L173" i="2" s="1"/>
  <c r="K174" i="2"/>
  <c r="L174" i="2" s="1"/>
  <c r="K175" i="2"/>
  <c r="L175" i="2" s="1"/>
  <c r="K176" i="2"/>
  <c r="L176" i="2" s="1"/>
  <c r="K177" i="2"/>
  <c r="L177" i="2" s="1"/>
  <c r="K178" i="2"/>
  <c r="L178" i="2" s="1"/>
  <c r="K179" i="2"/>
  <c r="L179" i="2" s="1"/>
  <c r="K180" i="2"/>
  <c r="L180" i="2" s="1"/>
  <c r="K181" i="2"/>
  <c r="L181" i="2" s="1"/>
  <c r="K182" i="2"/>
  <c r="L182" i="2" s="1"/>
  <c r="K183" i="2"/>
  <c r="L183" i="2" s="1"/>
  <c r="K184" i="2"/>
  <c r="L184" i="2" s="1"/>
  <c r="K185" i="2"/>
  <c r="L185" i="2" s="1"/>
  <c r="K186" i="2"/>
  <c r="L186" i="2" s="1"/>
  <c r="K187" i="2"/>
  <c r="L187" i="2" s="1"/>
  <c r="K188" i="2"/>
  <c r="L188" i="2" s="1"/>
  <c r="K189" i="2"/>
  <c r="L189" i="2" s="1"/>
  <c r="K190" i="2"/>
  <c r="L190" i="2" s="1"/>
  <c r="K191" i="2"/>
  <c r="L191" i="2" s="1"/>
  <c r="K192" i="2"/>
  <c r="L192" i="2" s="1"/>
  <c r="K193" i="2"/>
  <c r="L193" i="2" s="1"/>
  <c r="K194" i="2"/>
  <c r="L194" i="2" s="1"/>
  <c r="K195" i="2"/>
  <c r="L195" i="2" s="1"/>
  <c r="K196" i="2"/>
  <c r="L196" i="2" s="1"/>
  <c r="K197" i="2"/>
  <c r="L197" i="2" s="1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10" i="2"/>
  <c r="L210" i="2" s="1"/>
  <c r="K211" i="2"/>
  <c r="L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7" i="2"/>
  <c r="L217" i="2" s="1"/>
  <c r="K218" i="2"/>
  <c r="L218" i="2" s="1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 s="1"/>
  <c r="K230" i="2"/>
  <c r="L230" i="2" s="1"/>
  <c r="K231" i="2"/>
  <c r="L231" i="2" s="1"/>
  <c r="K232" i="2"/>
  <c r="L232" i="2" s="1"/>
  <c r="K233" i="2"/>
  <c r="L233" i="2" s="1"/>
  <c r="K234" i="2"/>
  <c r="L234" i="2" s="1"/>
  <c r="K235" i="2"/>
  <c r="L235" i="2" s="1"/>
  <c r="K236" i="2"/>
  <c r="L236" i="2" s="1"/>
  <c r="K237" i="2"/>
  <c r="L237" i="2" s="1"/>
  <c r="K238" i="2"/>
  <c r="L238" i="2" s="1"/>
  <c r="K239" i="2"/>
  <c r="L239" i="2" s="1"/>
  <c r="K240" i="2"/>
  <c r="L240" i="2" s="1"/>
  <c r="K241" i="2"/>
  <c r="L241" i="2" s="1"/>
  <c r="K242" i="2"/>
  <c r="L242" i="2" s="1"/>
  <c r="K243" i="2"/>
  <c r="L243" i="2" s="1"/>
  <c r="K244" i="2"/>
  <c r="L244" i="2" s="1"/>
  <c r="K245" i="2"/>
  <c r="L245" i="2" s="1"/>
  <c r="K246" i="2"/>
  <c r="L246" i="2" s="1"/>
  <c r="K247" i="2"/>
  <c r="L247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L253" i="2" s="1"/>
  <c r="K254" i="2"/>
  <c r="L254" i="2" s="1"/>
  <c r="K255" i="2"/>
  <c r="L255" i="2" s="1"/>
  <c r="K256" i="2"/>
  <c r="L256" i="2" s="1"/>
  <c r="K257" i="2"/>
  <c r="L257" i="2" s="1"/>
  <c r="K258" i="2"/>
  <c r="L258" i="2" s="1"/>
  <c r="K259" i="2"/>
  <c r="L259" i="2" s="1"/>
  <c r="K260" i="2"/>
  <c r="L260" i="2" s="1"/>
  <c r="K261" i="2"/>
  <c r="L261" i="2" s="1"/>
  <c r="K262" i="2"/>
  <c r="L262" i="2" s="1"/>
  <c r="K263" i="2"/>
  <c r="L263" i="2" s="1"/>
  <c r="K264" i="2"/>
  <c r="L264" i="2" s="1"/>
  <c r="K265" i="2"/>
  <c r="L265" i="2" s="1"/>
  <c r="K266" i="2"/>
  <c r="L266" i="2" s="1"/>
  <c r="K267" i="2"/>
  <c r="L267" i="2" s="1"/>
  <c r="K268" i="2"/>
  <c r="L268" i="2" s="1"/>
  <c r="K269" i="2"/>
  <c r="L269" i="2" s="1"/>
  <c r="K270" i="2"/>
  <c r="L270" i="2" s="1"/>
  <c r="K271" i="2"/>
  <c r="L271" i="2" s="1"/>
  <c r="K272" i="2"/>
  <c r="L272" i="2" s="1"/>
  <c r="K273" i="2"/>
  <c r="L273" i="2" s="1"/>
  <c r="K274" i="2"/>
  <c r="L274" i="2" s="1"/>
  <c r="K275" i="2"/>
  <c r="L275" i="2" s="1"/>
  <c r="K276" i="2"/>
  <c r="L276" i="2" s="1"/>
  <c r="K277" i="2"/>
  <c r="L277" i="2" s="1"/>
  <c r="K278" i="2"/>
  <c r="L278" i="2" s="1"/>
  <c r="K279" i="2"/>
  <c r="L279" i="2" s="1"/>
  <c r="K280" i="2"/>
  <c r="L280" i="2" s="1"/>
  <c r="K281" i="2"/>
  <c r="L281" i="2" s="1"/>
  <c r="K282" i="2"/>
  <c r="L282" i="2" s="1"/>
  <c r="K283" i="2"/>
  <c r="L283" i="2" s="1"/>
  <c r="K284" i="2"/>
  <c r="L284" i="2" s="1"/>
  <c r="K285" i="2"/>
  <c r="L285" i="2" s="1"/>
  <c r="K286" i="2"/>
  <c r="L286" i="2" s="1"/>
  <c r="K287" i="2"/>
  <c r="L287" i="2" s="1"/>
  <c r="K288" i="2"/>
  <c r="L288" i="2" s="1"/>
  <c r="K289" i="2"/>
  <c r="L289" i="2" s="1"/>
  <c r="K290" i="2"/>
  <c r="L290" i="2" s="1"/>
  <c r="K291" i="2"/>
  <c r="L291" i="2" s="1"/>
  <c r="K292" i="2"/>
  <c r="L292" i="2" s="1"/>
  <c r="K293" i="2"/>
  <c r="L293" i="2" s="1"/>
  <c r="K294" i="2"/>
  <c r="L294" i="2" s="1"/>
  <c r="K295" i="2"/>
  <c r="L295" i="2" s="1"/>
  <c r="K296" i="2"/>
  <c r="L296" i="2" s="1"/>
  <c r="K297" i="2"/>
  <c r="L297" i="2" s="1"/>
  <c r="K298" i="2"/>
  <c r="L298" i="2" s="1"/>
  <c r="K299" i="2"/>
  <c r="L299" i="2" s="1"/>
  <c r="K300" i="2"/>
  <c r="L300" i="2" s="1"/>
  <c r="K301" i="2"/>
  <c r="L301" i="2" s="1"/>
  <c r="K302" i="2"/>
  <c r="L302" i="2" s="1"/>
  <c r="K303" i="2"/>
  <c r="L303" i="2" s="1"/>
  <c r="K304" i="2"/>
  <c r="L304" i="2" s="1"/>
  <c r="K305" i="2"/>
  <c r="L305" i="2" s="1"/>
  <c r="K306" i="2"/>
  <c r="L306" i="2" s="1"/>
  <c r="K307" i="2"/>
  <c r="L307" i="2" s="1"/>
  <c r="K308" i="2"/>
  <c r="L308" i="2" s="1"/>
  <c r="K309" i="2"/>
  <c r="L309" i="2" s="1"/>
  <c r="K310" i="2"/>
  <c r="L310" i="2" s="1"/>
  <c r="K311" i="2"/>
  <c r="L311" i="2" s="1"/>
  <c r="K312" i="2"/>
  <c r="L312" i="2" s="1"/>
  <c r="K313" i="2"/>
  <c r="L313" i="2" s="1"/>
  <c r="K314" i="2"/>
  <c r="L314" i="2" s="1"/>
  <c r="K315" i="2"/>
  <c r="L315" i="2" s="1"/>
  <c r="K316" i="2"/>
  <c r="L316" i="2" s="1"/>
  <c r="K317" i="2"/>
  <c r="L317" i="2" s="1"/>
  <c r="K318" i="2"/>
  <c r="L318" i="2" s="1"/>
  <c r="K319" i="2"/>
  <c r="L319" i="2" s="1"/>
  <c r="K320" i="2"/>
  <c r="L320" i="2" s="1"/>
  <c r="K321" i="2"/>
  <c r="L321" i="2" s="1"/>
  <c r="K322" i="2"/>
  <c r="L322" i="2" s="1"/>
  <c r="K323" i="2"/>
  <c r="L323" i="2" s="1"/>
  <c r="K324" i="2"/>
  <c r="L324" i="2" s="1"/>
  <c r="K325" i="2"/>
  <c r="L325" i="2" s="1"/>
  <c r="K326" i="2"/>
  <c r="L326" i="2" s="1"/>
  <c r="K327" i="2"/>
  <c r="L327" i="2" s="1"/>
  <c r="K328" i="2"/>
  <c r="L328" i="2" s="1"/>
  <c r="K329" i="2"/>
  <c r="L329" i="2" s="1"/>
  <c r="K330" i="2"/>
  <c r="L330" i="2" s="1"/>
  <c r="K331" i="2"/>
  <c r="L331" i="2" s="1"/>
  <c r="K332" i="2"/>
  <c r="L332" i="2" s="1"/>
  <c r="K333" i="2"/>
  <c r="L333" i="2" s="1"/>
  <c r="K334" i="2"/>
  <c r="L334" i="2" s="1"/>
  <c r="K335" i="2"/>
  <c r="L335" i="2" s="1"/>
  <c r="K336" i="2"/>
  <c r="L336" i="2" s="1"/>
  <c r="K337" i="2"/>
  <c r="L337" i="2" s="1"/>
  <c r="K338" i="2"/>
  <c r="L338" i="2" s="1"/>
  <c r="K339" i="2"/>
  <c r="L339" i="2" s="1"/>
  <c r="K340" i="2"/>
  <c r="L340" i="2" s="1"/>
  <c r="K341" i="2"/>
  <c r="L341" i="2" s="1"/>
  <c r="K342" i="2"/>
  <c r="L342" i="2" s="1"/>
  <c r="K343" i="2"/>
  <c r="L343" i="2" s="1"/>
  <c r="K344" i="2"/>
  <c r="L344" i="2" s="1"/>
  <c r="K345" i="2"/>
  <c r="L345" i="2" s="1"/>
  <c r="K346" i="2"/>
  <c r="L346" i="2" s="1"/>
  <c r="K347" i="2"/>
  <c r="L347" i="2" s="1"/>
  <c r="K348" i="2"/>
  <c r="L348" i="2" s="1"/>
  <c r="K349" i="2"/>
  <c r="L349" i="2" s="1"/>
  <c r="K350" i="2"/>
  <c r="L350" i="2" s="1"/>
  <c r="K351" i="2"/>
  <c r="L351" i="2" s="1"/>
  <c r="K352" i="2"/>
  <c r="L352" i="2" s="1"/>
  <c r="K353" i="2"/>
  <c r="L353" i="2" s="1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74" i="2"/>
  <c r="I275" i="2"/>
  <c r="I276" i="2"/>
  <c r="I277" i="2"/>
  <c r="I278" i="2"/>
  <c r="I279" i="2"/>
  <c r="I280" i="2"/>
  <c r="I281" i="2"/>
  <c r="I282" i="2"/>
  <c r="I283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8" i="2"/>
  <c r="I339" i="2"/>
  <c r="I340" i="2"/>
  <c r="I341" i="2"/>
  <c r="I342" i="2"/>
  <c r="I343" i="2"/>
  <c r="I344" i="2"/>
  <c r="I345" i="2"/>
  <c r="I346" i="2"/>
  <c r="I347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74" i="2"/>
  <c r="J275" i="2"/>
  <c r="J276" i="2"/>
  <c r="J277" i="2"/>
  <c r="J278" i="2"/>
  <c r="J279" i="2"/>
  <c r="J280" i="2"/>
  <c r="J281" i="2"/>
  <c r="J282" i="2"/>
  <c r="J283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8" i="2"/>
  <c r="J339" i="2"/>
  <c r="J340" i="2"/>
  <c r="J341" i="2"/>
  <c r="J342" i="2"/>
  <c r="J343" i="2"/>
  <c r="J344" i="2"/>
  <c r="J345" i="2"/>
  <c r="J346" i="2"/>
  <c r="J347" i="2"/>
  <c r="J2" i="2"/>
  <c r="J3" i="2"/>
  <c r="J4" i="2"/>
  <c r="J5" i="2"/>
  <c r="J6" i="2"/>
  <c r="J7" i="2"/>
  <c r="J8" i="2"/>
  <c r="J9" i="2"/>
  <c r="J10" i="2"/>
  <c r="J11" i="2"/>
  <c r="J12" i="2"/>
  <c r="J13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4" i="2"/>
  <c r="J35" i="2"/>
  <c r="J36" i="2"/>
  <c r="J37" i="2"/>
  <c r="J38" i="2"/>
  <c r="J39" i="2"/>
  <c r="J40" i="2"/>
  <c r="J41" i="2"/>
  <c r="J42" i="2"/>
  <c r="J43" i="2"/>
  <c r="J44" i="2"/>
  <c r="J45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6" i="2"/>
  <c r="J67" i="2"/>
  <c r="J68" i="2"/>
  <c r="J69" i="2"/>
  <c r="J70" i="2"/>
  <c r="J71" i="2"/>
  <c r="J72" i="2"/>
  <c r="J73" i="2"/>
  <c r="J74" i="2"/>
  <c r="J75" i="2"/>
  <c r="J78" i="2"/>
  <c r="J79" i="2"/>
  <c r="J82" i="2"/>
  <c r="J83" i="2"/>
  <c r="J84" i="2"/>
  <c r="J85" i="2"/>
  <c r="J86" i="2"/>
  <c r="J87" i="2"/>
  <c r="J88" i="2"/>
  <c r="J89" i="2"/>
  <c r="J90" i="2"/>
  <c r="J91" i="2"/>
  <c r="J92" i="2"/>
  <c r="J93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62" i="2"/>
  <c r="G353" i="2"/>
  <c r="P353" i="2" s="1"/>
  <c r="G352" i="2"/>
  <c r="P352" i="2" s="1"/>
  <c r="G351" i="2"/>
  <c r="P351" i="2" s="1"/>
  <c r="G350" i="2"/>
  <c r="I350" i="2" s="1"/>
  <c r="G349" i="2"/>
  <c r="I349" i="2" s="1"/>
  <c r="G348" i="2"/>
  <c r="O348" i="2" s="1"/>
  <c r="G337" i="2"/>
  <c r="O337" i="2" s="1"/>
  <c r="G336" i="2"/>
  <c r="O336" i="2" s="1"/>
  <c r="G335" i="2"/>
  <c r="O335" i="2" s="1"/>
  <c r="G334" i="2"/>
  <c r="N334" i="2" s="1"/>
  <c r="G333" i="2"/>
  <c r="P333" i="2" s="1"/>
  <c r="G305" i="2"/>
  <c r="P305" i="2" s="1"/>
  <c r="G304" i="2"/>
  <c r="P304" i="2" s="1"/>
  <c r="G303" i="2"/>
  <c r="P303" i="2" s="1"/>
  <c r="G273" i="2"/>
  <c r="P273" i="2" s="1"/>
  <c r="G272" i="2"/>
  <c r="O272" i="2" s="1"/>
  <c r="G271" i="2"/>
  <c r="P271" i="2" s="1"/>
  <c r="G270" i="2"/>
  <c r="P270" i="2" s="1"/>
  <c r="G269" i="2"/>
  <c r="P269" i="2" s="1"/>
  <c r="G289" i="2"/>
  <c r="I289" i="2" s="1"/>
  <c r="G288" i="2"/>
  <c r="O288" i="2" s="1"/>
  <c r="G287" i="2"/>
  <c r="O287" i="2" s="1"/>
  <c r="G286" i="2"/>
  <c r="N286" i="2" s="1"/>
  <c r="G285" i="2"/>
  <c r="P285" i="2" s="1"/>
  <c r="G284" i="2"/>
  <c r="P284" i="2" s="1"/>
  <c r="G241" i="2"/>
  <c r="O241" i="2" s="1"/>
  <c r="G240" i="2"/>
  <c r="O240" i="2" s="1"/>
  <c r="G239" i="2"/>
  <c r="O239" i="2" s="1"/>
  <c r="G225" i="2"/>
  <c r="P225" i="2" s="1"/>
  <c r="G224" i="2"/>
  <c r="P224" i="2" s="1"/>
  <c r="G223" i="2"/>
  <c r="P223" i="2" s="1"/>
  <c r="G222" i="2"/>
  <c r="P222" i="2" s="1"/>
  <c r="G221" i="2"/>
  <c r="P221" i="2" s="1"/>
  <c r="G220" i="2"/>
  <c r="P220" i="2" s="1"/>
  <c r="G177" i="2"/>
  <c r="P177" i="2" s="1"/>
  <c r="G176" i="2"/>
  <c r="P176" i="2" s="1"/>
  <c r="G175" i="2"/>
  <c r="P175" i="2" s="1"/>
  <c r="I2" i="2"/>
  <c r="I3" i="2"/>
  <c r="I4" i="2"/>
  <c r="I5" i="2"/>
  <c r="I6" i="2"/>
  <c r="I7" i="2"/>
  <c r="I8" i="2"/>
  <c r="I9" i="2"/>
  <c r="I10" i="2"/>
  <c r="I11" i="2"/>
  <c r="I12" i="2"/>
  <c r="I13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4" i="2"/>
  <c r="I35" i="2"/>
  <c r="I36" i="2"/>
  <c r="I37" i="2"/>
  <c r="I38" i="2"/>
  <c r="I39" i="2"/>
  <c r="I40" i="2"/>
  <c r="I41" i="2"/>
  <c r="I42" i="2"/>
  <c r="I43" i="2"/>
  <c r="I44" i="2"/>
  <c r="I45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6" i="2"/>
  <c r="I67" i="2"/>
  <c r="I68" i="2"/>
  <c r="I69" i="2"/>
  <c r="I70" i="2"/>
  <c r="I71" i="2"/>
  <c r="I72" i="2"/>
  <c r="I73" i="2"/>
  <c r="I74" i="2"/>
  <c r="I75" i="2"/>
  <c r="I78" i="2"/>
  <c r="I79" i="2"/>
  <c r="I82" i="2"/>
  <c r="I83" i="2"/>
  <c r="I84" i="2"/>
  <c r="I85" i="2"/>
  <c r="I86" i="2"/>
  <c r="I87" i="2"/>
  <c r="I88" i="2"/>
  <c r="I89" i="2"/>
  <c r="I90" i="2"/>
  <c r="I91" i="2"/>
  <c r="I92" i="2"/>
  <c r="I93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G157" i="2"/>
  <c r="O157" i="2" s="1"/>
  <c r="G158" i="2"/>
  <c r="O158" i="2" s="1"/>
  <c r="G159" i="2"/>
  <c r="P159" i="2" s="1"/>
  <c r="G160" i="2"/>
  <c r="P160" i="2" s="1"/>
  <c r="G161" i="2"/>
  <c r="P161" i="2" s="1"/>
  <c r="G156" i="2"/>
  <c r="O156" i="2" s="1"/>
  <c r="G113" i="2"/>
  <c r="P113" i="2" s="1"/>
  <c r="G112" i="2"/>
  <c r="I112" i="2" s="1"/>
  <c r="G111" i="2"/>
  <c r="P111" i="2" s="1"/>
  <c r="G65" i="3"/>
  <c r="J65" i="3" s="1"/>
  <c r="G51" i="3"/>
  <c r="J51" i="3" s="1"/>
  <c r="G52" i="3"/>
  <c r="J52" i="3" s="1"/>
  <c r="G53" i="3"/>
  <c r="J53" i="3" s="1"/>
  <c r="G54" i="3"/>
  <c r="J54" i="3" s="1"/>
  <c r="G55" i="3"/>
  <c r="J55" i="3" s="1"/>
  <c r="G56" i="3"/>
  <c r="J56" i="3" s="1"/>
  <c r="G57" i="3"/>
  <c r="J57" i="3" s="1"/>
  <c r="G58" i="3"/>
  <c r="J58" i="3" s="1"/>
  <c r="G59" i="3"/>
  <c r="J59" i="3" s="1"/>
  <c r="G60" i="3"/>
  <c r="I60" i="3" s="1"/>
  <c r="G50" i="3"/>
  <c r="I50" i="3" s="1"/>
  <c r="G45" i="3"/>
  <c r="J45" i="3" s="1"/>
  <c r="G42" i="3"/>
  <c r="J42" i="3" s="1"/>
  <c r="G34" i="3"/>
  <c r="J34" i="3" s="1"/>
  <c r="G35" i="3"/>
  <c r="J35" i="3" s="1"/>
  <c r="G36" i="3"/>
  <c r="J36" i="3" s="1"/>
  <c r="G37" i="3"/>
  <c r="J37" i="3" s="1"/>
  <c r="G33" i="3"/>
  <c r="J33" i="3" s="1"/>
  <c r="G17" i="3"/>
  <c r="J17" i="3" s="1"/>
  <c r="G97" i="2"/>
  <c r="O97" i="2" s="1"/>
  <c r="G96" i="2"/>
  <c r="O96" i="2" s="1"/>
  <c r="G95" i="2"/>
  <c r="O95" i="2" s="1"/>
  <c r="G94" i="2"/>
  <c r="N94" i="2" s="1"/>
  <c r="G81" i="2"/>
  <c r="N81" i="2" s="1"/>
  <c r="G80" i="2"/>
  <c r="N80" i="2" s="1"/>
  <c r="G77" i="2"/>
  <c r="I77" i="2" s="1"/>
  <c r="G76" i="2"/>
  <c r="P76" i="2" s="1"/>
  <c r="G65" i="2"/>
  <c r="P65" i="2" s="1"/>
  <c r="G46" i="2"/>
  <c r="N46" i="2" s="1"/>
  <c r="G33" i="2"/>
  <c r="N33" i="2" s="1"/>
  <c r="G14" i="2"/>
  <c r="O14" i="2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46" i="1"/>
  <c r="S3" i="1"/>
  <c r="S4" i="1"/>
  <c r="S5" i="1"/>
  <c r="S10" i="1"/>
  <c r="S11" i="1"/>
  <c r="S12" i="1"/>
  <c r="S13" i="1"/>
  <c r="S14" i="1"/>
  <c r="S15" i="1"/>
  <c r="S16" i="1"/>
  <c r="S18" i="1"/>
  <c r="S19" i="1"/>
  <c r="S20" i="1"/>
  <c r="S21" i="1"/>
  <c r="S25" i="1"/>
  <c r="S26" i="1"/>
  <c r="S34" i="1"/>
  <c r="S35" i="1"/>
  <c r="S36" i="1"/>
  <c r="S37" i="1"/>
  <c r="S38" i="1"/>
  <c r="S39" i="1"/>
  <c r="S40" i="1"/>
  <c r="S41" i="1"/>
  <c r="S42" i="1"/>
  <c r="S43" i="1"/>
  <c r="S44" i="1"/>
  <c r="S45" i="1"/>
  <c r="S50" i="1"/>
  <c r="S51" i="1"/>
  <c r="S52" i="1"/>
  <c r="S53" i="1"/>
  <c r="S54" i="1"/>
  <c r="S55" i="1"/>
  <c r="S56" i="1"/>
  <c r="S57" i="1"/>
  <c r="S66" i="1"/>
  <c r="S67" i="1"/>
  <c r="S68" i="1"/>
  <c r="S69" i="1"/>
  <c r="S70" i="1"/>
  <c r="S71" i="1"/>
  <c r="S72" i="1"/>
  <c r="S73" i="1"/>
  <c r="S74" i="1"/>
  <c r="S75" i="1"/>
  <c r="S76" i="1"/>
  <c r="S77" i="1"/>
  <c r="S82" i="1"/>
  <c r="S83" i="1"/>
  <c r="S84" i="1"/>
  <c r="S85" i="1"/>
  <c r="S86" i="1"/>
  <c r="S87" i="1"/>
  <c r="S88" i="1"/>
  <c r="S89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4" i="1"/>
  <c r="S115" i="1"/>
  <c r="S116" i="1"/>
  <c r="S117" i="1"/>
  <c r="S118" i="1"/>
  <c r="S119" i="1"/>
  <c r="S120" i="1"/>
  <c r="S121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6" i="1"/>
  <c r="S147" i="1"/>
  <c r="S148" i="1"/>
  <c r="S149" i="1"/>
  <c r="S150" i="1"/>
  <c r="S151" i="1"/>
  <c r="S152" i="1"/>
  <c r="S153" i="1"/>
  <c r="S2" i="1"/>
  <c r="J9" i="1"/>
  <c r="L9" i="1" s="1"/>
  <c r="J8" i="1"/>
  <c r="J7" i="1"/>
  <c r="S7" i="1" s="1"/>
  <c r="J6" i="1"/>
  <c r="S6" i="1" s="1"/>
  <c r="J17" i="1"/>
  <c r="J24" i="1"/>
  <c r="J23" i="1"/>
  <c r="R23" i="1" s="1"/>
  <c r="J22" i="1"/>
  <c r="J33" i="1"/>
  <c r="J32" i="1"/>
  <c r="S32" i="1" s="1"/>
  <c r="J31" i="1"/>
  <c r="J30" i="1"/>
  <c r="R30" i="1" s="1"/>
  <c r="J29" i="1"/>
  <c r="S29" i="1" s="1"/>
  <c r="J28" i="1"/>
  <c r="J27" i="1"/>
  <c r="S27" i="1" s="1"/>
  <c r="J49" i="1"/>
  <c r="S49" i="1" s="1"/>
  <c r="J48" i="1"/>
  <c r="J47" i="1"/>
  <c r="S47" i="1" s="1"/>
  <c r="J46" i="1"/>
  <c r="J65" i="1"/>
  <c r="J64" i="1"/>
  <c r="L64" i="1" s="1"/>
  <c r="J63" i="1"/>
  <c r="S63" i="1" s="1"/>
  <c r="J62" i="1"/>
  <c r="J61" i="1"/>
  <c r="J60" i="1"/>
  <c r="S60" i="1" s="1"/>
  <c r="J59" i="1"/>
  <c r="J58" i="1"/>
  <c r="J81" i="1"/>
  <c r="S81" i="1" s="1"/>
  <c r="J80" i="1"/>
  <c r="R80" i="1" s="1"/>
  <c r="J79" i="1"/>
  <c r="S79" i="1" s="1"/>
  <c r="J78" i="1"/>
  <c r="R78" i="1" s="1"/>
  <c r="J97" i="1"/>
  <c r="J96" i="1"/>
  <c r="R96" i="1" s="1"/>
  <c r="J95" i="1"/>
  <c r="S95" i="1" s="1"/>
  <c r="J94" i="1"/>
  <c r="S94" i="1" s="1"/>
  <c r="J93" i="1"/>
  <c r="S93" i="1" s="1"/>
  <c r="J92" i="1"/>
  <c r="R92" i="1" s="1"/>
  <c r="J91" i="1"/>
  <c r="R91" i="1" s="1"/>
  <c r="J90" i="1"/>
  <c r="R90" i="1" s="1"/>
  <c r="J113" i="1"/>
  <c r="S113" i="1" s="1"/>
  <c r="J112" i="1"/>
  <c r="J111" i="1"/>
  <c r="S111" i="1" s="1"/>
  <c r="J110" i="1"/>
  <c r="R110" i="1" s="1"/>
  <c r="J129" i="1"/>
  <c r="R129" i="1" s="1"/>
  <c r="J128" i="1"/>
  <c r="J127" i="1"/>
  <c r="J126" i="1"/>
  <c r="S126" i="1" s="1"/>
  <c r="J125" i="1"/>
  <c r="S125" i="1" s="1"/>
  <c r="J124" i="1"/>
  <c r="R124" i="1" s="1"/>
  <c r="J123" i="1"/>
  <c r="R123" i="1" s="1"/>
  <c r="J122" i="1"/>
  <c r="S122" i="1" s="1"/>
  <c r="J142" i="1"/>
  <c r="R142" i="1" s="1"/>
  <c r="J143" i="1"/>
  <c r="J144" i="1"/>
  <c r="J145" i="1"/>
  <c r="R145" i="1" s="1"/>
  <c r="J154" i="1"/>
  <c r="J155" i="1"/>
  <c r="R155" i="1" s="1"/>
  <c r="J156" i="1"/>
  <c r="R156" i="1" s="1"/>
  <c r="J157" i="1"/>
  <c r="R157" i="1" s="1"/>
  <c r="J158" i="1"/>
  <c r="R158" i="1" s="1"/>
  <c r="J159" i="1"/>
  <c r="J160" i="1"/>
  <c r="J161" i="1"/>
  <c r="R161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R153" i="1"/>
  <c r="O153" i="1"/>
  <c r="P153" i="1" s="1"/>
  <c r="L153" i="1"/>
  <c r="R152" i="1"/>
  <c r="O152" i="1"/>
  <c r="P152" i="1" s="1"/>
  <c r="L152" i="1"/>
  <c r="R151" i="1"/>
  <c r="O151" i="1"/>
  <c r="P151" i="1" s="1"/>
  <c r="L151" i="1"/>
  <c r="R150" i="1"/>
  <c r="O150" i="1"/>
  <c r="P150" i="1" s="1"/>
  <c r="L150" i="1"/>
  <c r="R149" i="1"/>
  <c r="O149" i="1"/>
  <c r="P149" i="1" s="1"/>
  <c r="L149" i="1"/>
  <c r="R148" i="1"/>
  <c r="O148" i="1"/>
  <c r="P148" i="1" s="1"/>
  <c r="L148" i="1"/>
  <c r="R147" i="1"/>
  <c r="O147" i="1"/>
  <c r="P147" i="1" s="1"/>
  <c r="L147" i="1"/>
  <c r="R146" i="1"/>
  <c r="O146" i="1"/>
  <c r="P146" i="1" s="1"/>
  <c r="L146" i="1"/>
  <c r="O145" i="1"/>
  <c r="P145" i="1" s="1"/>
  <c r="O144" i="1"/>
  <c r="P144" i="1" s="1"/>
  <c r="O143" i="1"/>
  <c r="P143" i="1" s="1"/>
  <c r="O142" i="1"/>
  <c r="P142" i="1" s="1"/>
  <c r="L142" i="1"/>
  <c r="R141" i="1"/>
  <c r="O141" i="1"/>
  <c r="P141" i="1" s="1"/>
  <c r="L141" i="1"/>
  <c r="R140" i="1"/>
  <c r="O140" i="1"/>
  <c r="P140" i="1" s="1"/>
  <c r="L140" i="1"/>
  <c r="R139" i="1"/>
  <c r="O139" i="1"/>
  <c r="P139" i="1" s="1"/>
  <c r="L139" i="1"/>
  <c r="R138" i="1"/>
  <c r="O138" i="1"/>
  <c r="P138" i="1" s="1"/>
  <c r="L138" i="1"/>
  <c r="R137" i="1"/>
  <c r="O137" i="1"/>
  <c r="P137" i="1" s="1"/>
  <c r="L137" i="1"/>
  <c r="R136" i="1"/>
  <c r="O136" i="1"/>
  <c r="P136" i="1" s="1"/>
  <c r="L136" i="1"/>
  <c r="R135" i="1"/>
  <c r="O135" i="1"/>
  <c r="P135" i="1" s="1"/>
  <c r="L135" i="1"/>
  <c r="R134" i="1"/>
  <c r="O134" i="1"/>
  <c r="P134" i="1" s="1"/>
  <c r="L134" i="1"/>
  <c r="R133" i="1"/>
  <c r="O133" i="1"/>
  <c r="P133" i="1" s="1"/>
  <c r="L133" i="1"/>
  <c r="R132" i="1"/>
  <c r="O132" i="1"/>
  <c r="P132" i="1" s="1"/>
  <c r="L132" i="1"/>
  <c r="R131" i="1"/>
  <c r="O131" i="1"/>
  <c r="P131" i="1" s="1"/>
  <c r="L131" i="1"/>
  <c r="R130" i="1"/>
  <c r="L130" i="1"/>
  <c r="O129" i="1"/>
  <c r="P129" i="1" s="1"/>
  <c r="O128" i="1"/>
  <c r="P128" i="1" s="1"/>
  <c r="R127" i="1"/>
  <c r="O127" i="1"/>
  <c r="P127" i="1" s="1"/>
  <c r="L127" i="1"/>
  <c r="O126" i="1"/>
  <c r="P126" i="1" s="1"/>
  <c r="O125" i="1"/>
  <c r="P125" i="1" s="1"/>
  <c r="O124" i="1"/>
  <c r="P124" i="1" s="1"/>
  <c r="O123" i="1"/>
  <c r="P123" i="1" s="1"/>
  <c r="L123" i="1"/>
  <c r="R122" i="1"/>
  <c r="O122" i="1"/>
  <c r="P122" i="1" s="1"/>
  <c r="L122" i="1"/>
  <c r="R121" i="1"/>
  <c r="L121" i="1"/>
  <c r="R120" i="1"/>
  <c r="L120" i="1"/>
  <c r="R119" i="1"/>
  <c r="L119" i="1"/>
  <c r="R118" i="1"/>
  <c r="L118" i="1"/>
  <c r="R117" i="1"/>
  <c r="L117" i="1"/>
  <c r="R116" i="1"/>
  <c r="L116" i="1"/>
  <c r="R115" i="1"/>
  <c r="L115" i="1"/>
  <c r="R114" i="1"/>
  <c r="L114" i="1"/>
  <c r="R113" i="1"/>
  <c r="O113" i="1"/>
  <c r="P113" i="1" s="1"/>
  <c r="L113" i="1"/>
  <c r="O112" i="1"/>
  <c r="P112" i="1" s="1"/>
  <c r="R111" i="1"/>
  <c r="O111" i="1"/>
  <c r="P111" i="1" s="1"/>
  <c r="O110" i="1"/>
  <c r="P110" i="1" s="1"/>
  <c r="R109" i="1"/>
  <c r="L109" i="1"/>
  <c r="R108" i="1"/>
  <c r="L108" i="1"/>
  <c r="R107" i="1"/>
  <c r="L107" i="1"/>
  <c r="R106" i="1"/>
  <c r="L106" i="1"/>
  <c r="R105" i="1"/>
  <c r="L105" i="1"/>
  <c r="R104" i="1"/>
  <c r="L104" i="1"/>
  <c r="R103" i="1"/>
  <c r="L103" i="1"/>
  <c r="R102" i="1"/>
  <c r="L102" i="1"/>
  <c r="R101" i="1"/>
  <c r="L101" i="1"/>
  <c r="R100" i="1"/>
  <c r="L100" i="1"/>
  <c r="R99" i="1"/>
  <c r="L99" i="1"/>
  <c r="R98" i="1"/>
  <c r="L98" i="1"/>
  <c r="O97" i="1"/>
  <c r="P97" i="1" s="1"/>
  <c r="O96" i="1"/>
  <c r="P96" i="1" s="1"/>
  <c r="R95" i="1"/>
  <c r="O95" i="1"/>
  <c r="P95" i="1" s="1"/>
  <c r="L95" i="1"/>
  <c r="O94" i="1"/>
  <c r="P94" i="1" s="1"/>
  <c r="O93" i="1"/>
  <c r="P93" i="1" s="1"/>
  <c r="O92" i="1"/>
  <c r="P92" i="1" s="1"/>
  <c r="O91" i="1"/>
  <c r="P91" i="1" s="1"/>
  <c r="L91" i="1"/>
  <c r="O90" i="1"/>
  <c r="P90" i="1" s="1"/>
  <c r="R89" i="1"/>
  <c r="L89" i="1"/>
  <c r="R88" i="1"/>
  <c r="L88" i="1"/>
  <c r="R87" i="1"/>
  <c r="L87" i="1"/>
  <c r="R86" i="1"/>
  <c r="L86" i="1"/>
  <c r="R85" i="1"/>
  <c r="L85" i="1"/>
  <c r="R84" i="1"/>
  <c r="L84" i="1"/>
  <c r="R83" i="1"/>
  <c r="L83" i="1"/>
  <c r="R82" i="1"/>
  <c r="L82" i="1"/>
  <c r="R81" i="1"/>
  <c r="O81" i="1"/>
  <c r="P81" i="1" s="1"/>
  <c r="L81" i="1"/>
  <c r="O80" i="1"/>
  <c r="P80" i="1" s="1"/>
  <c r="O79" i="1"/>
  <c r="P79" i="1" s="1"/>
  <c r="O78" i="1"/>
  <c r="P78" i="1" s="1"/>
  <c r="R77" i="1"/>
  <c r="L77" i="1"/>
  <c r="R76" i="1"/>
  <c r="L76" i="1"/>
  <c r="R75" i="1"/>
  <c r="L75" i="1"/>
  <c r="R74" i="1"/>
  <c r="L74" i="1"/>
  <c r="R73" i="1"/>
  <c r="L73" i="1"/>
  <c r="R72" i="1"/>
  <c r="L72" i="1"/>
  <c r="R71" i="1"/>
  <c r="L71" i="1"/>
  <c r="R70" i="1"/>
  <c r="L70" i="1"/>
  <c r="R69" i="1"/>
  <c r="L69" i="1"/>
  <c r="R68" i="1"/>
  <c r="L68" i="1"/>
  <c r="R67" i="1"/>
  <c r="L67" i="1"/>
  <c r="R66" i="1"/>
  <c r="L66" i="1"/>
  <c r="R2" i="1"/>
  <c r="R3" i="1"/>
  <c r="R4" i="1"/>
  <c r="R5" i="1"/>
  <c r="R6" i="1"/>
  <c r="R7" i="1"/>
  <c r="R10" i="1"/>
  <c r="R11" i="1"/>
  <c r="R12" i="1"/>
  <c r="R13" i="1"/>
  <c r="R14" i="1"/>
  <c r="R15" i="1"/>
  <c r="R16" i="1"/>
  <c r="R18" i="1"/>
  <c r="R19" i="1"/>
  <c r="R20" i="1"/>
  <c r="R21" i="1"/>
  <c r="R24" i="1"/>
  <c r="R25" i="1"/>
  <c r="R26" i="1"/>
  <c r="R27" i="1"/>
  <c r="R32" i="1"/>
  <c r="R34" i="1"/>
  <c r="R35" i="1"/>
  <c r="R36" i="1"/>
  <c r="R37" i="1"/>
  <c r="R38" i="1"/>
  <c r="R39" i="1"/>
  <c r="R40" i="1"/>
  <c r="R41" i="1"/>
  <c r="R42" i="1"/>
  <c r="R43" i="1"/>
  <c r="R44" i="1"/>
  <c r="R45" i="1"/>
  <c r="R49" i="1"/>
  <c r="R51" i="1"/>
  <c r="R52" i="1"/>
  <c r="R53" i="1"/>
  <c r="R54" i="1"/>
  <c r="R55" i="1"/>
  <c r="R56" i="1"/>
  <c r="R57" i="1"/>
  <c r="R59" i="1"/>
  <c r="R61" i="1"/>
  <c r="R63" i="1"/>
  <c r="R64" i="1"/>
  <c r="R50" i="1"/>
  <c r="L35" i="1"/>
  <c r="L36" i="1"/>
  <c r="L37" i="1"/>
  <c r="L38" i="1"/>
  <c r="L39" i="1"/>
  <c r="L40" i="1"/>
  <c r="L41" i="1"/>
  <c r="L42" i="1"/>
  <c r="L43" i="1"/>
  <c r="L44" i="1"/>
  <c r="L45" i="1"/>
  <c r="L49" i="1"/>
  <c r="L50" i="1"/>
  <c r="L51" i="1"/>
  <c r="L52" i="1"/>
  <c r="L53" i="1"/>
  <c r="L54" i="1"/>
  <c r="L55" i="1"/>
  <c r="L56" i="1"/>
  <c r="L57" i="1"/>
  <c r="L59" i="1"/>
  <c r="L61" i="1"/>
  <c r="L63" i="1"/>
  <c r="L2" i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8" i="1"/>
  <c r="L19" i="1"/>
  <c r="L20" i="1"/>
  <c r="L21" i="1"/>
  <c r="L25" i="1"/>
  <c r="L26" i="1"/>
  <c r="L27" i="1"/>
  <c r="L28" i="1"/>
  <c r="L32" i="1"/>
  <c r="L34" i="1"/>
  <c r="U254" i="3" l="1"/>
  <c r="U242" i="3"/>
  <c r="U302" i="3"/>
  <c r="U121" i="3"/>
  <c r="U301" i="3"/>
  <c r="U110" i="3"/>
  <c r="U109" i="3"/>
  <c r="U253" i="3"/>
  <c r="U241" i="3"/>
  <c r="U193" i="3"/>
  <c r="U37" i="3"/>
  <c r="U182" i="3"/>
  <c r="U50" i="3"/>
  <c r="U181" i="3"/>
  <c r="U170" i="3"/>
  <c r="U314" i="3"/>
  <c r="U169" i="3"/>
  <c r="U313" i="3"/>
  <c r="U122" i="3"/>
  <c r="I306" i="3"/>
  <c r="U312" i="3"/>
  <c r="U300" i="3"/>
  <c r="U252" i="3"/>
  <c r="U240" i="3"/>
  <c r="U192" i="3"/>
  <c r="U180" i="3"/>
  <c r="U168" i="3"/>
  <c r="U144" i="3"/>
  <c r="U120" i="3"/>
  <c r="U108" i="3"/>
  <c r="U60" i="3"/>
  <c r="U36" i="3"/>
  <c r="U145" i="3"/>
  <c r="U311" i="3"/>
  <c r="U299" i="3"/>
  <c r="U251" i="3"/>
  <c r="U239" i="3"/>
  <c r="U191" i="3"/>
  <c r="U179" i="3"/>
  <c r="U119" i="3"/>
  <c r="U107" i="3"/>
  <c r="U59" i="3"/>
  <c r="U35" i="3"/>
  <c r="I192" i="3"/>
  <c r="U310" i="3"/>
  <c r="U298" i="3"/>
  <c r="U250" i="3"/>
  <c r="U238" i="3"/>
  <c r="U190" i="3"/>
  <c r="U178" i="3"/>
  <c r="U118" i="3"/>
  <c r="U106" i="3"/>
  <c r="U58" i="3"/>
  <c r="U34" i="3"/>
  <c r="I168" i="3"/>
  <c r="U321" i="3"/>
  <c r="U309" i="3"/>
  <c r="U297" i="3"/>
  <c r="U273" i="3"/>
  <c r="U249" i="3"/>
  <c r="U237" i="3"/>
  <c r="U189" i="3"/>
  <c r="U177" i="3"/>
  <c r="U129" i="3"/>
  <c r="U117" i="3"/>
  <c r="U105" i="3"/>
  <c r="U81" i="3"/>
  <c r="U57" i="3"/>
  <c r="U45" i="3"/>
  <c r="U33" i="3"/>
  <c r="U320" i="3"/>
  <c r="U308" i="3"/>
  <c r="U296" i="3"/>
  <c r="U272" i="3"/>
  <c r="U248" i="3"/>
  <c r="U236" i="3"/>
  <c r="U188" i="3"/>
  <c r="U176" i="3"/>
  <c r="U128" i="3"/>
  <c r="U116" i="3"/>
  <c r="U104" i="3"/>
  <c r="U80" i="3"/>
  <c r="U56" i="3"/>
  <c r="U319" i="3"/>
  <c r="U307" i="3"/>
  <c r="U247" i="3"/>
  <c r="U235" i="3"/>
  <c r="U187" i="3"/>
  <c r="U175" i="3"/>
  <c r="U127" i="3"/>
  <c r="U115" i="3"/>
  <c r="U55" i="3"/>
  <c r="J241" i="3"/>
  <c r="U318" i="3"/>
  <c r="U306" i="3"/>
  <c r="U246" i="3"/>
  <c r="U234" i="3"/>
  <c r="U186" i="3"/>
  <c r="U174" i="3"/>
  <c r="U126" i="3"/>
  <c r="U114" i="3"/>
  <c r="U54" i="3"/>
  <c r="U42" i="3"/>
  <c r="U317" i="3"/>
  <c r="U305" i="3"/>
  <c r="U257" i="3"/>
  <c r="U245" i="3"/>
  <c r="U233" i="3"/>
  <c r="U209" i="3"/>
  <c r="U185" i="3"/>
  <c r="U173" i="3"/>
  <c r="U125" i="3"/>
  <c r="U113" i="3"/>
  <c r="U65" i="3"/>
  <c r="U53" i="3"/>
  <c r="U17" i="3"/>
  <c r="U316" i="3"/>
  <c r="U304" i="3"/>
  <c r="U256" i="3"/>
  <c r="U244" i="3"/>
  <c r="U232" i="3"/>
  <c r="U208" i="3"/>
  <c r="U184" i="3"/>
  <c r="U172" i="3"/>
  <c r="U124" i="3"/>
  <c r="U112" i="3"/>
  <c r="U52" i="3"/>
  <c r="U315" i="3"/>
  <c r="U303" i="3"/>
  <c r="U255" i="3"/>
  <c r="U243" i="3"/>
  <c r="U183" i="3"/>
  <c r="U171" i="3"/>
  <c r="U123" i="3"/>
  <c r="U111" i="3"/>
  <c r="U51" i="3"/>
  <c r="I54" i="3"/>
  <c r="I37" i="3"/>
  <c r="I304" i="3"/>
  <c r="I255" i="3"/>
  <c r="J235" i="3"/>
  <c r="J110" i="3"/>
  <c r="I36" i="3"/>
  <c r="I318" i="3"/>
  <c r="I252" i="3"/>
  <c r="I189" i="3"/>
  <c r="I129" i="3"/>
  <c r="J319" i="3"/>
  <c r="J193" i="3"/>
  <c r="J109" i="3"/>
  <c r="I320" i="3"/>
  <c r="I316" i="3"/>
  <c r="I303" i="3"/>
  <c r="I186" i="3"/>
  <c r="I126" i="3"/>
  <c r="J314" i="3"/>
  <c r="J187" i="3"/>
  <c r="I300" i="3"/>
  <c r="I249" i="3"/>
  <c r="J313" i="3"/>
  <c r="J182" i="3"/>
  <c r="I315" i="3"/>
  <c r="I246" i="3"/>
  <c r="I183" i="3"/>
  <c r="I123" i="3"/>
  <c r="J307" i="3"/>
  <c r="J181" i="3"/>
  <c r="I81" i="3"/>
  <c r="I312" i="3"/>
  <c r="I297" i="3"/>
  <c r="I273" i="3"/>
  <c r="I180" i="3"/>
  <c r="I120" i="3"/>
  <c r="J302" i="3"/>
  <c r="J175" i="3"/>
  <c r="J115" i="3"/>
  <c r="I272" i="3"/>
  <c r="I243" i="3"/>
  <c r="J301" i="3"/>
  <c r="J170" i="3"/>
  <c r="J50" i="3"/>
  <c r="I42" i="3"/>
  <c r="I309" i="3"/>
  <c r="I296" i="3"/>
  <c r="I240" i="3"/>
  <c r="I177" i="3"/>
  <c r="I117" i="3"/>
  <c r="J254" i="3"/>
  <c r="J169" i="3"/>
  <c r="I174" i="3"/>
  <c r="I114" i="3"/>
  <c r="J253" i="3"/>
  <c r="J127" i="3"/>
  <c r="I321" i="3"/>
  <c r="I308" i="3"/>
  <c r="I237" i="3"/>
  <c r="J247" i="3"/>
  <c r="J122" i="3"/>
  <c r="I234" i="3"/>
  <c r="I171" i="3"/>
  <c r="I108" i="3"/>
  <c r="J242" i="3"/>
  <c r="J121" i="3"/>
  <c r="I59" i="3"/>
  <c r="I35" i="3"/>
  <c r="J312" i="3"/>
  <c r="J300" i="3"/>
  <c r="J252" i="3"/>
  <c r="J240" i="3"/>
  <c r="J192" i="3"/>
  <c r="J180" i="3"/>
  <c r="J168" i="3"/>
  <c r="J144" i="3"/>
  <c r="J120" i="3"/>
  <c r="J108" i="3"/>
  <c r="J60" i="3"/>
  <c r="I111" i="3"/>
  <c r="I58" i="3"/>
  <c r="I34" i="3"/>
  <c r="I248" i="3"/>
  <c r="I236" i="3"/>
  <c r="I188" i="3"/>
  <c r="I176" i="3"/>
  <c r="I128" i="3"/>
  <c r="I116" i="3"/>
  <c r="I104" i="3"/>
  <c r="J311" i="3"/>
  <c r="J299" i="3"/>
  <c r="J251" i="3"/>
  <c r="J239" i="3"/>
  <c r="J191" i="3"/>
  <c r="J179" i="3"/>
  <c r="J119" i="3"/>
  <c r="J107" i="3"/>
  <c r="I57" i="3"/>
  <c r="I45" i="3"/>
  <c r="I33" i="3"/>
  <c r="J310" i="3"/>
  <c r="J298" i="3"/>
  <c r="J250" i="3"/>
  <c r="J238" i="3"/>
  <c r="J190" i="3"/>
  <c r="J178" i="3"/>
  <c r="J118" i="3"/>
  <c r="J106" i="3"/>
  <c r="I105" i="3"/>
  <c r="I80" i="3"/>
  <c r="I56" i="3"/>
  <c r="I145" i="3"/>
  <c r="I55" i="3"/>
  <c r="I65" i="3"/>
  <c r="I53" i="3"/>
  <c r="I17" i="3"/>
  <c r="I52" i="3"/>
  <c r="I317" i="3"/>
  <c r="I305" i="3"/>
  <c r="I257" i="3"/>
  <c r="I245" i="3"/>
  <c r="I233" i="3"/>
  <c r="I209" i="3"/>
  <c r="I185" i="3"/>
  <c r="I173" i="3"/>
  <c r="I125" i="3"/>
  <c r="I113" i="3"/>
  <c r="I51" i="3"/>
  <c r="J256" i="3"/>
  <c r="J244" i="3"/>
  <c r="J232" i="3"/>
  <c r="J208" i="3"/>
  <c r="J184" i="3"/>
  <c r="J172" i="3"/>
  <c r="J124" i="3"/>
  <c r="J112" i="3"/>
  <c r="I157" i="2"/>
  <c r="J335" i="2"/>
  <c r="J94" i="2"/>
  <c r="J239" i="2"/>
  <c r="I65" i="2"/>
  <c r="I76" i="2"/>
  <c r="J337" i="2"/>
  <c r="P288" i="2"/>
  <c r="I158" i="2"/>
  <c r="J161" i="2"/>
  <c r="I337" i="2"/>
  <c r="J159" i="2"/>
  <c r="I352" i="2"/>
  <c r="P240" i="2"/>
  <c r="J158" i="2"/>
  <c r="J157" i="2"/>
  <c r="J14" i="2"/>
  <c r="I161" i="2"/>
  <c r="I160" i="2"/>
  <c r="J46" i="2"/>
  <c r="J303" i="2"/>
  <c r="I241" i="2"/>
  <c r="P336" i="2"/>
  <c r="P96" i="2"/>
  <c r="P348" i="2"/>
  <c r="J111" i="2"/>
  <c r="J287" i="2"/>
  <c r="J270" i="2"/>
  <c r="I224" i="2"/>
  <c r="N111" i="2"/>
  <c r="J286" i="2"/>
  <c r="I220" i="2"/>
  <c r="I348" i="2"/>
  <c r="I334" i="2"/>
  <c r="O176" i="2"/>
  <c r="P156" i="2"/>
  <c r="J241" i="2"/>
  <c r="J97" i="2"/>
  <c r="I113" i="2"/>
  <c r="J334" i="2"/>
  <c r="I270" i="2"/>
  <c r="N160" i="2"/>
  <c r="N223" i="2"/>
  <c r="I111" i="2"/>
  <c r="I286" i="2"/>
  <c r="O224" i="2"/>
  <c r="I97" i="2"/>
  <c r="J350" i="2"/>
  <c r="J81" i="2"/>
  <c r="J33" i="2"/>
  <c r="J349" i="2"/>
  <c r="I288" i="2"/>
  <c r="I240" i="2"/>
  <c r="N113" i="2"/>
  <c r="N77" i="2"/>
  <c r="N65" i="2"/>
  <c r="N333" i="2"/>
  <c r="N285" i="2"/>
  <c r="N273" i="2"/>
  <c r="N225" i="2"/>
  <c r="N177" i="2"/>
  <c r="O334" i="2"/>
  <c r="O286" i="2"/>
  <c r="O94" i="2"/>
  <c r="O46" i="2"/>
  <c r="P350" i="2"/>
  <c r="P158" i="2"/>
  <c r="P14" i="2"/>
  <c r="J289" i="2"/>
  <c r="I336" i="2"/>
  <c r="I159" i="2"/>
  <c r="I14" i="2"/>
  <c r="J80" i="2"/>
  <c r="J348" i="2"/>
  <c r="J336" i="2"/>
  <c r="J288" i="2"/>
  <c r="J240" i="2"/>
  <c r="I335" i="2"/>
  <c r="I287" i="2"/>
  <c r="I239" i="2"/>
  <c r="N161" i="2"/>
  <c r="N112" i="2"/>
  <c r="N76" i="2"/>
  <c r="N284" i="2"/>
  <c r="N272" i="2"/>
  <c r="N224" i="2"/>
  <c r="N176" i="2"/>
  <c r="O333" i="2"/>
  <c r="O285" i="2"/>
  <c r="O273" i="2"/>
  <c r="O225" i="2"/>
  <c r="O177" i="2"/>
  <c r="O81" i="2"/>
  <c r="O33" i="2"/>
  <c r="P349" i="2"/>
  <c r="P337" i="2"/>
  <c r="P289" i="2"/>
  <c r="P241" i="2"/>
  <c r="P157" i="2"/>
  <c r="P97" i="2"/>
  <c r="O80" i="2"/>
  <c r="I96" i="2"/>
  <c r="I333" i="2"/>
  <c r="I285" i="2"/>
  <c r="I273" i="2"/>
  <c r="I225" i="2"/>
  <c r="I177" i="2"/>
  <c r="N159" i="2"/>
  <c r="N14" i="2"/>
  <c r="N270" i="2"/>
  <c r="N222" i="2"/>
  <c r="O271" i="2"/>
  <c r="O223" i="2"/>
  <c r="O175" i="2"/>
  <c r="P335" i="2"/>
  <c r="P287" i="2"/>
  <c r="P239" i="2"/>
  <c r="P95" i="2"/>
  <c r="O284" i="2"/>
  <c r="I156" i="2"/>
  <c r="I95" i="2"/>
  <c r="J113" i="2"/>
  <c r="J65" i="2"/>
  <c r="J333" i="2"/>
  <c r="J177" i="2"/>
  <c r="I176" i="2"/>
  <c r="N158" i="2"/>
  <c r="N97" i="2"/>
  <c r="N353" i="2"/>
  <c r="N305" i="2"/>
  <c r="N269" i="2"/>
  <c r="N221" i="2"/>
  <c r="O270" i="2"/>
  <c r="O222" i="2"/>
  <c r="P334" i="2"/>
  <c r="P286" i="2"/>
  <c r="P94" i="2"/>
  <c r="P46" i="2"/>
  <c r="J77" i="2"/>
  <c r="J285" i="2"/>
  <c r="J273" i="2"/>
  <c r="J225" i="2"/>
  <c r="I284" i="2"/>
  <c r="I272" i="2"/>
  <c r="I94" i="2"/>
  <c r="I46" i="2"/>
  <c r="J160" i="2"/>
  <c r="J112" i="2"/>
  <c r="J76" i="2"/>
  <c r="J284" i="2"/>
  <c r="J272" i="2"/>
  <c r="J224" i="2"/>
  <c r="J176" i="2"/>
  <c r="I271" i="2"/>
  <c r="I223" i="2"/>
  <c r="I175" i="2"/>
  <c r="N157" i="2"/>
  <c r="N96" i="2"/>
  <c r="N352" i="2"/>
  <c r="N304" i="2"/>
  <c r="N220" i="2"/>
  <c r="O353" i="2"/>
  <c r="O305" i="2"/>
  <c r="O269" i="2"/>
  <c r="O221" i="2"/>
  <c r="O161" i="2"/>
  <c r="O113" i="2"/>
  <c r="O77" i="2"/>
  <c r="O65" i="2"/>
  <c r="P81" i="2"/>
  <c r="P33" i="2"/>
  <c r="N271" i="2"/>
  <c r="N175" i="2"/>
  <c r="J271" i="2"/>
  <c r="J223" i="2"/>
  <c r="J175" i="2"/>
  <c r="I222" i="2"/>
  <c r="N156" i="2"/>
  <c r="N95" i="2"/>
  <c r="N351" i="2"/>
  <c r="N303" i="2"/>
  <c r="O352" i="2"/>
  <c r="O304" i="2"/>
  <c r="O220" i="2"/>
  <c r="O160" i="2"/>
  <c r="O112" i="2"/>
  <c r="O76" i="2"/>
  <c r="P272" i="2"/>
  <c r="P80" i="2"/>
  <c r="I81" i="2"/>
  <c r="I80" i="2"/>
  <c r="J222" i="2"/>
  <c r="I353" i="2"/>
  <c r="I305" i="2"/>
  <c r="I269" i="2"/>
  <c r="I221" i="2"/>
  <c r="N350" i="2"/>
  <c r="O351" i="2"/>
  <c r="O303" i="2"/>
  <c r="O159" i="2"/>
  <c r="O111" i="2"/>
  <c r="I33" i="2"/>
  <c r="J353" i="2"/>
  <c r="J305" i="2"/>
  <c r="J269" i="2"/>
  <c r="I304" i="2"/>
  <c r="N349" i="2"/>
  <c r="N337" i="2"/>
  <c r="N289" i="2"/>
  <c r="N241" i="2"/>
  <c r="O350" i="2"/>
  <c r="J221" i="2"/>
  <c r="J156" i="2"/>
  <c r="J96" i="2"/>
  <c r="J352" i="2"/>
  <c r="J304" i="2"/>
  <c r="J220" i="2"/>
  <c r="I351" i="2"/>
  <c r="I303" i="2"/>
  <c r="N348" i="2"/>
  <c r="N336" i="2"/>
  <c r="N288" i="2"/>
  <c r="N240" i="2"/>
  <c r="O349" i="2"/>
  <c r="O289" i="2"/>
  <c r="P77" i="2"/>
  <c r="J95" i="2"/>
  <c r="J351" i="2"/>
  <c r="N335" i="2"/>
  <c r="N287" i="2"/>
  <c r="N239" i="2"/>
  <c r="P112" i="2"/>
  <c r="R94" i="1"/>
  <c r="L31" i="1"/>
  <c r="L62" i="1"/>
  <c r="L126" i="1"/>
  <c r="R62" i="1"/>
  <c r="R126" i="1"/>
  <c r="R31" i="1"/>
  <c r="L92" i="1"/>
  <c r="R60" i="1"/>
  <c r="L94" i="1"/>
  <c r="R97" i="1"/>
  <c r="R9" i="1"/>
  <c r="S31" i="1"/>
  <c r="S62" i="1"/>
  <c r="L156" i="1"/>
  <c r="L23" i="1"/>
  <c r="S33" i="1"/>
  <c r="S97" i="1"/>
  <c r="S59" i="1"/>
  <c r="S91" i="1"/>
  <c r="S90" i="1"/>
  <c r="S129" i="1"/>
  <c r="S154" i="1"/>
  <c r="S78" i="1"/>
  <c r="S46" i="1"/>
  <c r="R48" i="1"/>
  <c r="L17" i="1"/>
  <c r="R47" i="1"/>
  <c r="L157" i="1"/>
  <c r="S23" i="1"/>
  <c r="R46" i="1"/>
  <c r="R79" i="1"/>
  <c r="L110" i="1"/>
  <c r="S22" i="1"/>
  <c r="L79" i="1"/>
  <c r="L111" i="1"/>
  <c r="S157" i="1"/>
  <c r="L46" i="1"/>
  <c r="S156" i="1"/>
  <c r="S128" i="1"/>
  <c r="S96" i="1"/>
  <c r="L47" i="1"/>
  <c r="L24" i="1"/>
  <c r="S155" i="1"/>
  <c r="S127" i="1"/>
  <c r="L93" i="1"/>
  <c r="S158" i="1"/>
  <c r="S110" i="1"/>
  <c r="L30" i="1"/>
  <c r="S145" i="1"/>
  <c r="S61" i="1"/>
  <c r="L60" i="1"/>
  <c r="R29" i="1"/>
  <c r="L29" i="1"/>
  <c r="L125" i="1"/>
  <c r="S144" i="1"/>
  <c r="S48" i="1"/>
  <c r="S24" i="1"/>
  <c r="S143" i="1"/>
  <c r="R93" i="1"/>
  <c r="S142" i="1"/>
  <c r="S58" i="1"/>
  <c r="L158" i="1"/>
  <c r="S9" i="1"/>
  <c r="R125" i="1"/>
  <c r="S92" i="1"/>
  <c r="S80" i="1"/>
  <c r="S8" i="1"/>
  <c r="S30" i="1"/>
  <c r="S161" i="1"/>
  <c r="S65" i="1"/>
  <c r="S17" i="1"/>
  <c r="L124" i="1"/>
  <c r="L159" i="1"/>
  <c r="S160" i="1"/>
  <c r="S124" i="1"/>
  <c r="S112" i="1"/>
  <c r="S64" i="1"/>
  <c r="S28" i="1"/>
  <c r="S159" i="1"/>
  <c r="S123" i="1"/>
  <c r="L65" i="1"/>
  <c r="R28" i="1"/>
  <c r="R160" i="1"/>
  <c r="L78" i="1"/>
  <c r="R154" i="1"/>
  <c r="L22" i="1"/>
  <c r="R65" i="1"/>
  <c r="R22" i="1"/>
  <c r="L129" i="1"/>
  <c r="R8" i="1"/>
  <c r="L97" i="1"/>
  <c r="R159" i="1"/>
  <c r="L154" i="1"/>
  <c r="L160" i="1"/>
  <c r="L96" i="1"/>
  <c r="R112" i="1"/>
  <c r="L33" i="1"/>
  <c r="L48" i="1"/>
  <c r="R17" i="1"/>
  <c r="R144" i="1"/>
  <c r="L155" i="1"/>
  <c r="L128" i="1"/>
  <c r="L112" i="1"/>
  <c r="R143" i="1"/>
  <c r="R128" i="1"/>
  <c r="L144" i="1"/>
  <c r="R33" i="1"/>
  <c r="L58" i="1"/>
  <c r="R58" i="1"/>
  <c r="L80" i="1"/>
  <c r="L90" i="1"/>
  <c r="L143" i="1"/>
  <c r="L145" i="1"/>
  <c r="L161" i="1"/>
  <c r="T3" i="3"/>
  <c r="T4" i="3"/>
  <c r="T5" i="3"/>
  <c r="T2" i="3"/>
  <c r="O59" i="1" l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58" i="1"/>
  <c r="P58" i="1" s="1"/>
  <c r="G12" i="4" l="1"/>
  <c r="G13" i="4"/>
  <c r="G14" i="4"/>
  <c r="G15" i="4"/>
  <c r="Q5" i="3"/>
  <c r="R5" i="3" s="1"/>
  <c r="Q7" i="3"/>
  <c r="R7" i="3" s="1"/>
  <c r="Q8" i="3"/>
  <c r="R8" i="3" s="1"/>
  <c r="Q9" i="3"/>
  <c r="R9" i="3" s="1"/>
  <c r="Q12" i="3"/>
  <c r="R12" i="3" s="1"/>
  <c r="Q13" i="3"/>
  <c r="R13" i="3" s="1"/>
  <c r="Q15" i="3"/>
  <c r="R15" i="3" s="1"/>
  <c r="Q16" i="3"/>
  <c r="R16" i="3" s="1"/>
  <c r="Q18" i="3"/>
  <c r="R18" i="3" s="1"/>
  <c r="Q22" i="3"/>
  <c r="R22" i="3" s="1"/>
  <c r="Q23" i="3"/>
  <c r="R23" i="3" s="1"/>
  <c r="Q25" i="3"/>
  <c r="R25" i="3" s="1"/>
  <c r="Q26" i="3"/>
  <c r="R26" i="3" s="1"/>
  <c r="Q28" i="3"/>
  <c r="R28" i="3" s="1"/>
  <c r="Q29" i="3"/>
  <c r="R29" i="3" s="1"/>
  <c r="Q40" i="3"/>
  <c r="R40" i="3" s="1"/>
  <c r="Q41" i="3"/>
  <c r="R41" i="3" s="1"/>
  <c r="Q2" i="3"/>
  <c r="N42" i="3"/>
  <c r="O42" i="3" s="1"/>
  <c r="N47" i="3"/>
  <c r="O47" i="3" s="1"/>
  <c r="N48" i="3"/>
  <c r="O48" i="3" s="1"/>
  <c r="N49" i="3"/>
  <c r="O49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23" i="3"/>
  <c r="O23" i="3" s="1"/>
  <c r="N29" i="3"/>
  <c r="O29" i="3" s="1"/>
  <c r="N35" i="3"/>
  <c r="O35" i="3" s="1"/>
  <c r="N9" i="3"/>
  <c r="O9" i="3" s="1"/>
  <c r="N13" i="3"/>
  <c r="O13" i="3" s="1"/>
  <c r="N19" i="3"/>
  <c r="O19" i="3" s="1"/>
  <c r="N2" i="3"/>
  <c r="N3" i="3" s="1"/>
  <c r="O3" i="3" s="1"/>
  <c r="K3" i="3"/>
  <c r="L3" i="3" s="1"/>
  <c r="K4" i="3"/>
  <c r="L4" i="3" s="1"/>
  <c r="K6" i="3"/>
  <c r="L6" i="3" s="1"/>
  <c r="K7" i="3"/>
  <c r="L7" i="3" s="1"/>
  <c r="K8" i="3"/>
  <c r="K9" i="3"/>
  <c r="L9" i="3" s="1"/>
  <c r="K15" i="3"/>
  <c r="L15" i="3" s="1"/>
  <c r="K16" i="3"/>
  <c r="L16" i="3" s="1"/>
  <c r="K19" i="3"/>
  <c r="L19" i="3" s="1"/>
  <c r="K22" i="3"/>
  <c r="L22" i="3" s="1"/>
  <c r="K23" i="3"/>
  <c r="L23" i="3" s="1"/>
  <c r="K25" i="3"/>
  <c r="L25" i="3" s="1"/>
  <c r="K26" i="3"/>
  <c r="L26" i="3" s="1"/>
  <c r="K28" i="3"/>
  <c r="L28" i="3" s="1"/>
  <c r="K29" i="3"/>
  <c r="L29" i="3" s="1"/>
  <c r="K31" i="3"/>
  <c r="L31" i="3" s="1"/>
  <c r="K35" i="3"/>
  <c r="L35" i="3" s="1"/>
  <c r="K36" i="3"/>
  <c r="L36" i="3" s="1"/>
  <c r="K37" i="3"/>
  <c r="L37" i="3" s="1"/>
  <c r="K40" i="3"/>
  <c r="L40" i="3" s="1"/>
  <c r="K41" i="3"/>
  <c r="L41" i="3" s="1"/>
  <c r="K42" i="3"/>
  <c r="L42" i="3" s="1"/>
  <c r="K45" i="3"/>
  <c r="L45" i="3" s="1"/>
  <c r="K49" i="3"/>
  <c r="L49" i="3" s="1"/>
  <c r="K50" i="3"/>
  <c r="L50" i="3" s="1"/>
  <c r="K51" i="3"/>
  <c r="L51" i="3" s="1"/>
  <c r="K52" i="3"/>
  <c r="L52" i="3" s="1"/>
  <c r="K56" i="3"/>
  <c r="L56" i="3" s="1"/>
  <c r="K57" i="3"/>
  <c r="L57" i="3" s="1"/>
  <c r="K58" i="3"/>
  <c r="L58" i="3" s="1"/>
  <c r="K61" i="3"/>
  <c r="L61" i="3" s="1"/>
  <c r="K62" i="3"/>
  <c r="L62" i="3" s="1"/>
  <c r="K63" i="3"/>
  <c r="L63" i="3" s="1"/>
  <c r="K64" i="3"/>
  <c r="L64" i="3" s="1"/>
  <c r="K65" i="3"/>
  <c r="L65" i="3" s="1"/>
  <c r="K2" i="3"/>
  <c r="L2" i="3" s="1"/>
  <c r="O4" i="1"/>
  <c r="O5" i="1"/>
  <c r="P5" i="1" s="1"/>
  <c r="O8" i="1"/>
  <c r="P8" i="1" s="1"/>
  <c r="O9" i="1"/>
  <c r="P9" i="1" s="1"/>
  <c r="O19" i="1"/>
  <c r="P19" i="1" s="1"/>
  <c r="O21" i="1"/>
  <c r="P21" i="1" s="1"/>
  <c r="O22" i="1"/>
  <c r="P22" i="1" s="1"/>
  <c r="O23" i="1"/>
  <c r="P23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46" i="1"/>
  <c r="P46" i="1" s="1"/>
  <c r="O47" i="1"/>
  <c r="P47" i="1" s="1"/>
  <c r="O48" i="1"/>
  <c r="P48" i="1" s="1"/>
  <c r="O49" i="1"/>
  <c r="P49" i="1" s="1"/>
  <c r="O2" i="1"/>
  <c r="P2" i="1" s="1"/>
  <c r="K57" i="2"/>
  <c r="L57" i="2" s="1"/>
  <c r="K58" i="2"/>
  <c r="L58" i="2" s="1"/>
  <c r="K61" i="2"/>
  <c r="L61" i="2" s="1"/>
  <c r="K62" i="2"/>
  <c r="L62" i="2" s="1"/>
  <c r="K64" i="2"/>
  <c r="L64" i="2" s="1"/>
  <c r="K68" i="2"/>
  <c r="L68" i="2" s="1"/>
  <c r="K69" i="2"/>
  <c r="L69" i="2" s="1"/>
  <c r="K71" i="2"/>
  <c r="L71" i="2" s="1"/>
  <c r="K72" i="2"/>
  <c r="L72" i="2" s="1"/>
  <c r="K73" i="2"/>
  <c r="L73" i="2" s="1"/>
  <c r="K74" i="2"/>
  <c r="L74" i="2" s="1"/>
  <c r="K81" i="2"/>
  <c r="L81" i="2" s="1"/>
  <c r="K85" i="2"/>
  <c r="L85" i="2" s="1"/>
  <c r="K86" i="2"/>
  <c r="L86" i="2" s="1"/>
  <c r="K92" i="2"/>
  <c r="L92" i="2" s="1"/>
  <c r="K97" i="2"/>
  <c r="L97" i="2" s="1"/>
  <c r="K111" i="2"/>
  <c r="L111" i="2" s="1"/>
  <c r="K112" i="2"/>
  <c r="L112" i="2" s="1"/>
  <c r="K113" i="2"/>
  <c r="L113" i="2" s="1"/>
  <c r="K114" i="2"/>
  <c r="L114" i="2" s="1"/>
  <c r="K115" i="2"/>
  <c r="L115" i="2" s="1"/>
  <c r="K116" i="2"/>
  <c r="L116" i="2" s="1"/>
  <c r="K117" i="2"/>
  <c r="L117" i="2" s="1"/>
  <c r="K3" i="2"/>
  <c r="L3" i="2" s="1"/>
  <c r="K4" i="2"/>
  <c r="L4" i="2" s="1"/>
  <c r="K5" i="2"/>
  <c r="L5" i="2" s="1"/>
  <c r="K6" i="2"/>
  <c r="L6" i="2" s="1"/>
  <c r="K7" i="2"/>
  <c r="L7" i="2" s="1"/>
  <c r="K9" i="2"/>
  <c r="L9" i="2" s="1"/>
  <c r="K10" i="2"/>
  <c r="L10" i="2" s="1"/>
  <c r="K11" i="2"/>
  <c r="L11" i="2" s="1"/>
  <c r="K12" i="2"/>
  <c r="L12" i="2" s="1"/>
  <c r="K13" i="2"/>
  <c r="L13" i="2" s="1"/>
  <c r="K15" i="2"/>
  <c r="L15" i="2" s="1"/>
  <c r="K16" i="2"/>
  <c r="L16" i="2" s="1"/>
  <c r="K17" i="2"/>
  <c r="L17" i="2" s="1"/>
  <c r="K22" i="2"/>
  <c r="L22" i="2" s="1"/>
  <c r="K23" i="2"/>
  <c r="L23" i="2" s="1"/>
  <c r="K24" i="2"/>
  <c r="L24" i="2" s="1"/>
  <c r="K25" i="2"/>
  <c r="L25" i="2" s="1"/>
  <c r="K26" i="2"/>
  <c r="L26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9" i="2"/>
  <c r="L49" i="2" s="1"/>
  <c r="K50" i="2"/>
  <c r="L50" i="2" s="1"/>
  <c r="K51" i="2"/>
  <c r="L51" i="2" s="1"/>
  <c r="K52" i="2"/>
  <c r="L52" i="2" s="1"/>
  <c r="K54" i="2"/>
  <c r="L54" i="2" s="1"/>
  <c r="K55" i="2"/>
  <c r="L55" i="2" s="1"/>
  <c r="K56" i="2"/>
  <c r="L56" i="2" s="1"/>
  <c r="K118" i="2" l="1"/>
  <c r="K5" i="3"/>
  <c r="L5" i="3" s="1"/>
  <c r="Q19" i="3"/>
  <c r="R19" i="3" s="1"/>
  <c r="O3" i="1"/>
  <c r="Q3" i="3"/>
  <c r="R2" i="3"/>
  <c r="N4" i="3"/>
  <c r="O2" i="3"/>
  <c r="K10" i="3"/>
  <c r="L8" i="3"/>
  <c r="O7" i="1"/>
  <c r="P4" i="1"/>
  <c r="L118" i="2" l="1"/>
  <c r="K119" i="2"/>
  <c r="Q4" i="3"/>
  <c r="R4" i="3" s="1"/>
  <c r="L10" i="3"/>
  <c r="K11" i="3"/>
  <c r="Q6" i="3"/>
  <c r="N5" i="3"/>
  <c r="O5" i="3" s="1"/>
  <c r="P3" i="1"/>
  <c r="O6" i="1"/>
  <c r="P6" i="1" s="1"/>
  <c r="R3" i="3"/>
  <c r="O4" i="3"/>
  <c r="P7" i="1"/>
  <c r="L119" i="2" l="1"/>
  <c r="K121" i="2"/>
  <c r="L121" i="2" s="1"/>
  <c r="K120" i="2"/>
  <c r="L120" i="2" s="1"/>
  <c r="K122" i="2"/>
  <c r="L122" i="2" s="1"/>
  <c r="L11" i="3"/>
  <c r="K12" i="3"/>
  <c r="R6" i="3"/>
  <c r="Q10" i="3"/>
  <c r="N6" i="3"/>
  <c r="O6" i="3" s="1"/>
  <c r="O10" i="1"/>
  <c r="O11" i="1" s="1"/>
  <c r="P11" i="1" s="1"/>
  <c r="O12" i="1"/>
  <c r="K30" i="3"/>
  <c r="K123" i="2" l="1"/>
  <c r="L123" i="2" s="1"/>
  <c r="Q11" i="3"/>
  <c r="R11" i="3" s="1"/>
  <c r="L30" i="3"/>
  <c r="Q14" i="3"/>
  <c r="Q17" i="3" s="1"/>
  <c r="R17" i="3" s="1"/>
  <c r="L12" i="3"/>
  <c r="K13" i="3"/>
  <c r="R10" i="3"/>
  <c r="N7" i="3"/>
  <c r="P10" i="1"/>
  <c r="P12" i="1"/>
  <c r="O13" i="1"/>
  <c r="K2" i="2"/>
  <c r="K8" i="2" l="1"/>
  <c r="L8" i="2" s="1"/>
  <c r="K124" i="2"/>
  <c r="R14" i="3"/>
  <c r="Q20" i="3"/>
  <c r="L13" i="3"/>
  <c r="K14" i="3"/>
  <c r="O7" i="3"/>
  <c r="N8" i="3"/>
  <c r="P13" i="1"/>
  <c r="O14" i="1"/>
  <c r="O17" i="1"/>
  <c r="P17" i="1" s="1"/>
  <c r="K18" i="2"/>
  <c r="L2" i="2"/>
  <c r="K14" i="2" l="1"/>
  <c r="L14" i="2" s="1"/>
  <c r="L124" i="2"/>
  <c r="K125" i="2"/>
  <c r="L125" i="2" s="1"/>
  <c r="R20" i="3"/>
  <c r="Q21" i="3"/>
  <c r="L14" i="3"/>
  <c r="K17" i="3"/>
  <c r="L17" i="3" s="1"/>
  <c r="N10" i="3"/>
  <c r="N11" i="3" s="1"/>
  <c r="O8" i="3"/>
  <c r="P14" i="1"/>
  <c r="O15" i="1"/>
  <c r="O18" i="1"/>
  <c r="K48" i="3"/>
  <c r="L48" i="3" s="1"/>
  <c r="L18" i="2"/>
  <c r="K19" i="2"/>
  <c r="K126" i="2" l="1"/>
  <c r="Q24" i="3"/>
  <c r="R24" i="3" s="1"/>
  <c r="R21" i="3"/>
  <c r="Q27" i="3"/>
  <c r="K18" i="3"/>
  <c r="N12" i="3"/>
  <c r="N14" i="3" s="1"/>
  <c r="O11" i="3"/>
  <c r="O10" i="3"/>
  <c r="P15" i="1"/>
  <c r="O16" i="1"/>
  <c r="P16" i="1" s="1"/>
  <c r="P18" i="1"/>
  <c r="O20" i="1"/>
  <c r="K20" i="2"/>
  <c r="L19" i="2"/>
  <c r="L126" i="2" l="1"/>
  <c r="K127" i="2"/>
  <c r="Q30" i="3"/>
  <c r="R27" i="3"/>
  <c r="L18" i="3"/>
  <c r="K20" i="3"/>
  <c r="K21" i="3" s="1"/>
  <c r="K24" i="3" s="1"/>
  <c r="O14" i="3"/>
  <c r="O12" i="3"/>
  <c r="N15" i="3"/>
  <c r="P20" i="1"/>
  <c r="O24" i="1"/>
  <c r="N17" i="3"/>
  <c r="K21" i="2"/>
  <c r="L20" i="2"/>
  <c r="L127" i="2" l="1"/>
  <c r="K128" i="2"/>
  <c r="L24" i="3"/>
  <c r="K27" i="3"/>
  <c r="L21" i="3"/>
  <c r="Q31" i="3"/>
  <c r="Q32" i="3" s="1"/>
  <c r="R32" i="3" s="1"/>
  <c r="R30" i="3"/>
  <c r="L20" i="3"/>
  <c r="K32" i="3"/>
  <c r="K59" i="3"/>
  <c r="L59" i="3" s="1"/>
  <c r="N16" i="3"/>
  <c r="O15" i="3"/>
  <c r="L21" i="2"/>
  <c r="K27" i="2"/>
  <c r="O25" i="1"/>
  <c r="P24" i="1"/>
  <c r="O17" i="3"/>
  <c r="L128" i="2" l="1"/>
  <c r="K129" i="2"/>
  <c r="L32" i="3"/>
  <c r="K33" i="3"/>
  <c r="Q33" i="3"/>
  <c r="Q34" i="3" s="1"/>
  <c r="L27" i="3"/>
  <c r="R31" i="3"/>
  <c r="O16" i="3"/>
  <c r="N18" i="3"/>
  <c r="N20" i="3"/>
  <c r="L27" i="2"/>
  <c r="K34" i="2"/>
  <c r="P25" i="1"/>
  <c r="O26" i="1"/>
  <c r="K48" i="2"/>
  <c r="L129" i="2" l="1"/>
  <c r="R34" i="3"/>
  <c r="Q35" i="3"/>
  <c r="R35" i="3" s="1"/>
  <c r="R33" i="3"/>
  <c r="Q36" i="3"/>
  <c r="L33" i="3"/>
  <c r="K34" i="3"/>
  <c r="K38" i="3" s="1"/>
  <c r="O20" i="3"/>
  <c r="N21" i="3"/>
  <c r="O18" i="3"/>
  <c r="K53" i="2"/>
  <c r="L34" i="2"/>
  <c r="P26" i="1"/>
  <c r="O34" i="1"/>
  <c r="N31" i="3"/>
  <c r="N39" i="3" s="1"/>
  <c r="O39" i="3" s="1"/>
  <c r="L48" i="2"/>
  <c r="K67" i="2"/>
  <c r="L38" i="3" l="1"/>
  <c r="K39" i="3"/>
  <c r="Q37" i="3"/>
  <c r="R37" i="3" s="1"/>
  <c r="Q38" i="3"/>
  <c r="R36" i="3"/>
  <c r="L34" i="3"/>
  <c r="K43" i="3"/>
  <c r="Q39" i="3"/>
  <c r="R39" i="3" s="1"/>
  <c r="O21" i="3"/>
  <c r="N22" i="3"/>
  <c r="L53" i="2"/>
  <c r="K59" i="2"/>
  <c r="P34" i="1"/>
  <c r="O35" i="1"/>
  <c r="O31" i="3"/>
  <c r="L67" i="2"/>
  <c r="K84" i="2"/>
  <c r="L39" i="3" l="1"/>
  <c r="R38" i="3"/>
  <c r="Q42" i="3"/>
  <c r="Q43" i="3" s="1"/>
  <c r="L43" i="3"/>
  <c r="K44" i="3"/>
  <c r="K46" i="3" s="1"/>
  <c r="O22" i="3"/>
  <c r="N24" i="3"/>
  <c r="L59" i="2"/>
  <c r="K60" i="2"/>
  <c r="L60" i="2" s="1"/>
  <c r="K63" i="2"/>
  <c r="P35" i="1"/>
  <c r="O36" i="1"/>
  <c r="P36" i="1" s="1"/>
  <c r="N45" i="3"/>
  <c r="L84" i="2"/>
  <c r="L46" i="3" l="1"/>
  <c r="K47" i="3"/>
  <c r="L47" i="3" s="1"/>
  <c r="R43" i="3"/>
  <c r="Q44" i="3"/>
  <c r="R44" i="3" s="1"/>
  <c r="L44" i="3"/>
  <c r="K53" i="3"/>
  <c r="R42" i="3"/>
  <c r="O24" i="3"/>
  <c r="N25" i="3"/>
  <c r="K65" i="2"/>
  <c r="K66" i="2" s="1"/>
  <c r="L66" i="2" s="1"/>
  <c r="L63" i="2"/>
  <c r="O37" i="1"/>
  <c r="O45" i="3"/>
  <c r="Q45" i="3" l="1"/>
  <c r="L53" i="3"/>
  <c r="K54" i="3"/>
  <c r="K55" i="3" s="1"/>
  <c r="L55" i="3" s="1"/>
  <c r="K70" i="2"/>
  <c r="L70" i="2" s="1"/>
  <c r="O25" i="3"/>
  <c r="N26" i="3"/>
  <c r="N27" i="3" s="1"/>
  <c r="O27" i="3" s="1"/>
  <c r="L65" i="2"/>
  <c r="K75" i="2"/>
  <c r="P37" i="1"/>
  <c r="O38" i="1"/>
  <c r="P38" i="1" s="1"/>
  <c r="N63" i="3"/>
  <c r="Q46" i="3" l="1"/>
  <c r="R45" i="3"/>
  <c r="L54" i="3"/>
  <c r="K60" i="3"/>
  <c r="L60" i="3" s="1"/>
  <c r="A11" i="4" s="1"/>
  <c r="G11" i="4" s="1"/>
  <c r="O26" i="3"/>
  <c r="N28" i="3"/>
  <c r="N30" i="3" s="1"/>
  <c r="O30" i="3" s="1"/>
  <c r="L75" i="2"/>
  <c r="K76" i="2"/>
  <c r="O39" i="1"/>
  <c r="O40" i="1" s="1"/>
  <c r="P40" i="1" s="1"/>
  <c r="N64" i="3"/>
  <c r="O63" i="3"/>
  <c r="R46" i="3" l="1"/>
  <c r="Q47" i="3"/>
  <c r="M17" i="3"/>
  <c r="M10" i="3"/>
  <c r="M4" i="3"/>
  <c r="A6" i="4"/>
  <c r="G6" i="4" s="1"/>
  <c r="M12" i="3"/>
  <c r="M14" i="3"/>
  <c r="M6" i="3"/>
  <c r="M8" i="3"/>
  <c r="A10" i="4"/>
  <c r="G10" i="4" s="1"/>
  <c r="A8" i="4"/>
  <c r="G8" i="4" s="1"/>
  <c r="A9" i="4"/>
  <c r="G9" i="4" s="1"/>
  <c r="A7" i="4"/>
  <c r="G7" i="4" s="1"/>
  <c r="M16" i="3"/>
  <c r="M5" i="3"/>
  <c r="M9" i="3"/>
  <c r="M7" i="3"/>
  <c r="A4" i="4"/>
  <c r="G4" i="4" s="1"/>
  <c r="A5" i="4"/>
  <c r="G5" i="4" s="1"/>
  <c r="M11" i="3"/>
  <c r="A3" i="4"/>
  <c r="G3" i="4" s="1"/>
  <c r="A2" i="4"/>
  <c r="G2" i="4" s="1"/>
  <c r="M3" i="3"/>
  <c r="M15" i="3"/>
  <c r="M13" i="3"/>
  <c r="M2" i="3"/>
  <c r="O28" i="3"/>
  <c r="N32" i="3"/>
  <c r="N33" i="3" s="1"/>
  <c r="L76" i="2"/>
  <c r="K77" i="2"/>
  <c r="P39" i="1"/>
  <c r="O41" i="1"/>
  <c r="P41" i="1" s="1"/>
  <c r="O64" i="3"/>
  <c r="N65" i="3"/>
  <c r="R47" i="3" l="1"/>
  <c r="Q48" i="3"/>
  <c r="O33" i="3"/>
  <c r="N34" i="3"/>
  <c r="O32" i="3"/>
  <c r="L77" i="2"/>
  <c r="K78" i="2"/>
  <c r="O42" i="1"/>
  <c r="P42" i="1" s="1"/>
  <c r="O65" i="3"/>
  <c r="R48" i="3" l="1"/>
  <c r="Q49" i="3"/>
  <c r="O34" i="3"/>
  <c r="N36" i="3"/>
  <c r="L78" i="2"/>
  <c r="K79" i="2"/>
  <c r="O43" i="1"/>
  <c r="P43" i="1" s="1"/>
  <c r="R49" i="3" l="1"/>
  <c r="Q50" i="3"/>
  <c r="O36" i="3"/>
  <c r="N37" i="3"/>
  <c r="L79" i="2"/>
  <c r="K80" i="2"/>
  <c r="K82" i="2" s="1"/>
  <c r="O44" i="1"/>
  <c r="R50" i="3" l="1"/>
  <c r="Q51" i="3"/>
  <c r="O37" i="3"/>
  <c r="N38" i="3"/>
  <c r="L82" i="2"/>
  <c r="L80" i="2"/>
  <c r="K83" i="2"/>
  <c r="P44" i="1"/>
  <c r="O45" i="1"/>
  <c r="P45" i="1" s="1"/>
  <c r="R51" i="3" l="1"/>
  <c r="Q52" i="3"/>
  <c r="N40" i="3"/>
  <c r="O38" i="3"/>
  <c r="L83" i="2"/>
  <c r="K87" i="2"/>
  <c r="K88" i="2" s="1"/>
  <c r="O50" i="1"/>
  <c r="R52" i="3" l="1"/>
  <c r="Q53" i="3"/>
  <c r="Q54" i="3" s="1"/>
  <c r="R54" i="3" s="1"/>
  <c r="O40" i="3"/>
  <c r="N41" i="3"/>
  <c r="O41" i="3" s="1"/>
  <c r="L88" i="2"/>
  <c r="L87" i="2"/>
  <c r="K89" i="2"/>
  <c r="O51" i="1"/>
  <c r="P50" i="1"/>
  <c r="Q55" i="3" l="1"/>
  <c r="R55" i="3" s="1"/>
  <c r="R53" i="3"/>
  <c r="N43" i="3"/>
  <c r="N44" i="3" s="1"/>
  <c r="O44" i="3" s="1"/>
  <c r="L89" i="2"/>
  <c r="K90" i="2"/>
  <c r="K91" i="2"/>
  <c r="L91" i="2" s="1"/>
  <c r="P51" i="1"/>
  <c r="O53" i="1"/>
  <c r="P53" i="1" s="1"/>
  <c r="O52" i="1"/>
  <c r="P52" i="1" s="1"/>
  <c r="Q56" i="3" l="1"/>
  <c r="R56" i="3" s="1"/>
  <c r="O43" i="3"/>
  <c r="Q57" i="3"/>
  <c r="R57" i="3" s="1"/>
  <c r="N46" i="3"/>
  <c r="N50" i="3" s="1"/>
  <c r="L90" i="2"/>
  <c r="K93" i="2"/>
  <c r="L93" i="2" s="1"/>
  <c r="O54" i="1"/>
  <c r="Q58" i="3" l="1"/>
  <c r="O50" i="3"/>
  <c r="N51" i="3"/>
  <c r="O51" i="3" s="1"/>
  <c r="N52" i="3"/>
  <c r="O52" i="3" s="1"/>
  <c r="O46" i="3"/>
  <c r="K94" i="2"/>
  <c r="O55" i="1"/>
  <c r="P54" i="1"/>
  <c r="N62" i="3" l="1"/>
  <c r="O62" i="3" s="1"/>
  <c r="R58" i="3"/>
  <c r="Q59" i="3"/>
  <c r="B12" i="4"/>
  <c r="B3" i="4"/>
  <c r="P21" i="3"/>
  <c r="P9" i="3"/>
  <c r="B4" i="4"/>
  <c r="P15" i="3"/>
  <c r="P7" i="3"/>
  <c r="P25" i="3"/>
  <c r="P17" i="3"/>
  <c r="P32" i="3"/>
  <c r="L94" i="2"/>
  <c r="K95" i="2"/>
  <c r="P55" i="1"/>
  <c r="O56" i="1"/>
  <c r="P22" i="3" l="1"/>
  <c r="B5" i="4"/>
  <c r="P20" i="3"/>
  <c r="B13" i="4"/>
  <c r="P13" i="3"/>
  <c r="P14" i="3"/>
  <c r="P23" i="3"/>
  <c r="B7" i="4"/>
  <c r="P5" i="3"/>
  <c r="B11" i="4"/>
  <c r="P26" i="3"/>
  <c r="B8" i="4"/>
  <c r="P30" i="3"/>
  <c r="B14" i="4"/>
  <c r="P19" i="3"/>
  <c r="P31" i="3"/>
  <c r="B15" i="4"/>
  <c r="B2" i="4"/>
  <c r="P16" i="3"/>
  <c r="P28" i="3"/>
  <c r="B9" i="4"/>
  <c r="P4" i="3"/>
  <c r="P24" i="3"/>
  <c r="B10" i="4"/>
  <c r="P3" i="3"/>
  <c r="P2" i="3"/>
  <c r="P12" i="3"/>
  <c r="P18" i="3"/>
  <c r="P6" i="3"/>
  <c r="B6" i="4"/>
  <c r="P10" i="3"/>
  <c r="P27" i="3"/>
  <c r="P8" i="3"/>
  <c r="P11" i="3"/>
  <c r="P29" i="3"/>
  <c r="R59" i="3"/>
  <c r="Q60" i="3"/>
  <c r="Q63" i="3"/>
  <c r="L95" i="2"/>
  <c r="K96" i="2"/>
  <c r="K99" i="2"/>
  <c r="O57" i="1"/>
  <c r="P57" i="1" s="1"/>
  <c r="P56" i="1"/>
  <c r="L96" i="2" l="1"/>
  <c r="K98" i="2"/>
  <c r="L98" i="2" s="1"/>
  <c r="L99" i="2"/>
  <c r="K100" i="2"/>
  <c r="L100" i="2" s="1"/>
  <c r="Q61" i="3"/>
  <c r="R61" i="3" s="1"/>
  <c r="R60" i="3"/>
  <c r="R63" i="3"/>
  <c r="Q64" i="3"/>
  <c r="R64" i="3" s="1"/>
  <c r="O67" i="1"/>
  <c r="Q62" i="3" l="1"/>
  <c r="R62" i="3" s="1"/>
  <c r="K101" i="2"/>
  <c r="Q65" i="3"/>
  <c r="S5" i="3" s="1"/>
  <c r="P67" i="1"/>
  <c r="O69" i="1"/>
  <c r="P69" i="1" s="1"/>
  <c r="O68" i="1"/>
  <c r="P68" i="1" s="1"/>
  <c r="L101" i="2" l="1"/>
  <c r="K102" i="2"/>
  <c r="K103" i="2"/>
  <c r="L103" i="2" s="1"/>
  <c r="S29" i="3"/>
  <c r="S27" i="3"/>
  <c r="S39" i="3"/>
  <c r="S8" i="3"/>
  <c r="S19" i="3"/>
  <c r="S35" i="3"/>
  <c r="S25" i="3"/>
  <c r="S32" i="3"/>
  <c r="S28" i="3"/>
  <c r="S37" i="3"/>
  <c r="S12" i="3"/>
  <c r="S15" i="3"/>
  <c r="S22" i="3"/>
  <c r="C5" i="4"/>
  <c r="S38" i="3"/>
  <c r="S13" i="3"/>
  <c r="S30" i="3"/>
  <c r="C4" i="4"/>
  <c r="C10" i="4"/>
  <c r="S4" i="3"/>
  <c r="C3" i="4"/>
  <c r="C6" i="4"/>
  <c r="S14" i="3"/>
  <c r="S24" i="3"/>
  <c r="C7" i="4"/>
  <c r="C2" i="4"/>
  <c r="S23" i="3"/>
  <c r="S10" i="3"/>
  <c r="S2" i="3"/>
  <c r="S21" i="3"/>
  <c r="S6" i="3"/>
  <c r="C8" i="4"/>
  <c r="S16" i="3"/>
  <c r="S3" i="3"/>
  <c r="S20" i="3"/>
  <c r="S7" i="3"/>
  <c r="S26" i="3"/>
  <c r="C9" i="4"/>
  <c r="S34" i="3"/>
  <c r="S9" i="3"/>
  <c r="R65" i="3"/>
  <c r="S17" i="3"/>
  <c r="S36" i="3"/>
  <c r="S11" i="3"/>
  <c r="S33" i="3"/>
  <c r="O70" i="1"/>
  <c r="K105" i="2" l="1"/>
  <c r="L105" i="2" s="1"/>
  <c r="K106" i="2"/>
  <c r="L106" i="2" s="1"/>
  <c r="K104" i="2"/>
  <c r="L104" i="2" s="1"/>
  <c r="L102" i="2"/>
  <c r="S18" i="3"/>
  <c r="S31" i="3"/>
  <c r="P70" i="1"/>
  <c r="O71" i="1"/>
  <c r="P71" i="1" s="1"/>
  <c r="K107" i="2" l="1"/>
  <c r="L107" i="2" s="1"/>
  <c r="O72" i="1"/>
  <c r="P72" i="1" s="1"/>
  <c r="K108" i="2" l="1"/>
  <c r="L108" i="2" s="1"/>
  <c r="O73" i="1"/>
  <c r="K109" i="2" l="1"/>
  <c r="P73" i="1"/>
  <c r="O74" i="1"/>
  <c r="L109" i="2" l="1"/>
  <c r="K110" i="2"/>
  <c r="P74" i="1"/>
  <c r="O75" i="1"/>
  <c r="P75" i="1" s="1"/>
  <c r="L110" i="2" l="1"/>
  <c r="K162" i="2"/>
  <c r="O76" i="1"/>
  <c r="L162" i="2" l="1"/>
  <c r="K208" i="2"/>
  <c r="P76" i="1"/>
  <c r="O77" i="1"/>
  <c r="L208" i="2" l="1"/>
  <c r="K209" i="2"/>
  <c r="L209" i="2" s="1"/>
  <c r="P77" i="1"/>
  <c r="O82" i="1"/>
  <c r="O83" i="1" s="1"/>
  <c r="M16" i="2" l="1"/>
  <c r="M7" i="2"/>
  <c r="M18" i="2"/>
  <c r="M13" i="2"/>
  <c r="M15" i="2"/>
  <c r="M9" i="2"/>
  <c r="M11" i="2"/>
  <c r="M8" i="2"/>
  <c r="M10" i="2"/>
  <c r="M2" i="2"/>
  <c r="M12" i="2"/>
  <c r="M5" i="2"/>
  <c r="M19" i="2"/>
  <c r="M17" i="2"/>
  <c r="M3" i="2"/>
  <c r="M6" i="2"/>
  <c r="M14" i="2"/>
  <c r="M4" i="2"/>
  <c r="P83" i="1"/>
  <c r="O84" i="1"/>
  <c r="P84" i="1" s="1"/>
  <c r="P82" i="1"/>
  <c r="O85" i="1" l="1"/>
  <c r="P85" i="1" s="1"/>
  <c r="O86" i="1" l="1"/>
  <c r="P86" i="1" s="1"/>
  <c r="O87" i="1" l="1"/>
  <c r="P87" i="1" l="1"/>
  <c r="O88" i="1"/>
  <c r="P88" i="1" s="1"/>
  <c r="O89" i="1" l="1"/>
  <c r="P89" i="1" l="1"/>
  <c r="O100" i="1" l="1"/>
  <c r="P100" i="1" s="1"/>
  <c r="O101" i="1" l="1"/>
  <c r="P101" i="1" s="1"/>
  <c r="O102" i="1"/>
  <c r="P102" i="1" s="1"/>
  <c r="O103" i="1" l="1"/>
  <c r="P103" i="1" l="1"/>
  <c r="O104" i="1"/>
  <c r="O105" i="1" l="1"/>
  <c r="P105" i="1" s="1"/>
  <c r="P104" i="1"/>
  <c r="O106" i="1" l="1"/>
  <c r="P106" i="1" s="1"/>
  <c r="O107" i="1" l="1"/>
  <c r="P107" i="1" l="1"/>
  <c r="O108" i="1"/>
  <c r="P108" i="1" l="1"/>
  <c r="O109" i="1"/>
  <c r="P109" i="1" l="1"/>
  <c r="O114" i="1"/>
  <c r="O115" i="1" s="1"/>
  <c r="P115" i="1" l="1"/>
  <c r="O116" i="1"/>
  <c r="P116" i="1" s="1"/>
  <c r="P114" i="1"/>
  <c r="O117" i="1" l="1"/>
  <c r="P117" i="1" s="1"/>
  <c r="O118" i="1" l="1"/>
  <c r="P118" i="1" l="1"/>
  <c r="O119" i="1"/>
  <c r="P119" i="1" s="1"/>
  <c r="O120" i="1" l="1"/>
  <c r="P120" i="1" s="1"/>
  <c r="O121" i="1"/>
  <c r="P121" i="1" s="1"/>
  <c r="O99" i="1"/>
  <c r="P99" i="1" s="1"/>
  <c r="O66" i="1"/>
  <c r="O98" i="1" s="1"/>
  <c r="P98" i="1" s="1"/>
  <c r="O130" i="1" l="1"/>
  <c r="P130" i="1" s="1"/>
  <c r="P66" i="1"/>
  <c r="Q4" i="1" l="1"/>
  <c r="Q13" i="1"/>
  <c r="Q14" i="1"/>
  <c r="Q15" i="1"/>
  <c r="Q6" i="1"/>
  <c r="Q10" i="1"/>
  <c r="Q12" i="1"/>
  <c r="Q5" i="1"/>
  <c r="Q8" i="1"/>
  <c r="Q3" i="1"/>
  <c r="Q2" i="1"/>
  <c r="Q7" i="1"/>
  <c r="Q9" i="1"/>
  <c r="Q11" i="1"/>
</calcChain>
</file>

<file path=xl/sharedStrings.xml><?xml version="1.0" encoding="utf-8"?>
<sst xmlns="http://schemas.openxmlformats.org/spreadsheetml/2006/main" count="5854" uniqueCount="1039">
  <si>
    <t>№ канала</t>
  </si>
  <si>
    <t>Тип канала</t>
  </si>
  <si>
    <t>Название канала</t>
  </si>
  <si>
    <t>Диапазон эл</t>
  </si>
  <si>
    <t>AI</t>
  </si>
  <si>
    <t>Резерв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</si>
  <si>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</si>
  <si>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</si>
  <si>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</si>
  <si>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</si>
  <si>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</si>
  <si>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</si>
  <si>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</si>
  <si>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</si>
  <si>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</si>
  <si>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°C</t>
  </si>
  <si>
    <t>%</t>
  </si>
  <si>
    <t>ЕИ</t>
  </si>
  <si>
    <t>DI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</si>
  <si>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</si>
  <si>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</si>
  <si>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</si>
  <si>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</si>
  <si>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</si>
  <si>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</si>
  <si>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</si>
  <si>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</si>
  <si>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</si>
  <si>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</si>
  <si>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</si>
  <si>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</si>
  <si>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</si>
  <si>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</si>
  <si>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</si>
  <si>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</si>
  <si>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</si>
  <si>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</si>
  <si>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</si>
  <si>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</si>
  <si>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</si>
  <si>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</si>
  <si>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</si>
  <si>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</si>
  <si>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</si>
  <si>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</si>
  <si>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</si>
  <si>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</si>
  <si>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</si>
  <si>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</si>
  <si>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</si>
  <si>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</si>
  <si>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</si>
  <si>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</si>
  <si>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</si>
  <si>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</si>
  <si>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</si>
  <si>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</si>
  <si>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</si>
  <si>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</si>
  <si>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</si>
  <si>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</si>
  <si>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</si>
  <si>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</si>
  <si>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</si>
  <si>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</si>
  <si>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</si>
  <si>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</si>
  <si>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</si>
  <si>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</si>
  <si>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</si>
  <si>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</si>
  <si>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</si>
  <si>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</si>
  <si>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</si>
  <si>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</si>
  <si>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</si>
  <si>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</si>
  <si>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</si>
  <si>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</si>
  <si>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</si>
  <si>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</si>
  <si>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</si>
  <si>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</si>
  <si>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</si>
  <si>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</si>
  <si>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</si>
  <si>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</si>
  <si>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</si>
  <si>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</si>
  <si>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</si>
  <si>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</si>
  <si>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</si>
  <si>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</si>
  <si>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</si>
  <si>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</si>
  <si>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</si>
  <si>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</si>
  <si>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</si>
  <si>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</si>
  <si>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</si>
  <si>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</si>
  <si>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</si>
  <si>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</si>
  <si>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</si>
  <si>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</si>
  <si>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</si>
  <si>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</si>
  <si>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</si>
  <si>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</si>
  <si>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</si>
  <si>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</si>
  <si>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</si>
  <si>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</si>
  <si>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</si>
  <si>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</si>
  <si>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</si>
  <si>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</si>
  <si>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</si>
  <si>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</si>
  <si>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</si>
  <si>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</si>
  <si>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</si>
  <si>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</si>
  <si>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</si>
  <si>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</si>
  <si>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</si>
  <si>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</si>
  <si>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</si>
  <si>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</si>
  <si>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</si>
  <si>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</si>
  <si>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</si>
  <si>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</si>
  <si>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</si>
  <si>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</si>
  <si>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</si>
  <si>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</si>
  <si>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</si>
  <si>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Переменная</t>
  </si>
  <si>
    <t>DO</t>
  </si>
  <si>
    <t>BOOL</t>
  </si>
  <si>
    <t>Тип данных</t>
  </si>
  <si>
    <t>Объявление в общей структуре</t>
  </si>
  <si>
    <t>Разбиение структуры</t>
  </si>
  <si>
    <t>2</t>
  </si>
  <si>
    <t>3</t>
  </si>
  <si>
    <t>4</t>
  </si>
  <si>
    <t>5</t>
  </si>
  <si>
    <t>6</t>
  </si>
  <si>
    <t>7</t>
  </si>
  <si>
    <t>8</t>
  </si>
  <si>
    <t>9</t>
  </si>
  <si>
    <t>4_20</t>
  </si>
  <si>
    <t>Gas</t>
  </si>
  <si>
    <t>Water</t>
  </si>
  <si>
    <t>Smoke</t>
  </si>
  <si>
    <t>Диапазон физ</t>
  </si>
  <si>
    <t>Настройки для перобразования</t>
  </si>
  <si>
    <t>Разбиение данных на структуры</t>
  </si>
  <si>
    <t>Reserv</t>
  </si>
  <si>
    <t>Контур управления</t>
  </si>
  <si>
    <t>bH</t>
  </si>
  <si>
    <t>Сброс звука</t>
  </si>
  <si>
    <t>Other</t>
  </si>
  <si>
    <t>Gate</t>
  </si>
  <si>
    <t>Valve</t>
  </si>
  <si>
    <t>Damper</t>
  </si>
  <si>
    <t>Fan</t>
  </si>
  <si>
    <t>bL</t>
  </si>
  <si>
    <t>bNL</t>
  </si>
  <si>
    <t>bOpen</t>
  </si>
  <si>
    <t>bStart</t>
  </si>
  <si>
    <t>bStop</t>
  </si>
  <si>
    <t>bReset</t>
  </si>
  <si>
    <t>bClose</t>
  </si>
  <si>
    <t>Valve1</t>
  </si>
  <si>
    <t>DamperGas</t>
  </si>
  <si>
    <t>ValveIgn</t>
  </si>
  <si>
    <t>DamperAir</t>
  </si>
  <si>
    <t>Valve2</t>
  </si>
  <si>
    <t>Разбиение на структуры</t>
  </si>
  <si>
    <t>ValveSafety</t>
  </si>
  <si>
    <t>Spark</t>
  </si>
  <si>
    <t>Список сред</t>
  </si>
  <si>
    <t>Список сред DO</t>
  </si>
  <si>
    <t>Список объектов</t>
  </si>
  <si>
    <t>Список переменных</t>
  </si>
  <si>
    <t>Burn</t>
  </si>
  <si>
    <t>Стандартные типы</t>
  </si>
  <si>
    <t>Список объектов DO</t>
  </si>
  <si>
    <t>Список переменных DO</t>
  </si>
  <si>
    <t>Объявление больших структур</t>
  </si>
  <si>
    <t>bTurnedOn</t>
  </si>
  <si>
    <t>Имена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</si>
  <si>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</si>
  <si>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</si>
  <si>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</si>
  <si>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</si>
  <si>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</si>
  <si>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</si>
  <si>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</si>
  <si>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</si>
  <si>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</si>
  <si>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</si>
  <si>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</si>
  <si>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</si>
  <si>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</si>
  <si>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</si>
  <si>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</si>
  <si>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</si>
  <si>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fPosition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</si>
  <si>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</si>
  <si>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</si>
  <si>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</si>
  <si>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</si>
  <si>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</si>
  <si>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</si>
  <si>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</si>
  <si>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</si>
  <si>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</si>
  <si>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</si>
  <si>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</si>
  <si>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</si>
  <si>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</si>
  <si>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</si>
  <si>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</si>
  <si>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</si>
  <si>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bOpenKey</t>
  </si>
  <si>
    <t>bCloseKey</t>
  </si>
  <si>
    <t>bFireIgn</t>
  </si>
  <si>
    <t>bFireBurn</t>
  </si>
  <si>
    <t>bFireErr</t>
  </si>
  <si>
    <t>кПа</t>
  </si>
  <si>
    <t>0_63</t>
  </si>
  <si>
    <t>0_60</t>
  </si>
  <si>
    <t>0_2.5</t>
  </si>
  <si>
    <t>МПа</t>
  </si>
  <si>
    <t>0_100</t>
  </si>
  <si>
    <t>0_21</t>
  </si>
  <si>
    <t>Т уходящих газов</t>
  </si>
  <si>
    <t>Рг м/у ПЗК гор. 3</t>
  </si>
  <si>
    <t>Рг м/у ПЗК гор. 1</t>
  </si>
  <si>
    <t>Рг м/у ПЗК гор. 2</t>
  </si>
  <si>
    <t>PDг на котёл</t>
  </si>
  <si>
    <t>bSpark</t>
  </si>
  <si>
    <t>bCtrl</t>
  </si>
  <si>
    <t>0_10</t>
  </si>
  <si>
    <t>Pг1 за диафрагмой</t>
  </si>
  <si>
    <t>Тг за диафрагмой</t>
  </si>
  <si>
    <t>Рг2 за диафрагмой</t>
  </si>
  <si>
    <t>Разрежение 1</t>
  </si>
  <si>
    <t>Разрежение 2</t>
  </si>
  <si>
    <t>PDсв на входе</t>
  </si>
  <si>
    <t>Тсв на входе</t>
  </si>
  <si>
    <t>Рсв на входе</t>
  </si>
  <si>
    <t>Тсв1 на выходе</t>
  </si>
  <si>
    <t>Тсв2 на выходе</t>
  </si>
  <si>
    <t>Рсв1 на выходе</t>
  </si>
  <si>
    <t>Рсв2 на выходе</t>
  </si>
  <si>
    <t>Рг перед гор. 1</t>
  </si>
  <si>
    <t>Рв перед гор. 1</t>
  </si>
  <si>
    <t>Рг перед гор. 2</t>
  </si>
  <si>
    <t>Рв перед гор. 2</t>
  </si>
  <si>
    <t>Рг перед гор. 3</t>
  </si>
  <si>
    <t>Рв перед гор. 3</t>
  </si>
  <si>
    <t>Рг перед гор. 4</t>
  </si>
  <si>
    <t>Рв перед гор. 4</t>
  </si>
  <si>
    <t>Рг м/у ПЗК гор. 4</t>
  </si>
  <si>
    <t>Пол. засл. газ. 1</t>
  </si>
  <si>
    <t>Пол. засл. воз. 1</t>
  </si>
  <si>
    <t>Пол. засл. газ. 2</t>
  </si>
  <si>
    <t>Пол. засл. воз. 2</t>
  </si>
  <si>
    <t>Пол. засл. газ. 3</t>
  </si>
  <si>
    <t>Пол. засл. воз. 3</t>
  </si>
  <si>
    <t>Пол. засл. газ. 4</t>
  </si>
  <si>
    <t>Пол. засл. воз. 4</t>
  </si>
  <si>
    <t>Пол. рег. разр. А</t>
  </si>
  <si>
    <t>Пол. рег. разр. Б</t>
  </si>
  <si>
    <t>fPGas</t>
  </si>
  <si>
    <t>fPAir</t>
  </si>
  <si>
    <t>fPGasBetween</t>
  </si>
  <si>
    <t>REAL</t>
  </si>
  <si>
    <t>-50_200</t>
  </si>
  <si>
    <t>0_400</t>
  </si>
  <si>
    <t>-0.2_0.2</t>
  </si>
  <si>
    <t>0_200</t>
  </si>
  <si>
    <t>мПа</t>
  </si>
  <si>
    <t>DamperA</t>
  </si>
  <si>
    <t>DamperB</t>
  </si>
  <si>
    <t>Пол. засл. газ. 13</t>
  </si>
  <si>
    <t>Пол. засл. воз. 13</t>
  </si>
  <si>
    <t>Пол. засл. газ. 14</t>
  </si>
  <si>
    <t>Пол. засл. воз. 14</t>
  </si>
  <si>
    <t>Пол. засл. газ. 15</t>
  </si>
  <si>
    <t>Пол. засл. воз. 15</t>
  </si>
  <si>
    <t>Пол. засл. газ. 16</t>
  </si>
  <si>
    <t>Пол. засл. воз. 16</t>
  </si>
  <si>
    <t>Рг перед гор. 13</t>
  </si>
  <si>
    <t>Рв перед гор. 13</t>
  </si>
  <si>
    <t>Рг перед гор. 14</t>
  </si>
  <si>
    <t>Рв перед гор. 14</t>
  </si>
  <si>
    <t>Рг перед гор. 15</t>
  </si>
  <si>
    <t>Рв перед гор. 15</t>
  </si>
  <si>
    <t>Рг перед гор. 16</t>
  </si>
  <si>
    <t>Рв перед гор. 16</t>
  </si>
  <si>
    <t>Рг м/у ПЗК гор. 13</t>
  </si>
  <si>
    <t>Рг м/у ПЗК гор. 14</t>
  </si>
  <si>
    <t>Рг м/у ПЗК гор. 15</t>
  </si>
  <si>
    <t>Рг м/у ПЗК гор. 16</t>
  </si>
  <si>
    <t>Рг перед гор. 5</t>
  </si>
  <si>
    <t>Рв перед гор. 5</t>
  </si>
  <si>
    <t>Объект 1</t>
  </si>
  <si>
    <t>Объект 2</t>
  </si>
  <si>
    <t>Group1</t>
  </si>
  <si>
    <t>Group2</t>
  </si>
  <si>
    <t>Group3</t>
  </si>
  <si>
    <t>Group4</t>
  </si>
  <si>
    <t>Рг перед гор. 7</t>
  </si>
  <si>
    <t>Рв перед гор. 7</t>
  </si>
  <si>
    <t>Рг м/у ПЗК гор. 5</t>
  </si>
  <si>
    <t>Рг м/у ПЗК гор. 7</t>
  </si>
  <si>
    <t>Пол. засл. газ. 5</t>
  </si>
  <si>
    <t>Пол. засл. воз. 5</t>
  </si>
  <si>
    <t>Пол. засл. газ. 7</t>
  </si>
  <si>
    <t>Пол. засл. воз. 7</t>
  </si>
  <si>
    <t>BurnMain</t>
  </si>
  <si>
    <t>BurnWork1</t>
  </si>
  <si>
    <t>BurnWork2</t>
  </si>
  <si>
    <t>BurnWork3</t>
  </si>
  <si>
    <t>Содержание O²</t>
  </si>
  <si>
    <t>fPD</t>
  </si>
  <si>
    <t>Рг перед гор. 6</t>
  </si>
  <si>
    <t>Рв перед гор. 6</t>
  </si>
  <si>
    <t>Рг перед гор. 8</t>
  </si>
  <si>
    <t>Рв перед гор. 8</t>
  </si>
  <si>
    <t>Рг м/у ПЗК гор. 6</t>
  </si>
  <si>
    <t>Рг м/у ПЗК гор. 8</t>
  </si>
  <si>
    <t>Пол. засл. газ. 6</t>
  </si>
  <si>
    <t>Пол. засл. воз. 6</t>
  </si>
  <si>
    <t>Пол. засл. газ. 8</t>
  </si>
  <si>
    <t>Пол. засл. воз. 8</t>
  </si>
  <si>
    <t>Рг перед гор. 9</t>
  </si>
  <si>
    <t>Рв перед гор. 9</t>
  </si>
  <si>
    <t>Рг перед гор. 11</t>
  </si>
  <si>
    <t>Рв перед гор. 11</t>
  </si>
  <si>
    <t>Рг м/у ПЗК гор. 9</t>
  </si>
  <si>
    <t>Рг м/у ПЗК гор. 11</t>
  </si>
  <si>
    <t>Пол. засл. газ. 9</t>
  </si>
  <si>
    <t>Пол. засл. воз. 9</t>
  </si>
  <si>
    <t>Пол. засл. газ. 11</t>
  </si>
  <si>
    <t>Пол. засл. воз. 11</t>
  </si>
  <si>
    <t>Рг перед гор. 10</t>
  </si>
  <si>
    <t>Рв перед гор. 10</t>
  </si>
  <si>
    <t>Рг перед гор. 12</t>
  </si>
  <si>
    <t>Рв перед гор. 12</t>
  </si>
  <si>
    <t>Рг м/у ПЗК гор. 10</t>
  </si>
  <si>
    <t>Рг м/у ПЗК гор. 12</t>
  </si>
  <si>
    <t>Пол. засл. газ. 10</t>
  </si>
  <si>
    <t>Пол. засл. воз. 10</t>
  </si>
  <si>
    <t>Пол. засл. газ. 12</t>
  </si>
  <si>
    <t>Пол. засл. воз. 12</t>
  </si>
  <si>
    <t>fO2</t>
  </si>
  <si>
    <t>fT</t>
  </si>
  <si>
    <t>fP2</t>
  </si>
  <si>
    <t>fP1</t>
  </si>
  <si>
    <t>fPVacA</t>
  </si>
  <si>
    <t>fPVacB</t>
  </si>
  <si>
    <t>fTIn</t>
  </si>
  <si>
    <t>fPIn</t>
  </si>
  <si>
    <t>fTOut1</t>
  </si>
  <si>
    <t>fPOut1</t>
  </si>
  <si>
    <t>fTOut2</t>
  </si>
  <si>
    <t>fPOut2</t>
  </si>
  <si>
    <t>Объявление в контуре</t>
  </si>
  <si>
    <t>bMoving</t>
  </si>
  <si>
    <t>bNH</t>
  </si>
  <si>
    <t>Газ. ЗД движение</t>
  </si>
  <si>
    <t>Газ. ЗД не закрыта</t>
  </si>
  <si>
    <t>Газ. ЗД не открыта</t>
  </si>
  <si>
    <t>bStopKey</t>
  </si>
  <si>
    <t>Газ. ЗД закрыть</t>
  </si>
  <si>
    <t>Газ. ЗД открыть</t>
  </si>
  <si>
    <t>Газ. ЗД стоп</t>
  </si>
  <si>
    <t>GateIn</t>
  </si>
  <si>
    <t>Вод. ЗД вх движение</t>
  </si>
  <si>
    <t>Вод. ЗД вх закрыта</t>
  </si>
  <si>
    <t>Вод. ЗД вх открыта</t>
  </si>
  <si>
    <t>Вод. ЗД вх закрыть</t>
  </si>
  <si>
    <t>Вод. ЗД вх открыть</t>
  </si>
  <si>
    <t>Вод. ЗД вх стоп</t>
  </si>
  <si>
    <t>Вод. ЗД вых движение</t>
  </si>
  <si>
    <t>Вод. ЗД вых закрыта</t>
  </si>
  <si>
    <t>Вод. ЗД вых открыта</t>
  </si>
  <si>
    <t>GateOut</t>
  </si>
  <si>
    <t>Вод. ЗД вых закрыть</t>
  </si>
  <si>
    <t>Вод. ЗД вых открыть</t>
  </si>
  <si>
    <t>Вод. ЗД вых стоп</t>
  </si>
  <si>
    <t>GateBypass</t>
  </si>
  <si>
    <t>Вод. ЗД байп движение</t>
  </si>
  <si>
    <t>Вод. ЗД байп закрыта</t>
  </si>
  <si>
    <t>Вод. ЗД байп открыта</t>
  </si>
  <si>
    <t>Вод. ЗД байп закрыть</t>
  </si>
  <si>
    <t>Вод. ЗД байп открыть</t>
  </si>
  <si>
    <t>Вод. ЗД байп стоп</t>
  </si>
  <si>
    <t>Gate17</t>
  </si>
  <si>
    <t>Газ. ЗД 17 движение</t>
  </si>
  <si>
    <t>Газ. ЗД 17 не закрыта</t>
  </si>
  <si>
    <t>Газ. ЗД 17 не открыта</t>
  </si>
  <si>
    <t>Газ. ЗД 17 закрыть</t>
  </si>
  <si>
    <t>Газ. ЗД 17 открыть</t>
  </si>
  <si>
    <t>Газ. ЗД 17 стоп</t>
  </si>
  <si>
    <t>GateKV205</t>
  </si>
  <si>
    <t>GateKV206</t>
  </si>
  <si>
    <t>ЗД МЦ213 стоп</t>
  </si>
  <si>
    <t>ЗД МЦ213 открыть</t>
  </si>
  <si>
    <t>ЗД МЦ213 закрыть</t>
  </si>
  <si>
    <t>ЗД МЦ213 открыта</t>
  </si>
  <si>
    <t>ЗД МЦ213 закрыта</t>
  </si>
  <si>
    <t>ЗД МЦ213 движение</t>
  </si>
  <si>
    <t>ЗД КВ205 движение</t>
  </si>
  <si>
    <t>ЗД КВ205 стоп</t>
  </si>
  <si>
    <t>ЗД КВ205 открыть</t>
  </si>
  <si>
    <t>ЗД КВ205 закрыть</t>
  </si>
  <si>
    <t>ЗД КВ205 не открыта</t>
  </si>
  <si>
    <t>ЗД КВ205 не закрыта</t>
  </si>
  <si>
    <t>ЗД КВ204 движение</t>
  </si>
  <si>
    <t>ЗД КВ204 не закрыта</t>
  </si>
  <si>
    <t>ЗД КВ204 не открыта</t>
  </si>
  <si>
    <t>ЗД КВ204 закрыть</t>
  </si>
  <si>
    <t>ЗД КВ204 открыть</t>
  </si>
  <si>
    <t>ЗД КВ204 стоп</t>
  </si>
  <si>
    <t>GateKV204</t>
  </si>
  <si>
    <t>ЗД КВ206 движение</t>
  </si>
  <si>
    <t>ЗД КВ206 не закрыта</t>
  </si>
  <si>
    <t>ЗД КВ206 не открыта</t>
  </si>
  <si>
    <t>ЗД КВ206 закрыть</t>
  </si>
  <si>
    <t>ЗД КВ206 открыть</t>
  </si>
  <si>
    <t>ЗД КВ206 стоп</t>
  </si>
  <si>
    <t>GateWater1</t>
  </si>
  <si>
    <t>ЗД св на 1 оч движение</t>
  </si>
  <si>
    <t>ЗД св на 1 оч не закрыта</t>
  </si>
  <si>
    <t>ЗД св на 1 оч не открыта</t>
  </si>
  <si>
    <t>ЗД св на 1 оч закрыть</t>
  </si>
  <si>
    <t>ЗД св на 1 оч открыть</t>
  </si>
  <si>
    <t>ЗД св на 1 оч стоп</t>
  </si>
  <si>
    <t>bEmergencyStop</t>
  </si>
  <si>
    <t>Рег. разр. А закрыт</t>
  </si>
  <si>
    <t>Рег. разр. А открыт</t>
  </si>
  <si>
    <t>Рег. разр. B открыт</t>
  </si>
  <si>
    <t>Рег. разр. B закрыт</t>
  </si>
  <si>
    <t>Общ. факел 1</t>
  </si>
  <si>
    <t>Общ. факел 2</t>
  </si>
  <si>
    <t>Boiler</t>
  </si>
  <si>
    <t>bFire1</t>
  </si>
  <si>
    <t>bFire2</t>
  </si>
  <si>
    <t>bFireTarnish</t>
  </si>
  <si>
    <t>Потускнение факела</t>
  </si>
  <si>
    <t>Отказ датчика факела</t>
  </si>
  <si>
    <t>Превышен CH4</t>
  </si>
  <si>
    <t>Превышен СО</t>
  </si>
  <si>
    <t>bCH4</t>
  </si>
  <si>
    <t>bCO</t>
  </si>
  <si>
    <t>КП гр. 1,3 открыт</t>
  </si>
  <si>
    <t>КП гр. 2,4 открыт</t>
  </si>
  <si>
    <t>Пуск котла</t>
  </si>
  <si>
    <t>Стоп котла</t>
  </si>
  <si>
    <t>bAutoKey</t>
  </si>
  <si>
    <t>Рег. разр. А автомат</t>
  </si>
  <si>
    <t>Рег. разр. В автомат</t>
  </si>
  <si>
    <t>Рег. газа автомат</t>
  </si>
  <si>
    <t>Рег. газа меньше</t>
  </si>
  <si>
    <t>Рег. газа больше</t>
  </si>
  <si>
    <t>Рег. разр. А меньше</t>
  </si>
  <si>
    <t>Рег. разр. В больше</t>
  </si>
  <si>
    <t>Рег. разр. В меньше</t>
  </si>
  <si>
    <t>Рег. разр. А больше</t>
  </si>
  <si>
    <t>GateMC213</t>
  </si>
  <si>
    <t>Рег. разр. А закрыть</t>
  </si>
  <si>
    <t>Рег. разр. А открыть</t>
  </si>
  <si>
    <t>Рег. разр. B закрыть</t>
  </si>
  <si>
    <t>Рег. разр. B открыть</t>
  </si>
  <si>
    <t>КП гр. 1,3 открыть</t>
  </si>
  <si>
    <t>КП гр. 2,4 открыть</t>
  </si>
  <si>
    <t>CC котёл в работе</t>
  </si>
  <si>
    <t>СС предупреждение</t>
  </si>
  <si>
    <t>СС авария</t>
  </si>
  <si>
    <t>ЗС авария</t>
  </si>
  <si>
    <t>bAutoLight</t>
  </si>
  <si>
    <t>bInWorkLight</t>
  </si>
  <si>
    <t>bAlarmLight</t>
  </si>
  <si>
    <t>bProtLight</t>
  </si>
  <si>
    <t>bProtSound</t>
  </si>
  <si>
    <t>bStartLight</t>
  </si>
  <si>
    <t>Пуск котла подсв.</t>
  </si>
  <si>
    <t>Рег. газа авт. подсв.</t>
  </si>
  <si>
    <t>Рег. разр. А авт. подсв.</t>
  </si>
  <si>
    <t>Рег. разр. В авт. подсв.</t>
  </si>
  <si>
    <t>РГ гор.1 закрыт</t>
  </si>
  <si>
    <t>РГ гор.1 открыт</t>
  </si>
  <si>
    <t>ШВ гор.1 закрыт</t>
  </si>
  <si>
    <t>ПЗК-1 гор.1 открыт</t>
  </si>
  <si>
    <t>КБ гор.1 закрыт</t>
  </si>
  <si>
    <t>ПЗК-2 гор.1 открыт</t>
  </si>
  <si>
    <t>ПЗК-1 гор.3 открыт</t>
  </si>
  <si>
    <t>КБ гор.3 закрыт</t>
  </si>
  <si>
    <t>ПЗК-2 гор.3 открыт</t>
  </si>
  <si>
    <t>ПЗК-1 гор.5 открыт</t>
  </si>
  <si>
    <t>КБ гор.5 закрыт</t>
  </si>
  <si>
    <t>ПЗК-2 гор.5 открыт</t>
  </si>
  <si>
    <t>ПЗК-1 гор.7 открыт</t>
  </si>
  <si>
    <t>КБ гор.7 закрыт</t>
  </si>
  <si>
    <t>ПЗК-2 гор.7 открыт</t>
  </si>
  <si>
    <t>КЗ гор.5 открыт</t>
  </si>
  <si>
    <t>РГ гор.2 закрыт</t>
  </si>
  <si>
    <t>РГ гор.3 закрыт</t>
  </si>
  <si>
    <t>РГ гор.3 открыт</t>
  </si>
  <si>
    <t>ШВ гор.3 закрыт</t>
  </si>
  <si>
    <t>РГ гор.5 закрыт</t>
  </si>
  <si>
    <t>РГ гор.5 открыт</t>
  </si>
  <si>
    <t>ШВ гор.5 закрыт</t>
  </si>
  <si>
    <t>РГ гор.7 закрыт</t>
  </si>
  <si>
    <t>РГ гор.7 открыт</t>
  </si>
  <si>
    <t>ШВ гор.7 закрыт</t>
  </si>
  <si>
    <t>Вент. работа гор. 7</t>
  </si>
  <si>
    <t>Вент. работа гор. 1</t>
  </si>
  <si>
    <t>Вент. работа гор. 3</t>
  </si>
  <si>
    <t>Вент. работа гор. 5</t>
  </si>
  <si>
    <t>Фак. зап. гор. 5</t>
  </si>
  <si>
    <t>Фак. гор. гор. 5</t>
  </si>
  <si>
    <t>ПЧ авария гор. 5</t>
  </si>
  <si>
    <t>bAlarm</t>
  </si>
  <si>
    <t>Вент. дист. гор. 1</t>
  </si>
  <si>
    <t>Вент. дист. гор. 3</t>
  </si>
  <si>
    <t>Вент. дист. гор. 5</t>
  </si>
  <si>
    <t>Вент. дист. гор. 7</t>
  </si>
  <si>
    <t>bRemote</t>
  </si>
  <si>
    <t>Вызов к сборке 50(51)-1</t>
  </si>
  <si>
    <t>bRackCall</t>
  </si>
  <si>
    <t>Ввод 1 в норме</t>
  </si>
  <si>
    <t>Ввод 2 в норме</t>
  </si>
  <si>
    <t>Режим вводов авт.</t>
  </si>
  <si>
    <t>Включен ввод 2</t>
  </si>
  <si>
    <t>bSupplyOk1</t>
  </si>
  <si>
    <t>bSupplyOk2</t>
  </si>
  <si>
    <t>bSupplyModeAuto</t>
  </si>
  <si>
    <t>bSupplyActive2</t>
  </si>
  <si>
    <t>Пуск гор.1</t>
  </si>
  <si>
    <t>Стоп гор.1</t>
  </si>
  <si>
    <t>Пуск гор.2</t>
  </si>
  <si>
    <t>Стоп гор.2</t>
  </si>
  <si>
    <t>Пуск гор.3</t>
  </si>
  <si>
    <t>Стоп гор.3</t>
  </si>
  <si>
    <t>Пуск гор.4</t>
  </si>
  <si>
    <t>Стоп гор.4</t>
  </si>
  <si>
    <t>Пуск гор.5</t>
  </si>
  <si>
    <t>Стоп гор.5</t>
  </si>
  <si>
    <t>Пуск гор.7</t>
  </si>
  <si>
    <t>Стоп гор.7</t>
  </si>
  <si>
    <t>Сброс звука гр.1</t>
  </si>
  <si>
    <t>Аварийное откл. гр.1</t>
  </si>
  <si>
    <t>ПЗК-1 гор.2 открыт</t>
  </si>
  <si>
    <t>КБ гор.2 закрыт</t>
  </si>
  <si>
    <t>ПЗК-2 гор.2 открыт</t>
  </si>
  <si>
    <t>ПЗК-1 гор.4 открыт</t>
  </si>
  <si>
    <t>КБ гор.4 закрыт</t>
  </si>
  <si>
    <t>ПЗК-2 гор.4 открыт</t>
  </si>
  <si>
    <t>ПЗК-1 гор.6 открыт</t>
  </si>
  <si>
    <t>РГ гор.2 открыт</t>
  </si>
  <si>
    <t>ШВ гор.2 закрыт</t>
  </si>
  <si>
    <t>РГ гор.4 закрыт</t>
  </si>
  <si>
    <t>РГ гор.4 открыт</t>
  </si>
  <si>
    <t>ШВ гор.4 закрыт</t>
  </si>
  <si>
    <t>КБ гор.6 закрыт</t>
  </si>
  <si>
    <t>ПЗК-2 гор.6 открыт</t>
  </si>
  <si>
    <t>КЗ гор.6 открыт</t>
  </si>
  <si>
    <t>РГ гор.6 закрыт</t>
  </si>
  <si>
    <t>РГ гор.6 открыт</t>
  </si>
  <si>
    <t>ШВ гор.6 закрыт</t>
  </si>
  <si>
    <t>Пуск гор.6</t>
  </si>
  <si>
    <t>Стоп гор.6</t>
  </si>
  <si>
    <t>ПЗК-1 гор.8 открыт</t>
  </si>
  <si>
    <t>КБ гор.8 закрыт</t>
  </si>
  <si>
    <t>ПЗК-2 гор.8 открыт</t>
  </si>
  <si>
    <t>РГ гор.8 закрыт</t>
  </si>
  <si>
    <t>РГ гор.8 открыт</t>
  </si>
  <si>
    <t>ШВ гор.8 закрыт</t>
  </si>
  <si>
    <t>Пуск гор.8</t>
  </si>
  <si>
    <t>Стоп гор.8</t>
  </si>
  <si>
    <t>ПЗК-1 гор.9 открыт</t>
  </si>
  <si>
    <t>КБ гор.9 закрыт</t>
  </si>
  <si>
    <t>ПЗК-2 гор.9 открыт</t>
  </si>
  <si>
    <t>РГ гор.9 закрыт</t>
  </si>
  <si>
    <t>РГ гор.9 открыт</t>
  </si>
  <si>
    <t>ШВ гор.9 закрыт</t>
  </si>
  <si>
    <t>Пуск гор.9</t>
  </si>
  <si>
    <t>Стоп гор.9</t>
  </si>
  <si>
    <t>ПЗК-1 гор.11 открыт</t>
  </si>
  <si>
    <t>КБ гор.11 закрыт</t>
  </si>
  <si>
    <t>ПЗК-2 гор.11 открыт</t>
  </si>
  <si>
    <t>РГ гор.11 закрыт</t>
  </si>
  <si>
    <t>РГ гор.11 открыт</t>
  </si>
  <si>
    <t>ШВ гор.11 закрыт</t>
  </si>
  <si>
    <t>Пуск гор.11</t>
  </si>
  <si>
    <t>Стоп гор.11</t>
  </si>
  <si>
    <t>ПЗК-1 гор.13 открыт</t>
  </si>
  <si>
    <t>КБ гор.13 закрыт</t>
  </si>
  <si>
    <t>ПЗК-2 гор.13 открыт</t>
  </si>
  <si>
    <t>РГ гор.13 закрыт</t>
  </si>
  <si>
    <t>РГ гор.13 открыт</t>
  </si>
  <si>
    <t>ШВ гор.13 закрыт</t>
  </si>
  <si>
    <t>Пуск гор.13</t>
  </si>
  <si>
    <t>Стоп гор.13</t>
  </si>
  <si>
    <t>ПЗК-1 гор.15 открыт</t>
  </si>
  <si>
    <t>КБ гор.15 закрыт</t>
  </si>
  <si>
    <t>ПЗК-2 гор.15 открыт</t>
  </si>
  <si>
    <t>РГ гор.15 закрыт</t>
  </si>
  <si>
    <t>РГ гор.15 открыт</t>
  </si>
  <si>
    <t>ШВ гор.15 закрыт</t>
  </si>
  <si>
    <t>Пуск гор.15</t>
  </si>
  <si>
    <t>Стоп гор.15</t>
  </si>
  <si>
    <t>Аварийное откл. гр.3</t>
  </si>
  <si>
    <t>Сброс звука гр.3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</si>
  <si>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</si>
  <si>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</si>
  <si>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</si>
  <si>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</si>
  <si>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</si>
  <si>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</si>
  <si>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</si>
  <si>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</si>
  <si>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</si>
  <si>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</si>
  <si>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</si>
  <si>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</si>
  <si>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</si>
  <si>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</si>
  <si>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</si>
  <si>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</si>
  <si>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</si>
  <si>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</si>
  <si>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</si>
  <si>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</si>
  <si>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</si>
  <si>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</si>
  <si>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</si>
  <si>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</si>
  <si>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</si>
  <si>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</si>
  <si>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</si>
  <si>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</si>
  <si>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</si>
  <si>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</si>
  <si>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</si>
  <si>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</si>
  <si>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</si>
  <si>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</si>
  <si>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</si>
  <si>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</si>
  <si>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</si>
  <si>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</si>
  <si>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</si>
  <si>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</si>
  <si>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</si>
  <si>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</si>
  <si>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</si>
  <si>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</si>
  <si>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</si>
  <si>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</si>
  <si>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</si>
  <si>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</si>
  <si>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</si>
  <si>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</si>
  <si>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</si>
  <si>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</si>
  <si>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</si>
  <si>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</si>
  <si>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</si>
  <si>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</si>
  <si>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</si>
  <si>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</si>
  <si>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</si>
  <si>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</si>
  <si>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</si>
  <si>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</si>
  <si>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</si>
  <si>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</si>
  <si>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</si>
  <si>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</si>
  <si>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</si>
  <si>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</si>
  <si>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</si>
  <si>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</si>
  <si>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</si>
  <si>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</si>
  <si>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</si>
  <si>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</si>
  <si>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</si>
  <si>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</si>
  <si>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</si>
  <si>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</si>
  <si>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</si>
  <si>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</si>
  <si>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</si>
  <si>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</si>
  <si>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</si>
  <si>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</si>
  <si>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</si>
  <si>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</si>
  <si>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</si>
  <si>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</si>
  <si>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</si>
  <si>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</si>
  <si>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</si>
  <si>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</si>
  <si>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</si>
  <si>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</si>
  <si>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</si>
  <si>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</si>
  <si>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</si>
  <si>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</si>
  <si>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</si>
  <si>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</si>
  <si>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</si>
  <si>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</si>
  <si>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</si>
  <si>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</si>
  <si>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</si>
  <si>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</si>
  <si>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</si>
  <si>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</si>
  <si>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</si>
  <si>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</si>
  <si>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</si>
  <si>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</si>
  <si>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</si>
  <si>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</si>
  <si>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</si>
  <si>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</si>
  <si>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</si>
  <si>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</si>
  <si>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</si>
  <si>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</si>
  <si>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</si>
  <si>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</si>
  <si>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</si>
  <si>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</si>
  <si>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</si>
  <si>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</si>
  <si>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</si>
  <si>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</si>
  <si>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Фак. зап. гор.6</t>
  </si>
  <si>
    <t>Фак. гор. гор.6</t>
  </si>
  <si>
    <t>Вент. работа гор.2</t>
  </si>
  <si>
    <t>Вент. работа гор.4</t>
  </si>
  <si>
    <t>Вент. работа гор.6</t>
  </si>
  <si>
    <t>Вент. работа гор.8</t>
  </si>
  <si>
    <t>ПЧ авария гор.6</t>
  </si>
  <si>
    <t>Вент. дист. гор.2</t>
  </si>
  <si>
    <t>Вент. дист. гор.4</t>
  </si>
  <si>
    <t>Вент. дист. гор.6</t>
  </si>
  <si>
    <t>Вент. дист. гор.8</t>
  </si>
  <si>
    <t>Вызов к сборке 50(51)-2</t>
  </si>
  <si>
    <t>bRackCall1</t>
  </si>
  <si>
    <t>bRackCall2</t>
  </si>
  <si>
    <t>Вызов к сборке ШУГ1</t>
  </si>
  <si>
    <t>Вызов к сборке ШУГ2</t>
  </si>
  <si>
    <t>Вызов к сборке ШУГ3</t>
  </si>
  <si>
    <t>Вызов к сборке ШУГ4</t>
  </si>
  <si>
    <t>Сброс звука гр.2</t>
  </si>
  <si>
    <t>Аварийное откл. гр.2</t>
  </si>
  <si>
    <t>КЗ гор.11 открыт</t>
  </si>
  <si>
    <t>Фак. зап. гор.11</t>
  </si>
  <si>
    <t>Фак. гор. гор.11</t>
  </si>
  <si>
    <t>Вент. работа гор.9</t>
  </si>
  <si>
    <t>Вент. работа гор.11</t>
  </si>
  <si>
    <t>Вент. работа гор.13</t>
  </si>
  <si>
    <t>Вент. работа гор.15</t>
  </si>
  <si>
    <t>ПЧ авария гор.11</t>
  </si>
  <si>
    <t>Вент. дист. гор.9</t>
  </si>
  <si>
    <t>Вент. дист. гор.11</t>
  </si>
  <si>
    <t>Вент. дист. гор.13</t>
  </si>
  <si>
    <t>Вент. дист. гор.15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</si>
  <si>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</si>
  <si>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</si>
  <si>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</si>
  <si>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</si>
  <si>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</si>
  <si>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</si>
  <si>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</si>
  <si>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</si>
  <si>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</si>
  <si>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</si>
  <si>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</si>
  <si>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</si>
  <si>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</si>
  <si>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</si>
  <si>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</si>
  <si>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</si>
  <si>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</si>
  <si>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</si>
  <si>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</si>
  <si>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</si>
  <si>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</si>
  <si>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</si>
  <si>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</si>
  <si>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</si>
  <si>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</si>
  <si>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</si>
  <si>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</si>
  <si>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</si>
  <si>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</si>
  <si>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</si>
  <si>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</si>
  <si>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</si>
  <si>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</si>
  <si>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</si>
  <si>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</si>
  <si>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</si>
  <si>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</si>
  <si>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</si>
  <si>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</si>
  <si>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</si>
  <si>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</si>
  <si>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</si>
  <si>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</si>
  <si>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</si>
  <si>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</si>
  <si>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</si>
  <si>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</si>
  <si>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</si>
  <si>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</si>
  <si>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</si>
  <si>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</si>
  <si>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</si>
  <si>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</si>
  <si>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</si>
  <si>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</si>
  <si>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</si>
  <si>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</si>
  <si>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</si>
  <si>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</si>
  <si>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</si>
  <si>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</si>
  <si>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</si>
  <si>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</si>
  <si>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</si>
  <si>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ПЗК-1 гор.10 открыт</t>
  </si>
  <si>
    <t>КБ гор.10 закрыт</t>
  </si>
  <si>
    <t>ПЗК-2 гор.10 открыт</t>
  </si>
  <si>
    <t>РГ гор.10 закрыт</t>
  </si>
  <si>
    <t>РГ гор.10 открыт</t>
  </si>
  <si>
    <t>ШВ гор.10 закрыт</t>
  </si>
  <si>
    <t>Вент. работа гор.10</t>
  </si>
  <si>
    <t>Вент. дист. гор.10</t>
  </si>
  <si>
    <t>Пуск гор.10</t>
  </si>
  <si>
    <t>Стоп гор.10</t>
  </si>
  <si>
    <t>ПЗК-1 гор.12 открыт</t>
  </si>
  <si>
    <t>КБ гор.12 закрыт</t>
  </si>
  <si>
    <t>ПЗК-2 гор.12 открыт</t>
  </si>
  <si>
    <t>КЗ гор.12 открыт</t>
  </si>
  <si>
    <t>РГ гор.12 закрыт</t>
  </si>
  <si>
    <t>РГ гор.12 открыт</t>
  </si>
  <si>
    <t>ШВ гор.12 закрыт</t>
  </si>
  <si>
    <t>Фак. зап. гор.12</t>
  </si>
  <si>
    <t>Фак. гор. гор.12</t>
  </si>
  <si>
    <t>Вент. работа гор.12</t>
  </si>
  <si>
    <t>ПЧ авария гор.12</t>
  </si>
  <si>
    <t>Вент. дист. гор.12</t>
  </si>
  <si>
    <t>Пуск гор.12</t>
  </si>
  <si>
    <t>Стоп гор.12</t>
  </si>
  <si>
    <t>ПЗК-1 гор.14 открыт</t>
  </si>
  <si>
    <t>КБ гор.14 закрыт</t>
  </si>
  <si>
    <t>ПЗК-2 гор.14 открыт</t>
  </si>
  <si>
    <t>РГ гор.14 закрыт</t>
  </si>
  <si>
    <t>РГ гор.14 открыт</t>
  </si>
  <si>
    <t>ШВ гор.14 закрыт</t>
  </si>
  <si>
    <t>Вент. работа гор.14</t>
  </si>
  <si>
    <t>Вент. дист. гор.14</t>
  </si>
  <si>
    <t>Пуск гор.14</t>
  </si>
  <si>
    <t>Стоп гор.14</t>
  </si>
  <si>
    <t>ПЗК-1 гор.16 открыт</t>
  </si>
  <si>
    <t>КБ гор.16 закрыт</t>
  </si>
  <si>
    <t>ПЗК-2 гор.16 открыт</t>
  </si>
  <si>
    <t>РГ гор.16 закрыт</t>
  </si>
  <si>
    <t>РГ гор.16 открыт</t>
  </si>
  <si>
    <t>ШВ гор.16 закрыт</t>
  </si>
  <si>
    <t>Вент. работа гор.16</t>
  </si>
  <si>
    <t>Вент. дист. гор.16</t>
  </si>
  <si>
    <t>Пуск гор.16</t>
  </si>
  <si>
    <t>Стоп гор.16</t>
  </si>
  <si>
    <t>Сброс звука гр.4</t>
  </si>
  <si>
    <t>Аварийное откл. гр.4</t>
  </si>
  <si>
    <t>ValveBlow13</t>
  </si>
  <si>
    <t>ValveBlow24</t>
  </si>
  <si>
    <t>КБ гор.1 закрыть</t>
  </si>
  <si>
    <t>ПЗК-2 гор.1 открыть</t>
  </si>
  <si>
    <t>КБ гор.3 закрыть</t>
  </si>
  <si>
    <t>ПЗК-2 гор.3 открыть</t>
  </si>
  <si>
    <t>КБ гор.5 закрыть</t>
  </si>
  <si>
    <t>ПЗК-2 гор.5 открыть</t>
  </si>
  <si>
    <t>КЗ гор.5 открыть</t>
  </si>
  <si>
    <t>ИВН гор.5 включить</t>
  </si>
  <si>
    <t>КБ гор.7 закрыть</t>
  </si>
  <si>
    <t>ПЗК-2 гор.7 открыть</t>
  </si>
  <si>
    <t>РГ гор.1 закрыть</t>
  </si>
  <si>
    <t>РГ гор.1 открыть</t>
  </si>
  <si>
    <t>РГ гор.3 закрыть</t>
  </si>
  <si>
    <t>РГ гор.3 открыть</t>
  </si>
  <si>
    <t>РГ гор.5 закрыть</t>
  </si>
  <si>
    <t>РГ гор.5 открыть</t>
  </si>
  <si>
    <t>РГ гор.7 закрыть</t>
  </si>
  <si>
    <t>РГ гор.7 открыть</t>
  </si>
  <si>
    <t>ШВ гор.1 закрыть</t>
  </si>
  <si>
    <t>ШВ гор.1 открыть</t>
  </si>
  <si>
    <t>ШВ гор.3 открыть</t>
  </si>
  <si>
    <t>ШВ гор.3 закрыть</t>
  </si>
  <si>
    <t>ШВ гор.5 закрыть</t>
  </si>
  <si>
    <t>ШВ гор.5 открыть</t>
  </si>
  <si>
    <t>ШВ гор.7 закрыть</t>
  </si>
  <si>
    <t>ШВ гор.7 открыть</t>
  </si>
  <si>
    <t>Вент. гор.1 пуск</t>
  </si>
  <si>
    <t>Вент. гор.3 пуск</t>
  </si>
  <si>
    <t>Вент. гор.5 пуск</t>
  </si>
  <si>
    <t>Вент. гор.7 пуск</t>
  </si>
  <si>
    <t>Вент. ПЧ гор.5 меньше</t>
  </si>
  <si>
    <t>Вент. ПЧ гор.5 больше</t>
  </si>
  <si>
    <t>bOn</t>
  </si>
  <si>
    <t>КБ гор.2 закрыть</t>
  </si>
  <si>
    <t>ПЗК-2 гор.2 открыть</t>
  </si>
  <si>
    <t>РГ гор.2 закрыть</t>
  </si>
  <si>
    <t>РГ гор.2 открыть</t>
  </si>
  <si>
    <t>ШВ гор.2 закрыть</t>
  </si>
  <si>
    <t>ШВ гор.2 открыть</t>
  </si>
  <si>
    <t>Вент. гор.2 пуск</t>
  </si>
  <si>
    <t>КБ гор.4 закрыть</t>
  </si>
  <si>
    <t>ПЗК-2 гор.4 открыть</t>
  </si>
  <si>
    <t>РГ гор.4 закрыть</t>
  </si>
  <si>
    <t>РГ гор.4 открыть</t>
  </si>
  <si>
    <t>ШВ гор.4 закрыть</t>
  </si>
  <si>
    <t>ШВ гор.4 открыть</t>
  </si>
  <si>
    <t>Вент. гор.4 пуск</t>
  </si>
  <si>
    <t>КБ гор.6 закрыть</t>
  </si>
  <si>
    <t>ПЗК-2 гор.6 открыть</t>
  </si>
  <si>
    <t>КЗ гор.6 открыть</t>
  </si>
  <si>
    <t>ИВН гор.6 включить</t>
  </si>
  <si>
    <t>РГ гор.6 закрыть</t>
  </si>
  <si>
    <t>РГ гор.6 открыть</t>
  </si>
  <si>
    <t>ШВ гор.6 закрыть</t>
  </si>
  <si>
    <t>ШВ гор.6 открыть</t>
  </si>
  <si>
    <t>Вент. гор.6 пуск</t>
  </si>
  <si>
    <t>Вент. ПЧ гор.6 меньше</t>
  </si>
  <si>
    <t>Вент. ПЧ гор.6 больше</t>
  </si>
  <si>
    <t>КБ гор.8 закрыть</t>
  </si>
  <si>
    <t>ПЗК-2 гор.8 открыть</t>
  </si>
  <si>
    <t>РГ гор.8 закрыть</t>
  </si>
  <si>
    <t>РГ гор.8 открыть</t>
  </si>
  <si>
    <t>ШВ гор.8 закрыть</t>
  </si>
  <si>
    <t>ШВ гор.8 открыть</t>
  </si>
  <si>
    <t>Вент. гор.8 пуск</t>
  </si>
  <si>
    <t>ПЗК-1 гор.2 открыть</t>
  </si>
  <si>
    <t>ПЗК-1 гор.1 открыть</t>
  </si>
  <si>
    <t>ПЗК-1 гор.3 открыть</t>
  </si>
  <si>
    <t>ПЗК-1 гор.5 открыть</t>
  </si>
  <si>
    <t>ПЗК-1 гор.7 открыть</t>
  </si>
  <si>
    <t>ПЗК-1 гор.4 открыть</t>
  </si>
  <si>
    <t>ПЗК-1 гор.6 открыть</t>
  </si>
  <si>
    <t>ПЗК-1 гор.8 открыть</t>
  </si>
  <si>
    <t>ПЗК-1 гор.9 открыть</t>
  </si>
  <si>
    <t>КБ гор.9 закрыть</t>
  </si>
  <si>
    <t>ПЗК-2 гор.9 открыть</t>
  </si>
  <si>
    <t>РГ гор.9 закрыть</t>
  </si>
  <si>
    <t>РГ гор.9 открыть</t>
  </si>
  <si>
    <t>ШВ гор.9 закрыть</t>
  </si>
  <si>
    <t>ШВ гор.9 открыть</t>
  </si>
  <si>
    <t>Вент. гор.9 пуск</t>
  </si>
  <si>
    <t>ПЗК-1 гор.11 открыть</t>
  </si>
  <si>
    <t>КБ гор.11 закрыть</t>
  </si>
  <si>
    <t>ПЗК-2 гор.11 открыть</t>
  </si>
  <si>
    <t>РГ гор.11 закрыть</t>
  </si>
  <si>
    <t>РГ гор.11 открыть</t>
  </si>
  <si>
    <t>ШВ гор.11 закрыть</t>
  </si>
  <si>
    <t>ШВ гор.11 открыть</t>
  </si>
  <si>
    <t>Вент. гор.11 пуск</t>
  </si>
  <si>
    <t>ПЗК-1 гор.13 открыть</t>
  </si>
  <si>
    <t>КБ гор.13 закрыть</t>
  </si>
  <si>
    <t>ПЗК-2 гор.13 открыть</t>
  </si>
  <si>
    <t>РГ гор.13 закрыть</t>
  </si>
  <si>
    <t>РГ гор.13 открыть</t>
  </si>
  <si>
    <t>ШВ гор.13 закрыть</t>
  </si>
  <si>
    <t>ШВ гор.13 открыть</t>
  </si>
  <si>
    <t>Вент. гор.13 пуск</t>
  </si>
  <si>
    <t>ПЗК-1 гор.15 открыть</t>
  </si>
  <si>
    <t>КБ гор.15 закрыть</t>
  </si>
  <si>
    <t>ПЗК-2 гор.15 открыть</t>
  </si>
  <si>
    <t>РГ гор.15 закрыть</t>
  </si>
  <si>
    <t>РГ гор.15 открыть</t>
  </si>
  <si>
    <t>ШВ гор.15 закрыть</t>
  </si>
  <si>
    <t>ШВ гор.15 открыть</t>
  </si>
  <si>
    <t>Вент. гор.15 пуск</t>
  </si>
  <si>
    <t>КЗ гор.11 открыть</t>
  </si>
  <si>
    <t>ИВН гор.11 включить</t>
  </si>
  <si>
    <t>Вент. ПЧ гор.11 меньше</t>
  </si>
  <si>
    <t>Вент. ПЧ гор.11 больше</t>
  </si>
  <si>
    <t>ПЗК-1 гор.10 открыть</t>
  </si>
  <si>
    <t>КБ гор.10 закрыть</t>
  </si>
  <si>
    <t>ПЗК-2 гор.10 открыть</t>
  </si>
  <si>
    <t>РГ гор.10 закрыть</t>
  </si>
  <si>
    <t>РГ гор.10 открыть</t>
  </si>
  <si>
    <t>ШВ гор.10 закрыть</t>
  </si>
  <si>
    <t>ШВ гор.10 открыть</t>
  </si>
  <si>
    <t>Вент. гор.10 пуск</t>
  </si>
  <si>
    <t>ПЗК-1 гор.12 открыть</t>
  </si>
  <si>
    <t>КБ гор.12 закрыть</t>
  </si>
  <si>
    <t>ПЗК-2 гор.12 открыть</t>
  </si>
  <si>
    <t>КЗ гор.12 открыть</t>
  </si>
  <si>
    <t>ИВН гор.12 включить</t>
  </si>
  <si>
    <t>РГ гор.12 закрыть</t>
  </si>
  <si>
    <t>РГ гор.12 открыть</t>
  </si>
  <si>
    <t>ШВ гор.12 закрыть</t>
  </si>
  <si>
    <t>ШВ гор.12 открыть</t>
  </si>
  <si>
    <t>Вент. гор.12 пуск</t>
  </si>
  <si>
    <t>Вент. ПЧ гор.12 меньше</t>
  </si>
  <si>
    <t>Вент. ПЧ гор.12 больше</t>
  </si>
  <si>
    <t>ПЗК-1 гор.14 открыть</t>
  </si>
  <si>
    <t>КБ гор.14 закрыть</t>
  </si>
  <si>
    <t>ПЗК-2 гор.14 открыть</t>
  </si>
  <si>
    <t>РГ гор.14 закрыть</t>
  </si>
  <si>
    <t>РГ гор.14 открыть</t>
  </si>
  <si>
    <t>ШВ гор.14 закрыть</t>
  </si>
  <si>
    <t>ШВ гор.14 открыть</t>
  </si>
  <si>
    <t>Вент. гор.14 пуск</t>
  </si>
  <si>
    <t>ПЗК-1 гор.16 открыть</t>
  </si>
  <si>
    <t>КБ гор.16 закрыть</t>
  </si>
  <si>
    <t>ПЗК-2 гор.16 открыть</t>
  </si>
  <si>
    <t>РГ гор.16 закрыть</t>
  </si>
  <si>
    <t>РГ гор.16 открыть</t>
  </si>
  <si>
    <t>ШВ гор.16 закрыть</t>
  </si>
  <si>
    <t>ШВ гор.16 открыть</t>
  </si>
  <si>
    <t>Вент. гор.16 пуск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</si>
</sst>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Verdana"/>
      <family val="2"/>
      <charset val="204"/>
    </font>
    <font>
      <sz val="1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NumberFormat="1" applyAlignment="1">
      <alignment horizontal="left"/>
    </xf>
    <xf numFmtId="49" fontId="0" fillId="0" borderId="2" xfId="0" applyNumberFormat="1" applyBorder="1" applyAlignment="1">
      <alignment horizontal="center"/>
    </xf>
    <xf numFmtId="0" fontId="0" fillId="0" borderId="4" xfId="0" applyFill="1" applyBorder="1"/>
    <xf numFmtId="0" fontId="1" fillId="0" borderId="0" xfId="0" applyFont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tabSelected="1" topLeftCell="A965" zoomScaleNormal="100" workbookViewId="0">
      <selection activeCell="A1000" sqref="A1000"/>
    </sheetView>
  </sheetViews>
  <sheetFormatPr defaultRowHeight="15" x14ac:dyDescent="0.25"/>
  <cols>
    <col min="1" max="1" width="11" bestFit="1" customWidth="1"/>
    <col min="2" max="2" width="9.85546875" bestFit="1" customWidth="1"/>
    <col min="3" max="3" width="56.28515625" bestFit="1" customWidth="1"/>
    <col min="4" max="4" width="7.42578125" style="1" bestFit="1" customWidth="1"/>
    <col min="5" max="5" width="12.42578125" style="1" bestFit="1" customWidth="1"/>
    <col min="6" max="6" width="14.140625" style="5" bestFit="1" customWidth="1"/>
    <col min="7" max="7" width="23.5703125" style="5" bestFit="1" customWidth="1"/>
    <col min="8" max="8" width="19" style="5" customWidth="1"/>
    <col min="9" max="9" width="14.140625" style="5" customWidth="1"/>
    <col min="10" max="10" width="24.28515625" bestFit="1" customWidth="1"/>
    <col min="11" max="11" width="11.5703125" bestFit="1" customWidth="1"/>
    <col min="12" max="12" width="84.28515625" bestFit="1" customWidth="1"/>
    <col min="13" max="13" width="132.42578125" bestFit="1" customWidth="1"/>
    <col min="14" max="14" width="107.5703125" bestFit="1" customWidth="1"/>
    <col min="15" max="15" width="8.85546875" bestFit="1" customWidth="1"/>
    <col min="16" max="16" width="7.42578125" bestFit="1" customWidth="1"/>
    <col min="17" max="17" width="12.140625" bestFit="1" customWidth="1"/>
    <col min="18" max="18" width="92.42578125" bestFit="1" customWidth="1"/>
    <col min="19" max="19" width="58.28515625" bestFit="1" customWidth="1"/>
    <col min="20" max="20" width="130.5703125" bestFit="1" customWidth="1"/>
  </cols>
  <sheetData>
    <row r="1" spans="1:20" ht="15.75" thickBot="1" x14ac:dyDescent="0.3">
      <c r="A1" s="6" t="s">
        <v>1</v>
      </c>
      <c r="B1" s="7" t="s">
        <v>0</v>
      </c>
      <c r="C1" s="7" t="s">
        <v>2</v>
      </c>
      <c r="D1" s="8" t="s">
        <v>17</v>
      </c>
      <c r="E1" s="8" t="s">
        <v>3</v>
      </c>
      <c r="F1" s="11" t="s">
        <v>156</v>
      </c>
      <c r="G1" s="11" t="s">
        <v>160</v>
      </c>
      <c r="H1" s="11" t="s">
        <v>311</v>
      </c>
      <c r="I1" s="11" t="s">
        <v>312</v>
      </c>
      <c r="J1" s="15" t="s">
        <v>138</v>
      </c>
      <c r="K1" s="7" t="s">
        <v>141</v>
      </c>
      <c r="L1" s="7" t="s">
        <v>142</v>
      </c>
      <c r="M1" s="9" t="s">
        <v>157</v>
      </c>
      <c r="N1" s="12" t="s">
        <v>158</v>
      </c>
      <c r="Q1" t="s">
        <v>183</v>
      </c>
      <c r="R1" t="s">
        <v>193</v>
      </c>
      <c r="S1" t="s">
        <v>373</v>
      </c>
    </row>
    <row r="2" spans="1:20" ht="15.75" x14ac:dyDescent="0.25">
      <c r="A2" s="2" t="s">
        <v>4</v>
      </c>
      <c r="B2" s="10">
        <v>1</v>
      </c>
      <c r="C2" t="s">
        <v>243</v>
      </c>
      <c r="D2" s="1" t="s">
        <v>232</v>
      </c>
      <c r="E2" s="5" t="s">
        <v>152</v>
      </c>
      <c r="F2" s="5" t="s">
        <v>246</v>
      </c>
      <c r="G2" s="5" t="s">
        <v>153</v>
      </c>
      <c r="J2" s="5" t="s">
        <v>330</v>
      </c>
      <c r="K2" t="s">
        <v>281</v>
      </c>
      <c r="L2" t="str">
        <f t="shared" ref="L2:L33" si="0">CONCATENATE(G2, "_",IF(H2&lt;&gt;"",CONCATENATE(H2,"_"),""),IF(I2&lt;&gt;"",CONCATENATE(I2,"_"),""),J2," : ",K2,"; (*",C2,"*)")</f>
        <v>Gas_fPD : REAL; (*PDг на котёл*)</v>
      </c>
      <c r="M2" t="str">
        <f>CONCATENATE(G2, "_",IF(H2&lt;&gt;"",CONCATENATE(H2,"_"),""),IF(I2&lt;&gt;"",CONCATENATE(I2,"_"),""),J2,":=( fElectricalL:=",LEFT(E2,SUM((FIND("_",E2)),-1)),", fElectricalH:=",MID(E2,SUM(FIND("_",E2),1),SUM(LEN(E2),-FIND("_",E2))),", fNormL:=", IF(F2="",0,LEFT(F2,SUM((FIND("_",F2)),-1))), ", fNormH:=",IF(F2="",100,MID(F2,SUM(FIND("_",F2),1),SUM(LEN(F2),-FIND("_",F2)))),", fConversion:=1, fTFilter:=1, fError:=0.001),")</f>
        <v>Gas_fPD:=( fElectricalL:=4, fElectricalH:=20, fNormL:=0, fNormH:=10, fConversion:=1, fTFilter:=1, fError:=0.001),</v>
      </c>
      <c r="N2" t="str">
        <f t="shared" ref="N2:N65" si="1">CONCATENATE("DataReal.",IF(IFERROR(_xlfn.NUMBERVALUE(RIGHT(G2)),"")="",G2,REPLACE(G2,LEN(G2),3,CONCATENATE("[",RIGHT(G2),"]"))),".",IF(H2&lt;&gt;"",CONCATENATE(IF(IFERROR(_xlfn.NUMBERVALUE(RIGHT(H2)),"")="",H2,REPLACE(H2,LEN(H2),3,CONCATENATE("[",RIGHT(H2),"]"))),"."),""),IF(I2&lt;&gt;"",CONCATENATE(I2,"."),""),J2,":=stAiAll.",G2,"_",IF(H2&lt;&gt;"",CONCATENATE(H2,"_"),""),IF(I2&lt;&gt;"",CONCATENATE(I2,"_"),""),J2,";")</f>
        <v>DataReal.Gas.fPD:=stAiAll.Gas_fPD;</v>
      </c>
      <c r="O2" s="13">
        <f>IF(COUNTIF(G$1:G2,G2)=1,MAX(O$1:O1)+1,"")</f>
        <v>1</v>
      </c>
      <c r="P2" s="14" t="str">
        <f>IF(O2="","",G2)</f>
        <v>Gas</v>
      </c>
      <c r="Q2" t="str">
        <f t="shared" ref="Q2:Q15" si="2">IF(MAX(NameCountAI)&lt;ROW(1:1),"",VLOOKUP(ROW(1:1),NameListAI,2))</f>
        <v>Gas</v>
      </c>
      <c r="R2" t="str">
        <f t="shared" ref="R2:R49" si="3">CONCATENATE(G2, "_",IF(H2&lt;&gt;"",CONCATENATE(H2,"_"),""),IF(I2&lt;&gt;"",CONCATENATE(I2,"_"),""),J2," : WSTRING(20):=""",C2,""";",)</f>
        <v>Gas_fPD : WSTRING(20):="PDг на котёл";</v>
      </c>
      <c r="S2" t="str">
        <f>CONCATENATE(IF(H2&lt;&gt;"",CONCATENATE(IF(IFERROR(_xlfn.NUMBERVALUE(RIGHT(H2)),"")="",H2,REPLACE(H2,LEN(H2),3,CONCATENATE("[",RIGHT(H2),"]"))),"."),""),IF(I2&lt;&gt;"",CONCATENATE(I2,"."),""),J2," : ",K2,";"," (*",C2,"*)")</f>
        <v>fPD : REAL; (*PDг на котёл*)</v>
      </c>
      <c r="T2" t="str">
        <f t="shared" ref="T2:T65" si="4">CONCATENATE("DataProg.",IF(IFERROR(_xlfn.NUMBERVALUE(RIGHT(G2)),"")="",G2,REPLACE(G2,LEN(G2),3,CONCATENATE("[",RIGHT(G2),"]"))),".",IF(H2&lt;&gt;"",CONCATENATE(IF(IFERROR(_xlfn.NUMBERVALUE(RIGHT(H2)),"")="",H2,REPLACE(H2,LEN(H2),3,CONCATENATE("[",RIGHT(H2),"]"))),"."),""),IF(I2&lt;&gt;"",CONCATENATE(I2,"."),""),REPLACE(J2,1,1,"_"),".stAiCHannelParams:=stAllAiChannelParams.",G2,"_",IF(H2&lt;&gt;"",CONCATENATE(H2,"_"),""),IF(I2&lt;&gt;"",CONCATENATE(I2,"_"),""),J2,";")</f>
        <v>DataProg.Gas._PD.stAiCHannelParams:=stAllAiChannelParams.Gas_fPD;</v>
      </c>
    </row>
    <row r="3" spans="1:20" ht="15.75" x14ac:dyDescent="0.25">
      <c r="A3" s="2" t="s">
        <v>4</v>
      </c>
      <c r="B3" s="4" t="s">
        <v>144</v>
      </c>
      <c r="C3" t="s">
        <v>247</v>
      </c>
      <c r="D3" s="1" t="s">
        <v>232</v>
      </c>
      <c r="E3" s="5" t="s">
        <v>152</v>
      </c>
      <c r="F3" s="5" t="s">
        <v>237</v>
      </c>
      <c r="G3" s="5" t="s">
        <v>153</v>
      </c>
      <c r="J3" s="5" t="s">
        <v>364</v>
      </c>
      <c r="K3" t="s">
        <v>281</v>
      </c>
      <c r="L3" t="str">
        <f t="shared" si="0"/>
        <v>Gas_fP1 : REAL; (*Pг1 за диафрагмой*)</v>
      </c>
      <c r="M3" t="str">
        <f t="shared" ref="M3:M66" si="5">CONCATENATE(G3, "_",IF(H3&lt;&gt;"",CONCATENATE(H3,"_"),""),IF(I3&lt;&gt;"",CONCATENATE(I3,"_"),""),J3,":=( fElectricalL:=",LEFT(E3,SUM((FIND("_",E3)),-1)),", fElectricalH:=",MID(E3,SUM(FIND("_",E3),1),SUM(LEN(E3),-FIND("_",E3))),", fNormL:=", IF(F3="",0,LEFT(F3,SUM((FIND("_",F3)),-1))), ", fNormH:=",IF(F3="",100,MID(F3,SUM(FIND("_",F3),1),SUM(LEN(F3),-FIND("_",F3)))),", fConversion:=1, fTFilter:=1, fError:=0.001),")</f>
        <v>Gas_fP1:=( fElectricalL:=4, fElectricalH:=20, fNormL:=0, fNormH:=100, fConversion:=1, fTFilter:=1, fError:=0.001),</v>
      </c>
      <c r="N3" t="str">
        <f t="shared" si="1"/>
        <v>DataReal.Gas.fP1:=stAiAll.Gas_fP1;</v>
      </c>
      <c r="O3" s="13" t="str">
        <f>IF(COUNTIF(G$1:G3,G3)=1,MAX(O$1:O2)+1,"")</f>
        <v/>
      </c>
      <c r="P3" s="14" t="str">
        <f t="shared" ref="P3:P57" si="6">IF(O3="","",G3)</f>
        <v/>
      </c>
      <c r="Q3" t="str">
        <f t="shared" si="2"/>
        <v>Reserv</v>
      </c>
      <c r="R3" t="str">
        <f t="shared" si="3"/>
        <v>Gas_fP1 : WSTRING(20):="Pг1 за диафрагмой";</v>
      </c>
      <c r="S3" t="str">
        <f t="shared" ref="S3:S66" si="7">CONCATENATE(IF(H3&lt;&gt;"",CONCATENATE(IF(IFERROR(_xlfn.NUMBERVALUE(RIGHT(H3)),"")="",H3,REPLACE(H3,LEN(H3),3,CONCATENATE("[",RIGHT(H3),"]"))),"."),""),IF(I3&lt;&gt;"",CONCATENATE(I3,"."),""),J3," : ",K3,";"," (*",C3,"*)")</f>
        <v>fP1 : REAL; (*Pг1 за диафрагмой*)</v>
      </c>
      <c r="T3" t="str">
        <f t="shared" si="4"/>
        <v>DataProg.Gas._P1.stAiCHannelParams:=stAllAiChannelParams.Gas_fP1;</v>
      </c>
    </row>
    <row r="4" spans="1:20" ht="15.75" x14ac:dyDescent="0.25">
      <c r="A4" s="2" t="s">
        <v>4</v>
      </c>
      <c r="B4" s="4" t="s">
        <v>145</v>
      </c>
      <c r="C4" t="s">
        <v>248</v>
      </c>
      <c r="D4" s="1" t="s">
        <v>15</v>
      </c>
      <c r="E4" s="5" t="s">
        <v>152</v>
      </c>
      <c r="F4" s="5" t="s">
        <v>282</v>
      </c>
      <c r="G4" s="5" t="s">
        <v>153</v>
      </c>
      <c r="J4" s="5" t="s">
        <v>362</v>
      </c>
      <c r="K4" t="s">
        <v>281</v>
      </c>
      <c r="L4" t="str">
        <f t="shared" si="0"/>
        <v>Gas_fT : REAL; (*Тг за диафрагмой*)</v>
      </c>
      <c r="M4" t="str">
        <f t="shared" si="5"/>
        <v>Gas_fT:=( fElectricalL:=4, fElectricalH:=20, fNormL:=-50, fNormH:=200, fConversion:=1, fTFilter:=1, fError:=0.001),</v>
      </c>
      <c r="N4" t="str">
        <f t="shared" si="1"/>
        <v>DataReal.Gas.fT:=stAiAll.Gas_fT;</v>
      </c>
      <c r="O4" s="13" t="str">
        <f>IF(COUNTIF(G$1:G4,G4)=1,MAX(O$1:O3)+1,"")</f>
        <v/>
      </c>
      <c r="P4" s="14" t="str">
        <f t="shared" si="6"/>
        <v/>
      </c>
      <c r="Q4" t="str">
        <f t="shared" si="2"/>
        <v>Smoke</v>
      </c>
      <c r="R4" t="str">
        <f t="shared" si="3"/>
        <v>Gas_fT : WSTRING(20):="Тг за диафрагмой";</v>
      </c>
      <c r="S4" t="str">
        <f t="shared" si="7"/>
        <v>fT : REAL; (*Тг за диафрагмой*)</v>
      </c>
      <c r="T4" t="str">
        <f t="shared" si="4"/>
        <v>DataProg.Gas._T.stAiCHannelParams:=stAllAiChannelParams.Gas_fT;</v>
      </c>
    </row>
    <row r="5" spans="1:20" ht="15.75" x14ac:dyDescent="0.25">
      <c r="A5" s="2" t="s">
        <v>4</v>
      </c>
      <c r="B5" s="4" t="s">
        <v>146</v>
      </c>
      <c r="C5" t="s">
        <v>249</v>
      </c>
      <c r="D5" s="1" t="s">
        <v>232</v>
      </c>
      <c r="E5" s="5" t="s">
        <v>152</v>
      </c>
      <c r="F5" s="5" t="s">
        <v>237</v>
      </c>
      <c r="G5" s="5" t="s">
        <v>153</v>
      </c>
      <c r="J5" s="5" t="s">
        <v>363</v>
      </c>
      <c r="K5" t="s">
        <v>281</v>
      </c>
      <c r="L5" t="str">
        <f t="shared" si="0"/>
        <v>Gas_fP2 : REAL; (*Рг2 за диафрагмой*)</v>
      </c>
      <c r="M5" t="str">
        <f t="shared" si="5"/>
        <v>Gas_fP2:=( fElectricalL:=4, fElectricalH:=20, fNormL:=0, fNormH:=100, fConversion:=1, fTFilter:=1, fError:=0.001),</v>
      </c>
      <c r="N5" t="str">
        <f t="shared" si="1"/>
        <v>DataReal.Gas.fP2:=stAiAll.Gas_fP2;</v>
      </c>
      <c r="O5" s="13" t="str">
        <f>IF(COUNTIF(G$1:G5,G5)=1,MAX(O$1:O4)+1,"")</f>
        <v/>
      </c>
      <c r="P5" s="14" t="str">
        <f t="shared" si="6"/>
        <v/>
      </c>
      <c r="Q5" t="str">
        <f t="shared" si="2"/>
        <v>Water</v>
      </c>
      <c r="R5" t="str">
        <f t="shared" si="3"/>
        <v>Gas_fP2 : WSTRING(20):="Рг2 за диафрагмой";</v>
      </c>
      <c r="S5" t="str">
        <f t="shared" si="7"/>
        <v>fP2 : REAL; (*Рг2 за диафрагмой*)</v>
      </c>
      <c r="T5" t="str">
        <f t="shared" si="4"/>
        <v>DataProg.Gas._P2.stAiCHannelParams:=stAllAiChannelParams.Gas_fP2;</v>
      </c>
    </row>
    <row r="6" spans="1:20" ht="15.75" x14ac:dyDescent="0.25">
      <c r="A6" s="2" t="s">
        <v>4</v>
      </c>
      <c r="B6" s="4" t="s">
        <v>147</v>
      </c>
      <c r="C6" t="s">
        <v>5</v>
      </c>
      <c r="E6" s="5" t="s">
        <v>152</v>
      </c>
      <c r="G6" s="5" t="s">
        <v>159</v>
      </c>
      <c r="J6" s="16" t="str">
        <f t="shared" ref="J6:J9" si="8">CONCATENATE("f",A6,B6)</f>
        <v>fAI5</v>
      </c>
      <c r="K6" t="s">
        <v>281</v>
      </c>
      <c r="L6" t="str">
        <f t="shared" si="0"/>
        <v>Reserv_fAI5 : REAL; (*Резерв*)</v>
      </c>
      <c r="M6" t="str">
        <f t="shared" si="5"/>
        <v>Reserv_fAI5:=( fElectricalL:=4, fElectricalH:=20, fNormL:=0, fNormH:=100, fConversion:=1, fTFilter:=1, fError:=0.001),</v>
      </c>
      <c r="N6" t="str">
        <f t="shared" si="1"/>
        <v>DataReal.Reserv.fAI5:=stAiAll.Reserv_fAI5;</v>
      </c>
      <c r="O6" s="13">
        <f>IF(COUNTIF(G$1:G6,G6)=1,MAX(O$1:O5)+1,"")</f>
        <v>2</v>
      </c>
      <c r="P6" s="14" t="str">
        <f t="shared" si="6"/>
        <v>Reserv</v>
      </c>
      <c r="Q6" t="str">
        <f t="shared" si="2"/>
        <v>Group1</v>
      </c>
      <c r="R6" t="str">
        <f t="shared" si="3"/>
        <v>Reserv_fAI5 : WSTRING(20):="Резерв";</v>
      </c>
      <c r="S6" t="str">
        <f t="shared" si="7"/>
        <v>fAI5 : REAL; (*Резерв*)</v>
      </c>
      <c r="T6" t="str">
        <f t="shared" si="4"/>
        <v>DataProg.Reserv._AI5.stAiCHannelParams:=stAllAiChannelParams.Reserv_fAI5;</v>
      </c>
    </row>
    <row r="7" spans="1:20" ht="15.75" x14ac:dyDescent="0.25">
      <c r="A7" s="2" t="s">
        <v>4</v>
      </c>
      <c r="B7" s="4" t="s">
        <v>148</v>
      </c>
      <c r="C7" t="s">
        <v>5</v>
      </c>
      <c r="E7" s="5" t="s">
        <v>152</v>
      </c>
      <c r="G7" s="5" t="s">
        <v>159</v>
      </c>
      <c r="J7" s="16" t="str">
        <f t="shared" si="8"/>
        <v>fAI6</v>
      </c>
      <c r="K7" t="s">
        <v>281</v>
      </c>
      <c r="L7" t="str">
        <f t="shared" si="0"/>
        <v>Reserv_fAI6 : REAL; (*Резерв*)</v>
      </c>
      <c r="M7" t="str">
        <f t="shared" si="5"/>
        <v>Reserv_fAI6:=( fElectricalL:=4, fElectricalH:=20, fNormL:=0, fNormH:=100, fConversion:=1, fTFilter:=1, fError:=0.001),</v>
      </c>
      <c r="N7" t="str">
        <f t="shared" si="1"/>
        <v>DataReal.Reserv.fAI6:=stAiAll.Reserv_fAI6;</v>
      </c>
      <c r="O7" s="13" t="str">
        <f>IF(COUNTIF(G$1:G7,G7)=1,MAX(O$1:O6)+1,"")</f>
        <v/>
      </c>
      <c r="P7" s="14" t="str">
        <f t="shared" si="6"/>
        <v/>
      </c>
      <c r="Q7" t="str">
        <f t="shared" si="2"/>
        <v>Group2</v>
      </c>
      <c r="R7" t="str">
        <f t="shared" si="3"/>
        <v>Reserv_fAI6 : WSTRING(20):="Резерв";</v>
      </c>
      <c r="S7" t="str">
        <f t="shared" si="7"/>
        <v>fAI6 : REAL; (*Резерв*)</v>
      </c>
      <c r="T7" t="str">
        <f t="shared" si="4"/>
        <v>DataProg.Reserv._AI6.stAiCHannelParams:=stAllAiChannelParams.Reserv_fAI6;</v>
      </c>
    </row>
    <row r="8" spans="1:20" ht="15.75" x14ac:dyDescent="0.25">
      <c r="A8" s="2" t="s">
        <v>4</v>
      </c>
      <c r="B8" s="4" t="s">
        <v>149</v>
      </c>
      <c r="C8" t="s">
        <v>5</v>
      </c>
      <c r="E8" s="5" t="s">
        <v>152</v>
      </c>
      <c r="G8" s="5" t="s">
        <v>159</v>
      </c>
      <c r="J8" s="16" t="str">
        <f t="shared" si="8"/>
        <v>fAI7</v>
      </c>
      <c r="K8" t="s">
        <v>281</v>
      </c>
      <c r="L8" t="str">
        <f t="shared" si="0"/>
        <v>Reserv_fAI7 : REAL; (*Резерв*)</v>
      </c>
      <c r="M8" t="str">
        <f t="shared" si="5"/>
        <v>Reserv_fAI7:=( fElectricalL:=4, fElectricalH:=20, fNormL:=0, fNormH:=100, fConversion:=1, fTFilter:=1, fError:=0.001),</v>
      </c>
      <c r="N8" t="str">
        <f t="shared" si="1"/>
        <v>DataReal.Reserv.fAI7:=stAiAll.Reserv_fAI7;</v>
      </c>
      <c r="O8" s="13" t="str">
        <f>IF(COUNTIF(G$1:G8,G8)=1,MAX(O$1:O7)+1,"")</f>
        <v/>
      </c>
      <c r="P8" s="14" t="str">
        <f t="shared" si="6"/>
        <v/>
      </c>
      <c r="Q8" t="str">
        <f t="shared" si="2"/>
        <v>Group3</v>
      </c>
      <c r="R8" t="str">
        <f t="shared" si="3"/>
        <v>Reserv_fAI7 : WSTRING(20):="Резерв";</v>
      </c>
      <c r="S8" t="str">
        <f t="shared" si="7"/>
        <v>fAI7 : REAL; (*Резерв*)</v>
      </c>
      <c r="T8" t="str">
        <f t="shared" si="4"/>
        <v>DataProg.Reserv._AI7.stAiCHannelParams:=stAllAiChannelParams.Reserv_fAI7;</v>
      </c>
    </row>
    <row r="9" spans="1:20" ht="15.75" x14ac:dyDescent="0.25">
      <c r="A9" s="2" t="s">
        <v>4</v>
      </c>
      <c r="B9" s="4" t="s">
        <v>150</v>
      </c>
      <c r="C9" t="s">
        <v>5</v>
      </c>
      <c r="E9" s="5" t="s">
        <v>152</v>
      </c>
      <c r="G9" s="5" t="s">
        <v>159</v>
      </c>
      <c r="J9" s="16" t="str">
        <f t="shared" si="8"/>
        <v>fAI8</v>
      </c>
      <c r="K9" t="s">
        <v>281</v>
      </c>
      <c r="L9" t="str">
        <f t="shared" si="0"/>
        <v>Reserv_fAI8 : REAL; (*Резерв*)</v>
      </c>
      <c r="M9" t="str">
        <f t="shared" si="5"/>
        <v>Reserv_fAI8:=( fElectricalL:=4, fElectricalH:=20, fNormL:=0, fNormH:=100, fConversion:=1, fTFilter:=1, fError:=0.001),</v>
      </c>
      <c r="N9" t="str">
        <f t="shared" si="1"/>
        <v>DataReal.Reserv.fAI8:=stAiAll.Reserv_fAI8;</v>
      </c>
      <c r="O9" s="13" t="str">
        <f>IF(COUNTIF(G$1:G9,G9)=1,MAX(O$1:O8)+1,"")</f>
        <v/>
      </c>
      <c r="P9" s="14" t="str">
        <f t="shared" si="6"/>
        <v/>
      </c>
      <c r="Q9" t="str">
        <f t="shared" si="2"/>
        <v>Group4</v>
      </c>
      <c r="R9" t="str">
        <f t="shared" si="3"/>
        <v>Reserv_fAI8 : WSTRING(20):="Резерв";</v>
      </c>
      <c r="S9" t="str">
        <f t="shared" si="7"/>
        <v>fAI8 : REAL; (*Резерв*)</v>
      </c>
      <c r="T9" t="str">
        <f t="shared" si="4"/>
        <v>DataProg.Reserv._AI8.stAiCHannelParams:=stAllAiChannelParams.Reserv_fAI8;</v>
      </c>
    </row>
    <row r="10" spans="1:20" ht="15.75" x14ac:dyDescent="0.25">
      <c r="A10" s="2" t="s">
        <v>4</v>
      </c>
      <c r="B10" s="4" t="s">
        <v>151</v>
      </c>
      <c r="C10" t="s">
        <v>329</v>
      </c>
      <c r="D10" s="1" t="s">
        <v>16</v>
      </c>
      <c r="E10" s="5" t="s">
        <v>152</v>
      </c>
      <c r="F10" s="5" t="s">
        <v>238</v>
      </c>
      <c r="G10" s="5" t="s">
        <v>155</v>
      </c>
      <c r="J10" s="5" t="s">
        <v>361</v>
      </c>
      <c r="K10" t="s">
        <v>281</v>
      </c>
      <c r="L10" t="str">
        <f t="shared" si="0"/>
        <v>Smoke_fO2 : REAL; (*Содержание O²*)</v>
      </c>
      <c r="M10" t="str">
        <f t="shared" si="5"/>
        <v>Smoke_fO2:=( fElectricalL:=4, fElectricalH:=20, fNormL:=0, fNormH:=21, fConversion:=1, fTFilter:=1, fError:=0.001),</v>
      </c>
      <c r="N10" t="str">
        <f t="shared" si="1"/>
        <v>DataReal.Smoke.fO2:=stAiAll.Smoke_fO2;</v>
      </c>
      <c r="O10" s="13">
        <f>IF(COUNTIF(G$1:G10,G10)=1,MAX(O$1:O9)+1,"")</f>
        <v>3</v>
      </c>
      <c r="P10" s="14" t="str">
        <f t="shared" si="6"/>
        <v>Smoke</v>
      </c>
      <c r="Q10" t="str">
        <f t="shared" si="2"/>
        <v/>
      </c>
      <c r="R10" t="str">
        <f t="shared" si="3"/>
        <v>Smoke_fO2 : WSTRING(20):="Содержание O²";</v>
      </c>
      <c r="S10" t="str">
        <f t="shared" si="7"/>
        <v>fO2 : REAL; (*Содержание O²*)</v>
      </c>
      <c r="T10" t="str">
        <f t="shared" si="4"/>
        <v>DataProg.Smoke._O2.stAiCHannelParams:=stAllAiChannelParams.Smoke_fO2;</v>
      </c>
    </row>
    <row r="11" spans="1:20" ht="15.75" x14ac:dyDescent="0.25">
      <c r="A11" s="2" t="s">
        <v>4</v>
      </c>
      <c r="B11" s="3">
        <v>10</v>
      </c>
      <c r="C11" t="s">
        <v>239</v>
      </c>
      <c r="D11" s="1" t="s">
        <v>15</v>
      </c>
      <c r="E11" s="5" t="s">
        <v>152</v>
      </c>
      <c r="F11" s="5" t="s">
        <v>283</v>
      </c>
      <c r="G11" s="5" t="s">
        <v>155</v>
      </c>
      <c r="J11" s="5" t="s">
        <v>362</v>
      </c>
      <c r="K11" t="s">
        <v>281</v>
      </c>
      <c r="L11" t="str">
        <f t="shared" si="0"/>
        <v>Smoke_fT : REAL; (*Т уходящих газов*)</v>
      </c>
      <c r="M11" t="str">
        <f t="shared" si="5"/>
        <v>Smoke_fT:=( fElectricalL:=4, fElectricalH:=20, fNormL:=0, fNormH:=400, fConversion:=1, fTFilter:=1, fError:=0.001),</v>
      </c>
      <c r="N11" t="str">
        <f t="shared" si="1"/>
        <v>DataReal.Smoke.fT:=stAiAll.Smoke_fT;</v>
      </c>
      <c r="O11" s="13" t="str">
        <f>IF(COUNTIF(G$1:G11,G11)=1,MAX(O$1:O10)+1,"")</f>
        <v/>
      </c>
      <c r="P11" s="14" t="str">
        <f t="shared" si="6"/>
        <v/>
      </c>
      <c r="Q11" t="str">
        <f t="shared" si="2"/>
        <v/>
      </c>
      <c r="R11" t="str">
        <f t="shared" si="3"/>
        <v>Smoke_fT : WSTRING(20):="Т уходящих газов";</v>
      </c>
      <c r="S11" t="str">
        <f t="shared" si="7"/>
        <v>fT : REAL; (*Т уходящих газов*)</v>
      </c>
      <c r="T11" t="str">
        <f t="shared" si="4"/>
        <v>DataProg.Smoke._T.stAiCHannelParams:=stAllAiChannelParams.Smoke_fT;</v>
      </c>
    </row>
    <row r="12" spans="1:20" ht="15.75" x14ac:dyDescent="0.25">
      <c r="A12" s="2" t="s">
        <v>4</v>
      </c>
      <c r="B12" s="3">
        <v>11</v>
      </c>
      <c r="C12" t="s">
        <v>250</v>
      </c>
      <c r="D12" s="1" t="s">
        <v>232</v>
      </c>
      <c r="E12" s="5" t="s">
        <v>152</v>
      </c>
      <c r="F12" s="5" t="s">
        <v>284</v>
      </c>
      <c r="G12" s="5" t="s">
        <v>155</v>
      </c>
      <c r="J12" s="5" t="s">
        <v>365</v>
      </c>
      <c r="K12" t="s">
        <v>281</v>
      </c>
      <c r="L12" t="str">
        <f t="shared" si="0"/>
        <v>Smoke_fPVacA : REAL; (*Разрежение 1*)</v>
      </c>
      <c r="M12" t="str">
        <f t="shared" si="5"/>
        <v>Smoke_fPVacA:=( fElectricalL:=4, fElectricalH:=20, fNormL:=-0.2, fNormH:=0.2, fConversion:=1, fTFilter:=1, fError:=0.001),</v>
      </c>
      <c r="N12" t="str">
        <f t="shared" si="1"/>
        <v>DataReal.Smoke.fPVacA:=stAiAll.Smoke_fPVacA;</v>
      </c>
      <c r="O12" s="13" t="str">
        <f>IF(COUNTIF(G$1:G12,G12)=1,MAX(O$1:O11)+1,"")</f>
        <v/>
      </c>
      <c r="P12" s="14" t="str">
        <f t="shared" si="6"/>
        <v/>
      </c>
      <c r="Q12" t="str">
        <f t="shared" si="2"/>
        <v/>
      </c>
      <c r="R12" t="str">
        <f t="shared" si="3"/>
        <v>Smoke_fPVacA : WSTRING(20):="Разрежение 1";</v>
      </c>
      <c r="S12" t="str">
        <f t="shared" si="7"/>
        <v>fPVacA : REAL; (*Разрежение 1*)</v>
      </c>
      <c r="T12" t="str">
        <f t="shared" si="4"/>
        <v>DataProg.Smoke._PVacA.stAiCHannelParams:=stAllAiChannelParams.Smoke_fPVacA;</v>
      </c>
    </row>
    <row r="13" spans="1:20" ht="15.75" x14ac:dyDescent="0.25">
      <c r="A13" s="2" t="s">
        <v>4</v>
      </c>
      <c r="B13" s="3">
        <v>12</v>
      </c>
      <c r="C13" t="s">
        <v>251</v>
      </c>
      <c r="D13" s="1" t="s">
        <v>232</v>
      </c>
      <c r="E13" s="5" t="s">
        <v>152</v>
      </c>
      <c r="F13" s="5" t="s">
        <v>284</v>
      </c>
      <c r="G13" s="5" t="s">
        <v>155</v>
      </c>
      <c r="J13" s="5" t="s">
        <v>366</v>
      </c>
      <c r="K13" t="s">
        <v>281</v>
      </c>
      <c r="L13" t="str">
        <f t="shared" si="0"/>
        <v>Smoke_fPVacB : REAL; (*Разрежение 2*)</v>
      </c>
      <c r="M13" t="str">
        <f t="shared" si="5"/>
        <v>Smoke_fPVacB:=( fElectricalL:=4, fElectricalH:=20, fNormL:=-0.2, fNormH:=0.2, fConversion:=1, fTFilter:=1, fError:=0.001),</v>
      </c>
      <c r="N13" t="str">
        <f t="shared" si="1"/>
        <v>DataReal.Smoke.fPVacB:=stAiAll.Smoke_fPVacB;</v>
      </c>
      <c r="O13" s="13" t="str">
        <f>IF(COUNTIF(G$1:G13,G13)=1,MAX(O$1:O12)+1,"")</f>
        <v/>
      </c>
      <c r="P13" s="14" t="str">
        <f t="shared" si="6"/>
        <v/>
      </c>
      <c r="Q13" t="str">
        <f t="shared" si="2"/>
        <v/>
      </c>
      <c r="R13" t="str">
        <f t="shared" si="3"/>
        <v>Smoke_fPVacB : WSTRING(20):="Разрежение 2";</v>
      </c>
      <c r="S13" t="str">
        <f t="shared" si="7"/>
        <v>fPVacB : REAL; (*Разрежение 2*)</v>
      </c>
      <c r="T13" t="str">
        <f t="shared" si="4"/>
        <v>DataProg.Smoke._PVacB.stAiCHannelParams:=stAllAiChannelParams.Smoke_fPVacB;</v>
      </c>
    </row>
    <row r="14" spans="1:20" ht="15.75" x14ac:dyDescent="0.25">
      <c r="A14" s="2" t="s">
        <v>4</v>
      </c>
      <c r="B14" s="3">
        <v>13</v>
      </c>
      <c r="C14" t="s">
        <v>252</v>
      </c>
      <c r="D14" s="1" t="s">
        <v>232</v>
      </c>
      <c r="E14" s="5" t="s">
        <v>152</v>
      </c>
      <c r="F14" s="5" t="s">
        <v>233</v>
      </c>
      <c r="G14" s="5" t="s">
        <v>154</v>
      </c>
      <c r="J14" s="5" t="s">
        <v>330</v>
      </c>
      <c r="K14" t="s">
        <v>281</v>
      </c>
      <c r="L14" t="str">
        <f t="shared" si="0"/>
        <v>Water_fPD : REAL; (*PDсв на входе*)</v>
      </c>
      <c r="M14" t="str">
        <f t="shared" si="5"/>
        <v>Water_fPD:=( fElectricalL:=4, fElectricalH:=20, fNormL:=0, fNormH:=63, fConversion:=1, fTFilter:=1, fError:=0.001),</v>
      </c>
      <c r="N14" t="str">
        <f t="shared" si="1"/>
        <v>DataReal.Water.fPD:=stAiAll.Water_fPD;</v>
      </c>
      <c r="O14" s="13">
        <f>IF(COUNTIF(G$1:G14,G14)=1,MAX(O$1:O13)+1,"")</f>
        <v>4</v>
      </c>
      <c r="P14" s="14" t="str">
        <f t="shared" si="6"/>
        <v>Water</v>
      </c>
      <c r="Q14" t="str">
        <f t="shared" si="2"/>
        <v/>
      </c>
      <c r="R14" t="str">
        <f t="shared" si="3"/>
        <v>Water_fPD : WSTRING(20):="PDсв на входе";</v>
      </c>
      <c r="S14" t="str">
        <f t="shared" si="7"/>
        <v>fPD : REAL; (*PDсв на входе*)</v>
      </c>
      <c r="T14" t="str">
        <f t="shared" si="4"/>
        <v>DataProg.Water._PD.stAiCHannelParams:=stAllAiChannelParams.Water_fPD;</v>
      </c>
    </row>
    <row r="15" spans="1:20" ht="15.75" x14ac:dyDescent="0.25">
      <c r="A15" s="2" t="s">
        <v>4</v>
      </c>
      <c r="B15" s="3">
        <v>14</v>
      </c>
      <c r="C15" t="s">
        <v>253</v>
      </c>
      <c r="D15" s="1" t="s">
        <v>232</v>
      </c>
      <c r="E15" s="5" t="s">
        <v>152</v>
      </c>
      <c r="F15" s="5" t="s">
        <v>285</v>
      </c>
      <c r="G15" s="5" t="s">
        <v>154</v>
      </c>
      <c r="J15" s="5" t="s">
        <v>367</v>
      </c>
      <c r="K15" t="s">
        <v>281</v>
      </c>
      <c r="L15" t="str">
        <f t="shared" si="0"/>
        <v>Water_fTIn : REAL; (*Тсв на входе*)</v>
      </c>
      <c r="M15" t="str">
        <f t="shared" si="5"/>
        <v>Water_fTIn:=( fElectricalL:=4, fElectricalH:=20, fNormL:=0, fNormH:=200, fConversion:=1, fTFilter:=1, fError:=0.001),</v>
      </c>
      <c r="N15" t="str">
        <f t="shared" si="1"/>
        <v>DataReal.Water.fTIn:=stAiAll.Water_fTIn;</v>
      </c>
      <c r="O15" s="13" t="str">
        <f>IF(COUNTIF(G$1:G15,G15)=1,MAX(O$1:O14)+1,"")</f>
        <v/>
      </c>
      <c r="P15" s="14" t="str">
        <f t="shared" si="6"/>
        <v/>
      </c>
      <c r="Q15" t="str">
        <f t="shared" si="2"/>
        <v/>
      </c>
      <c r="R15" t="str">
        <f t="shared" si="3"/>
        <v>Water_fTIn : WSTRING(20):="Тсв на входе";</v>
      </c>
      <c r="S15" t="str">
        <f t="shared" si="7"/>
        <v>fTIn : REAL; (*Тсв на входе*)</v>
      </c>
      <c r="T15" t="str">
        <f t="shared" si="4"/>
        <v>DataProg.Water._TIn.stAiCHannelParams:=stAllAiChannelParams.Water_fTIn;</v>
      </c>
    </row>
    <row r="16" spans="1:20" ht="15.75" x14ac:dyDescent="0.25">
      <c r="A16" s="2" t="s">
        <v>4</v>
      </c>
      <c r="B16" s="3">
        <v>15</v>
      </c>
      <c r="C16" t="s">
        <v>254</v>
      </c>
      <c r="D16" s="1" t="s">
        <v>286</v>
      </c>
      <c r="E16" s="5" t="s">
        <v>152</v>
      </c>
      <c r="F16" s="5" t="s">
        <v>235</v>
      </c>
      <c r="G16" s="5" t="s">
        <v>154</v>
      </c>
      <c r="J16" s="5" t="s">
        <v>368</v>
      </c>
      <c r="K16" t="s">
        <v>281</v>
      </c>
      <c r="L16" t="str">
        <f t="shared" si="0"/>
        <v>Water_fPIn : REAL; (*Рсв на входе*)</v>
      </c>
      <c r="M16" t="str">
        <f t="shared" si="5"/>
        <v>Water_fPIn:=( fElectricalL:=4, fElectricalH:=20, fNormL:=0, fNormH:=2.5, fConversion:=1, fTFilter:=1, fError:=0.001),</v>
      </c>
      <c r="N16" t="str">
        <f t="shared" si="1"/>
        <v>DataReal.Water.fPIn:=stAiAll.Water_fPIn;</v>
      </c>
      <c r="O16" s="13" t="str">
        <f>IF(COUNTIF(G$1:G16,G16)=1,MAX(O$1:O15)+1,"")</f>
        <v/>
      </c>
      <c r="P16" s="14" t="str">
        <f t="shared" si="6"/>
        <v/>
      </c>
      <c r="R16" t="str">
        <f t="shared" si="3"/>
        <v>Water_fPIn : WSTRING(20):="Рсв на входе";</v>
      </c>
      <c r="S16" t="str">
        <f t="shared" si="7"/>
        <v>fPIn : REAL; (*Рсв на входе*)</v>
      </c>
      <c r="T16" t="str">
        <f t="shared" si="4"/>
        <v>DataProg.Water._PIn.stAiCHannelParams:=stAllAiChannelParams.Water_fPIn;</v>
      </c>
    </row>
    <row r="17" spans="1:20" ht="15.75" x14ac:dyDescent="0.25">
      <c r="A17" s="2" t="s">
        <v>4</v>
      </c>
      <c r="B17" s="3">
        <v>16</v>
      </c>
      <c r="C17" t="s">
        <v>5</v>
      </c>
      <c r="E17" s="5" t="s">
        <v>152</v>
      </c>
      <c r="G17" s="5" t="s">
        <v>159</v>
      </c>
      <c r="J17" s="16" t="str">
        <f>CONCATENATE("f",A17,B17)</f>
        <v>fAI16</v>
      </c>
      <c r="K17" t="s">
        <v>281</v>
      </c>
      <c r="L17" t="str">
        <f t="shared" si="0"/>
        <v>Reserv_fAI16 : REAL; (*Резерв*)</v>
      </c>
      <c r="M17" t="str">
        <f t="shared" si="5"/>
        <v>Reserv_fAI16:=( fElectricalL:=4, fElectricalH:=20, fNormL:=0, fNormH:=100, fConversion:=1, fTFilter:=1, fError:=0.001),</v>
      </c>
      <c r="N17" t="str">
        <f t="shared" si="1"/>
        <v>DataReal.Reserv.fAI16:=stAiAll.Reserv_fAI16;</v>
      </c>
      <c r="O17" s="13" t="str">
        <f>IF(COUNTIF(G$1:G17,G17)=1,MAX(O$1:O16)+1,"")</f>
        <v/>
      </c>
      <c r="P17" s="14" t="str">
        <f t="shared" si="6"/>
        <v/>
      </c>
      <c r="R17" t="str">
        <f t="shared" si="3"/>
        <v>Reserv_fAI16 : WSTRING(20):="Резерв";</v>
      </c>
      <c r="S17" t="str">
        <f t="shared" si="7"/>
        <v>fAI16 : REAL; (*Резерв*)</v>
      </c>
      <c r="T17" t="str">
        <f t="shared" si="4"/>
        <v>DataProg.Reserv._AI16.stAiCHannelParams:=stAllAiChannelParams.Reserv_fAI16;</v>
      </c>
    </row>
    <row r="18" spans="1:20" ht="15.75" x14ac:dyDescent="0.25">
      <c r="A18" s="2" t="s">
        <v>4</v>
      </c>
      <c r="B18" s="3">
        <v>17</v>
      </c>
      <c r="C18" t="s">
        <v>255</v>
      </c>
      <c r="D18" s="1" t="s">
        <v>232</v>
      </c>
      <c r="E18" s="5" t="s">
        <v>152</v>
      </c>
      <c r="F18" s="5" t="s">
        <v>285</v>
      </c>
      <c r="G18" s="5" t="s">
        <v>154</v>
      </c>
      <c r="J18" s="5" t="s">
        <v>369</v>
      </c>
      <c r="K18" t="s">
        <v>281</v>
      </c>
      <c r="L18" t="str">
        <f t="shared" si="0"/>
        <v>Water_fTOut1 : REAL; (*Тсв1 на выходе*)</v>
      </c>
      <c r="M18" t="str">
        <f t="shared" si="5"/>
        <v>Water_fTOut1:=( fElectricalL:=4, fElectricalH:=20, fNormL:=0, fNormH:=200, fConversion:=1, fTFilter:=1, fError:=0.001),</v>
      </c>
      <c r="N18" t="str">
        <f t="shared" si="1"/>
        <v>DataReal.Water.fTOut1:=stAiAll.Water_fTOut1;</v>
      </c>
      <c r="O18" s="13" t="str">
        <f>IF(COUNTIF(G$1:G18,G18)=1,MAX(O$1:O17)+1,"")</f>
        <v/>
      </c>
      <c r="P18" s="14" t="str">
        <f t="shared" si="6"/>
        <v/>
      </c>
      <c r="R18" t="str">
        <f t="shared" si="3"/>
        <v>Water_fTOut1 : WSTRING(20):="Тсв1 на выходе";</v>
      </c>
      <c r="S18" t="str">
        <f t="shared" si="7"/>
        <v>fTOut1 : REAL; (*Тсв1 на выходе*)</v>
      </c>
      <c r="T18" t="str">
        <f t="shared" si="4"/>
        <v>DataProg.Water._TOut1.stAiCHannelParams:=stAllAiChannelParams.Water_fTOut1;</v>
      </c>
    </row>
    <row r="19" spans="1:20" ht="15.75" x14ac:dyDescent="0.25">
      <c r="A19" s="2" t="s">
        <v>4</v>
      </c>
      <c r="B19" s="3">
        <v>18</v>
      </c>
      <c r="C19" t="s">
        <v>256</v>
      </c>
      <c r="D19" s="1" t="s">
        <v>232</v>
      </c>
      <c r="E19" s="5" t="s">
        <v>152</v>
      </c>
      <c r="F19" s="5" t="s">
        <v>285</v>
      </c>
      <c r="G19" s="5" t="s">
        <v>154</v>
      </c>
      <c r="J19" s="5" t="s">
        <v>371</v>
      </c>
      <c r="K19" t="s">
        <v>281</v>
      </c>
      <c r="L19" t="str">
        <f t="shared" si="0"/>
        <v>Water_fTOut2 : REAL; (*Тсв2 на выходе*)</v>
      </c>
      <c r="M19" t="str">
        <f t="shared" si="5"/>
        <v>Water_fTOut2:=( fElectricalL:=4, fElectricalH:=20, fNormL:=0, fNormH:=200, fConversion:=1, fTFilter:=1, fError:=0.001),</v>
      </c>
      <c r="N19" t="str">
        <f t="shared" si="1"/>
        <v>DataReal.Water.fTOut2:=stAiAll.Water_fTOut2;</v>
      </c>
      <c r="O19" s="13" t="str">
        <f>IF(COUNTIF(G$1:G19,G19)=1,MAX(O$1:O18)+1,"")</f>
        <v/>
      </c>
      <c r="P19" s="14" t="str">
        <f t="shared" si="6"/>
        <v/>
      </c>
      <c r="R19" t="str">
        <f t="shared" si="3"/>
        <v>Water_fTOut2 : WSTRING(20):="Тсв2 на выходе";</v>
      </c>
      <c r="S19" t="str">
        <f t="shared" si="7"/>
        <v>fTOut2 : REAL; (*Тсв2 на выходе*)</v>
      </c>
      <c r="T19" t="str">
        <f t="shared" si="4"/>
        <v>DataProg.Water._TOut2.stAiCHannelParams:=stAllAiChannelParams.Water_fTOut2;</v>
      </c>
    </row>
    <row r="20" spans="1:20" ht="15.75" x14ac:dyDescent="0.25">
      <c r="A20" s="2" t="s">
        <v>4</v>
      </c>
      <c r="B20" s="3">
        <v>19</v>
      </c>
      <c r="C20" t="s">
        <v>257</v>
      </c>
      <c r="D20" s="1" t="s">
        <v>236</v>
      </c>
      <c r="E20" s="5" t="s">
        <v>152</v>
      </c>
      <c r="F20" s="5" t="s">
        <v>235</v>
      </c>
      <c r="G20" s="5" t="s">
        <v>154</v>
      </c>
      <c r="J20" s="5" t="s">
        <v>370</v>
      </c>
      <c r="K20" t="s">
        <v>281</v>
      </c>
      <c r="L20" t="str">
        <f t="shared" si="0"/>
        <v>Water_fPOut1 : REAL; (*Рсв1 на выходе*)</v>
      </c>
      <c r="M20" t="str">
        <f t="shared" si="5"/>
        <v>Water_fPOut1:=( fElectricalL:=4, fElectricalH:=20, fNormL:=0, fNormH:=2.5, fConversion:=1, fTFilter:=1, fError:=0.001),</v>
      </c>
      <c r="N20" t="str">
        <f t="shared" si="1"/>
        <v>DataReal.Water.fPOut1:=stAiAll.Water_fPOut1;</v>
      </c>
      <c r="O20" s="13" t="str">
        <f>IF(COUNTIF(G$1:G20,G20)=1,MAX(O$1:O19)+1,"")</f>
        <v/>
      </c>
      <c r="P20" s="14" t="str">
        <f t="shared" si="6"/>
        <v/>
      </c>
      <c r="R20" t="str">
        <f t="shared" si="3"/>
        <v>Water_fPOut1 : WSTRING(20):="Рсв1 на выходе";</v>
      </c>
      <c r="S20" t="str">
        <f t="shared" si="7"/>
        <v>fPOut1 : REAL; (*Рсв1 на выходе*)</v>
      </c>
      <c r="T20" t="str">
        <f t="shared" si="4"/>
        <v>DataProg.Water._POut1.stAiCHannelParams:=stAllAiChannelParams.Water_fPOut1;</v>
      </c>
    </row>
    <row r="21" spans="1:20" ht="15.75" x14ac:dyDescent="0.25">
      <c r="A21" s="2" t="s">
        <v>4</v>
      </c>
      <c r="B21" s="3">
        <v>20</v>
      </c>
      <c r="C21" t="s">
        <v>258</v>
      </c>
      <c r="D21" s="1" t="s">
        <v>236</v>
      </c>
      <c r="E21" s="5" t="s">
        <v>152</v>
      </c>
      <c r="F21" s="5" t="s">
        <v>235</v>
      </c>
      <c r="G21" s="5" t="s">
        <v>154</v>
      </c>
      <c r="J21" s="5" t="s">
        <v>372</v>
      </c>
      <c r="K21" t="s">
        <v>281</v>
      </c>
      <c r="L21" t="str">
        <f t="shared" si="0"/>
        <v>Water_fPOut2 : REAL; (*Рсв2 на выходе*)</v>
      </c>
      <c r="M21" t="str">
        <f t="shared" si="5"/>
        <v>Water_fPOut2:=( fElectricalL:=4, fElectricalH:=20, fNormL:=0, fNormH:=2.5, fConversion:=1, fTFilter:=1, fError:=0.001),</v>
      </c>
      <c r="N21" t="str">
        <f t="shared" si="1"/>
        <v>DataReal.Water.fPOut2:=stAiAll.Water_fPOut2;</v>
      </c>
      <c r="O21" s="13" t="str">
        <f>IF(COUNTIF(G$1:G21,G21)=1,MAX(O$1:O20)+1,"")</f>
        <v/>
      </c>
      <c r="P21" s="14" t="str">
        <f t="shared" si="6"/>
        <v/>
      </c>
      <c r="R21" t="str">
        <f t="shared" si="3"/>
        <v>Water_fPOut2 : WSTRING(20):="Рсв2 на выходе";</v>
      </c>
      <c r="S21" t="str">
        <f t="shared" si="7"/>
        <v>fPOut2 : REAL; (*Рсв2 на выходе*)</v>
      </c>
      <c r="T21" t="str">
        <f t="shared" si="4"/>
        <v>DataProg.Water._POut2.stAiCHannelParams:=stAllAiChannelParams.Water_fPOut2;</v>
      </c>
    </row>
    <row r="22" spans="1:20" ht="15.75" x14ac:dyDescent="0.25">
      <c r="A22" s="2" t="s">
        <v>4</v>
      </c>
      <c r="B22" s="3">
        <v>21</v>
      </c>
      <c r="C22" t="s">
        <v>5</v>
      </c>
      <c r="E22" s="5" t="s">
        <v>152</v>
      </c>
      <c r="G22" s="5" t="s">
        <v>159</v>
      </c>
      <c r="J22" s="16" t="str">
        <f t="shared" ref="J22:J24" si="9">CONCATENATE("f",A22,B22)</f>
        <v>fAI21</v>
      </c>
      <c r="K22" t="s">
        <v>281</v>
      </c>
      <c r="L22" t="str">
        <f t="shared" si="0"/>
        <v>Reserv_fAI21 : REAL; (*Резерв*)</v>
      </c>
      <c r="M22" t="str">
        <f t="shared" si="5"/>
        <v>Reserv_fAI21:=( fElectricalL:=4, fElectricalH:=20, fNormL:=0, fNormH:=100, fConversion:=1, fTFilter:=1, fError:=0.001),</v>
      </c>
      <c r="N22" t="str">
        <f t="shared" si="1"/>
        <v>DataReal.Reserv.fAI21:=stAiAll.Reserv_fAI21;</v>
      </c>
      <c r="O22" s="13" t="str">
        <f>IF(COUNTIF(G$1:G22,G22)=1,MAX(O$1:O21)+1,"")</f>
        <v/>
      </c>
      <c r="P22" s="14" t="str">
        <f t="shared" si="6"/>
        <v/>
      </c>
      <c r="R22" t="str">
        <f t="shared" si="3"/>
        <v>Reserv_fAI21 : WSTRING(20):="Резерв";</v>
      </c>
      <c r="S22" t="str">
        <f t="shared" si="7"/>
        <v>fAI21 : REAL; (*Резерв*)</v>
      </c>
      <c r="T22" t="str">
        <f t="shared" si="4"/>
        <v>DataProg.Reserv._AI21.stAiCHannelParams:=stAllAiChannelParams.Reserv_fAI21;</v>
      </c>
    </row>
    <row r="23" spans="1:20" ht="15.75" x14ac:dyDescent="0.25">
      <c r="A23" s="2" t="s">
        <v>4</v>
      </c>
      <c r="B23" s="3">
        <v>22</v>
      </c>
      <c r="C23" t="s">
        <v>5</v>
      </c>
      <c r="E23" s="5" t="s">
        <v>152</v>
      </c>
      <c r="G23" s="5" t="s">
        <v>159</v>
      </c>
      <c r="J23" s="16" t="str">
        <f t="shared" si="9"/>
        <v>fAI22</v>
      </c>
      <c r="K23" t="s">
        <v>281</v>
      </c>
      <c r="L23" t="str">
        <f t="shared" si="0"/>
        <v>Reserv_fAI22 : REAL; (*Резерв*)</v>
      </c>
      <c r="M23" t="str">
        <f t="shared" si="5"/>
        <v>Reserv_fAI22:=( fElectricalL:=4, fElectricalH:=20, fNormL:=0, fNormH:=100, fConversion:=1, fTFilter:=1, fError:=0.001),</v>
      </c>
      <c r="N23" t="str">
        <f t="shared" si="1"/>
        <v>DataReal.Reserv.fAI22:=stAiAll.Reserv_fAI22;</v>
      </c>
      <c r="O23" s="13" t="str">
        <f>IF(COUNTIF(G$1:G23,G23)=1,MAX(O$1:O22)+1,"")</f>
        <v/>
      </c>
      <c r="P23" s="14" t="str">
        <f t="shared" si="6"/>
        <v/>
      </c>
      <c r="R23" t="str">
        <f t="shared" si="3"/>
        <v>Reserv_fAI22 : WSTRING(20):="Резерв";</v>
      </c>
      <c r="S23" t="str">
        <f t="shared" si="7"/>
        <v>fAI22 : REAL; (*Резерв*)</v>
      </c>
      <c r="T23" t="str">
        <f t="shared" si="4"/>
        <v>DataProg.Reserv._AI22.stAiCHannelParams:=stAllAiChannelParams.Reserv_fAI22;</v>
      </c>
    </row>
    <row r="24" spans="1:20" ht="15.75" x14ac:dyDescent="0.25">
      <c r="A24" s="2" t="s">
        <v>4</v>
      </c>
      <c r="B24" s="3">
        <v>23</v>
      </c>
      <c r="C24" t="s">
        <v>5</v>
      </c>
      <c r="E24" s="5" t="s">
        <v>152</v>
      </c>
      <c r="G24" s="5" t="s">
        <v>159</v>
      </c>
      <c r="J24" s="16" t="str">
        <f t="shared" si="9"/>
        <v>fAI23</v>
      </c>
      <c r="K24" t="s">
        <v>281</v>
      </c>
      <c r="L24" t="str">
        <f t="shared" si="0"/>
        <v>Reserv_fAI23 : REAL; (*Резерв*)</v>
      </c>
      <c r="M24" t="str">
        <f t="shared" si="5"/>
        <v>Reserv_fAI23:=( fElectricalL:=4, fElectricalH:=20, fNormL:=0, fNormH:=100, fConversion:=1, fTFilter:=1, fError:=0.001),</v>
      </c>
      <c r="N24" t="str">
        <f t="shared" si="1"/>
        <v>DataReal.Reserv.fAI23:=stAiAll.Reserv_fAI23;</v>
      </c>
      <c r="O24" s="13" t="str">
        <f>IF(COUNTIF(G$1:G24,G24)=1,MAX(O$1:O23)+1,"")</f>
        <v/>
      </c>
      <c r="P24" s="14" t="str">
        <f t="shared" si="6"/>
        <v/>
      </c>
      <c r="R24" t="str">
        <f t="shared" si="3"/>
        <v>Reserv_fAI23 : WSTRING(20):="Резерв";</v>
      </c>
      <c r="S24" t="str">
        <f t="shared" si="7"/>
        <v>fAI23 : REAL; (*Резерв*)</v>
      </c>
      <c r="T24" t="str">
        <f t="shared" si="4"/>
        <v>DataProg.Reserv._AI23.stAiCHannelParams:=stAllAiChannelParams.Reserv_fAI23;</v>
      </c>
    </row>
    <row r="25" spans="1:20" ht="15.75" x14ac:dyDescent="0.25">
      <c r="A25" s="2" t="s">
        <v>4</v>
      </c>
      <c r="B25" s="3">
        <v>24</v>
      </c>
      <c r="C25" t="s">
        <v>276</v>
      </c>
      <c r="D25" s="1" t="s">
        <v>16</v>
      </c>
      <c r="E25" s="5" t="s">
        <v>152</v>
      </c>
      <c r="F25" s="5" t="s">
        <v>237</v>
      </c>
      <c r="G25" s="5" t="s">
        <v>155</v>
      </c>
      <c r="H25" s="5" t="s">
        <v>287</v>
      </c>
      <c r="J25" s="5" t="s">
        <v>210</v>
      </c>
      <c r="K25" t="s">
        <v>281</v>
      </c>
      <c r="L25" t="str">
        <f>CONCATENATE(G25, "_",IF(H25&lt;&gt;"",CONCATENATE(H25,"_"),""),IF(I25&lt;&gt;"",CONCATENATE(I25,"_"),""),J25," : ",K25,"; (*",C25,"*)")</f>
        <v>Smoke_DamperA_fPosition : REAL; (*Пол. рег. разр. А*)</v>
      </c>
      <c r="M25" t="str">
        <f t="shared" si="5"/>
        <v>Smoke_DamperA_fPosition:=( fElectricalL:=4, fElectricalH:=20, fNormL:=0, fNormH:=100, fConversion:=1, fTFilter:=1, fError:=0.001),</v>
      </c>
      <c r="N25" t="str">
        <f t="shared" si="1"/>
        <v>DataReal.Smoke.DamperA.fPosition:=stAiAll.Smoke_DamperA_fPosition;</v>
      </c>
      <c r="O25" s="13" t="str">
        <f>IF(COUNTIF(G$1:G25,G25)=1,MAX(O$1:O24)+1,"")</f>
        <v/>
      </c>
      <c r="P25" s="14" t="str">
        <f t="shared" si="6"/>
        <v/>
      </c>
      <c r="R25" t="str">
        <f t="shared" si="3"/>
        <v>Smoke_DamperA_fPosition : WSTRING(20):="Пол. рег. разр. А";</v>
      </c>
      <c r="S25" t="str">
        <f t="shared" si="7"/>
        <v>DamperA.fPosition : REAL; (*Пол. рег. разр. А*)</v>
      </c>
      <c r="T25" t="str">
        <f t="shared" si="4"/>
        <v>DataProg.Smoke.DamperA._Position.stAiCHannelParams:=stAllAiChannelParams.Smoke_DamperA_fPosition;</v>
      </c>
    </row>
    <row r="26" spans="1:20" ht="15.75" x14ac:dyDescent="0.25">
      <c r="A26" s="2" t="s">
        <v>4</v>
      </c>
      <c r="B26" s="3">
        <v>25</v>
      </c>
      <c r="C26" t="s">
        <v>277</v>
      </c>
      <c r="D26" s="1" t="s">
        <v>16</v>
      </c>
      <c r="E26" s="5" t="s">
        <v>152</v>
      </c>
      <c r="F26" s="5" t="s">
        <v>237</v>
      </c>
      <c r="G26" s="5" t="s">
        <v>155</v>
      </c>
      <c r="H26" s="5" t="s">
        <v>288</v>
      </c>
      <c r="J26" s="5" t="s">
        <v>210</v>
      </c>
      <c r="K26" t="s">
        <v>281</v>
      </c>
      <c r="L26" t="str">
        <f>CONCATENATE(G26, "_",IF(H26&lt;&gt;"",CONCATENATE(H26,"_"),""),IF(I26&lt;&gt;"",CONCATENATE(I26,"_"),""),J26," : ",K26,"; (*",C26,"*)")</f>
        <v>Smoke_DamperB_fPosition : REAL; (*Пол. рег. разр. Б*)</v>
      </c>
      <c r="M26" t="str">
        <f t="shared" si="5"/>
        <v>Smoke_DamperB_fPosition:=( fElectricalL:=4, fElectricalH:=20, fNormL:=0, fNormH:=100, fConversion:=1, fTFilter:=1, fError:=0.001),</v>
      </c>
      <c r="N26" t="str">
        <f t="shared" si="1"/>
        <v>DataReal.Smoke.DamperB.fPosition:=stAiAll.Smoke_DamperB_fPosition;</v>
      </c>
      <c r="O26" s="13" t="str">
        <f>IF(COUNTIF(G$1:G26,G26)=1,MAX(O$1:O25)+1,"")</f>
        <v/>
      </c>
      <c r="P26" s="14" t="str">
        <f t="shared" si="6"/>
        <v/>
      </c>
      <c r="R26" t="str">
        <f t="shared" si="3"/>
        <v>Smoke_DamperB_fPosition : WSTRING(20):="Пол. рег. разр. Б";</v>
      </c>
      <c r="S26" t="str">
        <f t="shared" si="7"/>
        <v>DamperB.fPosition : REAL; (*Пол. рег. разр. Б*)</v>
      </c>
      <c r="T26" t="str">
        <f t="shared" si="4"/>
        <v>DataProg.Smoke.DamperB._Position.stAiCHannelParams:=stAllAiChannelParams.Smoke_DamperB_fPosition;</v>
      </c>
    </row>
    <row r="27" spans="1:20" ht="15.75" x14ac:dyDescent="0.25">
      <c r="A27" s="2" t="s">
        <v>4</v>
      </c>
      <c r="B27" s="3">
        <v>26</v>
      </c>
      <c r="C27" t="s">
        <v>5</v>
      </c>
      <c r="E27" s="5" t="s">
        <v>152</v>
      </c>
      <c r="G27" s="5" t="s">
        <v>159</v>
      </c>
      <c r="J27" s="16" t="str">
        <f t="shared" ref="J27:J33" si="10">CONCATENATE("f",A27,B27)</f>
        <v>fAI26</v>
      </c>
      <c r="K27" t="s">
        <v>281</v>
      </c>
      <c r="L27" t="str">
        <f t="shared" si="0"/>
        <v>Reserv_fAI26 : REAL; (*Резерв*)</v>
      </c>
      <c r="M27" t="str">
        <f t="shared" si="5"/>
        <v>Reserv_fAI26:=( fElectricalL:=4, fElectricalH:=20, fNormL:=0, fNormH:=100, fConversion:=1, fTFilter:=1, fError:=0.001),</v>
      </c>
      <c r="N27" t="str">
        <f t="shared" si="1"/>
        <v>DataReal.Reserv.fAI26:=stAiAll.Reserv_fAI26;</v>
      </c>
      <c r="O27" s="13" t="str">
        <f>IF(COUNTIF(G$1:G27,G27)=1,MAX(O$1:O26)+1,"")</f>
        <v/>
      </c>
      <c r="P27" s="14" t="str">
        <f t="shared" si="6"/>
        <v/>
      </c>
      <c r="R27" t="str">
        <f t="shared" si="3"/>
        <v>Reserv_fAI26 : WSTRING(20):="Резерв";</v>
      </c>
      <c r="S27" t="str">
        <f t="shared" si="7"/>
        <v>fAI26 : REAL; (*Резерв*)</v>
      </c>
      <c r="T27" t="str">
        <f t="shared" si="4"/>
        <v>DataProg.Reserv._AI26.stAiCHannelParams:=stAllAiChannelParams.Reserv_fAI26;</v>
      </c>
    </row>
    <row r="28" spans="1:20" ht="15.75" x14ac:dyDescent="0.25">
      <c r="A28" s="2" t="s">
        <v>4</v>
      </c>
      <c r="B28" s="3">
        <v>27</v>
      </c>
      <c r="C28" t="s">
        <v>5</v>
      </c>
      <c r="E28" s="5" t="s">
        <v>152</v>
      </c>
      <c r="G28" s="5" t="s">
        <v>159</v>
      </c>
      <c r="J28" s="16" t="str">
        <f t="shared" si="10"/>
        <v>fAI27</v>
      </c>
      <c r="K28" t="s">
        <v>281</v>
      </c>
      <c r="L28" t="str">
        <f t="shared" si="0"/>
        <v>Reserv_fAI27 : REAL; (*Резерв*)</v>
      </c>
      <c r="M28" t="str">
        <f t="shared" si="5"/>
        <v>Reserv_fAI27:=( fElectricalL:=4, fElectricalH:=20, fNormL:=0, fNormH:=100, fConversion:=1, fTFilter:=1, fError:=0.001),</v>
      </c>
      <c r="N28" t="str">
        <f t="shared" si="1"/>
        <v>DataReal.Reserv.fAI27:=stAiAll.Reserv_fAI27;</v>
      </c>
      <c r="O28" s="13" t="str">
        <f>IF(COUNTIF(G$1:G28,G28)=1,MAX(O$1:O27)+1,"")</f>
        <v/>
      </c>
      <c r="P28" s="14" t="str">
        <f t="shared" si="6"/>
        <v/>
      </c>
      <c r="R28" t="str">
        <f t="shared" si="3"/>
        <v>Reserv_fAI27 : WSTRING(20):="Резерв";</v>
      </c>
      <c r="S28" t="str">
        <f t="shared" si="7"/>
        <v>fAI27 : REAL; (*Резерв*)</v>
      </c>
      <c r="T28" t="str">
        <f t="shared" si="4"/>
        <v>DataProg.Reserv._AI27.stAiCHannelParams:=stAllAiChannelParams.Reserv_fAI27;</v>
      </c>
    </row>
    <row r="29" spans="1:20" ht="15.75" x14ac:dyDescent="0.25">
      <c r="A29" s="2" t="s">
        <v>4</v>
      </c>
      <c r="B29" s="3">
        <v>28</v>
      </c>
      <c r="C29" t="s">
        <v>5</v>
      </c>
      <c r="E29" s="5" t="s">
        <v>152</v>
      </c>
      <c r="G29" s="5" t="s">
        <v>159</v>
      </c>
      <c r="J29" s="16" t="str">
        <f t="shared" si="10"/>
        <v>fAI28</v>
      </c>
      <c r="K29" t="s">
        <v>281</v>
      </c>
      <c r="L29" t="str">
        <f t="shared" si="0"/>
        <v>Reserv_fAI28 : REAL; (*Резерв*)</v>
      </c>
      <c r="M29" t="str">
        <f t="shared" si="5"/>
        <v>Reserv_fAI28:=( fElectricalL:=4, fElectricalH:=20, fNormL:=0, fNormH:=100, fConversion:=1, fTFilter:=1, fError:=0.001),</v>
      </c>
      <c r="N29" t="str">
        <f t="shared" si="1"/>
        <v>DataReal.Reserv.fAI28:=stAiAll.Reserv_fAI28;</v>
      </c>
      <c r="O29" s="13" t="str">
        <f>IF(COUNTIF(G$1:G29,G29)=1,MAX(O$1:O28)+1,"")</f>
        <v/>
      </c>
      <c r="P29" s="14" t="str">
        <f t="shared" si="6"/>
        <v/>
      </c>
      <c r="R29" t="str">
        <f t="shared" si="3"/>
        <v>Reserv_fAI28 : WSTRING(20):="Резерв";</v>
      </c>
      <c r="S29" t="str">
        <f t="shared" si="7"/>
        <v>fAI28 : REAL; (*Резерв*)</v>
      </c>
      <c r="T29" t="str">
        <f t="shared" si="4"/>
        <v>DataProg.Reserv._AI28.stAiCHannelParams:=stAllAiChannelParams.Reserv_fAI28;</v>
      </c>
    </row>
    <row r="30" spans="1:20" ht="15.75" x14ac:dyDescent="0.25">
      <c r="A30" s="2" t="s">
        <v>4</v>
      </c>
      <c r="B30" s="3">
        <v>29</v>
      </c>
      <c r="C30" t="s">
        <v>5</v>
      </c>
      <c r="E30" s="5" t="s">
        <v>152</v>
      </c>
      <c r="G30" s="5" t="s">
        <v>159</v>
      </c>
      <c r="J30" s="16" t="str">
        <f t="shared" si="10"/>
        <v>fAI29</v>
      </c>
      <c r="K30" t="s">
        <v>281</v>
      </c>
      <c r="L30" t="str">
        <f t="shared" si="0"/>
        <v>Reserv_fAI29 : REAL; (*Резерв*)</v>
      </c>
      <c r="M30" t="str">
        <f t="shared" si="5"/>
        <v>Reserv_fAI29:=( fElectricalL:=4, fElectricalH:=20, fNormL:=0, fNormH:=100, fConversion:=1, fTFilter:=1, fError:=0.001),</v>
      </c>
      <c r="N30" t="str">
        <f t="shared" si="1"/>
        <v>DataReal.Reserv.fAI29:=stAiAll.Reserv_fAI29;</v>
      </c>
      <c r="O30" s="13" t="str">
        <f>IF(COUNTIF(G$1:G30,G30)=1,MAX(O$1:O29)+1,"")</f>
        <v/>
      </c>
      <c r="P30" s="14" t="str">
        <f t="shared" si="6"/>
        <v/>
      </c>
      <c r="R30" t="str">
        <f t="shared" si="3"/>
        <v>Reserv_fAI29 : WSTRING(20):="Резерв";</v>
      </c>
      <c r="S30" t="str">
        <f t="shared" si="7"/>
        <v>fAI29 : REAL; (*Резерв*)</v>
      </c>
      <c r="T30" t="str">
        <f t="shared" si="4"/>
        <v>DataProg.Reserv._AI29.stAiCHannelParams:=stAllAiChannelParams.Reserv_fAI29;</v>
      </c>
    </row>
    <row r="31" spans="1:20" ht="15.75" x14ac:dyDescent="0.25">
      <c r="A31" s="2" t="s">
        <v>4</v>
      </c>
      <c r="B31" s="3">
        <v>30</v>
      </c>
      <c r="C31" t="s">
        <v>5</v>
      </c>
      <c r="E31" s="5" t="s">
        <v>152</v>
      </c>
      <c r="G31" s="5" t="s">
        <v>159</v>
      </c>
      <c r="J31" s="16" t="str">
        <f t="shared" si="10"/>
        <v>fAI30</v>
      </c>
      <c r="K31" t="s">
        <v>281</v>
      </c>
      <c r="L31" t="str">
        <f t="shared" si="0"/>
        <v>Reserv_fAI30 : REAL; (*Резерв*)</v>
      </c>
      <c r="M31" t="str">
        <f t="shared" si="5"/>
        <v>Reserv_fAI30:=( fElectricalL:=4, fElectricalH:=20, fNormL:=0, fNormH:=100, fConversion:=1, fTFilter:=1, fError:=0.001),</v>
      </c>
      <c r="N31" t="str">
        <f t="shared" si="1"/>
        <v>DataReal.Reserv.fAI30:=stAiAll.Reserv_fAI30;</v>
      </c>
      <c r="O31" s="13" t="str">
        <f>IF(COUNTIF(G$1:G31,G31)=1,MAX(O$1:O30)+1,"")</f>
        <v/>
      </c>
      <c r="P31" s="14" t="str">
        <f t="shared" si="6"/>
        <v/>
      </c>
      <c r="R31" t="str">
        <f t="shared" si="3"/>
        <v>Reserv_fAI30 : WSTRING(20):="Резерв";</v>
      </c>
      <c r="S31" t="str">
        <f t="shared" si="7"/>
        <v>fAI30 : REAL; (*Резерв*)</v>
      </c>
      <c r="T31" t="str">
        <f t="shared" si="4"/>
        <v>DataProg.Reserv._AI30.stAiCHannelParams:=stAllAiChannelParams.Reserv_fAI30;</v>
      </c>
    </row>
    <row r="32" spans="1:20" ht="15.75" x14ac:dyDescent="0.25">
      <c r="A32" s="2" t="s">
        <v>4</v>
      </c>
      <c r="B32" s="3">
        <v>31</v>
      </c>
      <c r="C32" t="s">
        <v>5</v>
      </c>
      <c r="E32" s="5" t="s">
        <v>152</v>
      </c>
      <c r="G32" s="5" t="s">
        <v>159</v>
      </c>
      <c r="J32" s="16" t="str">
        <f t="shared" si="10"/>
        <v>fAI31</v>
      </c>
      <c r="K32" t="s">
        <v>281</v>
      </c>
      <c r="L32" t="str">
        <f t="shared" si="0"/>
        <v>Reserv_fAI31 : REAL; (*Резерв*)</v>
      </c>
      <c r="M32" t="str">
        <f t="shared" si="5"/>
        <v>Reserv_fAI31:=( fElectricalL:=4, fElectricalH:=20, fNormL:=0, fNormH:=100, fConversion:=1, fTFilter:=1, fError:=0.001),</v>
      </c>
      <c r="N32" t="str">
        <f t="shared" si="1"/>
        <v>DataReal.Reserv.fAI31:=stAiAll.Reserv_fAI31;</v>
      </c>
      <c r="O32" s="13" t="str">
        <f>IF(COUNTIF(G$1:G32,G32)=1,MAX(O$1:O31)+1,"")</f>
        <v/>
      </c>
      <c r="P32" s="14" t="str">
        <f t="shared" si="6"/>
        <v/>
      </c>
      <c r="R32" t="str">
        <f t="shared" si="3"/>
        <v>Reserv_fAI31 : WSTRING(20):="Резерв";</v>
      </c>
      <c r="S32" t="str">
        <f t="shared" si="7"/>
        <v>fAI31 : REAL; (*Резерв*)</v>
      </c>
      <c r="T32" t="str">
        <f t="shared" si="4"/>
        <v>DataProg.Reserv._AI31.stAiCHannelParams:=stAllAiChannelParams.Reserv_fAI31;</v>
      </c>
    </row>
    <row r="33" spans="1:20" ht="15.75" x14ac:dyDescent="0.25">
      <c r="A33" s="2" t="s">
        <v>4</v>
      </c>
      <c r="B33" s="3">
        <v>32</v>
      </c>
      <c r="C33" t="s">
        <v>5</v>
      </c>
      <c r="E33" s="5" t="s">
        <v>152</v>
      </c>
      <c r="G33" s="5" t="s">
        <v>159</v>
      </c>
      <c r="J33" s="16" t="str">
        <f t="shared" si="10"/>
        <v>fAI32</v>
      </c>
      <c r="K33" t="s">
        <v>281</v>
      </c>
      <c r="L33" t="str">
        <f t="shared" si="0"/>
        <v>Reserv_fAI32 : REAL; (*Резерв*)</v>
      </c>
      <c r="M33" t="str">
        <f t="shared" si="5"/>
        <v>Reserv_fAI32:=( fElectricalL:=4, fElectricalH:=20, fNormL:=0, fNormH:=100, fConversion:=1, fTFilter:=1, fError:=0.001),</v>
      </c>
      <c r="N33" t="str">
        <f t="shared" si="1"/>
        <v>DataReal.Reserv.fAI32:=stAiAll.Reserv_fAI32;</v>
      </c>
      <c r="O33" s="13" t="str">
        <f>IF(COUNTIF(G$1:G33,G33)=1,MAX(O$1:O32)+1,"")</f>
        <v/>
      </c>
      <c r="P33" s="14" t="str">
        <f t="shared" si="6"/>
        <v/>
      </c>
      <c r="R33" t="str">
        <f t="shared" si="3"/>
        <v>Reserv_fAI32 : WSTRING(20):="Резерв";</v>
      </c>
      <c r="S33" t="str">
        <f t="shared" si="7"/>
        <v>fAI32 : REAL; (*Резерв*)</v>
      </c>
      <c r="T33" t="str">
        <f t="shared" si="4"/>
        <v>DataProg.Reserv._AI32.stAiCHannelParams:=stAllAiChannelParams.Reserv_fAI32;</v>
      </c>
    </row>
    <row r="34" spans="1:20" ht="15.75" x14ac:dyDescent="0.25">
      <c r="A34" s="2" t="s">
        <v>4</v>
      </c>
      <c r="B34" s="3">
        <v>33</v>
      </c>
      <c r="C34" t="s">
        <v>259</v>
      </c>
      <c r="D34" s="1" t="s">
        <v>232</v>
      </c>
      <c r="E34" s="5" t="s">
        <v>152</v>
      </c>
      <c r="F34" s="5" t="s">
        <v>234</v>
      </c>
      <c r="G34" s="5" t="s">
        <v>313</v>
      </c>
      <c r="H34" s="5" t="s">
        <v>326</v>
      </c>
      <c r="J34" s="5" t="s">
        <v>278</v>
      </c>
      <c r="K34" t="s">
        <v>281</v>
      </c>
      <c r="L34" t="str">
        <f>CONCATENATE(G34, "_",IF(H34&lt;&gt;"",CONCATENATE(H34,"_"),""),IF(I34&lt;&gt;"",CONCATENATE(I34,"_"),""),J34," : ",K34,"; (*",C34,"*)")</f>
        <v>Group1_BurnWork1_fPGas : REAL; (*Рг перед гор. 1*)</v>
      </c>
      <c r="M34" t="str">
        <f t="shared" si="5"/>
        <v>Group1_BurnWork1_fPGas:=( fElectricalL:=4, fElectricalH:=20, fNormL:=0, fNormH:=60, fConversion:=1, fTFilter:=1, fError:=0.001),</v>
      </c>
      <c r="N34" t="str">
        <f t="shared" si="1"/>
        <v>DataReal.Group[1].BurnWork[1].fPGas:=stAiAll.Group1_BurnWork1_fPGas;</v>
      </c>
      <c r="O34" s="13">
        <f>IF(COUNTIF(G$1:G34,G34)=1,MAX(O$1:O33)+1,"")</f>
        <v>5</v>
      </c>
      <c r="P34" s="14" t="str">
        <f t="shared" si="6"/>
        <v>Group1</v>
      </c>
      <c r="R34" t="str">
        <f t="shared" si="3"/>
        <v>Group1_BurnWork1_fPGas : WSTRING(20):="Рг перед гор. 1";</v>
      </c>
      <c r="S34" t="str">
        <f t="shared" si="7"/>
        <v>BurnWork[1].fPGas : REAL; (*Рг перед гор. 1*)</v>
      </c>
      <c r="T34" t="str">
        <f>CONCATENATE("DataProg.",IF(IFERROR(_xlfn.NUMBERVALUE(RIGHT(G34)),"")="",G34,REPLACE(G34,LEN(G34),3,CONCATENATE("[",RIGHT(G34),"]"))),".",IF(H34&lt;&gt;"",CONCATENATE(IF(IFERROR(_xlfn.NUMBERVALUE(RIGHT(H34)),"")="",H34,REPLACE(H34,LEN(H34),3,CONCATENATE("[",RIGHT(H34),"]"))),"."),""),IF(I34&lt;&gt;"",CONCATENATE(I34,"."),""),REPLACE(J34,1,1,"_"),".stAiCHannelParams:=stAllAiChannelParams.",G34,"_",IF(H34&lt;&gt;"",CONCATENATE(H34,"_"),""),IF(I34&lt;&gt;"",CONCATENATE(I34,"_"),""),J34,";")</f>
        <v>DataProg.Group[1].BurnWork[1]._PGas.stAiCHannelParams:=stAllAiChannelParams.Group1_BurnWork1_fPGas;</v>
      </c>
    </row>
    <row r="35" spans="1:20" ht="15.75" x14ac:dyDescent="0.25">
      <c r="A35" s="2" t="s">
        <v>4</v>
      </c>
      <c r="B35" s="3">
        <v>34</v>
      </c>
      <c r="C35" t="s">
        <v>260</v>
      </c>
      <c r="D35" s="1" t="s">
        <v>232</v>
      </c>
      <c r="E35" s="5" t="s">
        <v>152</v>
      </c>
      <c r="F35" s="5" t="s">
        <v>235</v>
      </c>
      <c r="G35" s="5" t="s">
        <v>313</v>
      </c>
      <c r="H35" s="5" t="s">
        <v>326</v>
      </c>
      <c r="J35" s="5" t="s">
        <v>279</v>
      </c>
      <c r="K35" t="s">
        <v>281</v>
      </c>
      <c r="L35" t="str">
        <f t="shared" ref="L35:L65" si="11">CONCATENATE(G35, "_",IF(H35&lt;&gt;"",CONCATENATE(H35,"_"),""),IF(I35&lt;&gt;"",CONCATENATE(I35,"_"),""),J35," : ",K35,"; (*",C35,"*)")</f>
        <v>Group1_BurnWork1_fPAir : REAL; (*Рв перед гор. 1*)</v>
      </c>
      <c r="M35" t="str">
        <f t="shared" si="5"/>
        <v>Group1_BurnWork1_fPAir:=( fElectricalL:=4, fElectricalH:=20, fNormL:=0, fNormH:=2.5, fConversion:=1, fTFilter:=1, fError:=0.001),</v>
      </c>
      <c r="N35" t="str">
        <f t="shared" si="1"/>
        <v>DataReal.Group[1].BurnWork[1].fPAir:=stAiAll.Group1_BurnWork1_fPAir;</v>
      </c>
      <c r="O35" s="13" t="str">
        <f>IF(COUNTIF(G$1:G35,G35)=1,MAX(O$1:O34)+1,"")</f>
        <v/>
      </c>
      <c r="P35" s="14" t="str">
        <f t="shared" si="6"/>
        <v/>
      </c>
      <c r="R35" t="str">
        <f t="shared" si="3"/>
        <v>Group1_BurnWork1_fPAir : WSTRING(20):="Рв перед гор. 1";</v>
      </c>
      <c r="S35" t="str">
        <f t="shared" si="7"/>
        <v>BurnWork[1].fPAir : REAL; (*Рв перед гор. 1*)</v>
      </c>
      <c r="T35" t="str">
        <f t="shared" si="4"/>
        <v>DataProg.Group[1].BurnWork[1]._PAir.stAiCHannelParams:=stAllAiChannelParams.Group1_BurnWork1_fPAir;</v>
      </c>
    </row>
    <row r="36" spans="1:20" ht="15.75" x14ac:dyDescent="0.25">
      <c r="A36" s="2" t="s">
        <v>4</v>
      </c>
      <c r="B36" s="3">
        <v>35</v>
      </c>
      <c r="C36" t="s">
        <v>263</v>
      </c>
      <c r="D36" s="1" t="s">
        <v>232</v>
      </c>
      <c r="E36" s="5" t="s">
        <v>152</v>
      </c>
      <c r="F36" s="5" t="s">
        <v>234</v>
      </c>
      <c r="G36" s="5" t="s">
        <v>313</v>
      </c>
      <c r="H36" s="5" t="s">
        <v>327</v>
      </c>
      <c r="J36" s="5" t="s">
        <v>278</v>
      </c>
      <c r="K36" t="s">
        <v>281</v>
      </c>
      <c r="L36" t="str">
        <f t="shared" si="11"/>
        <v>Group1_BurnWork2_fPGas : REAL; (*Рг перед гор. 3*)</v>
      </c>
      <c r="M36" t="str">
        <f t="shared" si="5"/>
        <v>Group1_BurnWork2_fPGas:=( fElectricalL:=4, fElectricalH:=20, fNormL:=0, fNormH:=60, fConversion:=1, fTFilter:=1, fError:=0.001),</v>
      </c>
      <c r="N36" t="str">
        <f t="shared" si="1"/>
        <v>DataReal.Group[1].BurnWork[2].fPGas:=stAiAll.Group1_BurnWork2_fPGas;</v>
      </c>
      <c r="O36" s="13" t="str">
        <f>IF(COUNTIF(G$1:G36,G36)=1,MAX(O$1:O35)+1,"")</f>
        <v/>
      </c>
      <c r="P36" s="14" t="str">
        <f t="shared" si="6"/>
        <v/>
      </c>
      <c r="R36" t="str">
        <f t="shared" si="3"/>
        <v>Group1_BurnWork2_fPGas : WSTRING(20):="Рг перед гор. 3";</v>
      </c>
      <c r="S36" t="str">
        <f t="shared" si="7"/>
        <v>BurnWork[2].fPGas : REAL; (*Рг перед гор. 3*)</v>
      </c>
      <c r="T36" t="str">
        <f t="shared" si="4"/>
        <v>DataProg.Group[1].BurnWork[2]._PGas.stAiCHannelParams:=stAllAiChannelParams.Group1_BurnWork2_fPGas;</v>
      </c>
    </row>
    <row r="37" spans="1:20" ht="15.75" x14ac:dyDescent="0.25">
      <c r="A37" s="2" t="s">
        <v>4</v>
      </c>
      <c r="B37" s="3">
        <v>36</v>
      </c>
      <c r="C37" t="s">
        <v>264</v>
      </c>
      <c r="D37" s="1" t="s">
        <v>232</v>
      </c>
      <c r="E37" s="5" t="s">
        <v>152</v>
      </c>
      <c r="F37" s="5" t="s">
        <v>235</v>
      </c>
      <c r="G37" s="5" t="s">
        <v>313</v>
      </c>
      <c r="H37" s="5" t="s">
        <v>327</v>
      </c>
      <c r="J37" s="5" t="s">
        <v>279</v>
      </c>
      <c r="K37" t="s">
        <v>281</v>
      </c>
      <c r="L37" t="str">
        <f t="shared" si="11"/>
        <v>Group1_BurnWork2_fPAir : REAL; (*Рв перед гор. 3*)</v>
      </c>
      <c r="M37" t="str">
        <f t="shared" si="5"/>
        <v>Group1_BurnWork2_fPAir:=( fElectricalL:=4, fElectricalH:=20, fNormL:=0, fNormH:=2.5, fConversion:=1, fTFilter:=1, fError:=0.001),</v>
      </c>
      <c r="N37" t="str">
        <f t="shared" si="1"/>
        <v>DataReal.Group[1].BurnWork[2].fPAir:=stAiAll.Group1_BurnWork2_fPAir;</v>
      </c>
      <c r="O37" s="13" t="str">
        <f>IF(COUNTIF(G$1:G37,G37)=1,MAX(O$1:O36)+1,"")</f>
        <v/>
      </c>
      <c r="P37" s="14" t="str">
        <f t="shared" si="6"/>
        <v/>
      </c>
      <c r="R37" t="str">
        <f t="shared" si="3"/>
        <v>Group1_BurnWork2_fPAir : WSTRING(20):="Рв перед гор. 3";</v>
      </c>
      <c r="S37" t="str">
        <f t="shared" si="7"/>
        <v>BurnWork[2].fPAir : REAL; (*Рв перед гор. 3*)</v>
      </c>
      <c r="T37" t="str">
        <f t="shared" si="4"/>
        <v>DataProg.Group[1].BurnWork[2]._PAir.stAiCHannelParams:=stAllAiChannelParams.Group1_BurnWork2_fPAir;</v>
      </c>
    </row>
    <row r="38" spans="1:20" ht="15.75" x14ac:dyDescent="0.25">
      <c r="A38" s="2" t="s">
        <v>4</v>
      </c>
      <c r="B38" s="3">
        <v>37</v>
      </c>
      <c r="C38" t="s">
        <v>309</v>
      </c>
      <c r="D38" s="1" t="s">
        <v>232</v>
      </c>
      <c r="E38" s="5" t="s">
        <v>152</v>
      </c>
      <c r="F38" s="5" t="s">
        <v>234</v>
      </c>
      <c r="G38" s="5" t="s">
        <v>313</v>
      </c>
      <c r="H38" s="5" t="s">
        <v>325</v>
      </c>
      <c r="J38" s="5" t="s">
        <v>278</v>
      </c>
      <c r="K38" t="s">
        <v>281</v>
      </c>
      <c r="L38" t="str">
        <f t="shared" si="11"/>
        <v>Group1_BurnMain_fPGas : REAL; (*Рг перед гор. 5*)</v>
      </c>
      <c r="M38" t="str">
        <f t="shared" si="5"/>
        <v>Group1_BurnMain_fPGas:=( fElectricalL:=4, fElectricalH:=20, fNormL:=0, fNormH:=60, fConversion:=1, fTFilter:=1, fError:=0.001),</v>
      </c>
      <c r="N38" t="str">
        <f t="shared" si="1"/>
        <v>DataReal.Group[1].BurnMain.fPGas:=stAiAll.Group1_BurnMain_fPGas;</v>
      </c>
      <c r="O38" s="13" t="str">
        <f>IF(COUNTIF(G$1:G38,G38)=1,MAX(O$1:O37)+1,"")</f>
        <v/>
      </c>
      <c r="P38" s="14" t="str">
        <f t="shared" si="6"/>
        <v/>
      </c>
      <c r="R38" t="str">
        <f t="shared" si="3"/>
        <v>Group1_BurnMain_fPGas : WSTRING(20):="Рг перед гор. 5";</v>
      </c>
      <c r="S38" t="str">
        <f t="shared" si="7"/>
        <v>BurnMain.fPGas : REAL; (*Рг перед гор. 5*)</v>
      </c>
      <c r="T38" t="str">
        <f t="shared" si="4"/>
        <v>DataProg.Group[1].BurnMain._PGas.stAiCHannelParams:=stAllAiChannelParams.Group1_BurnMain_fPGas;</v>
      </c>
    </row>
    <row r="39" spans="1:20" ht="15.75" x14ac:dyDescent="0.25">
      <c r="A39" s="2" t="s">
        <v>4</v>
      </c>
      <c r="B39" s="3">
        <v>38</v>
      </c>
      <c r="C39" t="s">
        <v>310</v>
      </c>
      <c r="D39" s="1" t="s">
        <v>232</v>
      </c>
      <c r="E39" s="5" t="s">
        <v>152</v>
      </c>
      <c r="F39" s="5" t="s">
        <v>235</v>
      </c>
      <c r="G39" s="5" t="s">
        <v>313</v>
      </c>
      <c r="H39" s="5" t="s">
        <v>325</v>
      </c>
      <c r="J39" s="5" t="s">
        <v>279</v>
      </c>
      <c r="K39" t="s">
        <v>281</v>
      </c>
      <c r="L39" t="str">
        <f t="shared" si="11"/>
        <v>Group1_BurnMain_fPAir : REAL; (*Рв перед гор. 5*)</v>
      </c>
      <c r="M39" t="str">
        <f t="shared" si="5"/>
        <v>Group1_BurnMain_fPAir:=( fElectricalL:=4, fElectricalH:=20, fNormL:=0, fNormH:=2.5, fConversion:=1, fTFilter:=1, fError:=0.001),</v>
      </c>
      <c r="N39" t="str">
        <f t="shared" si="1"/>
        <v>DataReal.Group[1].BurnMain.fPAir:=stAiAll.Group1_BurnMain_fPAir;</v>
      </c>
      <c r="O39" s="13" t="str">
        <f>IF(COUNTIF(G$1:G39,G39)=1,MAX(O$1:O38)+1,"")</f>
        <v/>
      </c>
      <c r="P39" s="14" t="str">
        <f t="shared" si="6"/>
        <v/>
      </c>
      <c r="R39" t="str">
        <f t="shared" si="3"/>
        <v>Group1_BurnMain_fPAir : WSTRING(20):="Рв перед гор. 5";</v>
      </c>
      <c r="S39" t="str">
        <f t="shared" si="7"/>
        <v>BurnMain.fPAir : REAL; (*Рв перед гор. 5*)</v>
      </c>
      <c r="T39" t="str">
        <f t="shared" si="4"/>
        <v>DataProg.Group[1].BurnMain._PAir.stAiCHannelParams:=stAllAiChannelParams.Group1_BurnMain_fPAir;</v>
      </c>
    </row>
    <row r="40" spans="1:20" ht="15.75" x14ac:dyDescent="0.25">
      <c r="A40" s="2" t="s">
        <v>4</v>
      </c>
      <c r="B40" s="3">
        <v>39</v>
      </c>
      <c r="C40" t="s">
        <v>317</v>
      </c>
      <c r="D40" s="1" t="s">
        <v>232</v>
      </c>
      <c r="E40" s="5" t="s">
        <v>152</v>
      </c>
      <c r="F40" s="5" t="s">
        <v>234</v>
      </c>
      <c r="G40" s="5" t="s">
        <v>313</v>
      </c>
      <c r="H40" s="5" t="s">
        <v>328</v>
      </c>
      <c r="J40" s="5" t="s">
        <v>278</v>
      </c>
      <c r="K40" t="s">
        <v>281</v>
      </c>
      <c r="L40" t="str">
        <f t="shared" si="11"/>
        <v>Group1_BurnWork3_fPGas : REAL; (*Рг перед гор. 7*)</v>
      </c>
      <c r="M40" t="str">
        <f t="shared" si="5"/>
        <v>Group1_BurnWork3_fPGas:=( fElectricalL:=4, fElectricalH:=20, fNormL:=0, fNormH:=60, fConversion:=1, fTFilter:=1, fError:=0.001),</v>
      </c>
      <c r="N40" t="str">
        <f t="shared" si="1"/>
        <v>DataReal.Group[1].BurnWork[3].fPGas:=stAiAll.Group1_BurnWork3_fPGas;</v>
      </c>
      <c r="O40" s="13" t="str">
        <f>IF(COUNTIF(G$1:G40,G40)=1,MAX(O$1:O39)+1,"")</f>
        <v/>
      </c>
      <c r="P40" s="14" t="str">
        <f t="shared" si="6"/>
        <v/>
      </c>
      <c r="R40" t="str">
        <f t="shared" si="3"/>
        <v>Group1_BurnWork3_fPGas : WSTRING(20):="Рг перед гор. 7";</v>
      </c>
      <c r="S40" t="str">
        <f t="shared" si="7"/>
        <v>BurnWork[3].fPGas : REAL; (*Рг перед гор. 7*)</v>
      </c>
      <c r="T40" t="str">
        <f t="shared" si="4"/>
        <v>DataProg.Group[1].BurnWork[3]._PGas.stAiCHannelParams:=stAllAiChannelParams.Group1_BurnWork3_fPGas;</v>
      </c>
    </row>
    <row r="41" spans="1:20" ht="15.75" x14ac:dyDescent="0.25">
      <c r="A41" s="2" t="s">
        <v>4</v>
      </c>
      <c r="B41" s="3">
        <v>40</v>
      </c>
      <c r="C41" t="s">
        <v>318</v>
      </c>
      <c r="D41" s="1" t="s">
        <v>232</v>
      </c>
      <c r="E41" s="5" t="s">
        <v>152</v>
      </c>
      <c r="F41" s="5" t="s">
        <v>235</v>
      </c>
      <c r="G41" s="5" t="s">
        <v>313</v>
      </c>
      <c r="H41" s="5" t="s">
        <v>328</v>
      </c>
      <c r="J41" s="5" t="s">
        <v>279</v>
      </c>
      <c r="K41" t="s">
        <v>281</v>
      </c>
      <c r="L41" t="str">
        <f t="shared" si="11"/>
        <v>Group1_BurnWork3_fPAir : REAL; (*Рв перед гор. 7*)</v>
      </c>
      <c r="M41" t="str">
        <f t="shared" si="5"/>
        <v>Group1_BurnWork3_fPAir:=( fElectricalL:=4, fElectricalH:=20, fNormL:=0, fNormH:=2.5, fConversion:=1, fTFilter:=1, fError:=0.001),</v>
      </c>
      <c r="N41" t="str">
        <f t="shared" si="1"/>
        <v>DataReal.Group[1].BurnWork[3].fPAir:=stAiAll.Group1_BurnWork3_fPAir;</v>
      </c>
      <c r="O41" s="13" t="str">
        <f>IF(COUNTIF(G$1:G41,G41)=1,MAX(O$1:O40)+1,"")</f>
        <v/>
      </c>
      <c r="P41" s="14" t="str">
        <f t="shared" si="6"/>
        <v/>
      </c>
      <c r="R41" t="str">
        <f t="shared" si="3"/>
        <v>Group1_BurnWork3_fPAir : WSTRING(20):="Рв перед гор. 7";</v>
      </c>
      <c r="S41" t="str">
        <f t="shared" si="7"/>
        <v>BurnWork[3].fPAir : REAL; (*Рв перед гор. 7*)</v>
      </c>
      <c r="T41" t="str">
        <f t="shared" si="4"/>
        <v>DataProg.Group[1].BurnWork[3]._PAir.stAiCHannelParams:=stAllAiChannelParams.Group1_BurnWork3_fPAir;</v>
      </c>
    </row>
    <row r="42" spans="1:20" ht="15.75" x14ac:dyDescent="0.25">
      <c r="A42" s="2" t="s">
        <v>4</v>
      </c>
      <c r="B42" s="3">
        <v>41</v>
      </c>
      <c r="C42" t="s">
        <v>241</v>
      </c>
      <c r="D42" s="1" t="s">
        <v>232</v>
      </c>
      <c r="E42" s="5" t="s">
        <v>152</v>
      </c>
      <c r="F42" s="5" t="s">
        <v>234</v>
      </c>
      <c r="G42" s="5" t="s">
        <v>313</v>
      </c>
      <c r="H42" s="5" t="s">
        <v>326</v>
      </c>
      <c r="J42" s="5" t="s">
        <v>280</v>
      </c>
      <c r="K42" t="s">
        <v>281</v>
      </c>
      <c r="L42" t="str">
        <f t="shared" si="11"/>
        <v>Group1_BurnWork1_fPGasBetween : REAL; (*Рг м/у ПЗК гор. 1*)</v>
      </c>
      <c r="M42" t="str">
        <f t="shared" si="5"/>
        <v>Group1_BurnWork1_fPGasBetween:=( fElectricalL:=4, fElectricalH:=20, fNormL:=0, fNormH:=60, fConversion:=1, fTFilter:=1, fError:=0.001),</v>
      </c>
      <c r="N42" t="str">
        <f t="shared" si="1"/>
        <v>DataReal.Group[1].BurnWork[1].fPGasBetween:=stAiAll.Group1_BurnWork1_fPGasBetween;</v>
      </c>
      <c r="O42" s="13" t="str">
        <f>IF(COUNTIF(G$1:G42,G42)=1,MAX(O$1:O41)+1,"")</f>
        <v/>
      </c>
      <c r="P42" s="14" t="str">
        <f t="shared" si="6"/>
        <v/>
      </c>
      <c r="R42" t="str">
        <f t="shared" si="3"/>
        <v>Group1_BurnWork1_fPGasBetween : WSTRING(20):="Рг м/у ПЗК гор. 1";</v>
      </c>
      <c r="S42" t="str">
        <f t="shared" si="7"/>
        <v>BurnWork[1].fPGasBetween : REAL; (*Рг м/у ПЗК гор. 1*)</v>
      </c>
      <c r="T42" t="str">
        <f t="shared" si="4"/>
        <v>DataProg.Group[1].BurnWork[1]._PGasBetween.stAiCHannelParams:=stAllAiChannelParams.Group1_BurnWork1_fPGasBetween;</v>
      </c>
    </row>
    <row r="43" spans="1:20" ht="15.75" x14ac:dyDescent="0.25">
      <c r="A43" s="2" t="s">
        <v>4</v>
      </c>
      <c r="B43" s="3">
        <v>42</v>
      </c>
      <c r="C43" t="s">
        <v>240</v>
      </c>
      <c r="D43" s="1" t="s">
        <v>232</v>
      </c>
      <c r="E43" s="5" t="s">
        <v>152</v>
      </c>
      <c r="F43" s="5" t="s">
        <v>234</v>
      </c>
      <c r="G43" s="5" t="s">
        <v>313</v>
      </c>
      <c r="H43" s="5" t="s">
        <v>327</v>
      </c>
      <c r="J43" s="5" t="s">
        <v>280</v>
      </c>
      <c r="K43" t="s">
        <v>281</v>
      </c>
      <c r="L43" t="str">
        <f t="shared" si="11"/>
        <v>Group1_BurnWork2_fPGasBetween : REAL; (*Рг м/у ПЗК гор. 3*)</v>
      </c>
      <c r="M43" t="str">
        <f t="shared" si="5"/>
        <v>Group1_BurnWork2_fPGasBetween:=( fElectricalL:=4, fElectricalH:=20, fNormL:=0, fNormH:=60, fConversion:=1, fTFilter:=1, fError:=0.001),</v>
      </c>
      <c r="N43" t="str">
        <f t="shared" si="1"/>
        <v>DataReal.Group[1].BurnWork[2].fPGasBetween:=stAiAll.Group1_BurnWork2_fPGasBetween;</v>
      </c>
      <c r="O43" s="13" t="str">
        <f>IF(COUNTIF(G$1:G43,G43)=1,MAX(O$1:O42)+1,"")</f>
        <v/>
      </c>
      <c r="P43" s="14" t="str">
        <f t="shared" si="6"/>
        <v/>
      </c>
      <c r="R43" t="str">
        <f t="shared" si="3"/>
        <v>Group1_BurnWork2_fPGasBetween : WSTRING(20):="Рг м/у ПЗК гор. 3";</v>
      </c>
      <c r="S43" t="str">
        <f t="shared" si="7"/>
        <v>BurnWork[2].fPGasBetween : REAL; (*Рг м/у ПЗК гор. 3*)</v>
      </c>
      <c r="T43" t="str">
        <f t="shared" si="4"/>
        <v>DataProg.Group[1].BurnWork[2]._PGasBetween.stAiCHannelParams:=stAllAiChannelParams.Group1_BurnWork2_fPGasBetween;</v>
      </c>
    </row>
    <row r="44" spans="1:20" ht="15.75" x14ac:dyDescent="0.25">
      <c r="A44" s="2" t="s">
        <v>4</v>
      </c>
      <c r="B44" s="3">
        <v>43</v>
      </c>
      <c r="C44" t="s">
        <v>319</v>
      </c>
      <c r="D44" s="1" t="s">
        <v>232</v>
      </c>
      <c r="E44" s="5" t="s">
        <v>152</v>
      </c>
      <c r="F44" s="5" t="s">
        <v>234</v>
      </c>
      <c r="G44" s="5" t="s">
        <v>313</v>
      </c>
      <c r="H44" s="5" t="s">
        <v>325</v>
      </c>
      <c r="J44" s="5" t="s">
        <v>280</v>
      </c>
      <c r="K44" t="s">
        <v>281</v>
      </c>
      <c r="L44" t="str">
        <f t="shared" si="11"/>
        <v>Group1_BurnMain_fPGasBetween : REAL; (*Рг м/у ПЗК гор. 5*)</v>
      </c>
      <c r="M44" t="str">
        <f t="shared" si="5"/>
        <v>Group1_BurnMain_fPGasBetween:=( fElectricalL:=4, fElectricalH:=20, fNormL:=0, fNormH:=60, fConversion:=1, fTFilter:=1, fError:=0.001),</v>
      </c>
      <c r="N44" t="str">
        <f t="shared" si="1"/>
        <v>DataReal.Group[1].BurnMain.fPGasBetween:=stAiAll.Group1_BurnMain_fPGasBetween;</v>
      </c>
      <c r="O44" s="13" t="str">
        <f>IF(COUNTIF(G$1:G44,G44)=1,MAX(O$1:O43)+1,"")</f>
        <v/>
      </c>
      <c r="P44" s="14" t="str">
        <f t="shared" si="6"/>
        <v/>
      </c>
      <c r="R44" t="str">
        <f t="shared" si="3"/>
        <v>Group1_BurnMain_fPGasBetween : WSTRING(20):="Рг м/у ПЗК гор. 5";</v>
      </c>
      <c r="S44" t="str">
        <f t="shared" si="7"/>
        <v>BurnMain.fPGasBetween : REAL; (*Рг м/у ПЗК гор. 5*)</v>
      </c>
      <c r="T44" t="str">
        <f t="shared" si="4"/>
        <v>DataProg.Group[1].BurnMain._PGasBetween.stAiCHannelParams:=stAllAiChannelParams.Group1_BurnMain_fPGasBetween;</v>
      </c>
    </row>
    <row r="45" spans="1:20" ht="15.75" x14ac:dyDescent="0.25">
      <c r="A45" s="2" t="s">
        <v>4</v>
      </c>
      <c r="B45" s="3">
        <v>44</v>
      </c>
      <c r="C45" t="s">
        <v>320</v>
      </c>
      <c r="D45" s="1" t="s">
        <v>232</v>
      </c>
      <c r="E45" s="5" t="s">
        <v>152</v>
      </c>
      <c r="F45" s="5" t="s">
        <v>234</v>
      </c>
      <c r="G45" s="5" t="s">
        <v>313</v>
      </c>
      <c r="H45" s="5" t="s">
        <v>328</v>
      </c>
      <c r="J45" s="5" t="s">
        <v>280</v>
      </c>
      <c r="K45" t="s">
        <v>281</v>
      </c>
      <c r="L45" t="str">
        <f t="shared" si="11"/>
        <v>Group1_BurnWork3_fPGasBetween : REAL; (*Рг м/у ПЗК гор. 7*)</v>
      </c>
      <c r="M45" t="str">
        <f t="shared" si="5"/>
        <v>Group1_BurnWork3_fPGasBetween:=( fElectricalL:=4, fElectricalH:=20, fNormL:=0, fNormH:=60, fConversion:=1, fTFilter:=1, fError:=0.001),</v>
      </c>
      <c r="N45" t="str">
        <f t="shared" si="1"/>
        <v>DataReal.Group[1].BurnWork[3].fPGasBetween:=stAiAll.Group1_BurnWork3_fPGasBetween;</v>
      </c>
      <c r="O45" s="13" t="str">
        <f>IF(COUNTIF(G$1:G45,G45)=1,MAX(O$1:O44)+1,"")</f>
        <v/>
      </c>
      <c r="P45" s="14" t="str">
        <f t="shared" si="6"/>
        <v/>
      </c>
      <c r="R45" t="str">
        <f t="shared" si="3"/>
        <v>Group1_BurnWork3_fPGasBetween : WSTRING(20):="Рг м/у ПЗК гор. 7";</v>
      </c>
      <c r="S45" t="str">
        <f t="shared" si="7"/>
        <v>BurnWork[3].fPGasBetween : REAL; (*Рг м/у ПЗК гор. 7*)</v>
      </c>
      <c r="T45" t="str">
        <f t="shared" si="4"/>
        <v>DataProg.Group[1].BurnWork[3]._PGasBetween.stAiCHannelParams:=stAllAiChannelParams.Group1_BurnWork3_fPGasBetween;</v>
      </c>
    </row>
    <row r="46" spans="1:20" ht="15.75" x14ac:dyDescent="0.25">
      <c r="A46" s="2" t="s">
        <v>4</v>
      </c>
      <c r="B46" s="3">
        <v>45</v>
      </c>
      <c r="C46" t="s">
        <v>5</v>
      </c>
      <c r="E46" s="5" t="s">
        <v>152</v>
      </c>
      <c r="G46" s="5" t="s">
        <v>159</v>
      </c>
      <c r="J46" s="16" t="str">
        <f t="shared" ref="J46:J49" si="12">CONCATENATE("f",A46,B46)</f>
        <v>fAI45</v>
      </c>
      <c r="K46" t="s">
        <v>281</v>
      </c>
      <c r="L46" t="str">
        <f t="shared" si="11"/>
        <v>Reserv_fAI45 : REAL; (*Резерв*)</v>
      </c>
      <c r="M46" t="str">
        <f t="shared" si="5"/>
        <v>Reserv_fAI45:=( fElectricalL:=4, fElectricalH:=20, fNormL:=0, fNormH:=100, fConversion:=1, fTFilter:=1, fError:=0.001),</v>
      </c>
      <c r="N46" t="str">
        <f t="shared" si="1"/>
        <v>DataReal.Reserv.fAI45:=stAiAll.Reserv_fAI45;</v>
      </c>
      <c r="O46" s="13" t="str">
        <f>IF(COUNTIF(G$1:G46,G46)=1,MAX(O$1:O45)+1,"")</f>
        <v/>
      </c>
      <c r="P46" s="14" t="str">
        <f t="shared" si="6"/>
        <v/>
      </c>
      <c r="R46" t="str">
        <f t="shared" si="3"/>
        <v>Reserv_fAI45 : WSTRING(20):="Резерв";</v>
      </c>
      <c r="S46" t="str">
        <f t="shared" si="7"/>
        <v>fAI45 : REAL; (*Резерв*)</v>
      </c>
      <c r="T46" t="str">
        <f t="shared" si="4"/>
        <v>DataProg.Reserv._AI45.stAiCHannelParams:=stAllAiChannelParams.Reserv_fAI45;</v>
      </c>
    </row>
    <row r="47" spans="1:20" ht="15.75" x14ac:dyDescent="0.25">
      <c r="A47" s="2" t="s">
        <v>4</v>
      </c>
      <c r="B47" s="3">
        <v>46</v>
      </c>
      <c r="C47" t="s">
        <v>5</v>
      </c>
      <c r="E47" s="5" t="s">
        <v>152</v>
      </c>
      <c r="G47" s="5" t="s">
        <v>159</v>
      </c>
      <c r="J47" s="16" t="str">
        <f t="shared" si="12"/>
        <v>fAI46</v>
      </c>
      <c r="K47" t="s">
        <v>281</v>
      </c>
      <c r="L47" t="str">
        <f t="shared" si="11"/>
        <v>Reserv_fAI46 : REAL; (*Резерв*)</v>
      </c>
      <c r="M47" t="str">
        <f t="shared" si="5"/>
        <v>Reserv_fAI46:=( fElectricalL:=4, fElectricalH:=20, fNormL:=0, fNormH:=100, fConversion:=1, fTFilter:=1, fError:=0.001),</v>
      </c>
      <c r="N47" t="str">
        <f t="shared" si="1"/>
        <v>DataReal.Reserv.fAI46:=stAiAll.Reserv_fAI46;</v>
      </c>
      <c r="O47" s="13" t="str">
        <f>IF(COUNTIF(G$1:G47,G47)=1,MAX(O$1:O46)+1,"")</f>
        <v/>
      </c>
      <c r="P47" s="14" t="str">
        <f t="shared" si="6"/>
        <v/>
      </c>
      <c r="R47" t="str">
        <f t="shared" si="3"/>
        <v>Reserv_fAI46 : WSTRING(20):="Резерв";</v>
      </c>
      <c r="S47" t="str">
        <f t="shared" si="7"/>
        <v>fAI46 : REAL; (*Резерв*)</v>
      </c>
      <c r="T47" t="str">
        <f t="shared" si="4"/>
        <v>DataProg.Reserv._AI46.stAiCHannelParams:=stAllAiChannelParams.Reserv_fAI46;</v>
      </c>
    </row>
    <row r="48" spans="1:20" ht="15.75" x14ac:dyDescent="0.25">
      <c r="A48" s="2" t="s">
        <v>4</v>
      </c>
      <c r="B48" s="3">
        <v>47</v>
      </c>
      <c r="C48" t="s">
        <v>5</v>
      </c>
      <c r="E48" s="5" t="s">
        <v>152</v>
      </c>
      <c r="G48" s="5" t="s">
        <v>159</v>
      </c>
      <c r="J48" s="16" t="str">
        <f t="shared" si="12"/>
        <v>fAI47</v>
      </c>
      <c r="K48" t="s">
        <v>281</v>
      </c>
      <c r="L48" t="str">
        <f t="shared" si="11"/>
        <v>Reserv_fAI47 : REAL; (*Резерв*)</v>
      </c>
      <c r="M48" t="str">
        <f t="shared" si="5"/>
        <v>Reserv_fAI47:=( fElectricalL:=4, fElectricalH:=20, fNormL:=0, fNormH:=100, fConversion:=1, fTFilter:=1, fError:=0.001),</v>
      </c>
      <c r="N48" t="str">
        <f t="shared" si="1"/>
        <v>DataReal.Reserv.fAI47:=stAiAll.Reserv_fAI47;</v>
      </c>
      <c r="O48" s="13" t="str">
        <f>IF(COUNTIF(G$1:G48,G48)=1,MAX(O$1:O47)+1,"")</f>
        <v/>
      </c>
      <c r="P48" s="14" t="str">
        <f t="shared" si="6"/>
        <v/>
      </c>
      <c r="R48" t="str">
        <f t="shared" si="3"/>
        <v>Reserv_fAI47 : WSTRING(20):="Резерв";</v>
      </c>
      <c r="S48" t="str">
        <f t="shared" si="7"/>
        <v>fAI47 : REAL; (*Резерв*)</v>
      </c>
      <c r="T48" t="str">
        <f t="shared" si="4"/>
        <v>DataProg.Reserv._AI47.stAiCHannelParams:=stAllAiChannelParams.Reserv_fAI47;</v>
      </c>
    </row>
    <row r="49" spans="1:20" ht="15.75" x14ac:dyDescent="0.25">
      <c r="A49" s="2" t="s">
        <v>4</v>
      </c>
      <c r="B49" s="3">
        <v>48</v>
      </c>
      <c r="C49" t="s">
        <v>5</v>
      </c>
      <c r="E49" s="5" t="s">
        <v>152</v>
      </c>
      <c r="G49" s="5" t="s">
        <v>159</v>
      </c>
      <c r="J49" s="16" t="str">
        <f t="shared" si="12"/>
        <v>fAI48</v>
      </c>
      <c r="K49" t="s">
        <v>281</v>
      </c>
      <c r="L49" t="str">
        <f t="shared" si="11"/>
        <v>Reserv_fAI48 : REAL; (*Резерв*)</v>
      </c>
      <c r="M49" t="str">
        <f t="shared" si="5"/>
        <v>Reserv_fAI48:=( fElectricalL:=4, fElectricalH:=20, fNormL:=0, fNormH:=100, fConversion:=1, fTFilter:=1, fError:=0.001),</v>
      </c>
      <c r="N49" t="str">
        <f t="shared" si="1"/>
        <v>DataReal.Reserv.fAI48:=stAiAll.Reserv_fAI48;</v>
      </c>
      <c r="O49" s="13" t="str">
        <f>IF(COUNTIF(G$1:G49,G49)=1,MAX(O$1:O48)+1,"")</f>
        <v/>
      </c>
      <c r="P49" s="14" t="str">
        <f t="shared" si="6"/>
        <v/>
      </c>
      <c r="R49" t="str">
        <f t="shared" si="3"/>
        <v>Reserv_fAI48 : WSTRING(20):="Резерв";</v>
      </c>
      <c r="S49" t="str">
        <f t="shared" si="7"/>
        <v>fAI48 : REAL; (*Резерв*)</v>
      </c>
      <c r="T49" t="str">
        <f t="shared" si="4"/>
        <v>DataProg.Reserv._AI48.stAiCHannelParams:=stAllAiChannelParams.Reserv_fAI48;</v>
      </c>
    </row>
    <row r="50" spans="1:20" ht="15.75" x14ac:dyDescent="0.25">
      <c r="A50" s="2" t="s">
        <v>4</v>
      </c>
      <c r="B50" s="3">
        <v>49</v>
      </c>
      <c r="C50" t="s">
        <v>268</v>
      </c>
      <c r="D50" s="1" t="s">
        <v>16</v>
      </c>
      <c r="E50" s="5" t="s">
        <v>152</v>
      </c>
      <c r="F50" s="5" t="s">
        <v>237</v>
      </c>
      <c r="G50" s="5" t="s">
        <v>313</v>
      </c>
      <c r="H50" s="5" t="s">
        <v>326</v>
      </c>
      <c r="I50" s="5" t="s">
        <v>176</v>
      </c>
      <c r="J50" s="5" t="s">
        <v>210</v>
      </c>
      <c r="K50" t="s">
        <v>281</v>
      </c>
      <c r="L50" t="str">
        <f t="shared" si="11"/>
        <v>Group1_BurnWork1_DamperGas_fPosition : REAL; (*Пол. засл. газ. 1*)</v>
      </c>
      <c r="M50" t="str">
        <f t="shared" si="5"/>
        <v>Group1_BurnWork1_DamperGas_fPosition:=( fElectricalL:=4, fElectricalH:=20, fNormL:=0, fNormH:=100, fConversion:=1, fTFilter:=1, fError:=0.001),</v>
      </c>
      <c r="N50" t="str">
        <f t="shared" si="1"/>
        <v>DataReal.Group[1].BurnWork[1].DamperGas.fPosition:=stAiAll.Group1_BurnWork1_DamperGas_fPosition;</v>
      </c>
      <c r="O50" s="13" t="str">
        <f>IF(COUNTIF(G$1:G50,G50)=1,MAX(O$1:O49)+1,"")</f>
        <v/>
      </c>
      <c r="P50" s="14" t="str">
        <f t="shared" si="6"/>
        <v/>
      </c>
      <c r="R50" t="str">
        <f>CONCATENATE(G50, "_",IF(H50&lt;&gt;"",CONCATENATE(H50,"_"),""),IF(I50&lt;&gt;"",CONCATENATE(I50,"_"),""),J50," : WSTRING(20):=""",C50,""";",)</f>
        <v>Group1_BurnWork1_DamperGas_fPosition : WSTRING(20):="Пол. засл. газ. 1";</v>
      </c>
      <c r="S50" t="str">
        <f t="shared" si="7"/>
        <v>BurnWork[1].DamperGas.fPosition : REAL; (*Пол. засл. газ. 1*)</v>
      </c>
      <c r="T50" t="str">
        <f t="shared" si="4"/>
        <v>DataProg.Group[1].BurnWork[1].DamperGas._Position.stAiCHannelParams:=stAllAiChannelParams.Group1_BurnWork1_DamperGas_fPosition;</v>
      </c>
    </row>
    <row r="51" spans="1:20" ht="15.75" x14ac:dyDescent="0.25">
      <c r="A51" s="2" t="s">
        <v>4</v>
      </c>
      <c r="B51" s="3">
        <v>50</v>
      </c>
      <c r="C51" t="s">
        <v>269</v>
      </c>
      <c r="D51" s="1" t="s">
        <v>16</v>
      </c>
      <c r="E51" s="5" t="s">
        <v>152</v>
      </c>
      <c r="F51" s="5" t="s">
        <v>237</v>
      </c>
      <c r="G51" s="5" t="s">
        <v>313</v>
      </c>
      <c r="H51" s="5" t="s">
        <v>326</v>
      </c>
      <c r="I51" s="5" t="s">
        <v>178</v>
      </c>
      <c r="J51" s="5" t="s">
        <v>210</v>
      </c>
      <c r="K51" t="s">
        <v>281</v>
      </c>
      <c r="L51" t="str">
        <f t="shared" si="11"/>
        <v>Group1_BurnWork1_DamperAir_fPosition : REAL; (*Пол. засл. воз. 1*)</v>
      </c>
      <c r="M51" t="str">
        <f t="shared" si="5"/>
        <v>Group1_BurnWork1_DamperAir_fPosition:=( fElectricalL:=4, fElectricalH:=20, fNormL:=0, fNormH:=100, fConversion:=1, fTFilter:=1, fError:=0.001),</v>
      </c>
      <c r="N51" t="str">
        <f t="shared" si="1"/>
        <v>DataReal.Group[1].BurnWork[1].DamperAir.fPosition:=stAiAll.Group1_BurnWork1_DamperAir_fPosition;</v>
      </c>
      <c r="O51" s="13" t="str">
        <f>IF(COUNTIF(G$1:G51,G51)=1,MAX(O$1:O50)+1,"")</f>
        <v/>
      </c>
      <c r="P51" s="14" t="str">
        <f t="shared" si="6"/>
        <v/>
      </c>
      <c r="R51" t="str">
        <f t="shared" ref="R51:R65" si="13">CONCATENATE(G51, "_",IF(H51&lt;&gt;"",CONCATENATE(H51,"_"),""),IF(I51&lt;&gt;"",CONCATENATE(I51,"_"),""),J51," : WSTRING(20):=""",C51,""";",)</f>
        <v>Group1_BurnWork1_DamperAir_fPosition : WSTRING(20):="Пол. засл. воз. 1";</v>
      </c>
      <c r="S51" t="str">
        <f t="shared" si="7"/>
        <v>BurnWork[1].DamperAir.fPosition : REAL; (*Пол. засл. воз. 1*)</v>
      </c>
      <c r="T51" t="str">
        <f t="shared" si="4"/>
        <v>DataProg.Group[1].BurnWork[1].DamperAir._Position.stAiCHannelParams:=stAllAiChannelParams.Group1_BurnWork1_DamperAir_fPosition;</v>
      </c>
    </row>
    <row r="52" spans="1:20" ht="15.75" x14ac:dyDescent="0.25">
      <c r="A52" s="2" t="s">
        <v>4</v>
      </c>
      <c r="B52" s="3">
        <v>51</v>
      </c>
      <c r="C52" t="s">
        <v>272</v>
      </c>
      <c r="D52" s="1" t="s">
        <v>16</v>
      </c>
      <c r="E52" s="5" t="s">
        <v>152</v>
      </c>
      <c r="F52" s="5" t="s">
        <v>237</v>
      </c>
      <c r="G52" s="5" t="s">
        <v>313</v>
      </c>
      <c r="H52" s="5" t="s">
        <v>327</v>
      </c>
      <c r="I52" s="5" t="s">
        <v>176</v>
      </c>
      <c r="J52" s="5" t="s">
        <v>210</v>
      </c>
      <c r="K52" t="s">
        <v>281</v>
      </c>
      <c r="L52" t="str">
        <f t="shared" si="11"/>
        <v>Group1_BurnWork2_DamperGas_fPosition : REAL; (*Пол. засл. газ. 3*)</v>
      </c>
      <c r="M52" t="str">
        <f t="shared" si="5"/>
        <v>Group1_BurnWork2_DamperGas_fPosition:=( fElectricalL:=4, fElectricalH:=20, fNormL:=0, fNormH:=100, fConversion:=1, fTFilter:=1, fError:=0.001),</v>
      </c>
      <c r="N52" t="str">
        <f t="shared" si="1"/>
        <v>DataReal.Group[1].BurnWork[2].DamperGas.fPosition:=stAiAll.Group1_BurnWork2_DamperGas_fPosition;</v>
      </c>
      <c r="O52" s="13" t="str">
        <f>IF(COUNTIF(G$1:G52,G52)=1,MAX(O$1:O51)+1,"")</f>
        <v/>
      </c>
      <c r="P52" s="14" t="str">
        <f t="shared" si="6"/>
        <v/>
      </c>
      <c r="R52" t="str">
        <f t="shared" si="13"/>
        <v>Group1_BurnWork2_DamperGas_fPosition : WSTRING(20):="Пол. засл. газ. 3";</v>
      </c>
      <c r="S52" t="str">
        <f t="shared" si="7"/>
        <v>BurnWork[2].DamperGas.fPosition : REAL; (*Пол. засл. газ. 3*)</v>
      </c>
      <c r="T52" t="str">
        <f t="shared" si="4"/>
        <v>DataProg.Group[1].BurnWork[2].DamperGas._Position.stAiCHannelParams:=stAllAiChannelParams.Group1_BurnWork2_DamperGas_fPosition;</v>
      </c>
    </row>
    <row r="53" spans="1:20" ht="15.75" x14ac:dyDescent="0.25">
      <c r="A53" s="2" t="s">
        <v>4</v>
      </c>
      <c r="B53" s="3">
        <v>52</v>
      </c>
      <c r="C53" t="s">
        <v>273</v>
      </c>
      <c r="D53" s="1" t="s">
        <v>16</v>
      </c>
      <c r="E53" s="5" t="s">
        <v>152</v>
      </c>
      <c r="F53" s="5" t="s">
        <v>237</v>
      </c>
      <c r="G53" s="5" t="s">
        <v>313</v>
      </c>
      <c r="H53" s="5" t="s">
        <v>327</v>
      </c>
      <c r="I53" s="5" t="s">
        <v>178</v>
      </c>
      <c r="J53" s="5" t="s">
        <v>210</v>
      </c>
      <c r="K53" t="s">
        <v>281</v>
      </c>
      <c r="L53" t="str">
        <f t="shared" si="11"/>
        <v>Group1_BurnWork2_DamperAir_fPosition : REAL; (*Пол. засл. воз. 3*)</v>
      </c>
      <c r="M53" t="str">
        <f t="shared" si="5"/>
        <v>Group1_BurnWork2_DamperAir_fPosition:=( fElectricalL:=4, fElectricalH:=20, fNormL:=0, fNormH:=100, fConversion:=1, fTFilter:=1, fError:=0.001),</v>
      </c>
      <c r="N53" t="str">
        <f t="shared" si="1"/>
        <v>DataReal.Group[1].BurnWork[2].DamperAir.fPosition:=stAiAll.Group1_BurnWork2_DamperAir_fPosition;</v>
      </c>
      <c r="O53" s="13" t="str">
        <f>IF(COUNTIF(G$1:G53,G53)=1,MAX(O$1:O52)+1,"")</f>
        <v/>
      </c>
      <c r="P53" s="14" t="str">
        <f t="shared" si="6"/>
        <v/>
      </c>
      <c r="R53" t="str">
        <f t="shared" si="13"/>
        <v>Group1_BurnWork2_DamperAir_fPosition : WSTRING(20):="Пол. засл. воз. 3";</v>
      </c>
      <c r="S53" t="str">
        <f t="shared" si="7"/>
        <v>BurnWork[2].DamperAir.fPosition : REAL; (*Пол. засл. воз. 3*)</v>
      </c>
      <c r="T53" t="str">
        <f t="shared" si="4"/>
        <v>DataProg.Group[1].BurnWork[2].DamperAir._Position.stAiCHannelParams:=stAllAiChannelParams.Group1_BurnWork2_DamperAir_fPosition;</v>
      </c>
    </row>
    <row r="54" spans="1:20" ht="15.75" x14ac:dyDescent="0.25">
      <c r="A54" s="2" t="s">
        <v>4</v>
      </c>
      <c r="B54" s="3">
        <v>53</v>
      </c>
      <c r="C54" t="s">
        <v>321</v>
      </c>
      <c r="D54" s="1" t="s">
        <v>16</v>
      </c>
      <c r="E54" s="5" t="s">
        <v>152</v>
      </c>
      <c r="F54" s="5" t="s">
        <v>237</v>
      </c>
      <c r="G54" s="5" t="s">
        <v>313</v>
      </c>
      <c r="H54" s="5" t="s">
        <v>325</v>
      </c>
      <c r="I54" s="5" t="s">
        <v>176</v>
      </c>
      <c r="J54" s="5" t="s">
        <v>210</v>
      </c>
      <c r="K54" t="s">
        <v>281</v>
      </c>
      <c r="L54" t="str">
        <f t="shared" si="11"/>
        <v>Group1_BurnMain_DamperGas_fPosition : REAL; (*Пол. засл. газ. 5*)</v>
      </c>
      <c r="M54" t="str">
        <f t="shared" si="5"/>
        <v>Group1_BurnMain_DamperGas_fPosition:=( fElectricalL:=4, fElectricalH:=20, fNormL:=0, fNormH:=100, fConversion:=1, fTFilter:=1, fError:=0.001),</v>
      </c>
      <c r="N54" t="str">
        <f t="shared" si="1"/>
        <v>DataReal.Group[1].BurnMain.DamperGas.fPosition:=stAiAll.Group1_BurnMain_DamperGas_fPosition;</v>
      </c>
      <c r="O54" s="13" t="str">
        <f>IF(COUNTIF(G$1:G54,G54)=1,MAX(O$1:O53)+1,"")</f>
        <v/>
      </c>
      <c r="P54" s="14" t="str">
        <f t="shared" si="6"/>
        <v/>
      </c>
      <c r="R54" t="str">
        <f t="shared" si="13"/>
        <v>Group1_BurnMain_DamperGas_fPosition : WSTRING(20):="Пол. засл. газ. 5";</v>
      </c>
      <c r="S54" t="str">
        <f t="shared" si="7"/>
        <v>BurnMain.DamperGas.fPosition : REAL; (*Пол. засл. газ. 5*)</v>
      </c>
      <c r="T54" t="str">
        <f t="shared" si="4"/>
        <v>DataProg.Group[1].BurnMain.DamperGas._Position.stAiCHannelParams:=stAllAiChannelParams.Group1_BurnMain_DamperGas_fPosition;</v>
      </c>
    </row>
    <row r="55" spans="1:20" ht="15.75" x14ac:dyDescent="0.25">
      <c r="A55" s="2" t="s">
        <v>4</v>
      </c>
      <c r="B55" s="3">
        <v>54</v>
      </c>
      <c r="C55" t="s">
        <v>322</v>
      </c>
      <c r="D55" s="1" t="s">
        <v>16</v>
      </c>
      <c r="E55" s="5" t="s">
        <v>152</v>
      </c>
      <c r="F55" s="5" t="s">
        <v>237</v>
      </c>
      <c r="G55" s="5" t="s">
        <v>313</v>
      </c>
      <c r="H55" s="5" t="s">
        <v>325</v>
      </c>
      <c r="I55" s="5" t="s">
        <v>178</v>
      </c>
      <c r="J55" s="5" t="s">
        <v>210</v>
      </c>
      <c r="K55" t="s">
        <v>281</v>
      </c>
      <c r="L55" t="str">
        <f t="shared" si="11"/>
        <v>Group1_BurnMain_DamperAir_fPosition : REAL; (*Пол. засл. воз. 5*)</v>
      </c>
      <c r="M55" t="str">
        <f t="shared" si="5"/>
        <v>Group1_BurnMain_DamperAir_fPosition:=( fElectricalL:=4, fElectricalH:=20, fNormL:=0, fNormH:=100, fConversion:=1, fTFilter:=1, fError:=0.001),</v>
      </c>
      <c r="N55" t="str">
        <f t="shared" si="1"/>
        <v>DataReal.Group[1].BurnMain.DamperAir.fPosition:=stAiAll.Group1_BurnMain_DamperAir_fPosition;</v>
      </c>
      <c r="O55" s="13" t="str">
        <f>IF(COUNTIF(G$1:G55,G55)=1,MAX(O$1:O54)+1,"")</f>
        <v/>
      </c>
      <c r="P55" s="14" t="str">
        <f t="shared" si="6"/>
        <v/>
      </c>
      <c r="R55" t="str">
        <f t="shared" si="13"/>
        <v>Group1_BurnMain_DamperAir_fPosition : WSTRING(20):="Пол. засл. воз. 5";</v>
      </c>
      <c r="S55" t="str">
        <f t="shared" si="7"/>
        <v>BurnMain.DamperAir.fPosition : REAL; (*Пол. засл. воз. 5*)</v>
      </c>
      <c r="T55" t="str">
        <f t="shared" si="4"/>
        <v>DataProg.Group[1].BurnMain.DamperAir._Position.stAiCHannelParams:=stAllAiChannelParams.Group1_BurnMain_DamperAir_fPosition;</v>
      </c>
    </row>
    <row r="56" spans="1:20" ht="15.75" x14ac:dyDescent="0.25">
      <c r="A56" s="2" t="s">
        <v>4</v>
      </c>
      <c r="B56" s="3">
        <v>55</v>
      </c>
      <c r="C56" t="s">
        <v>323</v>
      </c>
      <c r="D56" s="1" t="s">
        <v>16</v>
      </c>
      <c r="E56" s="5" t="s">
        <v>152</v>
      </c>
      <c r="F56" s="5" t="s">
        <v>237</v>
      </c>
      <c r="G56" s="5" t="s">
        <v>313</v>
      </c>
      <c r="H56" s="5" t="s">
        <v>328</v>
      </c>
      <c r="I56" s="5" t="s">
        <v>176</v>
      </c>
      <c r="J56" s="5" t="s">
        <v>210</v>
      </c>
      <c r="K56" t="s">
        <v>281</v>
      </c>
      <c r="L56" t="str">
        <f t="shared" si="11"/>
        <v>Group1_BurnWork3_DamperGas_fPosition : REAL; (*Пол. засл. газ. 7*)</v>
      </c>
      <c r="M56" t="str">
        <f t="shared" si="5"/>
        <v>Group1_BurnWork3_DamperGas_fPosition:=( fElectricalL:=4, fElectricalH:=20, fNormL:=0, fNormH:=100, fConversion:=1, fTFilter:=1, fError:=0.001),</v>
      </c>
      <c r="N56" t="str">
        <f t="shared" si="1"/>
        <v>DataReal.Group[1].BurnWork[3].DamperGas.fPosition:=stAiAll.Group1_BurnWork3_DamperGas_fPosition;</v>
      </c>
      <c r="O56" s="13" t="str">
        <f>IF(COUNTIF(G$1:G56,G56)=1,MAX(O$1:O55)+1,"")</f>
        <v/>
      </c>
      <c r="P56" s="14" t="str">
        <f t="shared" si="6"/>
        <v/>
      </c>
      <c r="R56" t="str">
        <f t="shared" si="13"/>
        <v>Group1_BurnWork3_DamperGas_fPosition : WSTRING(20):="Пол. засл. газ. 7";</v>
      </c>
      <c r="S56" t="str">
        <f t="shared" si="7"/>
        <v>BurnWork[3].DamperGas.fPosition : REAL; (*Пол. засл. газ. 7*)</v>
      </c>
      <c r="T56" t="str">
        <f t="shared" si="4"/>
        <v>DataProg.Group[1].BurnWork[3].DamperGas._Position.stAiCHannelParams:=stAllAiChannelParams.Group1_BurnWork3_DamperGas_fPosition;</v>
      </c>
    </row>
    <row r="57" spans="1:20" ht="15.75" x14ac:dyDescent="0.25">
      <c r="A57" s="2" t="s">
        <v>4</v>
      </c>
      <c r="B57" s="3">
        <v>56</v>
      </c>
      <c r="C57" t="s">
        <v>324</v>
      </c>
      <c r="D57" s="1" t="s">
        <v>16</v>
      </c>
      <c r="E57" s="5" t="s">
        <v>152</v>
      </c>
      <c r="F57" s="5" t="s">
        <v>237</v>
      </c>
      <c r="G57" s="5" t="s">
        <v>313</v>
      </c>
      <c r="H57" s="5" t="s">
        <v>328</v>
      </c>
      <c r="I57" s="5" t="s">
        <v>178</v>
      </c>
      <c r="J57" s="5" t="s">
        <v>210</v>
      </c>
      <c r="K57" t="s">
        <v>281</v>
      </c>
      <c r="L57" t="str">
        <f t="shared" si="11"/>
        <v>Group1_BurnWork3_DamperAir_fPosition : REAL; (*Пол. засл. воз. 7*)</v>
      </c>
      <c r="M57" t="str">
        <f t="shared" si="5"/>
        <v>Group1_BurnWork3_DamperAir_fPosition:=( fElectricalL:=4, fElectricalH:=20, fNormL:=0, fNormH:=100, fConversion:=1, fTFilter:=1, fError:=0.001),</v>
      </c>
      <c r="N57" t="str">
        <f t="shared" si="1"/>
        <v>DataReal.Group[1].BurnWork[3].DamperAir.fPosition:=stAiAll.Group1_BurnWork3_DamperAir_fPosition;</v>
      </c>
      <c r="O57" s="13" t="str">
        <f>IF(COUNTIF(G$1:G57,G57)=1,MAX(O$1:O56)+1,"")</f>
        <v/>
      </c>
      <c r="P57" s="14" t="str">
        <f t="shared" si="6"/>
        <v/>
      </c>
      <c r="R57" t="str">
        <f t="shared" si="13"/>
        <v>Group1_BurnWork3_DamperAir_fPosition : WSTRING(20):="Пол. засл. воз. 7";</v>
      </c>
      <c r="S57" t="str">
        <f t="shared" si="7"/>
        <v>BurnWork[3].DamperAir.fPosition : REAL; (*Пол. засл. воз. 7*)</v>
      </c>
      <c r="T57" t="str">
        <f t="shared" si="4"/>
        <v>DataProg.Group[1].BurnWork[3].DamperAir._Position.stAiCHannelParams:=stAllAiChannelParams.Group1_BurnWork3_DamperAir_fPosition;</v>
      </c>
    </row>
    <row r="58" spans="1:20" ht="15.75" x14ac:dyDescent="0.25">
      <c r="A58" s="2" t="s">
        <v>4</v>
      </c>
      <c r="B58" s="3">
        <v>57</v>
      </c>
      <c r="C58" t="s">
        <v>5</v>
      </c>
      <c r="E58" s="5" t="s">
        <v>152</v>
      </c>
      <c r="G58" s="5" t="s">
        <v>159</v>
      </c>
      <c r="J58" s="16" t="str">
        <f t="shared" ref="J58:J65" si="14">CONCATENATE("f",A58,B58)</f>
        <v>fAI57</v>
      </c>
      <c r="K58" t="s">
        <v>281</v>
      </c>
      <c r="L58" t="str">
        <f t="shared" si="11"/>
        <v>Reserv_fAI57 : REAL; (*Резерв*)</v>
      </c>
      <c r="M58" t="str">
        <f t="shared" si="5"/>
        <v>Reserv_fAI57:=( fElectricalL:=4, fElectricalH:=20, fNormL:=0, fNormH:=100, fConversion:=1, fTFilter:=1, fError:=0.001),</v>
      </c>
      <c r="N58" t="str">
        <f t="shared" si="1"/>
        <v>DataReal.Reserv.fAI57:=stAiAll.Reserv_fAI57;</v>
      </c>
      <c r="O58" s="13" t="str">
        <f>IF(COUNTIF(G$1:G58,G58)=1,MAX(O$1:O57)+1,"")</f>
        <v/>
      </c>
      <c r="P58" s="14" t="str">
        <f t="shared" ref="P58" si="15">IF(O58="","",G58)</f>
        <v/>
      </c>
      <c r="R58" t="str">
        <f t="shared" si="13"/>
        <v>Reserv_fAI57 : WSTRING(20):="Резерв";</v>
      </c>
      <c r="S58" t="str">
        <f t="shared" si="7"/>
        <v>fAI57 : REAL; (*Резерв*)</v>
      </c>
      <c r="T58" t="str">
        <f t="shared" si="4"/>
        <v>DataProg.Reserv._AI57.stAiCHannelParams:=stAllAiChannelParams.Reserv_fAI57;</v>
      </c>
    </row>
    <row r="59" spans="1:20" ht="15.75" x14ac:dyDescent="0.25">
      <c r="A59" s="2" t="s">
        <v>4</v>
      </c>
      <c r="B59" s="3">
        <v>58</v>
      </c>
      <c r="C59" t="s">
        <v>5</v>
      </c>
      <c r="E59" s="5" t="s">
        <v>152</v>
      </c>
      <c r="G59" s="5" t="s">
        <v>159</v>
      </c>
      <c r="J59" s="16" t="str">
        <f t="shared" si="14"/>
        <v>fAI58</v>
      </c>
      <c r="K59" t="s">
        <v>281</v>
      </c>
      <c r="L59" t="str">
        <f t="shared" si="11"/>
        <v>Reserv_fAI58 : REAL; (*Резерв*)</v>
      </c>
      <c r="M59" t="str">
        <f t="shared" si="5"/>
        <v>Reserv_fAI58:=( fElectricalL:=4, fElectricalH:=20, fNormL:=0, fNormH:=100, fConversion:=1, fTFilter:=1, fError:=0.001),</v>
      </c>
      <c r="N59" t="str">
        <f t="shared" si="1"/>
        <v>DataReal.Reserv.fAI58:=stAiAll.Reserv_fAI58;</v>
      </c>
      <c r="O59" s="13" t="str">
        <f>IF(COUNTIF(G$1:G59,G59)=1,MAX(O$1:O58)+1,"")</f>
        <v/>
      </c>
      <c r="P59" s="14" t="str">
        <f t="shared" ref="P59:P65" si="16">IF(O59="","",G59)</f>
        <v/>
      </c>
      <c r="R59" t="str">
        <f t="shared" si="13"/>
        <v>Reserv_fAI58 : WSTRING(20):="Резерв";</v>
      </c>
      <c r="S59" t="str">
        <f t="shared" si="7"/>
        <v>fAI58 : REAL; (*Резерв*)</v>
      </c>
      <c r="T59" t="str">
        <f t="shared" si="4"/>
        <v>DataProg.Reserv._AI58.stAiCHannelParams:=stAllAiChannelParams.Reserv_fAI58;</v>
      </c>
    </row>
    <row r="60" spans="1:20" ht="15.75" x14ac:dyDescent="0.25">
      <c r="A60" s="2" t="s">
        <v>4</v>
      </c>
      <c r="B60" s="3">
        <v>59</v>
      </c>
      <c r="C60" t="s">
        <v>5</v>
      </c>
      <c r="E60" s="5" t="s">
        <v>152</v>
      </c>
      <c r="G60" s="5" t="s">
        <v>159</v>
      </c>
      <c r="J60" s="16" t="str">
        <f t="shared" si="14"/>
        <v>fAI59</v>
      </c>
      <c r="K60" t="s">
        <v>281</v>
      </c>
      <c r="L60" t="str">
        <f t="shared" si="11"/>
        <v>Reserv_fAI59 : REAL; (*Резерв*)</v>
      </c>
      <c r="M60" t="str">
        <f t="shared" si="5"/>
        <v>Reserv_fAI59:=( fElectricalL:=4, fElectricalH:=20, fNormL:=0, fNormH:=100, fConversion:=1, fTFilter:=1, fError:=0.001),</v>
      </c>
      <c r="N60" t="str">
        <f t="shared" si="1"/>
        <v>DataReal.Reserv.fAI59:=stAiAll.Reserv_fAI59;</v>
      </c>
      <c r="O60" s="13" t="str">
        <f>IF(COUNTIF(G$1:G60,G60)=1,MAX(O$1:O59)+1,"")</f>
        <v/>
      </c>
      <c r="P60" s="14" t="str">
        <f t="shared" si="16"/>
        <v/>
      </c>
      <c r="R60" t="str">
        <f t="shared" si="13"/>
        <v>Reserv_fAI59 : WSTRING(20):="Резерв";</v>
      </c>
      <c r="S60" t="str">
        <f t="shared" si="7"/>
        <v>fAI59 : REAL; (*Резерв*)</v>
      </c>
      <c r="T60" t="str">
        <f t="shared" si="4"/>
        <v>DataProg.Reserv._AI59.stAiCHannelParams:=stAllAiChannelParams.Reserv_fAI59;</v>
      </c>
    </row>
    <row r="61" spans="1:20" ht="15.75" x14ac:dyDescent="0.25">
      <c r="A61" s="2" t="s">
        <v>4</v>
      </c>
      <c r="B61" s="3">
        <v>60</v>
      </c>
      <c r="C61" t="s">
        <v>5</v>
      </c>
      <c r="E61" s="5" t="s">
        <v>152</v>
      </c>
      <c r="G61" s="5" t="s">
        <v>159</v>
      </c>
      <c r="J61" s="16" t="str">
        <f t="shared" si="14"/>
        <v>fAI60</v>
      </c>
      <c r="K61" t="s">
        <v>281</v>
      </c>
      <c r="L61" t="str">
        <f t="shared" si="11"/>
        <v>Reserv_fAI60 : REAL; (*Резерв*)</v>
      </c>
      <c r="M61" t="str">
        <f t="shared" si="5"/>
        <v>Reserv_fAI60:=( fElectricalL:=4, fElectricalH:=20, fNormL:=0, fNormH:=100, fConversion:=1, fTFilter:=1, fError:=0.001),</v>
      </c>
      <c r="N61" t="str">
        <f t="shared" si="1"/>
        <v>DataReal.Reserv.fAI60:=stAiAll.Reserv_fAI60;</v>
      </c>
      <c r="O61" s="13" t="str">
        <f>IF(COUNTIF(G$1:G61,G61)=1,MAX(O$1:O60)+1,"")</f>
        <v/>
      </c>
      <c r="P61" s="14" t="str">
        <f t="shared" si="16"/>
        <v/>
      </c>
      <c r="R61" t="str">
        <f t="shared" si="13"/>
        <v>Reserv_fAI60 : WSTRING(20):="Резерв";</v>
      </c>
      <c r="S61" t="str">
        <f t="shared" si="7"/>
        <v>fAI60 : REAL; (*Резерв*)</v>
      </c>
      <c r="T61" t="str">
        <f t="shared" si="4"/>
        <v>DataProg.Reserv._AI60.stAiCHannelParams:=stAllAiChannelParams.Reserv_fAI60;</v>
      </c>
    </row>
    <row r="62" spans="1:20" ht="15.75" x14ac:dyDescent="0.25">
      <c r="A62" s="2" t="s">
        <v>4</v>
      </c>
      <c r="B62" s="3">
        <v>61</v>
      </c>
      <c r="C62" t="s">
        <v>5</v>
      </c>
      <c r="E62" s="5" t="s">
        <v>152</v>
      </c>
      <c r="G62" s="5" t="s">
        <v>159</v>
      </c>
      <c r="J62" s="16" t="str">
        <f t="shared" si="14"/>
        <v>fAI61</v>
      </c>
      <c r="K62" t="s">
        <v>281</v>
      </c>
      <c r="L62" t="str">
        <f t="shared" si="11"/>
        <v>Reserv_fAI61 : REAL; (*Резерв*)</v>
      </c>
      <c r="M62" t="str">
        <f t="shared" si="5"/>
        <v>Reserv_fAI61:=( fElectricalL:=4, fElectricalH:=20, fNormL:=0, fNormH:=100, fConversion:=1, fTFilter:=1, fError:=0.001),</v>
      </c>
      <c r="N62" t="str">
        <f t="shared" si="1"/>
        <v>DataReal.Reserv.fAI61:=stAiAll.Reserv_fAI61;</v>
      </c>
      <c r="O62" s="13" t="str">
        <f>IF(COUNTIF(G$1:G62,G62)=1,MAX(O$1:O61)+1,"")</f>
        <v/>
      </c>
      <c r="P62" s="14" t="str">
        <f t="shared" si="16"/>
        <v/>
      </c>
      <c r="R62" t="str">
        <f t="shared" si="13"/>
        <v>Reserv_fAI61 : WSTRING(20):="Резерв";</v>
      </c>
      <c r="S62" t="str">
        <f t="shared" si="7"/>
        <v>fAI61 : REAL; (*Резерв*)</v>
      </c>
      <c r="T62" t="str">
        <f t="shared" si="4"/>
        <v>DataProg.Reserv._AI61.stAiCHannelParams:=stAllAiChannelParams.Reserv_fAI61;</v>
      </c>
    </row>
    <row r="63" spans="1:20" ht="15.75" x14ac:dyDescent="0.25">
      <c r="A63" s="2" t="s">
        <v>4</v>
      </c>
      <c r="B63" s="3">
        <v>62</v>
      </c>
      <c r="C63" t="s">
        <v>5</v>
      </c>
      <c r="E63" s="5" t="s">
        <v>152</v>
      </c>
      <c r="G63" s="5" t="s">
        <v>159</v>
      </c>
      <c r="J63" s="16" t="str">
        <f t="shared" si="14"/>
        <v>fAI62</v>
      </c>
      <c r="K63" t="s">
        <v>281</v>
      </c>
      <c r="L63" t="str">
        <f t="shared" si="11"/>
        <v>Reserv_fAI62 : REAL; (*Резерв*)</v>
      </c>
      <c r="M63" t="str">
        <f t="shared" si="5"/>
        <v>Reserv_fAI62:=( fElectricalL:=4, fElectricalH:=20, fNormL:=0, fNormH:=100, fConversion:=1, fTFilter:=1, fError:=0.001),</v>
      </c>
      <c r="N63" t="str">
        <f t="shared" si="1"/>
        <v>DataReal.Reserv.fAI62:=stAiAll.Reserv_fAI62;</v>
      </c>
      <c r="O63" s="13" t="str">
        <f>IF(COUNTIF(G$1:G63,G63)=1,MAX(O$1:O62)+1,"")</f>
        <v/>
      </c>
      <c r="P63" s="14" t="str">
        <f t="shared" si="16"/>
        <v/>
      </c>
      <c r="R63" t="str">
        <f t="shared" si="13"/>
        <v>Reserv_fAI62 : WSTRING(20):="Резерв";</v>
      </c>
      <c r="S63" t="str">
        <f t="shared" si="7"/>
        <v>fAI62 : REAL; (*Резерв*)</v>
      </c>
      <c r="T63" t="str">
        <f t="shared" si="4"/>
        <v>DataProg.Reserv._AI62.stAiCHannelParams:=stAllAiChannelParams.Reserv_fAI62;</v>
      </c>
    </row>
    <row r="64" spans="1:20" ht="15.75" x14ac:dyDescent="0.25">
      <c r="A64" s="2" t="s">
        <v>4</v>
      </c>
      <c r="B64" s="3">
        <v>63</v>
      </c>
      <c r="C64" t="s">
        <v>5</v>
      </c>
      <c r="E64" s="5" t="s">
        <v>152</v>
      </c>
      <c r="G64" s="5" t="s">
        <v>159</v>
      </c>
      <c r="J64" s="16" t="str">
        <f t="shared" si="14"/>
        <v>fAI63</v>
      </c>
      <c r="K64" t="s">
        <v>281</v>
      </c>
      <c r="L64" t="str">
        <f t="shared" si="11"/>
        <v>Reserv_fAI63 : REAL; (*Резерв*)</v>
      </c>
      <c r="M64" t="str">
        <f t="shared" si="5"/>
        <v>Reserv_fAI63:=( fElectricalL:=4, fElectricalH:=20, fNormL:=0, fNormH:=100, fConversion:=1, fTFilter:=1, fError:=0.001),</v>
      </c>
      <c r="N64" t="str">
        <f t="shared" si="1"/>
        <v>DataReal.Reserv.fAI63:=stAiAll.Reserv_fAI63;</v>
      </c>
      <c r="O64" s="13" t="str">
        <f>IF(COUNTIF(G$1:G64,G64)=1,MAX(O$1:O63)+1,"")</f>
        <v/>
      </c>
      <c r="P64" s="14" t="str">
        <f t="shared" si="16"/>
        <v/>
      </c>
      <c r="R64" t="str">
        <f t="shared" si="13"/>
        <v>Reserv_fAI63 : WSTRING(20):="Резерв";</v>
      </c>
      <c r="S64" t="str">
        <f t="shared" si="7"/>
        <v>fAI63 : REAL; (*Резерв*)</v>
      </c>
      <c r="T64" t="str">
        <f t="shared" si="4"/>
        <v>DataProg.Reserv._AI63.stAiCHannelParams:=stAllAiChannelParams.Reserv_fAI63;</v>
      </c>
    </row>
    <row r="65" spans="1:20" ht="15.75" x14ac:dyDescent="0.25">
      <c r="A65" s="2" t="s">
        <v>4</v>
      </c>
      <c r="B65" s="3">
        <v>64</v>
      </c>
      <c r="C65" t="s">
        <v>5</v>
      </c>
      <c r="E65" s="5" t="s">
        <v>152</v>
      </c>
      <c r="G65" s="5" t="s">
        <v>159</v>
      </c>
      <c r="J65" s="16" t="str">
        <f t="shared" si="14"/>
        <v>fAI64</v>
      </c>
      <c r="K65" t="s">
        <v>281</v>
      </c>
      <c r="L65" t="str">
        <f t="shared" si="11"/>
        <v>Reserv_fAI64 : REAL; (*Резерв*)</v>
      </c>
      <c r="M65" t="str">
        <f t="shared" si="5"/>
        <v>Reserv_fAI64:=( fElectricalL:=4, fElectricalH:=20, fNormL:=0, fNormH:=100, fConversion:=1, fTFilter:=1, fError:=0.001),</v>
      </c>
      <c r="N65" t="str">
        <f t="shared" si="1"/>
        <v>DataReal.Reserv.fAI64:=stAiAll.Reserv_fAI64;</v>
      </c>
      <c r="O65" s="13" t="str">
        <f>IF(COUNTIF(G$1:G65,G65)=1,MAX(O$1:O64)+1,"")</f>
        <v/>
      </c>
      <c r="P65" s="14" t="str">
        <f t="shared" si="16"/>
        <v/>
      </c>
      <c r="R65" t="str">
        <f t="shared" si="13"/>
        <v>Reserv_fAI64 : WSTRING(20):="Резерв";</v>
      </c>
      <c r="S65" t="str">
        <f t="shared" si="7"/>
        <v>fAI64 : REAL; (*Резерв*)</v>
      </c>
      <c r="T65" t="str">
        <f t="shared" si="4"/>
        <v>DataProg.Reserv._AI64.stAiCHannelParams:=stAllAiChannelParams.Reserv_fAI64;</v>
      </c>
    </row>
    <row r="66" spans="1:20" ht="15.75" x14ac:dyDescent="0.25">
      <c r="A66" s="2" t="s">
        <v>4</v>
      </c>
      <c r="B66" s="3">
        <v>65</v>
      </c>
      <c r="C66" t="s">
        <v>261</v>
      </c>
      <c r="D66" s="1" t="s">
        <v>232</v>
      </c>
      <c r="E66" s="5" t="s">
        <v>152</v>
      </c>
      <c r="F66" s="5" t="s">
        <v>234</v>
      </c>
      <c r="G66" s="5" t="s">
        <v>314</v>
      </c>
      <c r="H66" s="5" t="s">
        <v>326</v>
      </c>
      <c r="J66" s="5" t="s">
        <v>278</v>
      </c>
      <c r="K66" t="s">
        <v>281</v>
      </c>
      <c r="L66" t="str">
        <f t="shared" ref="L66:L98" si="17">CONCATENATE(G66, "_",IF(H66&lt;&gt;"",CONCATENATE(H66,"_"),""),IF(I66&lt;&gt;"",CONCATENATE(I66,"_"),""),J66," : ",K66,"; (*",C66,"*)")</f>
        <v>Group2_BurnWork1_fPGas : REAL; (*Рг перед гор. 2*)</v>
      </c>
      <c r="M66" t="str">
        <f t="shared" si="5"/>
        <v>Group2_BurnWork1_fPGas:=( fElectricalL:=4, fElectricalH:=20, fNormL:=0, fNormH:=60, fConversion:=1, fTFilter:=1, fError:=0.001),</v>
      </c>
      <c r="N66" t="str">
        <f t="shared" ref="N66:N129" si="18">CONCATENATE("DataReal.",IF(IFERROR(_xlfn.NUMBERVALUE(RIGHT(G66)),"")="",G66,REPLACE(G66,LEN(G66),3,CONCATENATE("[",RIGHT(G66),"]"))),".",IF(H66&lt;&gt;"",CONCATENATE(IF(IFERROR(_xlfn.NUMBERVALUE(RIGHT(H66)),"")="",H66,REPLACE(H66,LEN(H66),3,CONCATENATE("[",RIGHT(H66),"]"))),"."),""),IF(I66&lt;&gt;"",CONCATENATE(I66,"."),""),J66,":=stAiAll.",G66,"_",IF(H66&lt;&gt;"",CONCATENATE(H66,"_"),""),IF(I66&lt;&gt;"",CONCATENATE(I66,"_"),""),J66,";")</f>
        <v>DataReal.Group[2].BurnWork[1].fPGas:=stAiAll.Group2_BurnWork1_fPGas;</v>
      </c>
      <c r="O66" s="13">
        <f>IF(COUNTIF(G$1:G66,G66)=1,MAX(O$1:O65)+1,"")</f>
        <v>6</v>
      </c>
      <c r="P66" s="14" t="str">
        <f t="shared" ref="P66:P97" si="19">IF(O66="","",G66)</f>
        <v>Group2</v>
      </c>
      <c r="R66" t="str">
        <f t="shared" ref="R66:R97" si="20">CONCATENATE(G66, "_",IF(H66&lt;&gt;"",CONCATENATE(H66,"_"),""),IF(I66&lt;&gt;"",CONCATENATE(I66,"_"),""),J66," : WSTRING(20):=""",C66,""";",)</f>
        <v>Group2_BurnWork1_fPGas : WSTRING(20):="Рг перед гор. 2";</v>
      </c>
      <c r="S66" t="str">
        <f t="shared" si="7"/>
        <v>BurnWork[1].fPGas : REAL; (*Рг перед гор. 2*)</v>
      </c>
      <c r="T66" t="str">
        <f t="shared" ref="T66:T129" si="21">CONCATENATE("DataProg.",IF(IFERROR(_xlfn.NUMBERVALUE(RIGHT(G66)),"")="",G66,REPLACE(G66,LEN(G66),3,CONCATENATE("[",RIGHT(G66),"]"))),".",IF(H66&lt;&gt;"",CONCATENATE(IF(IFERROR(_xlfn.NUMBERVALUE(RIGHT(H66)),"")="",H66,REPLACE(H66,LEN(H66),3,CONCATENATE("[",RIGHT(H66),"]"))),"."),""),IF(I66&lt;&gt;"",CONCATENATE(I66,"."),""),REPLACE(J66,1,1,"_"),".stAiCHannelParams:=stAllAiChannelParams.",G66,"_",IF(H66&lt;&gt;"",CONCATENATE(H66,"_"),""),IF(I66&lt;&gt;"",CONCATENATE(I66,"_"),""),J66,";")</f>
        <v>DataProg.Group[2].BurnWork[1]._PGas.stAiCHannelParams:=stAllAiChannelParams.Group2_BurnWork1_fPGas;</v>
      </c>
    </row>
    <row r="67" spans="1:20" ht="15.75" x14ac:dyDescent="0.25">
      <c r="A67" s="2" t="s">
        <v>4</v>
      </c>
      <c r="B67" s="3">
        <v>66</v>
      </c>
      <c r="C67" t="s">
        <v>262</v>
      </c>
      <c r="D67" s="1" t="s">
        <v>232</v>
      </c>
      <c r="E67" s="5" t="s">
        <v>152</v>
      </c>
      <c r="F67" s="5" t="s">
        <v>235</v>
      </c>
      <c r="G67" s="5" t="s">
        <v>314</v>
      </c>
      <c r="H67" s="5" t="s">
        <v>326</v>
      </c>
      <c r="J67" s="5" t="s">
        <v>279</v>
      </c>
      <c r="K67" t="s">
        <v>281</v>
      </c>
      <c r="L67" t="str">
        <f t="shared" si="17"/>
        <v>Group2_BurnWork1_fPAir : REAL; (*Рв перед гор. 2*)</v>
      </c>
      <c r="M67" t="str">
        <f t="shared" ref="M67:M130" si="22">CONCATENATE(G67, "_",IF(H67&lt;&gt;"",CONCATENATE(H67,"_"),""),IF(I67&lt;&gt;"",CONCATENATE(I67,"_"),""),J67,":=( fElectricalL:=",LEFT(E67,SUM((FIND("_",E67)),-1)),", fElectricalH:=",MID(E67,SUM(FIND("_",E67),1),SUM(LEN(E67),-FIND("_",E67))),", fNormL:=", IF(F67="",0,LEFT(F67,SUM((FIND("_",F67)),-1))), ", fNormH:=",IF(F67="",100,MID(F67,SUM(FIND("_",F67),1),SUM(LEN(F67),-FIND("_",F67)))),", fConversion:=1, fTFilter:=1, fError:=0.001),")</f>
        <v>Group2_BurnWork1_fPAir:=( fElectricalL:=4, fElectricalH:=20, fNormL:=0, fNormH:=2.5, fConversion:=1, fTFilter:=1, fError:=0.001),</v>
      </c>
      <c r="N67" t="str">
        <f t="shared" si="18"/>
        <v>DataReal.Group[2].BurnWork[1].fPAir:=stAiAll.Group2_BurnWork1_fPAir;</v>
      </c>
      <c r="O67" s="13" t="str">
        <f>IF(COUNTIF(G$1:G67,G67)=1,MAX(O$1:O66)+1,"")</f>
        <v/>
      </c>
      <c r="P67" s="14" t="str">
        <f t="shared" si="19"/>
        <v/>
      </c>
      <c r="R67" t="str">
        <f t="shared" si="20"/>
        <v>Group2_BurnWork1_fPAir : WSTRING(20):="Рв перед гор. 2";</v>
      </c>
      <c r="S67" t="str">
        <f t="shared" ref="S67:S130" si="23">CONCATENATE(IF(H67&lt;&gt;"",CONCATENATE(IF(IFERROR(_xlfn.NUMBERVALUE(RIGHT(H67)),"")="",H67,REPLACE(H67,LEN(H67),3,CONCATENATE("[",RIGHT(H67),"]"))),"."),""),IF(I67&lt;&gt;"",CONCATENATE(I67,"."),""),J67," : ",K67,";"," (*",C67,"*)")</f>
        <v>BurnWork[1].fPAir : REAL; (*Рв перед гор. 2*)</v>
      </c>
      <c r="T67" t="str">
        <f t="shared" si="21"/>
        <v>DataProg.Group[2].BurnWork[1]._PAir.stAiCHannelParams:=stAllAiChannelParams.Group2_BurnWork1_fPAir;</v>
      </c>
    </row>
    <row r="68" spans="1:20" ht="15.75" x14ac:dyDescent="0.25">
      <c r="A68" s="2" t="s">
        <v>4</v>
      </c>
      <c r="B68" s="3">
        <v>67</v>
      </c>
      <c r="C68" t="s">
        <v>265</v>
      </c>
      <c r="D68" s="1" t="s">
        <v>232</v>
      </c>
      <c r="E68" s="5" t="s">
        <v>152</v>
      </c>
      <c r="F68" s="5" t="s">
        <v>234</v>
      </c>
      <c r="G68" s="5" t="s">
        <v>314</v>
      </c>
      <c r="H68" s="5" t="s">
        <v>327</v>
      </c>
      <c r="J68" s="5" t="s">
        <v>278</v>
      </c>
      <c r="K68" t="s">
        <v>281</v>
      </c>
      <c r="L68" t="str">
        <f t="shared" si="17"/>
        <v>Group2_BurnWork2_fPGas : REAL; (*Рг перед гор. 4*)</v>
      </c>
      <c r="M68" t="str">
        <f t="shared" si="22"/>
        <v>Group2_BurnWork2_fPGas:=( fElectricalL:=4, fElectricalH:=20, fNormL:=0, fNormH:=60, fConversion:=1, fTFilter:=1, fError:=0.001),</v>
      </c>
      <c r="N68" t="str">
        <f t="shared" si="18"/>
        <v>DataReal.Group[2].BurnWork[2].fPGas:=stAiAll.Group2_BurnWork2_fPGas;</v>
      </c>
      <c r="O68" s="13" t="str">
        <f>IF(COUNTIF(G$1:G68,G68)=1,MAX(O$1:O67)+1,"")</f>
        <v/>
      </c>
      <c r="P68" s="14" t="str">
        <f t="shared" si="19"/>
        <v/>
      </c>
      <c r="R68" t="str">
        <f t="shared" si="20"/>
        <v>Group2_BurnWork2_fPGas : WSTRING(20):="Рг перед гор. 4";</v>
      </c>
      <c r="S68" t="str">
        <f t="shared" si="23"/>
        <v>BurnWork[2].fPGas : REAL; (*Рг перед гор. 4*)</v>
      </c>
      <c r="T68" t="str">
        <f t="shared" si="21"/>
        <v>DataProg.Group[2].BurnWork[2]._PGas.stAiCHannelParams:=stAllAiChannelParams.Group2_BurnWork2_fPGas;</v>
      </c>
    </row>
    <row r="69" spans="1:20" ht="15.75" x14ac:dyDescent="0.25">
      <c r="A69" s="2" t="s">
        <v>4</v>
      </c>
      <c r="B69" s="3">
        <v>68</v>
      </c>
      <c r="C69" t="s">
        <v>266</v>
      </c>
      <c r="D69" s="1" t="s">
        <v>232</v>
      </c>
      <c r="E69" s="5" t="s">
        <v>152</v>
      </c>
      <c r="F69" s="5" t="s">
        <v>235</v>
      </c>
      <c r="G69" s="5" t="s">
        <v>314</v>
      </c>
      <c r="H69" s="5" t="s">
        <v>327</v>
      </c>
      <c r="J69" s="5" t="s">
        <v>279</v>
      </c>
      <c r="K69" t="s">
        <v>281</v>
      </c>
      <c r="L69" t="str">
        <f t="shared" si="17"/>
        <v>Group2_BurnWork2_fPAir : REAL; (*Рв перед гор. 4*)</v>
      </c>
      <c r="M69" t="str">
        <f t="shared" si="22"/>
        <v>Group2_BurnWork2_fPAir:=( fElectricalL:=4, fElectricalH:=20, fNormL:=0, fNormH:=2.5, fConversion:=1, fTFilter:=1, fError:=0.001),</v>
      </c>
      <c r="N69" t="str">
        <f t="shared" si="18"/>
        <v>DataReal.Group[2].BurnWork[2].fPAir:=stAiAll.Group2_BurnWork2_fPAir;</v>
      </c>
      <c r="O69" s="13" t="str">
        <f>IF(COUNTIF(G$1:G69,G69)=1,MAX(O$1:O68)+1,"")</f>
        <v/>
      </c>
      <c r="P69" s="14" t="str">
        <f t="shared" si="19"/>
        <v/>
      </c>
      <c r="R69" t="str">
        <f t="shared" si="20"/>
        <v>Group2_BurnWork2_fPAir : WSTRING(20):="Рв перед гор. 4";</v>
      </c>
      <c r="S69" t="str">
        <f t="shared" si="23"/>
        <v>BurnWork[2].fPAir : REAL; (*Рв перед гор. 4*)</v>
      </c>
      <c r="T69" t="str">
        <f t="shared" si="21"/>
        <v>DataProg.Group[2].BurnWork[2]._PAir.stAiCHannelParams:=stAllAiChannelParams.Group2_BurnWork2_fPAir;</v>
      </c>
    </row>
    <row r="70" spans="1:20" ht="15.75" x14ac:dyDescent="0.25">
      <c r="A70" s="2" t="s">
        <v>4</v>
      </c>
      <c r="B70" s="3">
        <v>69</v>
      </c>
      <c r="C70" t="s">
        <v>331</v>
      </c>
      <c r="D70" s="1" t="s">
        <v>232</v>
      </c>
      <c r="E70" s="5" t="s">
        <v>152</v>
      </c>
      <c r="F70" s="5" t="s">
        <v>234</v>
      </c>
      <c r="G70" s="5" t="s">
        <v>314</v>
      </c>
      <c r="H70" s="5" t="s">
        <v>325</v>
      </c>
      <c r="J70" s="5" t="s">
        <v>278</v>
      </c>
      <c r="K70" t="s">
        <v>281</v>
      </c>
      <c r="L70" t="str">
        <f t="shared" si="17"/>
        <v>Group2_BurnMain_fPGas : REAL; (*Рг перед гор. 6*)</v>
      </c>
      <c r="M70" t="str">
        <f t="shared" si="22"/>
        <v>Group2_BurnMain_fPGas:=( fElectricalL:=4, fElectricalH:=20, fNormL:=0, fNormH:=60, fConversion:=1, fTFilter:=1, fError:=0.001),</v>
      </c>
      <c r="N70" t="str">
        <f t="shared" si="18"/>
        <v>DataReal.Group[2].BurnMain.fPGas:=stAiAll.Group2_BurnMain_fPGas;</v>
      </c>
      <c r="O70" s="13" t="str">
        <f>IF(COUNTIF(G$1:G70,G70)=1,MAX(O$1:O69)+1,"")</f>
        <v/>
      </c>
      <c r="P70" s="14" t="str">
        <f t="shared" si="19"/>
        <v/>
      </c>
      <c r="R70" t="str">
        <f t="shared" si="20"/>
        <v>Group2_BurnMain_fPGas : WSTRING(20):="Рг перед гор. 6";</v>
      </c>
      <c r="S70" t="str">
        <f t="shared" si="23"/>
        <v>BurnMain.fPGas : REAL; (*Рг перед гор. 6*)</v>
      </c>
      <c r="T70" t="str">
        <f t="shared" si="21"/>
        <v>DataProg.Group[2].BurnMain._PGas.stAiCHannelParams:=stAllAiChannelParams.Group2_BurnMain_fPGas;</v>
      </c>
    </row>
    <row r="71" spans="1:20" ht="15.75" x14ac:dyDescent="0.25">
      <c r="A71" s="2" t="s">
        <v>4</v>
      </c>
      <c r="B71" s="3">
        <v>70</v>
      </c>
      <c r="C71" t="s">
        <v>332</v>
      </c>
      <c r="D71" s="1" t="s">
        <v>232</v>
      </c>
      <c r="E71" s="5" t="s">
        <v>152</v>
      </c>
      <c r="F71" s="5" t="s">
        <v>235</v>
      </c>
      <c r="G71" s="5" t="s">
        <v>314</v>
      </c>
      <c r="H71" s="5" t="s">
        <v>325</v>
      </c>
      <c r="J71" s="5" t="s">
        <v>279</v>
      </c>
      <c r="K71" t="s">
        <v>281</v>
      </c>
      <c r="L71" t="str">
        <f t="shared" si="17"/>
        <v>Group2_BurnMain_fPAir : REAL; (*Рв перед гор. 6*)</v>
      </c>
      <c r="M71" t="str">
        <f t="shared" si="22"/>
        <v>Group2_BurnMain_fPAir:=( fElectricalL:=4, fElectricalH:=20, fNormL:=0, fNormH:=2.5, fConversion:=1, fTFilter:=1, fError:=0.001),</v>
      </c>
      <c r="N71" t="str">
        <f t="shared" si="18"/>
        <v>DataReal.Group[2].BurnMain.fPAir:=stAiAll.Group2_BurnMain_fPAir;</v>
      </c>
      <c r="O71" s="13" t="str">
        <f>IF(COUNTIF(G$1:G71,G71)=1,MAX(O$1:O70)+1,"")</f>
        <v/>
      </c>
      <c r="P71" s="14" t="str">
        <f t="shared" si="19"/>
        <v/>
      </c>
      <c r="R71" t="str">
        <f t="shared" si="20"/>
        <v>Group2_BurnMain_fPAir : WSTRING(20):="Рв перед гор. 6";</v>
      </c>
      <c r="S71" t="str">
        <f t="shared" si="23"/>
        <v>BurnMain.fPAir : REAL; (*Рв перед гор. 6*)</v>
      </c>
      <c r="T71" t="str">
        <f t="shared" si="21"/>
        <v>DataProg.Group[2].BurnMain._PAir.stAiCHannelParams:=stAllAiChannelParams.Group2_BurnMain_fPAir;</v>
      </c>
    </row>
    <row r="72" spans="1:20" ht="15.75" x14ac:dyDescent="0.25">
      <c r="A72" s="2" t="s">
        <v>4</v>
      </c>
      <c r="B72" s="3">
        <v>71</v>
      </c>
      <c r="C72" t="s">
        <v>333</v>
      </c>
      <c r="D72" s="1" t="s">
        <v>232</v>
      </c>
      <c r="E72" s="5" t="s">
        <v>152</v>
      </c>
      <c r="F72" s="5" t="s">
        <v>234</v>
      </c>
      <c r="G72" s="5" t="s">
        <v>314</v>
      </c>
      <c r="H72" s="5" t="s">
        <v>328</v>
      </c>
      <c r="J72" s="5" t="s">
        <v>278</v>
      </c>
      <c r="K72" t="s">
        <v>281</v>
      </c>
      <c r="L72" t="str">
        <f t="shared" si="17"/>
        <v>Group2_BurnWork3_fPGas : REAL; (*Рг перед гор. 8*)</v>
      </c>
      <c r="M72" t="str">
        <f t="shared" si="22"/>
        <v>Group2_BurnWork3_fPGas:=( fElectricalL:=4, fElectricalH:=20, fNormL:=0, fNormH:=60, fConversion:=1, fTFilter:=1, fError:=0.001),</v>
      </c>
      <c r="N72" t="str">
        <f t="shared" si="18"/>
        <v>DataReal.Group[2].BurnWork[3].fPGas:=stAiAll.Group2_BurnWork3_fPGas;</v>
      </c>
      <c r="O72" s="13" t="str">
        <f>IF(COUNTIF(G$1:G72,G72)=1,MAX(O$1:O71)+1,"")</f>
        <v/>
      </c>
      <c r="P72" s="14" t="str">
        <f t="shared" si="19"/>
        <v/>
      </c>
      <c r="R72" t="str">
        <f t="shared" si="20"/>
        <v>Group2_BurnWork3_fPGas : WSTRING(20):="Рг перед гор. 8";</v>
      </c>
      <c r="S72" t="str">
        <f t="shared" si="23"/>
        <v>BurnWork[3].fPGas : REAL; (*Рг перед гор. 8*)</v>
      </c>
      <c r="T72" t="str">
        <f t="shared" si="21"/>
        <v>DataProg.Group[2].BurnWork[3]._PGas.stAiCHannelParams:=stAllAiChannelParams.Group2_BurnWork3_fPGas;</v>
      </c>
    </row>
    <row r="73" spans="1:20" ht="15.75" x14ac:dyDescent="0.25">
      <c r="A73" s="2" t="s">
        <v>4</v>
      </c>
      <c r="B73" s="3">
        <v>72</v>
      </c>
      <c r="C73" t="s">
        <v>334</v>
      </c>
      <c r="D73" s="1" t="s">
        <v>232</v>
      </c>
      <c r="E73" s="5" t="s">
        <v>152</v>
      </c>
      <c r="F73" s="5" t="s">
        <v>235</v>
      </c>
      <c r="G73" s="5" t="s">
        <v>314</v>
      </c>
      <c r="H73" s="5" t="s">
        <v>328</v>
      </c>
      <c r="J73" s="5" t="s">
        <v>279</v>
      </c>
      <c r="K73" t="s">
        <v>281</v>
      </c>
      <c r="L73" t="str">
        <f t="shared" si="17"/>
        <v>Group2_BurnWork3_fPAir : REAL; (*Рв перед гор. 8*)</v>
      </c>
      <c r="M73" t="str">
        <f t="shared" si="22"/>
        <v>Group2_BurnWork3_fPAir:=( fElectricalL:=4, fElectricalH:=20, fNormL:=0, fNormH:=2.5, fConversion:=1, fTFilter:=1, fError:=0.001),</v>
      </c>
      <c r="N73" t="str">
        <f t="shared" si="18"/>
        <v>DataReal.Group[2].BurnWork[3].fPAir:=stAiAll.Group2_BurnWork3_fPAir;</v>
      </c>
      <c r="O73" s="13" t="str">
        <f>IF(COUNTIF(G$1:G73,G73)=1,MAX(O$1:O72)+1,"")</f>
        <v/>
      </c>
      <c r="P73" s="14" t="str">
        <f t="shared" si="19"/>
        <v/>
      </c>
      <c r="R73" t="str">
        <f t="shared" si="20"/>
        <v>Group2_BurnWork3_fPAir : WSTRING(20):="Рв перед гор. 8";</v>
      </c>
      <c r="S73" t="str">
        <f t="shared" si="23"/>
        <v>BurnWork[3].fPAir : REAL; (*Рв перед гор. 8*)</v>
      </c>
      <c r="T73" t="str">
        <f t="shared" si="21"/>
        <v>DataProg.Group[2].BurnWork[3]._PAir.stAiCHannelParams:=stAllAiChannelParams.Group2_BurnWork3_fPAir;</v>
      </c>
    </row>
    <row r="74" spans="1:20" ht="15.75" x14ac:dyDescent="0.25">
      <c r="A74" s="2" t="s">
        <v>4</v>
      </c>
      <c r="B74" s="3">
        <v>73</v>
      </c>
      <c r="C74" t="s">
        <v>242</v>
      </c>
      <c r="D74" s="1" t="s">
        <v>232</v>
      </c>
      <c r="E74" s="5" t="s">
        <v>152</v>
      </c>
      <c r="F74" s="5" t="s">
        <v>234</v>
      </c>
      <c r="G74" s="5" t="s">
        <v>314</v>
      </c>
      <c r="H74" s="5" t="s">
        <v>326</v>
      </c>
      <c r="J74" s="5" t="s">
        <v>280</v>
      </c>
      <c r="K74" t="s">
        <v>281</v>
      </c>
      <c r="L74" t="str">
        <f t="shared" si="17"/>
        <v>Group2_BurnWork1_fPGasBetween : REAL; (*Рг м/у ПЗК гор. 2*)</v>
      </c>
      <c r="M74" t="str">
        <f t="shared" si="22"/>
        <v>Group2_BurnWork1_fPGasBetween:=( fElectricalL:=4, fElectricalH:=20, fNormL:=0, fNormH:=60, fConversion:=1, fTFilter:=1, fError:=0.001),</v>
      </c>
      <c r="N74" t="str">
        <f t="shared" si="18"/>
        <v>DataReal.Group[2].BurnWork[1].fPGasBetween:=stAiAll.Group2_BurnWork1_fPGasBetween;</v>
      </c>
      <c r="O74" s="13" t="str">
        <f>IF(COUNTIF(G$1:G74,G74)=1,MAX(O$1:O73)+1,"")</f>
        <v/>
      </c>
      <c r="P74" s="14" t="str">
        <f t="shared" si="19"/>
        <v/>
      </c>
      <c r="R74" t="str">
        <f t="shared" si="20"/>
        <v>Group2_BurnWork1_fPGasBetween : WSTRING(20):="Рг м/у ПЗК гор. 2";</v>
      </c>
      <c r="S74" t="str">
        <f t="shared" si="23"/>
        <v>BurnWork[1].fPGasBetween : REAL; (*Рг м/у ПЗК гор. 2*)</v>
      </c>
      <c r="T74" t="str">
        <f t="shared" si="21"/>
        <v>DataProg.Group[2].BurnWork[1]._PGasBetween.stAiCHannelParams:=stAllAiChannelParams.Group2_BurnWork1_fPGasBetween;</v>
      </c>
    </row>
    <row r="75" spans="1:20" ht="15.75" x14ac:dyDescent="0.25">
      <c r="A75" s="2" t="s">
        <v>4</v>
      </c>
      <c r="B75" s="3">
        <v>74</v>
      </c>
      <c r="C75" t="s">
        <v>267</v>
      </c>
      <c r="D75" s="1" t="s">
        <v>232</v>
      </c>
      <c r="E75" s="5" t="s">
        <v>152</v>
      </c>
      <c r="F75" s="5" t="s">
        <v>234</v>
      </c>
      <c r="G75" s="5" t="s">
        <v>314</v>
      </c>
      <c r="H75" s="5" t="s">
        <v>327</v>
      </c>
      <c r="J75" s="5" t="s">
        <v>280</v>
      </c>
      <c r="K75" t="s">
        <v>281</v>
      </c>
      <c r="L75" t="str">
        <f t="shared" si="17"/>
        <v>Group2_BurnWork2_fPGasBetween : REAL; (*Рг м/у ПЗК гор. 4*)</v>
      </c>
      <c r="M75" t="str">
        <f t="shared" si="22"/>
        <v>Group2_BurnWork2_fPGasBetween:=( fElectricalL:=4, fElectricalH:=20, fNormL:=0, fNormH:=60, fConversion:=1, fTFilter:=1, fError:=0.001),</v>
      </c>
      <c r="N75" t="str">
        <f t="shared" si="18"/>
        <v>DataReal.Group[2].BurnWork[2].fPGasBetween:=stAiAll.Group2_BurnWork2_fPGasBetween;</v>
      </c>
      <c r="O75" s="13" t="str">
        <f>IF(COUNTIF(G$1:G75,G75)=1,MAX(O$1:O74)+1,"")</f>
        <v/>
      </c>
      <c r="P75" s="14" t="str">
        <f t="shared" si="19"/>
        <v/>
      </c>
      <c r="R75" t="str">
        <f t="shared" si="20"/>
        <v>Group2_BurnWork2_fPGasBetween : WSTRING(20):="Рг м/у ПЗК гор. 4";</v>
      </c>
      <c r="S75" t="str">
        <f t="shared" si="23"/>
        <v>BurnWork[2].fPGasBetween : REAL; (*Рг м/у ПЗК гор. 4*)</v>
      </c>
      <c r="T75" t="str">
        <f t="shared" si="21"/>
        <v>DataProg.Group[2].BurnWork[2]._PGasBetween.stAiCHannelParams:=stAllAiChannelParams.Group2_BurnWork2_fPGasBetween;</v>
      </c>
    </row>
    <row r="76" spans="1:20" ht="15.75" x14ac:dyDescent="0.25">
      <c r="A76" s="2" t="s">
        <v>4</v>
      </c>
      <c r="B76" s="3">
        <v>75</v>
      </c>
      <c r="C76" t="s">
        <v>335</v>
      </c>
      <c r="D76" s="1" t="s">
        <v>232</v>
      </c>
      <c r="E76" s="5" t="s">
        <v>152</v>
      </c>
      <c r="F76" s="5" t="s">
        <v>234</v>
      </c>
      <c r="G76" s="5" t="s">
        <v>314</v>
      </c>
      <c r="H76" s="5" t="s">
        <v>325</v>
      </c>
      <c r="J76" s="5" t="s">
        <v>280</v>
      </c>
      <c r="K76" t="s">
        <v>281</v>
      </c>
      <c r="L76" t="str">
        <f t="shared" si="17"/>
        <v>Group2_BurnMain_fPGasBetween : REAL; (*Рг м/у ПЗК гор. 6*)</v>
      </c>
      <c r="M76" t="str">
        <f t="shared" si="22"/>
        <v>Group2_BurnMain_fPGasBetween:=( fElectricalL:=4, fElectricalH:=20, fNormL:=0, fNormH:=60, fConversion:=1, fTFilter:=1, fError:=0.001),</v>
      </c>
      <c r="N76" t="str">
        <f t="shared" si="18"/>
        <v>DataReal.Group[2].BurnMain.fPGasBetween:=stAiAll.Group2_BurnMain_fPGasBetween;</v>
      </c>
      <c r="O76" s="13" t="str">
        <f>IF(COUNTIF(G$1:G76,G76)=1,MAX(O$1:O75)+1,"")</f>
        <v/>
      </c>
      <c r="P76" s="14" t="str">
        <f t="shared" si="19"/>
        <v/>
      </c>
      <c r="R76" t="str">
        <f t="shared" si="20"/>
        <v>Group2_BurnMain_fPGasBetween : WSTRING(20):="Рг м/у ПЗК гор. 6";</v>
      </c>
      <c r="S76" t="str">
        <f t="shared" si="23"/>
        <v>BurnMain.fPGasBetween : REAL; (*Рг м/у ПЗК гор. 6*)</v>
      </c>
      <c r="T76" t="str">
        <f t="shared" si="21"/>
        <v>DataProg.Group[2].BurnMain._PGasBetween.stAiCHannelParams:=stAllAiChannelParams.Group2_BurnMain_fPGasBetween;</v>
      </c>
    </row>
    <row r="77" spans="1:20" ht="15.75" x14ac:dyDescent="0.25">
      <c r="A77" s="2" t="s">
        <v>4</v>
      </c>
      <c r="B77" s="3">
        <v>76</v>
      </c>
      <c r="C77" t="s">
        <v>336</v>
      </c>
      <c r="D77" s="1" t="s">
        <v>232</v>
      </c>
      <c r="E77" s="5" t="s">
        <v>152</v>
      </c>
      <c r="F77" s="5" t="s">
        <v>234</v>
      </c>
      <c r="G77" s="5" t="s">
        <v>314</v>
      </c>
      <c r="H77" s="5" t="s">
        <v>328</v>
      </c>
      <c r="J77" s="5" t="s">
        <v>280</v>
      </c>
      <c r="K77" t="s">
        <v>281</v>
      </c>
      <c r="L77" t="str">
        <f t="shared" si="17"/>
        <v>Group2_BurnWork3_fPGasBetween : REAL; (*Рг м/у ПЗК гор. 8*)</v>
      </c>
      <c r="M77" t="str">
        <f t="shared" si="22"/>
        <v>Group2_BurnWork3_fPGasBetween:=( fElectricalL:=4, fElectricalH:=20, fNormL:=0, fNormH:=60, fConversion:=1, fTFilter:=1, fError:=0.001),</v>
      </c>
      <c r="N77" t="str">
        <f t="shared" si="18"/>
        <v>DataReal.Group[2].BurnWork[3].fPGasBetween:=stAiAll.Group2_BurnWork3_fPGasBetween;</v>
      </c>
      <c r="O77" s="13" t="str">
        <f>IF(COUNTIF(G$1:G77,G77)=1,MAX(O$1:O76)+1,"")</f>
        <v/>
      </c>
      <c r="P77" s="14" t="str">
        <f t="shared" si="19"/>
        <v/>
      </c>
      <c r="R77" t="str">
        <f t="shared" si="20"/>
        <v>Group2_BurnWork3_fPGasBetween : WSTRING(20):="Рг м/у ПЗК гор. 8";</v>
      </c>
      <c r="S77" t="str">
        <f t="shared" si="23"/>
        <v>BurnWork[3].fPGasBetween : REAL; (*Рг м/у ПЗК гор. 8*)</v>
      </c>
      <c r="T77" t="str">
        <f t="shared" si="21"/>
        <v>DataProg.Group[2].BurnWork[3]._PGasBetween.stAiCHannelParams:=stAllAiChannelParams.Group2_BurnWork3_fPGasBetween;</v>
      </c>
    </row>
    <row r="78" spans="1:20" ht="15.75" x14ac:dyDescent="0.25">
      <c r="A78" s="2" t="s">
        <v>4</v>
      </c>
      <c r="B78" s="3">
        <v>77</v>
      </c>
      <c r="C78" t="s">
        <v>5</v>
      </c>
      <c r="E78" s="5" t="s">
        <v>152</v>
      </c>
      <c r="G78" s="5" t="s">
        <v>159</v>
      </c>
      <c r="J78" s="16" t="str">
        <f t="shared" ref="J78:J81" si="24">CONCATENATE("f",A78,B78)</f>
        <v>fAI77</v>
      </c>
      <c r="K78" t="s">
        <v>281</v>
      </c>
      <c r="L78" t="str">
        <f t="shared" si="17"/>
        <v>Reserv_fAI77 : REAL; (*Резерв*)</v>
      </c>
      <c r="M78" t="str">
        <f t="shared" si="22"/>
        <v>Reserv_fAI77:=( fElectricalL:=4, fElectricalH:=20, fNormL:=0, fNormH:=100, fConversion:=1, fTFilter:=1, fError:=0.001),</v>
      </c>
      <c r="N78" t="str">
        <f t="shared" si="18"/>
        <v>DataReal.Reserv.fAI77:=stAiAll.Reserv_fAI77;</v>
      </c>
      <c r="O78" s="13" t="str">
        <f>IF(COUNTIF(G$1:G78,G78)=1,MAX(O$1:O77)+1,"")</f>
        <v/>
      </c>
      <c r="P78" s="14" t="str">
        <f t="shared" si="19"/>
        <v/>
      </c>
      <c r="R78" t="str">
        <f t="shared" si="20"/>
        <v>Reserv_fAI77 : WSTRING(20):="Резерв";</v>
      </c>
      <c r="S78" t="str">
        <f t="shared" si="23"/>
        <v>fAI77 : REAL; (*Резерв*)</v>
      </c>
      <c r="T78" t="str">
        <f t="shared" si="21"/>
        <v>DataProg.Reserv._AI77.stAiCHannelParams:=stAllAiChannelParams.Reserv_fAI77;</v>
      </c>
    </row>
    <row r="79" spans="1:20" ht="15.75" x14ac:dyDescent="0.25">
      <c r="A79" s="2" t="s">
        <v>4</v>
      </c>
      <c r="B79" s="3">
        <v>78</v>
      </c>
      <c r="C79" t="s">
        <v>5</v>
      </c>
      <c r="E79" s="5" t="s">
        <v>152</v>
      </c>
      <c r="G79" s="5" t="s">
        <v>159</v>
      </c>
      <c r="J79" s="16" t="str">
        <f t="shared" si="24"/>
        <v>fAI78</v>
      </c>
      <c r="K79" t="s">
        <v>281</v>
      </c>
      <c r="L79" t="str">
        <f t="shared" si="17"/>
        <v>Reserv_fAI78 : REAL; (*Резерв*)</v>
      </c>
      <c r="M79" t="str">
        <f t="shared" si="22"/>
        <v>Reserv_fAI78:=( fElectricalL:=4, fElectricalH:=20, fNormL:=0, fNormH:=100, fConversion:=1, fTFilter:=1, fError:=0.001),</v>
      </c>
      <c r="N79" t="str">
        <f t="shared" si="18"/>
        <v>DataReal.Reserv.fAI78:=stAiAll.Reserv_fAI78;</v>
      </c>
      <c r="O79" s="13" t="str">
        <f>IF(COUNTIF(G$1:G79,G79)=1,MAX(O$1:O78)+1,"")</f>
        <v/>
      </c>
      <c r="P79" s="14" t="str">
        <f t="shared" si="19"/>
        <v/>
      </c>
      <c r="R79" t="str">
        <f t="shared" si="20"/>
        <v>Reserv_fAI78 : WSTRING(20):="Резерв";</v>
      </c>
      <c r="S79" t="str">
        <f t="shared" si="23"/>
        <v>fAI78 : REAL; (*Резерв*)</v>
      </c>
      <c r="T79" t="str">
        <f t="shared" si="21"/>
        <v>DataProg.Reserv._AI78.stAiCHannelParams:=stAllAiChannelParams.Reserv_fAI78;</v>
      </c>
    </row>
    <row r="80" spans="1:20" ht="15.75" x14ac:dyDescent="0.25">
      <c r="A80" s="2" t="s">
        <v>4</v>
      </c>
      <c r="B80" s="3">
        <v>79</v>
      </c>
      <c r="C80" t="s">
        <v>5</v>
      </c>
      <c r="E80" s="5" t="s">
        <v>152</v>
      </c>
      <c r="G80" s="5" t="s">
        <v>159</v>
      </c>
      <c r="J80" s="16" t="str">
        <f t="shared" si="24"/>
        <v>fAI79</v>
      </c>
      <c r="K80" t="s">
        <v>281</v>
      </c>
      <c r="L80" t="str">
        <f t="shared" si="17"/>
        <v>Reserv_fAI79 : REAL; (*Резерв*)</v>
      </c>
      <c r="M80" t="str">
        <f t="shared" si="22"/>
        <v>Reserv_fAI79:=( fElectricalL:=4, fElectricalH:=20, fNormL:=0, fNormH:=100, fConversion:=1, fTFilter:=1, fError:=0.001),</v>
      </c>
      <c r="N80" t="str">
        <f t="shared" si="18"/>
        <v>DataReal.Reserv.fAI79:=stAiAll.Reserv_fAI79;</v>
      </c>
      <c r="O80" s="13" t="str">
        <f>IF(COUNTIF(G$1:G80,G80)=1,MAX(O$1:O79)+1,"")</f>
        <v/>
      </c>
      <c r="P80" s="14" t="str">
        <f t="shared" si="19"/>
        <v/>
      </c>
      <c r="R80" t="str">
        <f t="shared" si="20"/>
        <v>Reserv_fAI79 : WSTRING(20):="Резерв";</v>
      </c>
      <c r="S80" t="str">
        <f t="shared" si="23"/>
        <v>fAI79 : REAL; (*Резерв*)</v>
      </c>
      <c r="T80" t="str">
        <f t="shared" si="21"/>
        <v>DataProg.Reserv._AI79.stAiCHannelParams:=stAllAiChannelParams.Reserv_fAI79;</v>
      </c>
    </row>
    <row r="81" spans="1:20" ht="15.75" x14ac:dyDescent="0.25">
      <c r="A81" s="2" t="s">
        <v>4</v>
      </c>
      <c r="B81" s="3">
        <v>80</v>
      </c>
      <c r="C81" t="s">
        <v>5</v>
      </c>
      <c r="E81" s="5" t="s">
        <v>152</v>
      </c>
      <c r="G81" s="5" t="s">
        <v>159</v>
      </c>
      <c r="J81" s="16" t="str">
        <f t="shared" si="24"/>
        <v>fAI80</v>
      </c>
      <c r="K81" t="s">
        <v>281</v>
      </c>
      <c r="L81" t="str">
        <f t="shared" si="17"/>
        <v>Reserv_fAI80 : REAL; (*Резерв*)</v>
      </c>
      <c r="M81" t="str">
        <f t="shared" si="22"/>
        <v>Reserv_fAI80:=( fElectricalL:=4, fElectricalH:=20, fNormL:=0, fNormH:=100, fConversion:=1, fTFilter:=1, fError:=0.001),</v>
      </c>
      <c r="N81" t="str">
        <f t="shared" si="18"/>
        <v>DataReal.Reserv.fAI80:=stAiAll.Reserv_fAI80;</v>
      </c>
      <c r="O81" s="13" t="str">
        <f>IF(COUNTIF(G$1:G81,G81)=1,MAX(O$1:O80)+1,"")</f>
        <v/>
      </c>
      <c r="P81" s="14" t="str">
        <f t="shared" si="19"/>
        <v/>
      </c>
      <c r="R81" t="str">
        <f t="shared" si="20"/>
        <v>Reserv_fAI80 : WSTRING(20):="Резерв";</v>
      </c>
      <c r="S81" t="str">
        <f t="shared" si="23"/>
        <v>fAI80 : REAL; (*Резерв*)</v>
      </c>
      <c r="T81" t="str">
        <f t="shared" si="21"/>
        <v>DataProg.Reserv._AI80.stAiCHannelParams:=stAllAiChannelParams.Reserv_fAI80;</v>
      </c>
    </row>
    <row r="82" spans="1:20" ht="15.75" x14ac:dyDescent="0.25">
      <c r="A82" s="2" t="s">
        <v>4</v>
      </c>
      <c r="B82" s="3">
        <v>81</v>
      </c>
      <c r="C82" t="s">
        <v>270</v>
      </c>
      <c r="D82" s="1" t="s">
        <v>16</v>
      </c>
      <c r="E82" s="5" t="s">
        <v>152</v>
      </c>
      <c r="F82" s="5" t="s">
        <v>237</v>
      </c>
      <c r="G82" s="5" t="s">
        <v>314</v>
      </c>
      <c r="H82" s="5" t="s">
        <v>326</v>
      </c>
      <c r="I82" s="5" t="s">
        <v>176</v>
      </c>
      <c r="J82" s="5" t="s">
        <v>210</v>
      </c>
      <c r="K82" t="s">
        <v>281</v>
      </c>
      <c r="L82" t="str">
        <f t="shared" si="17"/>
        <v>Group2_BurnWork1_DamperGas_fPosition : REAL; (*Пол. засл. газ. 2*)</v>
      </c>
      <c r="M82" t="str">
        <f t="shared" si="22"/>
        <v>Group2_BurnWork1_DamperGas_fPosition:=( fElectricalL:=4, fElectricalH:=20, fNormL:=0, fNormH:=100, fConversion:=1, fTFilter:=1, fError:=0.001),</v>
      </c>
      <c r="N82" t="str">
        <f t="shared" si="18"/>
        <v>DataReal.Group[2].BurnWork[1].DamperGas.fPosition:=stAiAll.Group2_BurnWork1_DamperGas_fPosition;</v>
      </c>
      <c r="O82" s="13" t="str">
        <f>IF(COUNTIF(G$1:G82,G82)=1,MAX(O$1:O81)+1,"")</f>
        <v/>
      </c>
      <c r="P82" s="14" t="str">
        <f t="shared" si="19"/>
        <v/>
      </c>
      <c r="R82" t="str">
        <f t="shared" si="20"/>
        <v>Group2_BurnWork1_DamperGas_fPosition : WSTRING(20):="Пол. засл. газ. 2";</v>
      </c>
      <c r="S82" t="str">
        <f t="shared" si="23"/>
        <v>BurnWork[1].DamperGas.fPosition : REAL; (*Пол. засл. газ. 2*)</v>
      </c>
      <c r="T82" t="str">
        <f t="shared" si="21"/>
        <v>DataProg.Group[2].BurnWork[1].DamperGas._Position.stAiCHannelParams:=stAllAiChannelParams.Group2_BurnWork1_DamperGas_fPosition;</v>
      </c>
    </row>
    <row r="83" spans="1:20" ht="15.75" x14ac:dyDescent="0.25">
      <c r="A83" s="2" t="s">
        <v>4</v>
      </c>
      <c r="B83" s="3">
        <v>82</v>
      </c>
      <c r="C83" t="s">
        <v>271</v>
      </c>
      <c r="D83" s="1" t="s">
        <v>16</v>
      </c>
      <c r="E83" s="5" t="s">
        <v>152</v>
      </c>
      <c r="F83" s="5" t="s">
        <v>237</v>
      </c>
      <c r="G83" s="5" t="s">
        <v>314</v>
      </c>
      <c r="H83" s="5" t="s">
        <v>326</v>
      </c>
      <c r="I83" s="5" t="s">
        <v>178</v>
      </c>
      <c r="J83" s="5" t="s">
        <v>210</v>
      </c>
      <c r="K83" t="s">
        <v>281</v>
      </c>
      <c r="L83" t="str">
        <f t="shared" si="17"/>
        <v>Group2_BurnWork1_DamperAir_fPosition : REAL; (*Пол. засл. воз. 2*)</v>
      </c>
      <c r="M83" t="str">
        <f t="shared" si="22"/>
        <v>Group2_BurnWork1_DamperAir_fPosition:=( fElectricalL:=4, fElectricalH:=20, fNormL:=0, fNormH:=100, fConversion:=1, fTFilter:=1, fError:=0.001),</v>
      </c>
      <c r="N83" t="str">
        <f t="shared" si="18"/>
        <v>DataReal.Group[2].BurnWork[1].DamperAir.fPosition:=stAiAll.Group2_BurnWork1_DamperAir_fPosition;</v>
      </c>
      <c r="O83" s="13" t="str">
        <f>IF(COUNTIF(G$1:G83,G83)=1,MAX(O$1:O82)+1,"")</f>
        <v/>
      </c>
      <c r="P83" s="14" t="str">
        <f t="shared" si="19"/>
        <v/>
      </c>
      <c r="R83" t="str">
        <f t="shared" si="20"/>
        <v>Group2_BurnWork1_DamperAir_fPosition : WSTRING(20):="Пол. засл. воз. 2";</v>
      </c>
      <c r="S83" t="str">
        <f t="shared" si="23"/>
        <v>BurnWork[1].DamperAir.fPosition : REAL; (*Пол. засл. воз. 2*)</v>
      </c>
      <c r="T83" t="str">
        <f t="shared" si="21"/>
        <v>DataProg.Group[2].BurnWork[1].DamperAir._Position.stAiCHannelParams:=stAllAiChannelParams.Group2_BurnWork1_DamperAir_fPosition;</v>
      </c>
    </row>
    <row r="84" spans="1:20" ht="15.75" x14ac:dyDescent="0.25">
      <c r="A84" s="2" t="s">
        <v>4</v>
      </c>
      <c r="B84" s="3">
        <v>83</v>
      </c>
      <c r="C84" t="s">
        <v>274</v>
      </c>
      <c r="D84" s="1" t="s">
        <v>16</v>
      </c>
      <c r="E84" s="5" t="s">
        <v>152</v>
      </c>
      <c r="F84" s="5" t="s">
        <v>237</v>
      </c>
      <c r="G84" s="5" t="s">
        <v>314</v>
      </c>
      <c r="H84" s="5" t="s">
        <v>327</v>
      </c>
      <c r="I84" s="5" t="s">
        <v>176</v>
      </c>
      <c r="J84" s="5" t="s">
        <v>210</v>
      </c>
      <c r="K84" t="s">
        <v>281</v>
      </c>
      <c r="L84" t="str">
        <f t="shared" si="17"/>
        <v>Group2_BurnWork2_DamperGas_fPosition : REAL; (*Пол. засл. газ. 4*)</v>
      </c>
      <c r="M84" t="str">
        <f t="shared" si="22"/>
        <v>Group2_BurnWork2_DamperGas_fPosition:=( fElectricalL:=4, fElectricalH:=20, fNormL:=0, fNormH:=100, fConversion:=1, fTFilter:=1, fError:=0.001),</v>
      </c>
      <c r="N84" t="str">
        <f t="shared" si="18"/>
        <v>DataReal.Group[2].BurnWork[2].DamperGas.fPosition:=stAiAll.Group2_BurnWork2_DamperGas_fPosition;</v>
      </c>
      <c r="O84" s="13" t="str">
        <f>IF(COUNTIF(G$1:G84,G84)=1,MAX(O$1:O83)+1,"")</f>
        <v/>
      </c>
      <c r="P84" s="14" t="str">
        <f t="shared" si="19"/>
        <v/>
      </c>
      <c r="R84" t="str">
        <f t="shared" si="20"/>
        <v>Group2_BurnWork2_DamperGas_fPosition : WSTRING(20):="Пол. засл. газ. 4";</v>
      </c>
      <c r="S84" t="str">
        <f t="shared" si="23"/>
        <v>BurnWork[2].DamperGas.fPosition : REAL; (*Пол. засл. газ. 4*)</v>
      </c>
      <c r="T84" t="str">
        <f t="shared" si="21"/>
        <v>DataProg.Group[2].BurnWork[2].DamperGas._Position.stAiCHannelParams:=stAllAiChannelParams.Group2_BurnWork2_DamperGas_fPosition;</v>
      </c>
    </row>
    <row r="85" spans="1:20" ht="15.75" x14ac:dyDescent="0.25">
      <c r="A85" s="2" t="s">
        <v>4</v>
      </c>
      <c r="B85" s="3">
        <v>84</v>
      </c>
      <c r="C85" t="s">
        <v>275</v>
      </c>
      <c r="D85" s="1" t="s">
        <v>16</v>
      </c>
      <c r="E85" s="5" t="s">
        <v>152</v>
      </c>
      <c r="F85" s="5" t="s">
        <v>237</v>
      </c>
      <c r="G85" s="5" t="s">
        <v>314</v>
      </c>
      <c r="H85" s="5" t="s">
        <v>327</v>
      </c>
      <c r="I85" s="5" t="s">
        <v>178</v>
      </c>
      <c r="J85" s="5" t="s">
        <v>210</v>
      </c>
      <c r="K85" t="s">
        <v>281</v>
      </c>
      <c r="L85" t="str">
        <f t="shared" si="17"/>
        <v>Group2_BurnWork2_DamperAir_fPosition : REAL; (*Пол. засл. воз. 4*)</v>
      </c>
      <c r="M85" t="str">
        <f t="shared" si="22"/>
        <v>Group2_BurnWork2_DamperAir_fPosition:=( fElectricalL:=4, fElectricalH:=20, fNormL:=0, fNormH:=100, fConversion:=1, fTFilter:=1, fError:=0.001),</v>
      </c>
      <c r="N85" t="str">
        <f t="shared" si="18"/>
        <v>DataReal.Group[2].BurnWork[2].DamperAir.fPosition:=stAiAll.Group2_BurnWork2_DamperAir_fPosition;</v>
      </c>
      <c r="O85" s="13" t="str">
        <f>IF(COUNTIF(G$1:G85,G85)=1,MAX(O$1:O84)+1,"")</f>
        <v/>
      </c>
      <c r="P85" s="14" t="str">
        <f t="shared" si="19"/>
        <v/>
      </c>
      <c r="R85" t="str">
        <f t="shared" si="20"/>
        <v>Group2_BurnWork2_DamperAir_fPosition : WSTRING(20):="Пол. засл. воз. 4";</v>
      </c>
      <c r="S85" t="str">
        <f t="shared" si="23"/>
        <v>BurnWork[2].DamperAir.fPosition : REAL; (*Пол. засл. воз. 4*)</v>
      </c>
      <c r="T85" t="str">
        <f t="shared" si="21"/>
        <v>DataProg.Group[2].BurnWork[2].DamperAir._Position.stAiCHannelParams:=stAllAiChannelParams.Group2_BurnWork2_DamperAir_fPosition;</v>
      </c>
    </row>
    <row r="86" spans="1:20" ht="15.75" x14ac:dyDescent="0.25">
      <c r="A86" s="2" t="s">
        <v>4</v>
      </c>
      <c r="B86" s="3">
        <v>85</v>
      </c>
      <c r="C86" t="s">
        <v>337</v>
      </c>
      <c r="D86" s="1" t="s">
        <v>16</v>
      </c>
      <c r="E86" s="5" t="s">
        <v>152</v>
      </c>
      <c r="F86" s="5" t="s">
        <v>237</v>
      </c>
      <c r="G86" s="5" t="s">
        <v>314</v>
      </c>
      <c r="H86" s="5" t="s">
        <v>325</v>
      </c>
      <c r="I86" s="5" t="s">
        <v>176</v>
      </c>
      <c r="J86" s="5" t="s">
        <v>210</v>
      </c>
      <c r="K86" t="s">
        <v>281</v>
      </c>
      <c r="L86" t="str">
        <f t="shared" si="17"/>
        <v>Group2_BurnMain_DamperGas_fPosition : REAL; (*Пол. засл. газ. 6*)</v>
      </c>
      <c r="M86" t="str">
        <f t="shared" si="22"/>
        <v>Group2_BurnMain_DamperGas_fPosition:=( fElectricalL:=4, fElectricalH:=20, fNormL:=0, fNormH:=100, fConversion:=1, fTFilter:=1, fError:=0.001),</v>
      </c>
      <c r="N86" t="str">
        <f t="shared" si="18"/>
        <v>DataReal.Group[2].BurnMain.DamperGas.fPosition:=stAiAll.Group2_BurnMain_DamperGas_fPosition;</v>
      </c>
      <c r="O86" s="13" t="str">
        <f>IF(COUNTIF(G$1:G86,G86)=1,MAX(O$1:O85)+1,"")</f>
        <v/>
      </c>
      <c r="P86" s="14" t="str">
        <f t="shared" si="19"/>
        <v/>
      </c>
      <c r="R86" t="str">
        <f t="shared" si="20"/>
        <v>Group2_BurnMain_DamperGas_fPosition : WSTRING(20):="Пол. засл. газ. 6";</v>
      </c>
      <c r="S86" t="str">
        <f t="shared" si="23"/>
        <v>BurnMain.DamperGas.fPosition : REAL; (*Пол. засл. газ. 6*)</v>
      </c>
      <c r="T86" t="str">
        <f t="shared" si="21"/>
        <v>DataProg.Group[2].BurnMain.DamperGas._Position.stAiCHannelParams:=stAllAiChannelParams.Group2_BurnMain_DamperGas_fPosition;</v>
      </c>
    </row>
    <row r="87" spans="1:20" ht="15.75" x14ac:dyDescent="0.25">
      <c r="A87" s="2" t="s">
        <v>4</v>
      </c>
      <c r="B87" s="3">
        <v>86</v>
      </c>
      <c r="C87" t="s">
        <v>338</v>
      </c>
      <c r="D87" s="1" t="s">
        <v>16</v>
      </c>
      <c r="E87" s="5" t="s">
        <v>152</v>
      </c>
      <c r="F87" s="5" t="s">
        <v>237</v>
      </c>
      <c r="G87" s="5" t="s">
        <v>314</v>
      </c>
      <c r="H87" s="5" t="s">
        <v>325</v>
      </c>
      <c r="I87" s="5" t="s">
        <v>178</v>
      </c>
      <c r="J87" s="5" t="s">
        <v>210</v>
      </c>
      <c r="K87" t="s">
        <v>281</v>
      </c>
      <c r="L87" t="str">
        <f t="shared" si="17"/>
        <v>Group2_BurnMain_DamperAir_fPosition : REAL; (*Пол. засл. воз. 6*)</v>
      </c>
      <c r="M87" t="str">
        <f t="shared" si="22"/>
        <v>Group2_BurnMain_DamperAir_fPosition:=( fElectricalL:=4, fElectricalH:=20, fNormL:=0, fNormH:=100, fConversion:=1, fTFilter:=1, fError:=0.001),</v>
      </c>
      <c r="N87" t="str">
        <f t="shared" si="18"/>
        <v>DataReal.Group[2].BurnMain.DamperAir.fPosition:=stAiAll.Group2_BurnMain_DamperAir_fPosition;</v>
      </c>
      <c r="O87" s="13" t="str">
        <f>IF(COUNTIF(G$1:G87,G87)=1,MAX(O$1:O86)+1,"")</f>
        <v/>
      </c>
      <c r="P87" s="14" t="str">
        <f t="shared" si="19"/>
        <v/>
      </c>
      <c r="R87" t="str">
        <f t="shared" si="20"/>
        <v>Group2_BurnMain_DamperAir_fPosition : WSTRING(20):="Пол. засл. воз. 6";</v>
      </c>
      <c r="S87" t="str">
        <f t="shared" si="23"/>
        <v>BurnMain.DamperAir.fPosition : REAL; (*Пол. засл. воз. 6*)</v>
      </c>
      <c r="T87" t="str">
        <f t="shared" si="21"/>
        <v>DataProg.Group[2].BurnMain.DamperAir._Position.stAiCHannelParams:=stAllAiChannelParams.Group2_BurnMain_DamperAir_fPosition;</v>
      </c>
    </row>
    <row r="88" spans="1:20" ht="15.75" x14ac:dyDescent="0.25">
      <c r="A88" s="2" t="s">
        <v>4</v>
      </c>
      <c r="B88" s="3">
        <v>87</v>
      </c>
      <c r="C88" t="s">
        <v>339</v>
      </c>
      <c r="D88" s="1" t="s">
        <v>16</v>
      </c>
      <c r="E88" s="5" t="s">
        <v>152</v>
      </c>
      <c r="F88" s="5" t="s">
        <v>237</v>
      </c>
      <c r="G88" s="5" t="s">
        <v>314</v>
      </c>
      <c r="H88" s="5" t="s">
        <v>328</v>
      </c>
      <c r="I88" s="5" t="s">
        <v>176</v>
      </c>
      <c r="J88" s="5" t="s">
        <v>210</v>
      </c>
      <c r="K88" t="s">
        <v>281</v>
      </c>
      <c r="L88" t="str">
        <f t="shared" si="17"/>
        <v>Group2_BurnWork3_DamperGas_fPosition : REAL; (*Пол. засл. газ. 8*)</v>
      </c>
      <c r="M88" t="str">
        <f t="shared" si="22"/>
        <v>Group2_BurnWork3_DamperGas_fPosition:=( fElectricalL:=4, fElectricalH:=20, fNormL:=0, fNormH:=100, fConversion:=1, fTFilter:=1, fError:=0.001),</v>
      </c>
      <c r="N88" t="str">
        <f t="shared" si="18"/>
        <v>DataReal.Group[2].BurnWork[3].DamperGas.fPosition:=stAiAll.Group2_BurnWork3_DamperGas_fPosition;</v>
      </c>
      <c r="O88" s="13" t="str">
        <f>IF(COUNTIF(G$1:G88,G88)=1,MAX(O$1:O87)+1,"")</f>
        <v/>
      </c>
      <c r="P88" s="14" t="str">
        <f t="shared" si="19"/>
        <v/>
      </c>
      <c r="R88" t="str">
        <f t="shared" si="20"/>
        <v>Group2_BurnWork3_DamperGas_fPosition : WSTRING(20):="Пол. засл. газ. 8";</v>
      </c>
      <c r="S88" t="str">
        <f t="shared" si="23"/>
        <v>BurnWork[3].DamperGas.fPosition : REAL; (*Пол. засл. газ. 8*)</v>
      </c>
      <c r="T88" t="str">
        <f t="shared" si="21"/>
        <v>DataProg.Group[2].BurnWork[3].DamperGas._Position.stAiCHannelParams:=stAllAiChannelParams.Group2_BurnWork3_DamperGas_fPosition;</v>
      </c>
    </row>
    <row r="89" spans="1:20" ht="15.75" x14ac:dyDescent="0.25">
      <c r="A89" s="2" t="s">
        <v>4</v>
      </c>
      <c r="B89" s="3">
        <v>88</v>
      </c>
      <c r="C89" t="s">
        <v>340</v>
      </c>
      <c r="D89" s="1" t="s">
        <v>16</v>
      </c>
      <c r="E89" s="5" t="s">
        <v>152</v>
      </c>
      <c r="F89" s="5" t="s">
        <v>237</v>
      </c>
      <c r="G89" s="5" t="s">
        <v>314</v>
      </c>
      <c r="H89" s="5" t="s">
        <v>328</v>
      </c>
      <c r="I89" s="5" t="s">
        <v>178</v>
      </c>
      <c r="J89" s="5" t="s">
        <v>210</v>
      </c>
      <c r="K89" t="s">
        <v>281</v>
      </c>
      <c r="L89" t="str">
        <f t="shared" si="17"/>
        <v>Group2_BurnWork3_DamperAir_fPosition : REAL; (*Пол. засл. воз. 8*)</v>
      </c>
      <c r="M89" t="str">
        <f t="shared" si="22"/>
        <v>Group2_BurnWork3_DamperAir_fPosition:=( fElectricalL:=4, fElectricalH:=20, fNormL:=0, fNormH:=100, fConversion:=1, fTFilter:=1, fError:=0.001),</v>
      </c>
      <c r="N89" t="str">
        <f t="shared" si="18"/>
        <v>DataReal.Group[2].BurnWork[3].DamperAir.fPosition:=stAiAll.Group2_BurnWork3_DamperAir_fPosition;</v>
      </c>
      <c r="O89" s="13" t="str">
        <f>IF(COUNTIF(G$1:G89,G89)=1,MAX(O$1:O88)+1,"")</f>
        <v/>
      </c>
      <c r="P89" s="14" t="str">
        <f t="shared" si="19"/>
        <v/>
      </c>
      <c r="R89" t="str">
        <f t="shared" si="20"/>
        <v>Group2_BurnWork3_DamperAir_fPosition : WSTRING(20):="Пол. засл. воз. 8";</v>
      </c>
      <c r="S89" t="str">
        <f t="shared" si="23"/>
        <v>BurnWork[3].DamperAir.fPosition : REAL; (*Пол. засл. воз. 8*)</v>
      </c>
      <c r="T89" t="str">
        <f t="shared" si="21"/>
        <v>DataProg.Group[2].BurnWork[3].DamperAir._Position.stAiCHannelParams:=stAllAiChannelParams.Group2_BurnWork3_DamperAir_fPosition;</v>
      </c>
    </row>
    <row r="90" spans="1:20" ht="15.75" x14ac:dyDescent="0.25">
      <c r="A90" s="2" t="s">
        <v>4</v>
      </c>
      <c r="B90" s="3">
        <v>89</v>
      </c>
      <c r="C90" t="s">
        <v>5</v>
      </c>
      <c r="E90" s="5" t="s">
        <v>152</v>
      </c>
      <c r="G90" s="5" t="s">
        <v>159</v>
      </c>
      <c r="J90" s="16" t="str">
        <f t="shared" ref="J90:J97" si="25">CONCATENATE("f",A90,B90)</f>
        <v>fAI89</v>
      </c>
      <c r="K90" t="s">
        <v>281</v>
      </c>
      <c r="L90" t="str">
        <f t="shared" si="17"/>
        <v>Reserv_fAI89 : REAL; (*Резерв*)</v>
      </c>
      <c r="M90" t="str">
        <f t="shared" si="22"/>
        <v>Reserv_fAI89:=( fElectricalL:=4, fElectricalH:=20, fNormL:=0, fNormH:=100, fConversion:=1, fTFilter:=1, fError:=0.001),</v>
      </c>
      <c r="N90" t="str">
        <f t="shared" si="18"/>
        <v>DataReal.Reserv.fAI89:=stAiAll.Reserv_fAI89;</v>
      </c>
      <c r="O90" s="13" t="str">
        <f>IF(COUNTIF(G$1:G90,G90)=1,MAX(O$1:O89)+1,"")</f>
        <v/>
      </c>
      <c r="P90" s="14" t="str">
        <f t="shared" si="19"/>
        <v/>
      </c>
      <c r="R90" t="str">
        <f t="shared" si="20"/>
        <v>Reserv_fAI89 : WSTRING(20):="Резерв";</v>
      </c>
      <c r="S90" t="str">
        <f t="shared" si="23"/>
        <v>fAI89 : REAL; (*Резерв*)</v>
      </c>
      <c r="T90" t="str">
        <f t="shared" si="21"/>
        <v>DataProg.Reserv._AI89.stAiCHannelParams:=stAllAiChannelParams.Reserv_fAI89;</v>
      </c>
    </row>
    <row r="91" spans="1:20" ht="15.75" x14ac:dyDescent="0.25">
      <c r="A91" s="2" t="s">
        <v>4</v>
      </c>
      <c r="B91" s="3">
        <v>90</v>
      </c>
      <c r="C91" t="s">
        <v>5</v>
      </c>
      <c r="E91" s="5" t="s">
        <v>152</v>
      </c>
      <c r="G91" s="5" t="s">
        <v>159</v>
      </c>
      <c r="J91" s="16" t="str">
        <f t="shared" si="25"/>
        <v>fAI90</v>
      </c>
      <c r="K91" t="s">
        <v>281</v>
      </c>
      <c r="L91" t="str">
        <f t="shared" si="17"/>
        <v>Reserv_fAI90 : REAL; (*Резерв*)</v>
      </c>
      <c r="M91" t="str">
        <f t="shared" si="22"/>
        <v>Reserv_fAI90:=( fElectricalL:=4, fElectricalH:=20, fNormL:=0, fNormH:=100, fConversion:=1, fTFilter:=1, fError:=0.001),</v>
      </c>
      <c r="N91" t="str">
        <f t="shared" si="18"/>
        <v>DataReal.Reserv.fAI90:=stAiAll.Reserv_fAI90;</v>
      </c>
      <c r="O91" s="13" t="str">
        <f>IF(COUNTIF(G$1:G91,G91)=1,MAX(O$1:O90)+1,"")</f>
        <v/>
      </c>
      <c r="P91" s="14" t="str">
        <f t="shared" si="19"/>
        <v/>
      </c>
      <c r="R91" t="str">
        <f t="shared" si="20"/>
        <v>Reserv_fAI90 : WSTRING(20):="Резерв";</v>
      </c>
      <c r="S91" t="str">
        <f t="shared" si="23"/>
        <v>fAI90 : REAL; (*Резерв*)</v>
      </c>
      <c r="T91" t="str">
        <f t="shared" si="21"/>
        <v>DataProg.Reserv._AI90.stAiCHannelParams:=stAllAiChannelParams.Reserv_fAI90;</v>
      </c>
    </row>
    <row r="92" spans="1:20" ht="15.75" x14ac:dyDescent="0.25">
      <c r="A92" s="2" t="s">
        <v>4</v>
      </c>
      <c r="B92" s="3">
        <v>91</v>
      </c>
      <c r="C92" t="s">
        <v>5</v>
      </c>
      <c r="E92" s="5" t="s">
        <v>152</v>
      </c>
      <c r="G92" s="5" t="s">
        <v>159</v>
      </c>
      <c r="J92" s="16" t="str">
        <f t="shared" si="25"/>
        <v>fAI91</v>
      </c>
      <c r="K92" t="s">
        <v>281</v>
      </c>
      <c r="L92" t="str">
        <f t="shared" si="17"/>
        <v>Reserv_fAI91 : REAL; (*Резерв*)</v>
      </c>
      <c r="M92" t="str">
        <f t="shared" si="22"/>
        <v>Reserv_fAI91:=( fElectricalL:=4, fElectricalH:=20, fNormL:=0, fNormH:=100, fConversion:=1, fTFilter:=1, fError:=0.001),</v>
      </c>
      <c r="N92" t="str">
        <f t="shared" si="18"/>
        <v>DataReal.Reserv.fAI91:=stAiAll.Reserv_fAI91;</v>
      </c>
      <c r="O92" s="13" t="str">
        <f>IF(COUNTIF(G$1:G92,G92)=1,MAX(O$1:O91)+1,"")</f>
        <v/>
      </c>
      <c r="P92" s="14" t="str">
        <f t="shared" si="19"/>
        <v/>
      </c>
      <c r="R92" t="str">
        <f t="shared" si="20"/>
        <v>Reserv_fAI91 : WSTRING(20):="Резерв";</v>
      </c>
      <c r="S92" t="str">
        <f t="shared" si="23"/>
        <v>fAI91 : REAL; (*Резерв*)</v>
      </c>
      <c r="T92" t="str">
        <f t="shared" si="21"/>
        <v>DataProg.Reserv._AI91.stAiCHannelParams:=stAllAiChannelParams.Reserv_fAI91;</v>
      </c>
    </row>
    <row r="93" spans="1:20" ht="15.75" x14ac:dyDescent="0.25">
      <c r="A93" s="2" t="s">
        <v>4</v>
      </c>
      <c r="B93" s="3">
        <v>92</v>
      </c>
      <c r="C93" t="s">
        <v>5</v>
      </c>
      <c r="E93" s="5" t="s">
        <v>152</v>
      </c>
      <c r="G93" s="5" t="s">
        <v>159</v>
      </c>
      <c r="J93" s="16" t="str">
        <f t="shared" si="25"/>
        <v>fAI92</v>
      </c>
      <c r="K93" t="s">
        <v>281</v>
      </c>
      <c r="L93" t="str">
        <f t="shared" si="17"/>
        <v>Reserv_fAI92 : REAL; (*Резерв*)</v>
      </c>
      <c r="M93" t="str">
        <f t="shared" si="22"/>
        <v>Reserv_fAI92:=( fElectricalL:=4, fElectricalH:=20, fNormL:=0, fNormH:=100, fConversion:=1, fTFilter:=1, fError:=0.001),</v>
      </c>
      <c r="N93" t="str">
        <f t="shared" si="18"/>
        <v>DataReal.Reserv.fAI92:=stAiAll.Reserv_fAI92;</v>
      </c>
      <c r="O93" s="13" t="str">
        <f>IF(COUNTIF(G$1:G93,G93)=1,MAX(O$1:O92)+1,"")</f>
        <v/>
      </c>
      <c r="P93" s="14" t="str">
        <f t="shared" si="19"/>
        <v/>
      </c>
      <c r="R93" t="str">
        <f t="shared" si="20"/>
        <v>Reserv_fAI92 : WSTRING(20):="Резерв";</v>
      </c>
      <c r="S93" t="str">
        <f t="shared" si="23"/>
        <v>fAI92 : REAL; (*Резерв*)</v>
      </c>
      <c r="T93" t="str">
        <f t="shared" si="21"/>
        <v>DataProg.Reserv._AI92.stAiCHannelParams:=stAllAiChannelParams.Reserv_fAI92;</v>
      </c>
    </row>
    <row r="94" spans="1:20" ht="15.75" x14ac:dyDescent="0.25">
      <c r="A94" s="2" t="s">
        <v>4</v>
      </c>
      <c r="B94" s="3">
        <v>93</v>
      </c>
      <c r="C94" t="s">
        <v>5</v>
      </c>
      <c r="E94" s="5" t="s">
        <v>152</v>
      </c>
      <c r="G94" s="5" t="s">
        <v>159</v>
      </c>
      <c r="J94" s="16" t="str">
        <f t="shared" si="25"/>
        <v>fAI93</v>
      </c>
      <c r="K94" t="s">
        <v>281</v>
      </c>
      <c r="L94" t="str">
        <f t="shared" si="17"/>
        <v>Reserv_fAI93 : REAL; (*Резерв*)</v>
      </c>
      <c r="M94" t="str">
        <f t="shared" si="22"/>
        <v>Reserv_fAI93:=( fElectricalL:=4, fElectricalH:=20, fNormL:=0, fNormH:=100, fConversion:=1, fTFilter:=1, fError:=0.001),</v>
      </c>
      <c r="N94" t="str">
        <f t="shared" si="18"/>
        <v>DataReal.Reserv.fAI93:=stAiAll.Reserv_fAI93;</v>
      </c>
      <c r="O94" s="13" t="str">
        <f>IF(COUNTIF(G$1:G94,G94)=1,MAX(O$1:O93)+1,"")</f>
        <v/>
      </c>
      <c r="P94" s="14" t="str">
        <f t="shared" si="19"/>
        <v/>
      </c>
      <c r="R94" t="str">
        <f t="shared" si="20"/>
        <v>Reserv_fAI93 : WSTRING(20):="Резерв";</v>
      </c>
      <c r="S94" t="str">
        <f t="shared" si="23"/>
        <v>fAI93 : REAL; (*Резерв*)</v>
      </c>
      <c r="T94" t="str">
        <f t="shared" si="21"/>
        <v>DataProg.Reserv._AI93.stAiCHannelParams:=stAllAiChannelParams.Reserv_fAI93;</v>
      </c>
    </row>
    <row r="95" spans="1:20" ht="15.75" x14ac:dyDescent="0.25">
      <c r="A95" s="2" t="s">
        <v>4</v>
      </c>
      <c r="B95" s="3">
        <v>94</v>
      </c>
      <c r="C95" t="s">
        <v>5</v>
      </c>
      <c r="E95" s="5" t="s">
        <v>152</v>
      </c>
      <c r="G95" s="5" t="s">
        <v>159</v>
      </c>
      <c r="J95" s="16" t="str">
        <f t="shared" si="25"/>
        <v>fAI94</v>
      </c>
      <c r="K95" t="s">
        <v>281</v>
      </c>
      <c r="L95" t="str">
        <f t="shared" si="17"/>
        <v>Reserv_fAI94 : REAL; (*Резерв*)</v>
      </c>
      <c r="M95" t="str">
        <f t="shared" si="22"/>
        <v>Reserv_fAI94:=( fElectricalL:=4, fElectricalH:=20, fNormL:=0, fNormH:=100, fConversion:=1, fTFilter:=1, fError:=0.001),</v>
      </c>
      <c r="N95" t="str">
        <f t="shared" si="18"/>
        <v>DataReal.Reserv.fAI94:=stAiAll.Reserv_fAI94;</v>
      </c>
      <c r="O95" s="13" t="str">
        <f>IF(COUNTIF(G$1:G95,G95)=1,MAX(O$1:O94)+1,"")</f>
        <v/>
      </c>
      <c r="P95" s="14" t="str">
        <f t="shared" si="19"/>
        <v/>
      </c>
      <c r="R95" t="str">
        <f t="shared" si="20"/>
        <v>Reserv_fAI94 : WSTRING(20):="Резерв";</v>
      </c>
      <c r="S95" t="str">
        <f t="shared" si="23"/>
        <v>fAI94 : REAL; (*Резерв*)</v>
      </c>
      <c r="T95" t="str">
        <f t="shared" si="21"/>
        <v>DataProg.Reserv._AI94.stAiCHannelParams:=stAllAiChannelParams.Reserv_fAI94;</v>
      </c>
    </row>
    <row r="96" spans="1:20" ht="15.75" x14ac:dyDescent="0.25">
      <c r="A96" s="2" t="s">
        <v>4</v>
      </c>
      <c r="B96" s="3">
        <v>95</v>
      </c>
      <c r="C96" t="s">
        <v>5</v>
      </c>
      <c r="E96" s="5" t="s">
        <v>152</v>
      </c>
      <c r="G96" s="5" t="s">
        <v>159</v>
      </c>
      <c r="J96" s="16" t="str">
        <f t="shared" si="25"/>
        <v>fAI95</v>
      </c>
      <c r="K96" t="s">
        <v>281</v>
      </c>
      <c r="L96" t="str">
        <f t="shared" si="17"/>
        <v>Reserv_fAI95 : REAL; (*Резерв*)</v>
      </c>
      <c r="M96" t="str">
        <f t="shared" si="22"/>
        <v>Reserv_fAI95:=( fElectricalL:=4, fElectricalH:=20, fNormL:=0, fNormH:=100, fConversion:=1, fTFilter:=1, fError:=0.001),</v>
      </c>
      <c r="N96" t="str">
        <f t="shared" si="18"/>
        <v>DataReal.Reserv.fAI95:=stAiAll.Reserv_fAI95;</v>
      </c>
      <c r="O96" s="13" t="str">
        <f>IF(COUNTIF(G$1:G96,G96)=1,MAX(O$1:O95)+1,"")</f>
        <v/>
      </c>
      <c r="P96" s="14" t="str">
        <f t="shared" si="19"/>
        <v/>
      </c>
      <c r="R96" t="str">
        <f t="shared" si="20"/>
        <v>Reserv_fAI95 : WSTRING(20):="Резерв";</v>
      </c>
      <c r="S96" t="str">
        <f t="shared" si="23"/>
        <v>fAI95 : REAL; (*Резерв*)</v>
      </c>
      <c r="T96" t="str">
        <f t="shared" si="21"/>
        <v>DataProg.Reserv._AI95.stAiCHannelParams:=stAllAiChannelParams.Reserv_fAI95;</v>
      </c>
    </row>
    <row r="97" spans="1:20" ht="15.75" x14ac:dyDescent="0.25">
      <c r="A97" s="2" t="s">
        <v>4</v>
      </c>
      <c r="B97" s="3">
        <v>96</v>
      </c>
      <c r="C97" t="s">
        <v>5</v>
      </c>
      <c r="E97" s="5" t="s">
        <v>152</v>
      </c>
      <c r="G97" s="5" t="s">
        <v>159</v>
      </c>
      <c r="J97" s="16" t="str">
        <f t="shared" si="25"/>
        <v>fAI96</v>
      </c>
      <c r="K97" t="s">
        <v>281</v>
      </c>
      <c r="L97" t="str">
        <f t="shared" si="17"/>
        <v>Reserv_fAI96 : REAL; (*Резерв*)</v>
      </c>
      <c r="M97" t="str">
        <f t="shared" si="22"/>
        <v>Reserv_fAI96:=( fElectricalL:=4, fElectricalH:=20, fNormL:=0, fNormH:=100, fConversion:=1, fTFilter:=1, fError:=0.001),</v>
      </c>
      <c r="N97" t="str">
        <f t="shared" si="18"/>
        <v>DataReal.Reserv.fAI96:=stAiAll.Reserv_fAI96;</v>
      </c>
      <c r="O97" s="13" t="str">
        <f>IF(COUNTIF(G$1:G97,G97)=1,MAX(O$1:O96)+1,"")</f>
        <v/>
      </c>
      <c r="P97" s="14" t="str">
        <f t="shared" si="19"/>
        <v/>
      </c>
      <c r="R97" t="str">
        <f t="shared" si="20"/>
        <v>Reserv_fAI96 : WSTRING(20):="Резерв";</v>
      </c>
      <c r="S97" t="str">
        <f t="shared" si="23"/>
        <v>fAI96 : REAL; (*Резерв*)</v>
      </c>
      <c r="T97" t="str">
        <f t="shared" si="21"/>
        <v>DataProg.Reserv._AI96.stAiCHannelParams:=stAllAiChannelParams.Reserv_fAI96;</v>
      </c>
    </row>
    <row r="98" spans="1:20" ht="15.75" x14ac:dyDescent="0.25">
      <c r="A98" s="2" t="s">
        <v>4</v>
      </c>
      <c r="B98" s="3">
        <v>97</v>
      </c>
      <c r="C98" t="s">
        <v>341</v>
      </c>
      <c r="D98" s="1" t="s">
        <v>232</v>
      </c>
      <c r="E98" s="5" t="s">
        <v>152</v>
      </c>
      <c r="F98" s="5" t="s">
        <v>234</v>
      </c>
      <c r="G98" s="5" t="s">
        <v>315</v>
      </c>
      <c r="H98" s="5" t="s">
        <v>326</v>
      </c>
      <c r="J98" s="5" t="s">
        <v>278</v>
      </c>
      <c r="K98" t="s">
        <v>281</v>
      </c>
      <c r="L98" t="str">
        <f t="shared" si="17"/>
        <v>Group3_BurnWork1_fPGas : REAL; (*Рг перед гор. 9*)</v>
      </c>
      <c r="M98" t="str">
        <f t="shared" si="22"/>
        <v>Group3_BurnWork1_fPGas:=( fElectricalL:=4, fElectricalH:=20, fNormL:=0, fNormH:=60, fConversion:=1, fTFilter:=1, fError:=0.001),</v>
      </c>
      <c r="N98" t="str">
        <f t="shared" si="18"/>
        <v>DataReal.Group[3].BurnWork[1].fPGas:=stAiAll.Group3_BurnWork1_fPGas;</v>
      </c>
      <c r="O98" s="13">
        <f>IF(COUNTIF(G$1:G98,G98)=1,MAX(O$1:O97)+1,"")</f>
        <v>7</v>
      </c>
      <c r="P98" s="14" t="str">
        <f t="shared" ref="P98:P129" si="26">IF(O98="","",G98)</f>
        <v>Group3</v>
      </c>
      <c r="R98" t="str">
        <f t="shared" ref="R98:R113" si="27">CONCATENATE(G98, "_",IF(H98&lt;&gt;"",CONCATENATE(H98,"_"),""),IF(I98&lt;&gt;"",CONCATENATE(I98,"_"),""),J98," : WSTRING(20):=""",C98,""";",)</f>
        <v>Group3_BurnWork1_fPGas : WSTRING(20):="Рг перед гор. 9";</v>
      </c>
      <c r="S98" t="str">
        <f t="shared" si="23"/>
        <v>BurnWork[1].fPGas : REAL; (*Рг перед гор. 9*)</v>
      </c>
      <c r="T98" t="str">
        <f t="shared" si="21"/>
        <v>DataProg.Group[3].BurnWork[1]._PGas.stAiCHannelParams:=stAllAiChannelParams.Group3_BurnWork1_fPGas;</v>
      </c>
    </row>
    <row r="99" spans="1:20" ht="15.75" x14ac:dyDescent="0.25">
      <c r="A99" s="2" t="s">
        <v>4</v>
      </c>
      <c r="B99" s="3">
        <v>98</v>
      </c>
      <c r="C99" t="s">
        <v>342</v>
      </c>
      <c r="D99" s="1" t="s">
        <v>232</v>
      </c>
      <c r="E99" s="5" t="s">
        <v>152</v>
      </c>
      <c r="F99" s="5" t="s">
        <v>235</v>
      </c>
      <c r="G99" s="5" t="s">
        <v>315</v>
      </c>
      <c r="H99" s="5" t="s">
        <v>326</v>
      </c>
      <c r="J99" s="5" t="s">
        <v>279</v>
      </c>
      <c r="K99" t="s">
        <v>281</v>
      </c>
      <c r="L99" t="str">
        <f t="shared" ref="L99:L129" si="28">CONCATENATE(G99, "_",IF(H99&lt;&gt;"",CONCATENATE(H99,"_"),""),IF(I99&lt;&gt;"",CONCATENATE(I99,"_"),""),J99," : ",K99,"; (*",C99,"*)")</f>
        <v>Group3_BurnWork1_fPAir : REAL; (*Рв перед гор. 9*)</v>
      </c>
      <c r="M99" t="str">
        <f t="shared" si="22"/>
        <v>Group3_BurnWork1_fPAir:=( fElectricalL:=4, fElectricalH:=20, fNormL:=0, fNormH:=2.5, fConversion:=1, fTFilter:=1, fError:=0.001),</v>
      </c>
      <c r="N99" t="str">
        <f t="shared" si="18"/>
        <v>DataReal.Group[3].BurnWork[1].fPAir:=stAiAll.Group3_BurnWork1_fPAir;</v>
      </c>
      <c r="O99" s="13" t="str">
        <f>IF(COUNTIF(G$1:G99,G99)=1,MAX(O$1:O98)+1,"")</f>
        <v/>
      </c>
      <c r="P99" s="14" t="str">
        <f t="shared" si="26"/>
        <v/>
      </c>
      <c r="R99" t="str">
        <f t="shared" si="27"/>
        <v>Group3_BurnWork1_fPAir : WSTRING(20):="Рв перед гор. 9";</v>
      </c>
      <c r="S99" t="str">
        <f t="shared" si="23"/>
        <v>BurnWork[1].fPAir : REAL; (*Рв перед гор. 9*)</v>
      </c>
      <c r="T99" t="str">
        <f t="shared" si="21"/>
        <v>DataProg.Group[3].BurnWork[1]._PAir.stAiCHannelParams:=stAllAiChannelParams.Group3_BurnWork1_fPAir;</v>
      </c>
    </row>
    <row r="100" spans="1:20" ht="15.75" x14ac:dyDescent="0.25">
      <c r="A100" s="2" t="s">
        <v>4</v>
      </c>
      <c r="B100" s="3">
        <v>99</v>
      </c>
      <c r="C100" t="s">
        <v>343</v>
      </c>
      <c r="D100" s="1" t="s">
        <v>232</v>
      </c>
      <c r="E100" s="5" t="s">
        <v>152</v>
      </c>
      <c r="F100" s="5" t="s">
        <v>234</v>
      </c>
      <c r="G100" s="5" t="s">
        <v>315</v>
      </c>
      <c r="H100" s="5" t="s">
        <v>325</v>
      </c>
      <c r="J100" s="5" t="s">
        <v>278</v>
      </c>
      <c r="K100" t="s">
        <v>281</v>
      </c>
      <c r="L100" t="str">
        <f t="shared" si="28"/>
        <v>Group3_BurnMain_fPGas : REAL; (*Рг перед гор. 11*)</v>
      </c>
      <c r="M100" t="str">
        <f t="shared" si="22"/>
        <v>Group3_BurnMain_fPGas:=( fElectricalL:=4, fElectricalH:=20, fNormL:=0, fNormH:=60, fConversion:=1, fTFilter:=1, fError:=0.001),</v>
      </c>
      <c r="N100" t="str">
        <f t="shared" si="18"/>
        <v>DataReal.Group[3].BurnMain.fPGas:=stAiAll.Group3_BurnMain_fPGas;</v>
      </c>
      <c r="O100" s="13" t="str">
        <f>IF(COUNTIF(G$1:G100,G100)=1,MAX(O$1:O99)+1,"")</f>
        <v/>
      </c>
      <c r="P100" s="14" t="str">
        <f t="shared" si="26"/>
        <v/>
      </c>
      <c r="R100" t="str">
        <f t="shared" si="27"/>
        <v>Group3_BurnMain_fPGas : WSTRING(20):="Рг перед гор. 11";</v>
      </c>
      <c r="S100" t="str">
        <f t="shared" si="23"/>
        <v>BurnMain.fPGas : REAL; (*Рг перед гор. 11*)</v>
      </c>
      <c r="T100" t="str">
        <f t="shared" si="21"/>
        <v>DataProg.Group[3].BurnMain._PGas.stAiCHannelParams:=stAllAiChannelParams.Group3_BurnMain_fPGas;</v>
      </c>
    </row>
    <row r="101" spans="1:20" ht="15.75" x14ac:dyDescent="0.25">
      <c r="A101" s="2" t="s">
        <v>4</v>
      </c>
      <c r="B101" s="3">
        <v>100</v>
      </c>
      <c r="C101" t="s">
        <v>344</v>
      </c>
      <c r="D101" s="1" t="s">
        <v>232</v>
      </c>
      <c r="E101" s="5" t="s">
        <v>152</v>
      </c>
      <c r="F101" s="5" t="s">
        <v>235</v>
      </c>
      <c r="G101" s="5" t="s">
        <v>315</v>
      </c>
      <c r="H101" s="5" t="s">
        <v>325</v>
      </c>
      <c r="J101" s="5" t="s">
        <v>279</v>
      </c>
      <c r="K101" t="s">
        <v>281</v>
      </c>
      <c r="L101" t="str">
        <f t="shared" si="28"/>
        <v>Group3_BurnMain_fPAir : REAL; (*Рв перед гор. 11*)</v>
      </c>
      <c r="M101" t="str">
        <f t="shared" si="22"/>
        <v>Group3_BurnMain_fPAir:=( fElectricalL:=4, fElectricalH:=20, fNormL:=0, fNormH:=2.5, fConversion:=1, fTFilter:=1, fError:=0.001),</v>
      </c>
      <c r="N101" t="str">
        <f t="shared" si="18"/>
        <v>DataReal.Group[3].BurnMain.fPAir:=stAiAll.Group3_BurnMain_fPAir;</v>
      </c>
      <c r="O101" s="13" t="str">
        <f>IF(COUNTIF(G$1:G101,G101)=1,MAX(O$1:O100)+1,"")</f>
        <v/>
      </c>
      <c r="P101" s="14" t="str">
        <f t="shared" si="26"/>
        <v/>
      </c>
      <c r="R101" t="str">
        <f t="shared" si="27"/>
        <v>Group3_BurnMain_fPAir : WSTRING(20):="Рв перед гор. 11";</v>
      </c>
      <c r="S101" t="str">
        <f t="shared" si="23"/>
        <v>BurnMain.fPAir : REAL; (*Рв перед гор. 11*)</v>
      </c>
      <c r="T101" t="str">
        <f t="shared" si="21"/>
        <v>DataProg.Group[3].BurnMain._PAir.stAiCHannelParams:=stAllAiChannelParams.Group3_BurnMain_fPAir;</v>
      </c>
    </row>
    <row r="102" spans="1:20" ht="15.75" x14ac:dyDescent="0.25">
      <c r="A102" s="2" t="s">
        <v>4</v>
      </c>
      <c r="B102" s="3">
        <v>101</v>
      </c>
      <c r="C102" t="s">
        <v>297</v>
      </c>
      <c r="D102" s="1" t="s">
        <v>232</v>
      </c>
      <c r="E102" s="5" t="s">
        <v>152</v>
      </c>
      <c r="F102" s="5" t="s">
        <v>234</v>
      </c>
      <c r="G102" s="5" t="s">
        <v>315</v>
      </c>
      <c r="H102" s="5" t="s">
        <v>327</v>
      </c>
      <c r="J102" s="5" t="s">
        <v>278</v>
      </c>
      <c r="K102" t="s">
        <v>281</v>
      </c>
      <c r="L102" t="str">
        <f t="shared" si="28"/>
        <v>Group3_BurnWork2_fPGas : REAL; (*Рг перед гор. 13*)</v>
      </c>
      <c r="M102" t="str">
        <f t="shared" si="22"/>
        <v>Group3_BurnWork2_fPGas:=( fElectricalL:=4, fElectricalH:=20, fNormL:=0, fNormH:=60, fConversion:=1, fTFilter:=1, fError:=0.001),</v>
      </c>
      <c r="N102" t="str">
        <f t="shared" si="18"/>
        <v>DataReal.Group[3].BurnWork[2].fPGas:=stAiAll.Group3_BurnWork2_fPGas;</v>
      </c>
      <c r="O102" s="13" t="str">
        <f>IF(COUNTIF(G$1:G102,G102)=1,MAX(O$1:O101)+1,"")</f>
        <v/>
      </c>
      <c r="P102" s="14" t="str">
        <f t="shared" si="26"/>
        <v/>
      </c>
      <c r="R102" t="str">
        <f t="shared" si="27"/>
        <v>Group3_BurnWork2_fPGas : WSTRING(20):="Рг перед гор. 13";</v>
      </c>
      <c r="S102" t="str">
        <f t="shared" si="23"/>
        <v>BurnWork[2].fPGas : REAL; (*Рг перед гор. 13*)</v>
      </c>
      <c r="T102" t="str">
        <f t="shared" si="21"/>
        <v>DataProg.Group[3].BurnWork[2]._PGas.stAiCHannelParams:=stAllAiChannelParams.Group3_BurnWork2_fPGas;</v>
      </c>
    </row>
    <row r="103" spans="1:20" ht="15.75" x14ac:dyDescent="0.25">
      <c r="A103" s="2" t="s">
        <v>4</v>
      </c>
      <c r="B103" s="3">
        <v>102</v>
      </c>
      <c r="C103" t="s">
        <v>298</v>
      </c>
      <c r="D103" s="1" t="s">
        <v>232</v>
      </c>
      <c r="E103" s="5" t="s">
        <v>152</v>
      </c>
      <c r="F103" s="5" t="s">
        <v>235</v>
      </c>
      <c r="G103" s="5" t="s">
        <v>315</v>
      </c>
      <c r="H103" s="5" t="s">
        <v>327</v>
      </c>
      <c r="J103" s="5" t="s">
        <v>279</v>
      </c>
      <c r="K103" t="s">
        <v>281</v>
      </c>
      <c r="L103" t="str">
        <f t="shared" si="28"/>
        <v>Group3_BurnWork2_fPAir : REAL; (*Рв перед гор. 13*)</v>
      </c>
      <c r="M103" t="str">
        <f t="shared" si="22"/>
        <v>Group3_BurnWork2_fPAir:=( fElectricalL:=4, fElectricalH:=20, fNormL:=0, fNormH:=2.5, fConversion:=1, fTFilter:=1, fError:=0.001),</v>
      </c>
      <c r="N103" t="str">
        <f t="shared" si="18"/>
        <v>DataReal.Group[3].BurnWork[2].fPAir:=stAiAll.Group3_BurnWork2_fPAir;</v>
      </c>
      <c r="O103" s="13" t="str">
        <f>IF(COUNTIF(G$1:G103,G103)=1,MAX(O$1:O102)+1,"")</f>
        <v/>
      </c>
      <c r="P103" s="14" t="str">
        <f t="shared" si="26"/>
        <v/>
      </c>
      <c r="R103" t="str">
        <f t="shared" si="27"/>
        <v>Group3_BurnWork2_fPAir : WSTRING(20):="Рв перед гор. 13";</v>
      </c>
      <c r="S103" t="str">
        <f t="shared" si="23"/>
        <v>BurnWork[2].fPAir : REAL; (*Рв перед гор. 13*)</v>
      </c>
      <c r="T103" t="str">
        <f t="shared" si="21"/>
        <v>DataProg.Group[3].BurnWork[2]._PAir.stAiCHannelParams:=stAllAiChannelParams.Group3_BurnWork2_fPAir;</v>
      </c>
    </row>
    <row r="104" spans="1:20" ht="15.75" x14ac:dyDescent="0.25">
      <c r="A104" s="2" t="s">
        <v>4</v>
      </c>
      <c r="B104" s="3">
        <v>103</v>
      </c>
      <c r="C104" t="s">
        <v>301</v>
      </c>
      <c r="D104" s="1" t="s">
        <v>232</v>
      </c>
      <c r="E104" s="5" t="s">
        <v>152</v>
      </c>
      <c r="F104" s="5" t="s">
        <v>234</v>
      </c>
      <c r="G104" s="5" t="s">
        <v>315</v>
      </c>
      <c r="H104" s="5" t="s">
        <v>328</v>
      </c>
      <c r="J104" s="5" t="s">
        <v>278</v>
      </c>
      <c r="K104" t="s">
        <v>281</v>
      </c>
      <c r="L104" t="str">
        <f t="shared" si="28"/>
        <v>Group3_BurnWork3_fPGas : REAL; (*Рг перед гор. 15*)</v>
      </c>
      <c r="M104" t="str">
        <f t="shared" si="22"/>
        <v>Group3_BurnWork3_fPGas:=( fElectricalL:=4, fElectricalH:=20, fNormL:=0, fNormH:=60, fConversion:=1, fTFilter:=1, fError:=0.001),</v>
      </c>
      <c r="N104" t="str">
        <f t="shared" si="18"/>
        <v>DataReal.Group[3].BurnWork[3].fPGas:=stAiAll.Group3_BurnWork3_fPGas;</v>
      </c>
      <c r="O104" s="13" t="str">
        <f>IF(COUNTIF(G$1:G104,G104)=1,MAX(O$1:O103)+1,"")</f>
        <v/>
      </c>
      <c r="P104" s="14" t="str">
        <f t="shared" si="26"/>
        <v/>
      </c>
      <c r="R104" t="str">
        <f t="shared" si="27"/>
        <v>Group3_BurnWork3_fPGas : WSTRING(20):="Рг перед гор. 15";</v>
      </c>
      <c r="S104" t="str">
        <f t="shared" si="23"/>
        <v>BurnWork[3].fPGas : REAL; (*Рг перед гор. 15*)</v>
      </c>
      <c r="T104" t="str">
        <f t="shared" si="21"/>
        <v>DataProg.Group[3].BurnWork[3]._PGas.stAiCHannelParams:=stAllAiChannelParams.Group3_BurnWork3_fPGas;</v>
      </c>
    </row>
    <row r="105" spans="1:20" ht="15.75" x14ac:dyDescent="0.25">
      <c r="A105" s="2" t="s">
        <v>4</v>
      </c>
      <c r="B105" s="3">
        <v>104</v>
      </c>
      <c r="C105" t="s">
        <v>302</v>
      </c>
      <c r="D105" s="1" t="s">
        <v>232</v>
      </c>
      <c r="E105" s="5" t="s">
        <v>152</v>
      </c>
      <c r="F105" s="5" t="s">
        <v>235</v>
      </c>
      <c r="G105" s="5" t="s">
        <v>315</v>
      </c>
      <c r="H105" s="5" t="s">
        <v>328</v>
      </c>
      <c r="J105" s="5" t="s">
        <v>279</v>
      </c>
      <c r="K105" t="s">
        <v>281</v>
      </c>
      <c r="L105" t="str">
        <f t="shared" si="28"/>
        <v>Group3_BurnWork3_fPAir : REAL; (*Рв перед гор. 15*)</v>
      </c>
      <c r="M105" t="str">
        <f t="shared" si="22"/>
        <v>Group3_BurnWork3_fPAir:=( fElectricalL:=4, fElectricalH:=20, fNormL:=0, fNormH:=2.5, fConversion:=1, fTFilter:=1, fError:=0.001),</v>
      </c>
      <c r="N105" t="str">
        <f t="shared" si="18"/>
        <v>DataReal.Group[3].BurnWork[3].fPAir:=stAiAll.Group3_BurnWork3_fPAir;</v>
      </c>
      <c r="O105" s="13" t="str">
        <f>IF(COUNTIF(G$1:G105,G105)=1,MAX(O$1:O104)+1,"")</f>
        <v/>
      </c>
      <c r="P105" s="14" t="str">
        <f t="shared" si="26"/>
        <v/>
      </c>
      <c r="R105" t="str">
        <f t="shared" si="27"/>
        <v>Group3_BurnWork3_fPAir : WSTRING(20):="Рв перед гор. 15";</v>
      </c>
      <c r="S105" t="str">
        <f t="shared" si="23"/>
        <v>BurnWork[3].fPAir : REAL; (*Рв перед гор. 15*)</v>
      </c>
      <c r="T105" t="str">
        <f t="shared" si="21"/>
        <v>DataProg.Group[3].BurnWork[3]._PAir.stAiCHannelParams:=stAllAiChannelParams.Group3_BurnWork3_fPAir;</v>
      </c>
    </row>
    <row r="106" spans="1:20" ht="15.75" x14ac:dyDescent="0.25">
      <c r="A106" s="2" t="s">
        <v>4</v>
      </c>
      <c r="B106" s="3">
        <v>105</v>
      </c>
      <c r="C106" t="s">
        <v>345</v>
      </c>
      <c r="D106" s="1" t="s">
        <v>232</v>
      </c>
      <c r="E106" s="5" t="s">
        <v>152</v>
      </c>
      <c r="F106" s="5" t="s">
        <v>234</v>
      </c>
      <c r="G106" s="5" t="s">
        <v>315</v>
      </c>
      <c r="H106" s="5" t="s">
        <v>326</v>
      </c>
      <c r="J106" s="5" t="s">
        <v>280</v>
      </c>
      <c r="K106" t="s">
        <v>281</v>
      </c>
      <c r="L106" t="str">
        <f t="shared" si="28"/>
        <v>Group3_BurnWork1_fPGasBetween : REAL; (*Рг м/у ПЗК гор. 9*)</v>
      </c>
      <c r="M106" t="str">
        <f t="shared" si="22"/>
        <v>Group3_BurnWork1_fPGasBetween:=( fElectricalL:=4, fElectricalH:=20, fNormL:=0, fNormH:=60, fConversion:=1, fTFilter:=1, fError:=0.001),</v>
      </c>
      <c r="N106" t="str">
        <f t="shared" si="18"/>
        <v>DataReal.Group[3].BurnWork[1].fPGasBetween:=stAiAll.Group3_BurnWork1_fPGasBetween;</v>
      </c>
      <c r="O106" s="13" t="str">
        <f>IF(COUNTIF(G$1:G106,G106)=1,MAX(O$1:O105)+1,"")</f>
        <v/>
      </c>
      <c r="P106" s="14" t="str">
        <f t="shared" si="26"/>
        <v/>
      </c>
      <c r="R106" t="str">
        <f t="shared" si="27"/>
        <v>Group3_BurnWork1_fPGasBetween : WSTRING(20):="Рг м/у ПЗК гор. 9";</v>
      </c>
      <c r="S106" t="str">
        <f t="shared" si="23"/>
        <v>BurnWork[1].fPGasBetween : REAL; (*Рг м/у ПЗК гор. 9*)</v>
      </c>
      <c r="T106" t="str">
        <f t="shared" si="21"/>
        <v>DataProg.Group[3].BurnWork[1]._PGasBetween.stAiCHannelParams:=stAllAiChannelParams.Group3_BurnWork1_fPGasBetween;</v>
      </c>
    </row>
    <row r="107" spans="1:20" ht="15.75" x14ac:dyDescent="0.25">
      <c r="A107" s="2" t="s">
        <v>4</v>
      </c>
      <c r="B107" s="3">
        <v>106</v>
      </c>
      <c r="C107" t="s">
        <v>346</v>
      </c>
      <c r="D107" s="1" t="s">
        <v>232</v>
      </c>
      <c r="E107" s="5" t="s">
        <v>152</v>
      </c>
      <c r="F107" s="5" t="s">
        <v>234</v>
      </c>
      <c r="G107" s="5" t="s">
        <v>315</v>
      </c>
      <c r="H107" s="5" t="s">
        <v>325</v>
      </c>
      <c r="J107" s="5" t="s">
        <v>280</v>
      </c>
      <c r="K107" t="s">
        <v>281</v>
      </c>
      <c r="L107" t="str">
        <f t="shared" si="28"/>
        <v>Group3_BurnMain_fPGasBetween : REAL; (*Рг м/у ПЗК гор. 11*)</v>
      </c>
      <c r="M107" t="str">
        <f t="shared" si="22"/>
        <v>Group3_BurnMain_fPGasBetween:=( fElectricalL:=4, fElectricalH:=20, fNormL:=0, fNormH:=60, fConversion:=1, fTFilter:=1, fError:=0.001),</v>
      </c>
      <c r="N107" t="str">
        <f t="shared" si="18"/>
        <v>DataReal.Group[3].BurnMain.fPGasBetween:=stAiAll.Group3_BurnMain_fPGasBetween;</v>
      </c>
      <c r="O107" s="13" t="str">
        <f>IF(COUNTIF(G$1:G107,G107)=1,MAX(O$1:O106)+1,"")</f>
        <v/>
      </c>
      <c r="P107" s="14" t="str">
        <f t="shared" si="26"/>
        <v/>
      </c>
      <c r="R107" t="str">
        <f t="shared" si="27"/>
        <v>Group3_BurnMain_fPGasBetween : WSTRING(20):="Рг м/у ПЗК гор. 11";</v>
      </c>
      <c r="S107" t="str">
        <f t="shared" si="23"/>
        <v>BurnMain.fPGasBetween : REAL; (*Рг м/у ПЗК гор. 11*)</v>
      </c>
      <c r="T107" t="str">
        <f t="shared" si="21"/>
        <v>DataProg.Group[3].BurnMain._PGasBetween.stAiCHannelParams:=stAllAiChannelParams.Group3_BurnMain_fPGasBetween;</v>
      </c>
    </row>
    <row r="108" spans="1:20" ht="15.75" x14ac:dyDescent="0.25">
      <c r="A108" s="2" t="s">
        <v>4</v>
      </c>
      <c r="B108" s="3">
        <v>107</v>
      </c>
      <c r="C108" t="s">
        <v>305</v>
      </c>
      <c r="D108" s="1" t="s">
        <v>232</v>
      </c>
      <c r="E108" s="5" t="s">
        <v>152</v>
      </c>
      <c r="F108" s="5" t="s">
        <v>234</v>
      </c>
      <c r="G108" s="5" t="s">
        <v>315</v>
      </c>
      <c r="H108" s="5" t="s">
        <v>327</v>
      </c>
      <c r="J108" s="5" t="s">
        <v>280</v>
      </c>
      <c r="K108" t="s">
        <v>281</v>
      </c>
      <c r="L108" t="str">
        <f t="shared" si="28"/>
        <v>Group3_BurnWork2_fPGasBetween : REAL; (*Рг м/у ПЗК гор. 13*)</v>
      </c>
      <c r="M108" t="str">
        <f t="shared" si="22"/>
        <v>Group3_BurnWork2_fPGasBetween:=( fElectricalL:=4, fElectricalH:=20, fNormL:=0, fNormH:=60, fConversion:=1, fTFilter:=1, fError:=0.001),</v>
      </c>
      <c r="N108" t="str">
        <f t="shared" si="18"/>
        <v>DataReal.Group[3].BurnWork[2].fPGasBetween:=stAiAll.Group3_BurnWork2_fPGasBetween;</v>
      </c>
      <c r="O108" s="13" t="str">
        <f>IF(COUNTIF(G$1:G108,G108)=1,MAX(O$1:O107)+1,"")</f>
        <v/>
      </c>
      <c r="P108" s="14" t="str">
        <f t="shared" si="26"/>
        <v/>
      </c>
      <c r="R108" t="str">
        <f t="shared" si="27"/>
        <v>Group3_BurnWork2_fPGasBetween : WSTRING(20):="Рг м/у ПЗК гор. 13";</v>
      </c>
      <c r="S108" t="str">
        <f t="shared" si="23"/>
        <v>BurnWork[2].fPGasBetween : REAL; (*Рг м/у ПЗК гор. 13*)</v>
      </c>
      <c r="T108" t="str">
        <f t="shared" si="21"/>
        <v>DataProg.Group[3].BurnWork[2]._PGasBetween.stAiCHannelParams:=stAllAiChannelParams.Group3_BurnWork2_fPGasBetween;</v>
      </c>
    </row>
    <row r="109" spans="1:20" ht="15.75" x14ac:dyDescent="0.25">
      <c r="A109" s="2" t="s">
        <v>4</v>
      </c>
      <c r="B109" s="3">
        <v>108</v>
      </c>
      <c r="C109" t="s">
        <v>307</v>
      </c>
      <c r="D109" s="1" t="s">
        <v>232</v>
      </c>
      <c r="E109" s="5" t="s">
        <v>152</v>
      </c>
      <c r="F109" s="5" t="s">
        <v>234</v>
      </c>
      <c r="G109" s="5" t="s">
        <v>315</v>
      </c>
      <c r="H109" s="5" t="s">
        <v>328</v>
      </c>
      <c r="J109" s="5" t="s">
        <v>280</v>
      </c>
      <c r="K109" t="s">
        <v>281</v>
      </c>
      <c r="L109" t="str">
        <f t="shared" si="28"/>
        <v>Group3_BurnWork3_fPGasBetween : REAL; (*Рг м/у ПЗК гор. 15*)</v>
      </c>
      <c r="M109" t="str">
        <f t="shared" si="22"/>
        <v>Group3_BurnWork3_fPGasBetween:=( fElectricalL:=4, fElectricalH:=20, fNormL:=0, fNormH:=60, fConversion:=1, fTFilter:=1, fError:=0.001),</v>
      </c>
      <c r="N109" t="str">
        <f t="shared" si="18"/>
        <v>DataReal.Group[3].BurnWork[3].fPGasBetween:=stAiAll.Group3_BurnWork3_fPGasBetween;</v>
      </c>
      <c r="O109" s="13" t="str">
        <f>IF(COUNTIF(G$1:G109,G109)=1,MAX(O$1:O108)+1,"")</f>
        <v/>
      </c>
      <c r="P109" s="14" t="str">
        <f t="shared" si="26"/>
        <v/>
      </c>
      <c r="R109" t="str">
        <f t="shared" si="27"/>
        <v>Group3_BurnWork3_fPGasBetween : WSTRING(20):="Рг м/у ПЗК гор. 15";</v>
      </c>
      <c r="S109" t="str">
        <f t="shared" si="23"/>
        <v>BurnWork[3].fPGasBetween : REAL; (*Рг м/у ПЗК гор. 15*)</v>
      </c>
      <c r="T109" t="str">
        <f t="shared" si="21"/>
        <v>DataProg.Group[3].BurnWork[3]._PGasBetween.stAiCHannelParams:=stAllAiChannelParams.Group3_BurnWork3_fPGasBetween;</v>
      </c>
    </row>
    <row r="110" spans="1:20" ht="15.75" x14ac:dyDescent="0.25">
      <c r="A110" s="2" t="s">
        <v>4</v>
      </c>
      <c r="B110" s="3">
        <v>109</v>
      </c>
      <c r="C110" t="s">
        <v>5</v>
      </c>
      <c r="E110" s="5" t="s">
        <v>152</v>
      </c>
      <c r="G110" s="5" t="s">
        <v>159</v>
      </c>
      <c r="J110" s="16" t="str">
        <f t="shared" ref="J110:J113" si="29">CONCATENATE("f",A110,B110)</f>
        <v>fAI109</v>
      </c>
      <c r="K110" t="s">
        <v>281</v>
      </c>
      <c r="L110" t="str">
        <f t="shared" si="28"/>
        <v>Reserv_fAI109 : REAL; (*Резерв*)</v>
      </c>
      <c r="M110" t="str">
        <f t="shared" si="22"/>
        <v>Reserv_fAI109:=( fElectricalL:=4, fElectricalH:=20, fNormL:=0, fNormH:=100, fConversion:=1, fTFilter:=1, fError:=0.001),</v>
      </c>
      <c r="N110" t="str">
        <f t="shared" si="18"/>
        <v>DataReal.Reserv.fAI109:=stAiAll.Reserv_fAI109;</v>
      </c>
      <c r="O110" s="13" t="str">
        <f>IF(COUNTIF(G$1:G110,G110)=1,MAX(O$1:O109)+1,"")</f>
        <v/>
      </c>
      <c r="P110" s="14" t="str">
        <f t="shared" si="26"/>
        <v/>
      </c>
      <c r="R110" t="str">
        <f t="shared" si="27"/>
        <v>Reserv_fAI109 : WSTRING(20):="Резерв";</v>
      </c>
      <c r="S110" t="str">
        <f t="shared" si="23"/>
        <v>fAI109 : REAL; (*Резерв*)</v>
      </c>
      <c r="T110" t="str">
        <f t="shared" si="21"/>
        <v>DataProg.Reserv._AI109.stAiCHannelParams:=stAllAiChannelParams.Reserv_fAI109;</v>
      </c>
    </row>
    <row r="111" spans="1:20" ht="15.75" x14ac:dyDescent="0.25">
      <c r="A111" s="2" t="s">
        <v>4</v>
      </c>
      <c r="B111" s="3">
        <v>110</v>
      </c>
      <c r="C111" t="s">
        <v>5</v>
      </c>
      <c r="E111" s="5" t="s">
        <v>152</v>
      </c>
      <c r="G111" s="5" t="s">
        <v>159</v>
      </c>
      <c r="J111" s="16" t="str">
        <f t="shared" si="29"/>
        <v>fAI110</v>
      </c>
      <c r="K111" t="s">
        <v>281</v>
      </c>
      <c r="L111" t="str">
        <f t="shared" si="28"/>
        <v>Reserv_fAI110 : REAL; (*Резерв*)</v>
      </c>
      <c r="M111" t="str">
        <f t="shared" si="22"/>
        <v>Reserv_fAI110:=( fElectricalL:=4, fElectricalH:=20, fNormL:=0, fNormH:=100, fConversion:=1, fTFilter:=1, fError:=0.001),</v>
      </c>
      <c r="N111" t="str">
        <f t="shared" si="18"/>
        <v>DataReal.Reserv.fAI110:=stAiAll.Reserv_fAI110;</v>
      </c>
      <c r="O111" s="13" t="str">
        <f>IF(COUNTIF(G$1:G111,G111)=1,MAX(O$1:O110)+1,"")</f>
        <v/>
      </c>
      <c r="P111" s="14" t="str">
        <f t="shared" si="26"/>
        <v/>
      </c>
      <c r="R111" t="str">
        <f t="shared" si="27"/>
        <v>Reserv_fAI110 : WSTRING(20):="Резерв";</v>
      </c>
      <c r="S111" t="str">
        <f t="shared" si="23"/>
        <v>fAI110 : REAL; (*Резерв*)</v>
      </c>
      <c r="T111" t="str">
        <f t="shared" si="21"/>
        <v>DataProg.Reserv._AI110.stAiCHannelParams:=stAllAiChannelParams.Reserv_fAI110;</v>
      </c>
    </row>
    <row r="112" spans="1:20" ht="15.75" x14ac:dyDescent="0.25">
      <c r="A112" s="2" t="s">
        <v>4</v>
      </c>
      <c r="B112" s="3">
        <v>111</v>
      </c>
      <c r="C112" t="s">
        <v>5</v>
      </c>
      <c r="E112" s="5" t="s">
        <v>152</v>
      </c>
      <c r="G112" s="5" t="s">
        <v>159</v>
      </c>
      <c r="J112" s="16" t="str">
        <f t="shared" si="29"/>
        <v>fAI111</v>
      </c>
      <c r="K112" t="s">
        <v>281</v>
      </c>
      <c r="L112" t="str">
        <f t="shared" si="28"/>
        <v>Reserv_fAI111 : REAL; (*Резерв*)</v>
      </c>
      <c r="M112" t="str">
        <f t="shared" si="22"/>
        <v>Reserv_fAI111:=( fElectricalL:=4, fElectricalH:=20, fNormL:=0, fNormH:=100, fConversion:=1, fTFilter:=1, fError:=0.001),</v>
      </c>
      <c r="N112" t="str">
        <f t="shared" si="18"/>
        <v>DataReal.Reserv.fAI111:=stAiAll.Reserv_fAI111;</v>
      </c>
      <c r="O112" s="13" t="str">
        <f>IF(COUNTIF(G$1:G112,G112)=1,MAX(O$1:O111)+1,"")</f>
        <v/>
      </c>
      <c r="P112" s="14" t="str">
        <f t="shared" si="26"/>
        <v/>
      </c>
      <c r="R112" t="str">
        <f t="shared" si="27"/>
        <v>Reserv_fAI111 : WSTRING(20):="Резерв";</v>
      </c>
      <c r="S112" t="str">
        <f t="shared" si="23"/>
        <v>fAI111 : REAL; (*Резерв*)</v>
      </c>
      <c r="T112" t="str">
        <f t="shared" si="21"/>
        <v>DataProg.Reserv._AI111.stAiCHannelParams:=stAllAiChannelParams.Reserv_fAI111;</v>
      </c>
    </row>
    <row r="113" spans="1:20" ht="15.75" x14ac:dyDescent="0.25">
      <c r="A113" s="2" t="s">
        <v>4</v>
      </c>
      <c r="B113" s="3">
        <v>112</v>
      </c>
      <c r="C113" t="s">
        <v>5</v>
      </c>
      <c r="E113" s="5" t="s">
        <v>152</v>
      </c>
      <c r="G113" s="5" t="s">
        <v>159</v>
      </c>
      <c r="J113" s="16" t="str">
        <f t="shared" si="29"/>
        <v>fAI112</v>
      </c>
      <c r="K113" t="s">
        <v>281</v>
      </c>
      <c r="L113" t="str">
        <f t="shared" si="28"/>
        <v>Reserv_fAI112 : REAL; (*Резерв*)</v>
      </c>
      <c r="M113" t="str">
        <f t="shared" si="22"/>
        <v>Reserv_fAI112:=( fElectricalL:=4, fElectricalH:=20, fNormL:=0, fNormH:=100, fConversion:=1, fTFilter:=1, fError:=0.001),</v>
      </c>
      <c r="N113" t="str">
        <f t="shared" si="18"/>
        <v>DataReal.Reserv.fAI112:=stAiAll.Reserv_fAI112;</v>
      </c>
      <c r="O113" s="13" t="str">
        <f>IF(COUNTIF(G$1:G113,G113)=1,MAX(O$1:O112)+1,"")</f>
        <v/>
      </c>
      <c r="P113" s="14" t="str">
        <f t="shared" si="26"/>
        <v/>
      </c>
      <c r="R113" t="str">
        <f t="shared" si="27"/>
        <v>Reserv_fAI112 : WSTRING(20):="Резерв";</v>
      </c>
      <c r="S113" t="str">
        <f t="shared" si="23"/>
        <v>fAI112 : REAL; (*Резерв*)</v>
      </c>
      <c r="T113" t="str">
        <f t="shared" si="21"/>
        <v>DataProg.Reserv._AI112.stAiCHannelParams:=stAllAiChannelParams.Reserv_fAI112;</v>
      </c>
    </row>
    <row r="114" spans="1:20" ht="15.75" x14ac:dyDescent="0.25">
      <c r="A114" s="2" t="s">
        <v>4</v>
      </c>
      <c r="B114" s="3">
        <v>113</v>
      </c>
      <c r="C114" t="s">
        <v>347</v>
      </c>
      <c r="D114" s="1" t="s">
        <v>16</v>
      </c>
      <c r="E114" s="5" t="s">
        <v>152</v>
      </c>
      <c r="F114" s="5" t="s">
        <v>237</v>
      </c>
      <c r="G114" s="5" t="s">
        <v>315</v>
      </c>
      <c r="H114" s="5" t="s">
        <v>326</v>
      </c>
      <c r="I114" s="5" t="s">
        <v>176</v>
      </c>
      <c r="J114" s="5" t="s">
        <v>210</v>
      </c>
      <c r="K114" t="s">
        <v>281</v>
      </c>
      <c r="L114" t="str">
        <f t="shared" si="28"/>
        <v>Group3_BurnWork1_DamperGas_fPosition : REAL; (*Пол. засл. газ. 9*)</v>
      </c>
      <c r="M114" t="str">
        <f t="shared" si="22"/>
        <v>Group3_BurnWork1_DamperGas_fPosition:=( fElectricalL:=4, fElectricalH:=20, fNormL:=0, fNormH:=100, fConversion:=1, fTFilter:=1, fError:=0.001),</v>
      </c>
      <c r="N114" t="str">
        <f t="shared" si="18"/>
        <v>DataReal.Group[3].BurnWork[1].DamperGas.fPosition:=stAiAll.Group3_BurnWork1_DamperGas_fPosition;</v>
      </c>
      <c r="O114" s="13" t="str">
        <f>IF(COUNTIF(G$1:G114,G114)=1,MAX(O$1:O113)+1,"")</f>
        <v/>
      </c>
      <c r="P114" s="14" t="str">
        <f t="shared" si="26"/>
        <v/>
      </c>
      <c r="R114" t="str">
        <f>CONCATENATE(G114, "_",IF(H114&lt;&gt;"",CONCATENATE(H114,"_"),""),IF(I114&lt;&gt;"",CONCATENATE(I114,"_"),""),J114," : WSTRING(20):=""",C114,""";",)</f>
        <v>Group3_BurnWork1_DamperGas_fPosition : WSTRING(20):="Пол. засл. газ. 9";</v>
      </c>
      <c r="S114" t="str">
        <f t="shared" si="23"/>
        <v>BurnWork[1].DamperGas.fPosition : REAL; (*Пол. засл. газ. 9*)</v>
      </c>
      <c r="T114" t="str">
        <f t="shared" si="21"/>
        <v>DataProg.Group[3].BurnWork[1].DamperGas._Position.stAiCHannelParams:=stAllAiChannelParams.Group3_BurnWork1_DamperGas_fPosition;</v>
      </c>
    </row>
    <row r="115" spans="1:20" ht="15.75" x14ac:dyDescent="0.25">
      <c r="A115" s="2" t="s">
        <v>4</v>
      </c>
      <c r="B115" s="3">
        <v>114</v>
      </c>
      <c r="C115" t="s">
        <v>348</v>
      </c>
      <c r="D115" s="1" t="s">
        <v>16</v>
      </c>
      <c r="E115" s="5" t="s">
        <v>152</v>
      </c>
      <c r="F115" s="5" t="s">
        <v>237</v>
      </c>
      <c r="G115" s="5" t="s">
        <v>315</v>
      </c>
      <c r="H115" s="5" t="s">
        <v>326</v>
      </c>
      <c r="I115" s="5" t="s">
        <v>178</v>
      </c>
      <c r="J115" s="5" t="s">
        <v>210</v>
      </c>
      <c r="K115" t="s">
        <v>281</v>
      </c>
      <c r="L115" t="str">
        <f t="shared" si="28"/>
        <v>Group3_BurnWork1_DamperAir_fPosition : REAL; (*Пол. засл. воз. 9*)</v>
      </c>
      <c r="M115" t="str">
        <f t="shared" si="22"/>
        <v>Group3_BurnWork1_DamperAir_fPosition:=( fElectricalL:=4, fElectricalH:=20, fNormL:=0, fNormH:=100, fConversion:=1, fTFilter:=1, fError:=0.001),</v>
      </c>
      <c r="N115" t="str">
        <f t="shared" si="18"/>
        <v>DataReal.Group[3].BurnWork[1].DamperAir.fPosition:=stAiAll.Group3_BurnWork1_DamperAir_fPosition;</v>
      </c>
      <c r="O115" s="13" t="str">
        <f>IF(COUNTIF(G$1:G115,G115)=1,MAX(O$1:O114)+1,"")</f>
        <v/>
      </c>
      <c r="P115" s="14" t="str">
        <f t="shared" si="26"/>
        <v/>
      </c>
      <c r="R115" t="str">
        <f t="shared" ref="R115:R129" si="30">CONCATENATE(G115, "_",IF(H115&lt;&gt;"",CONCATENATE(H115,"_"),""),IF(I115&lt;&gt;"",CONCATENATE(I115,"_"),""),J115," : WSTRING(20):=""",C115,""";",)</f>
        <v>Group3_BurnWork1_DamperAir_fPosition : WSTRING(20):="Пол. засл. воз. 9";</v>
      </c>
      <c r="S115" t="str">
        <f t="shared" si="23"/>
        <v>BurnWork[1].DamperAir.fPosition : REAL; (*Пол. засл. воз. 9*)</v>
      </c>
      <c r="T115" t="str">
        <f t="shared" si="21"/>
        <v>DataProg.Group[3].BurnWork[1].DamperAir._Position.stAiCHannelParams:=stAllAiChannelParams.Group3_BurnWork1_DamperAir_fPosition;</v>
      </c>
    </row>
    <row r="116" spans="1:20" ht="15.75" x14ac:dyDescent="0.25">
      <c r="A116" s="2" t="s">
        <v>4</v>
      </c>
      <c r="B116" s="3">
        <v>115</v>
      </c>
      <c r="C116" t="s">
        <v>349</v>
      </c>
      <c r="D116" s="1" t="s">
        <v>16</v>
      </c>
      <c r="E116" s="5" t="s">
        <v>152</v>
      </c>
      <c r="F116" s="5" t="s">
        <v>237</v>
      </c>
      <c r="G116" s="5" t="s">
        <v>315</v>
      </c>
      <c r="H116" s="5" t="s">
        <v>325</v>
      </c>
      <c r="I116" s="5" t="s">
        <v>176</v>
      </c>
      <c r="J116" s="5" t="s">
        <v>210</v>
      </c>
      <c r="K116" t="s">
        <v>281</v>
      </c>
      <c r="L116" t="str">
        <f t="shared" si="28"/>
        <v>Group3_BurnMain_DamperGas_fPosition : REAL; (*Пол. засл. газ. 11*)</v>
      </c>
      <c r="M116" t="str">
        <f t="shared" si="22"/>
        <v>Group3_BurnMain_DamperGas_fPosition:=( fElectricalL:=4, fElectricalH:=20, fNormL:=0, fNormH:=100, fConversion:=1, fTFilter:=1, fError:=0.001),</v>
      </c>
      <c r="N116" t="str">
        <f t="shared" si="18"/>
        <v>DataReal.Group[3].BurnMain.DamperGas.fPosition:=stAiAll.Group3_BurnMain_DamperGas_fPosition;</v>
      </c>
      <c r="O116" s="13" t="str">
        <f>IF(COUNTIF(G$1:G116,G116)=1,MAX(O$1:O115)+1,"")</f>
        <v/>
      </c>
      <c r="P116" s="14" t="str">
        <f t="shared" si="26"/>
        <v/>
      </c>
      <c r="R116" t="str">
        <f t="shared" si="30"/>
        <v>Group3_BurnMain_DamperGas_fPosition : WSTRING(20):="Пол. засл. газ. 11";</v>
      </c>
      <c r="S116" t="str">
        <f t="shared" si="23"/>
        <v>BurnMain.DamperGas.fPosition : REAL; (*Пол. засл. газ. 11*)</v>
      </c>
      <c r="T116" t="str">
        <f t="shared" si="21"/>
        <v>DataProg.Group[3].BurnMain.DamperGas._Position.stAiCHannelParams:=stAllAiChannelParams.Group3_BurnMain_DamperGas_fPosition;</v>
      </c>
    </row>
    <row r="117" spans="1:20" ht="15.75" x14ac:dyDescent="0.25">
      <c r="A117" s="2" t="s">
        <v>4</v>
      </c>
      <c r="B117" s="3">
        <v>116</v>
      </c>
      <c r="C117" t="s">
        <v>350</v>
      </c>
      <c r="D117" s="1" t="s">
        <v>16</v>
      </c>
      <c r="E117" s="5" t="s">
        <v>152</v>
      </c>
      <c r="F117" s="5" t="s">
        <v>237</v>
      </c>
      <c r="G117" s="5" t="s">
        <v>315</v>
      </c>
      <c r="H117" s="5" t="s">
        <v>325</v>
      </c>
      <c r="I117" s="5" t="s">
        <v>178</v>
      </c>
      <c r="J117" s="5" t="s">
        <v>210</v>
      </c>
      <c r="K117" t="s">
        <v>281</v>
      </c>
      <c r="L117" t="str">
        <f t="shared" si="28"/>
        <v>Group3_BurnMain_DamperAir_fPosition : REAL; (*Пол. засл. воз. 11*)</v>
      </c>
      <c r="M117" t="str">
        <f t="shared" si="22"/>
        <v>Group3_BurnMain_DamperAir_fPosition:=( fElectricalL:=4, fElectricalH:=20, fNormL:=0, fNormH:=100, fConversion:=1, fTFilter:=1, fError:=0.001),</v>
      </c>
      <c r="N117" t="str">
        <f t="shared" si="18"/>
        <v>DataReal.Group[3].BurnMain.DamperAir.fPosition:=stAiAll.Group3_BurnMain_DamperAir_fPosition;</v>
      </c>
      <c r="O117" s="13" t="str">
        <f>IF(COUNTIF(G$1:G117,G117)=1,MAX(O$1:O116)+1,"")</f>
        <v/>
      </c>
      <c r="P117" s="14" t="str">
        <f t="shared" si="26"/>
        <v/>
      </c>
      <c r="R117" t="str">
        <f t="shared" si="30"/>
        <v>Group3_BurnMain_DamperAir_fPosition : WSTRING(20):="Пол. засл. воз. 11";</v>
      </c>
      <c r="S117" t="str">
        <f t="shared" si="23"/>
        <v>BurnMain.DamperAir.fPosition : REAL; (*Пол. засл. воз. 11*)</v>
      </c>
      <c r="T117" t="str">
        <f t="shared" si="21"/>
        <v>DataProg.Group[3].BurnMain.DamperAir._Position.stAiCHannelParams:=stAllAiChannelParams.Group3_BurnMain_DamperAir_fPosition;</v>
      </c>
    </row>
    <row r="118" spans="1:20" ht="15.75" x14ac:dyDescent="0.25">
      <c r="A118" s="2" t="s">
        <v>4</v>
      </c>
      <c r="B118" s="3">
        <v>117</v>
      </c>
      <c r="C118" t="s">
        <v>289</v>
      </c>
      <c r="D118" s="1" t="s">
        <v>16</v>
      </c>
      <c r="E118" s="5" t="s">
        <v>152</v>
      </c>
      <c r="F118" s="5" t="s">
        <v>237</v>
      </c>
      <c r="G118" s="5" t="s">
        <v>315</v>
      </c>
      <c r="H118" s="5" t="s">
        <v>327</v>
      </c>
      <c r="I118" s="5" t="s">
        <v>176</v>
      </c>
      <c r="J118" s="5" t="s">
        <v>210</v>
      </c>
      <c r="K118" t="s">
        <v>281</v>
      </c>
      <c r="L118" t="str">
        <f t="shared" si="28"/>
        <v>Group3_BurnWork2_DamperGas_fPosition : REAL; (*Пол. засл. газ. 13*)</v>
      </c>
      <c r="M118" t="str">
        <f t="shared" si="22"/>
        <v>Group3_BurnWork2_DamperGas_fPosition:=( fElectricalL:=4, fElectricalH:=20, fNormL:=0, fNormH:=100, fConversion:=1, fTFilter:=1, fError:=0.001),</v>
      </c>
      <c r="N118" t="str">
        <f t="shared" si="18"/>
        <v>DataReal.Group[3].BurnWork[2].DamperGas.fPosition:=stAiAll.Group3_BurnWork2_DamperGas_fPosition;</v>
      </c>
      <c r="O118" s="13" t="str">
        <f>IF(COUNTIF(G$1:G118,G118)=1,MAX(O$1:O117)+1,"")</f>
        <v/>
      </c>
      <c r="P118" s="14" t="str">
        <f t="shared" si="26"/>
        <v/>
      </c>
      <c r="R118" t="str">
        <f t="shared" si="30"/>
        <v>Group3_BurnWork2_DamperGas_fPosition : WSTRING(20):="Пол. засл. газ. 13";</v>
      </c>
      <c r="S118" t="str">
        <f t="shared" si="23"/>
        <v>BurnWork[2].DamperGas.fPosition : REAL; (*Пол. засл. газ. 13*)</v>
      </c>
      <c r="T118" t="str">
        <f t="shared" si="21"/>
        <v>DataProg.Group[3].BurnWork[2].DamperGas._Position.stAiCHannelParams:=stAllAiChannelParams.Group3_BurnWork2_DamperGas_fPosition;</v>
      </c>
    </row>
    <row r="119" spans="1:20" ht="15.75" x14ac:dyDescent="0.25">
      <c r="A119" s="2" t="s">
        <v>4</v>
      </c>
      <c r="B119" s="3">
        <v>118</v>
      </c>
      <c r="C119" t="s">
        <v>290</v>
      </c>
      <c r="D119" s="1" t="s">
        <v>16</v>
      </c>
      <c r="E119" s="5" t="s">
        <v>152</v>
      </c>
      <c r="F119" s="5" t="s">
        <v>237</v>
      </c>
      <c r="G119" s="5" t="s">
        <v>315</v>
      </c>
      <c r="H119" s="5" t="s">
        <v>327</v>
      </c>
      <c r="I119" s="5" t="s">
        <v>178</v>
      </c>
      <c r="J119" s="5" t="s">
        <v>210</v>
      </c>
      <c r="K119" t="s">
        <v>281</v>
      </c>
      <c r="L119" t="str">
        <f t="shared" si="28"/>
        <v>Group3_BurnWork2_DamperAir_fPosition : REAL; (*Пол. засл. воз. 13*)</v>
      </c>
      <c r="M119" t="str">
        <f t="shared" si="22"/>
        <v>Group3_BurnWork2_DamperAir_fPosition:=( fElectricalL:=4, fElectricalH:=20, fNormL:=0, fNormH:=100, fConversion:=1, fTFilter:=1, fError:=0.001),</v>
      </c>
      <c r="N119" t="str">
        <f t="shared" si="18"/>
        <v>DataReal.Group[3].BurnWork[2].DamperAir.fPosition:=stAiAll.Group3_BurnWork2_DamperAir_fPosition;</v>
      </c>
      <c r="O119" s="13" t="str">
        <f>IF(COUNTIF(G$1:G119,G119)=1,MAX(O$1:O118)+1,"")</f>
        <v/>
      </c>
      <c r="P119" s="14" t="str">
        <f t="shared" si="26"/>
        <v/>
      </c>
      <c r="R119" t="str">
        <f t="shared" si="30"/>
        <v>Group3_BurnWork2_DamperAir_fPosition : WSTRING(20):="Пол. засл. воз. 13";</v>
      </c>
      <c r="S119" t="str">
        <f t="shared" si="23"/>
        <v>BurnWork[2].DamperAir.fPosition : REAL; (*Пол. засл. воз. 13*)</v>
      </c>
      <c r="T119" t="str">
        <f t="shared" si="21"/>
        <v>DataProg.Group[3].BurnWork[2].DamperAir._Position.stAiCHannelParams:=stAllAiChannelParams.Group3_BurnWork2_DamperAir_fPosition;</v>
      </c>
    </row>
    <row r="120" spans="1:20" ht="15.75" x14ac:dyDescent="0.25">
      <c r="A120" s="2" t="s">
        <v>4</v>
      </c>
      <c r="B120" s="3">
        <v>119</v>
      </c>
      <c r="C120" t="s">
        <v>293</v>
      </c>
      <c r="D120" s="1" t="s">
        <v>16</v>
      </c>
      <c r="E120" s="5" t="s">
        <v>152</v>
      </c>
      <c r="F120" s="5" t="s">
        <v>237</v>
      </c>
      <c r="G120" s="5" t="s">
        <v>315</v>
      </c>
      <c r="H120" s="5" t="s">
        <v>328</v>
      </c>
      <c r="I120" s="5" t="s">
        <v>176</v>
      </c>
      <c r="J120" s="5" t="s">
        <v>210</v>
      </c>
      <c r="K120" t="s">
        <v>281</v>
      </c>
      <c r="L120" t="str">
        <f t="shared" si="28"/>
        <v>Group3_BurnWork3_DamperGas_fPosition : REAL; (*Пол. засл. газ. 15*)</v>
      </c>
      <c r="M120" t="str">
        <f t="shared" si="22"/>
        <v>Group3_BurnWork3_DamperGas_fPosition:=( fElectricalL:=4, fElectricalH:=20, fNormL:=0, fNormH:=100, fConversion:=1, fTFilter:=1, fError:=0.001),</v>
      </c>
      <c r="N120" t="str">
        <f t="shared" si="18"/>
        <v>DataReal.Group[3].BurnWork[3].DamperGas.fPosition:=stAiAll.Group3_BurnWork3_DamperGas_fPosition;</v>
      </c>
      <c r="O120" s="13" t="str">
        <f>IF(COUNTIF(G$1:G120,G120)=1,MAX(O$1:O119)+1,"")</f>
        <v/>
      </c>
      <c r="P120" s="14" t="str">
        <f t="shared" si="26"/>
        <v/>
      </c>
      <c r="R120" t="str">
        <f t="shared" si="30"/>
        <v>Group3_BurnWork3_DamperGas_fPosition : WSTRING(20):="Пол. засл. газ. 15";</v>
      </c>
      <c r="S120" t="str">
        <f t="shared" si="23"/>
        <v>BurnWork[3].DamperGas.fPosition : REAL; (*Пол. засл. газ. 15*)</v>
      </c>
      <c r="T120" t="str">
        <f t="shared" si="21"/>
        <v>DataProg.Group[3].BurnWork[3].DamperGas._Position.stAiCHannelParams:=stAllAiChannelParams.Group3_BurnWork3_DamperGas_fPosition;</v>
      </c>
    </row>
    <row r="121" spans="1:20" ht="15.75" x14ac:dyDescent="0.25">
      <c r="A121" s="2" t="s">
        <v>4</v>
      </c>
      <c r="B121" s="3">
        <v>120</v>
      </c>
      <c r="C121" t="s">
        <v>294</v>
      </c>
      <c r="D121" s="1" t="s">
        <v>16</v>
      </c>
      <c r="E121" s="5" t="s">
        <v>152</v>
      </c>
      <c r="F121" s="5" t="s">
        <v>237</v>
      </c>
      <c r="G121" s="5" t="s">
        <v>315</v>
      </c>
      <c r="H121" s="5" t="s">
        <v>328</v>
      </c>
      <c r="I121" s="5" t="s">
        <v>178</v>
      </c>
      <c r="J121" s="5" t="s">
        <v>210</v>
      </c>
      <c r="K121" t="s">
        <v>281</v>
      </c>
      <c r="L121" t="str">
        <f t="shared" si="28"/>
        <v>Group3_BurnWork3_DamperAir_fPosition : REAL; (*Пол. засл. воз. 15*)</v>
      </c>
      <c r="M121" t="str">
        <f t="shared" si="22"/>
        <v>Group3_BurnWork3_DamperAir_fPosition:=( fElectricalL:=4, fElectricalH:=20, fNormL:=0, fNormH:=100, fConversion:=1, fTFilter:=1, fError:=0.001),</v>
      </c>
      <c r="N121" t="str">
        <f t="shared" si="18"/>
        <v>DataReal.Group[3].BurnWork[3].DamperAir.fPosition:=stAiAll.Group3_BurnWork3_DamperAir_fPosition;</v>
      </c>
      <c r="O121" s="13" t="str">
        <f>IF(COUNTIF(G$1:G121,G121)=1,MAX(O$1:O120)+1,"")</f>
        <v/>
      </c>
      <c r="P121" s="14" t="str">
        <f t="shared" si="26"/>
        <v/>
      </c>
      <c r="R121" t="str">
        <f t="shared" si="30"/>
        <v>Group3_BurnWork3_DamperAir_fPosition : WSTRING(20):="Пол. засл. воз. 15";</v>
      </c>
      <c r="S121" t="str">
        <f t="shared" si="23"/>
        <v>BurnWork[3].DamperAir.fPosition : REAL; (*Пол. засл. воз. 15*)</v>
      </c>
      <c r="T121" t="str">
        <f t="shared" si="21"/>
        <v>DataProg.Group[3].BurnWork[3].DamperAir._Position.stAiCHannelParams:=stAllAiChannelParams.Group3_BurnWork3_DamperAir_fPosition;</v>
      </c>
    </row>
    <row r="122" spans="1:20" ht="15.75" x14ac:dyDescent="0.25">
      <c r="A122" s="2" t="s">
        <v>4</v>
      </c>
      <c r="B122" s="3">
        <v>121</v>
      </c>
      <c r="C122" t="s">
        <v>5</v>
      </c>
      <c r="E122" s="5" t="s">
        <v>152</v>
      </c>
      <c r="G122" s="5" t="s">
        <v>159</v>
      </c>
      <c r="J122" s="16" t="str">
        <f t="shared" ref="J122:J129" si="31">CONCATENATE("f",A122,B122)</f>
        <v>fAI121</v>
      </c>
      <c r="K122" t="s">
        <v>281</v>
      </c>
      <c r="L122" t="str">
        <f t="shared" si="28"/>
        <v>Reserv_fAI121 : REAL; (*Резерв*)</v>
      </c>
      <c r="M122" t="str">
        <f t="shared" si="22"/>
        <v>Reserv_fAI121:=( fElectricalL:=4, fElectricalH:=20, fNormL:=0, fNormH:=100, fConversion:=1, fTFilter:=1, fError:=0.001),</v>
      </c>
      <c r="N122" t="str">
        <f t="shared" si="18"/>
        <v>DataReal.Reserv.fAI121:=stAiAll.Reserv_fAI121;</v>
      </c>
      <c r="O122" s="13" t="str">
        <f>IF(COUNTIF(G$1:G122,G122)=1,MAX(O$1:O121)+1,"")</f>
        <v/>
      </c>
      <c r="P122" s="14" t="str">
        <f t="shared" si="26"/>
        <v/>
      </c>
      <c r="R122" t="str">
        <f t="shared" si="30"/>
        <v>Reserv_fAI121 : WSTRING(20):="Резерв";</v>
      </c>
      <c r="S122" t="str">
        <f t="shared" si="23"/>
        <v>fAI121 : REAL; (*Резерв*)</v>
      </c>
      <c r="T122" t="str">
        <f t="shared" si="21"/>
        <v>DataProg.Reserv._AI121.stAiCHannelParams:=stAllAiChannelParams.Reserv_fAI121;</v>
      </c>
    </row>
    <row r="123" spans="1:20" ht="15.75" x14ac:dyDescent="0.25">
      <c r="A123" s="2" t="s">
        <v>4</v>
      </c>
      <c r="B123" s="3">
        <v>122</v>
      </c>
      <c r="C123" t="s">
        <v>5</v>
      </c>
      <c r="E123" s="5" t="s">
        <v>152</v>
      </c>
      <c r="G123" s="5" t="s">
        <v>159</v>
      </c>
      <c r="J123" s="16" t="str">
        <f t="shared" si="31"/>
        <v>fAI122</v>
      </c>
      <c r="K123" t="s">
        <v>281</v>
      </c>
      <c r="L123" t="str">
        <f t="shared" si="28"/>
        <v>Reserv_fAI122 : REAL; (*Резерв*)</v>
      </c>
      <c r="M123" t="str">
        <f t="shared" si="22"/>
        <v>Reserv_fAI122:=( fElectricalL:=4, fElectricalH:=20, fNormL:=0, fNormH:=100, fConversion:=1, fTFilter:=1, fError:=0.001),</v>
      </c>
      <c r="N123" t="str">
        <f t="shared" si="18"/>
        <v>DataReal.Reserv.fAI122:=stAiAll.Reserv_fAI122;</v>
      </c>
      <c r="O123" s="13" t="str">
        <f>IF(COUNTIF(G$1:G123,G123)=1,MAX(O$1:O122)+1,"")</f>
        <v/>
      </c>
      <c r="P123" s="14" t="str">
        <f t="shared" si="26"/>
        <v/>
      </c>
      <c r="R123" t="str">
        <f t="shared" si="30"/>
        <v>Reserv_fAI122 : WSTRING(20):="Резерв";</v>
      </c>
      <c r="S123" t="str">
        <f t="shared" si="23"/>
        <v>fAI122 : REAL; (*Резерв*)</v>
      </c>
      <c r="T123" t="str">
        <f t="shared" si="21"/>
        <v>DataProg.Reserv._AI122.stAiCHannelParams:=stAllAiChannelParams.Reserv_fAI122;</v>
      </c>
    </row>
    <row r="124" spans="1:20" ht="15.75" x14ac:dyDescent="0.25">
      <c r="A124" s="2" t="s">
        <v>4</v>
      </c>
      <c r="B124" s="3">
        <v>123</v>
      </c>
      <c r="C124" t="s">
        <v>5</v>
      </c>
      <c r="E124" s="5" t="s">
        <v>152</v>
      </c>
      <c r="G124" s="5" t="s">
        <v>159</v>
      </c>
      <c r="J124" s="16" t="str">
        <f t="shared" si="31"/>
        <v>fAI123</v>
      </c>
      <c r="K124" t="s">
        <v>281</v>
      </c>
      <c r="L124" t="str">
        <f t="shared" si="28"/>
        <v>Reserv_fAI123 : REAL; (*Резерв*)</v>
      </c>
      <c r="M124" t="str">
        <f t="shared" si="22"/>
        <v>Reserv_fAI123:=( fElectricalL:=4, fElectricalH:=20, fNormL:=0, fNormH:=100, fConversion:=1, fTFilter:=1, fError:=0.001),</v>
      </c>
      <c r="N124" t="str">
        <f t="shared" si="18"/>
        <v>DataReal.Reserv.fAI123:=stAiAll.Reserv_fAI123;</v>
      </c>
      <c r="O124" s="13" t="str">
        <f>IF(COUNTIF(G$1:G124,G124)=1,MAX(O$1:O123)+1,"")</f>
        <v/>
      </c>
      <c r="P124" s="14" t="str">
        <f t="shared" si="26"/>
        <v/>
      </c>
      <c r="R124" t="str">
        <f t="shared" si="30"/>
        <v>Reserv_fAI123 : WSTRING(20):="Резерв";</v>
      </c>
      <c r="S124" t="str">
        <f t="shared" si="23"/>
        <v>fAI123 : REAL; (*Резерв*)</v>
      </c>
      <c r="T124" t="str">
        <f t="shared" si="21"/>
        <v>DataProg.Reserv._AI123.stAiCHannelParams:=stAllAiChannelParams.Reserv_fAI123;</v>
      </c>
    </row>
    <row r="125" spans="1:20" ht="15.75" x14ac:dyDescent="0.25">
      <c r="A125" s="2" t="s">
        <v>4</v>
      </c>
      <c r="B125" s="3">
        <v>124</v>
      </c>
      <c r="C125" t="s">
        <v>5</v>
      </c>
      <c r="E125" s="5" t="s">
        <v>152</v>
      </c>
      <c r="G125" s="5" t="s">
        <v>159</v>
      </c>
      <c r="J125" s="16" t="str">
        <f t="shared" si="31"/>
        <v>fAI124</v>
      </c>
      <c r="K125" t="s">
        <v>281</v>
      </c>
      <c r="L125" t="str">
        <f t="shared" si="28"/>
        <v>Reserv_fAI124 : REAL; (*Резерв*)</v>
      </c>
      <c r="M125" t="str">
        <f t="shared" si="22"/>
        <v>Reserv_fAI124:=( fElectricalL:=4, fElectricalH:=20, fNormL:=0, fNormH:=100, fConversion:=1, fTFilter:=1, fError:=0.001),</v>
      </c>
      <c r="N125" t="str">
        <f t="shared" si="18"/>
        <v>DataReal.Reserv.fAI124:=stAiAll.Reserv_fAI124;</v>
      </c>
      <c r="O125" s="13" t="str">
        <f>IF(COUNTIF(G$1:G125,G125)=1,MAX(O$1:O124)+1,"")</f>
        <v/>
      </c>
      <c r="P125" s="14" t="str">
        <f t="shared" si="26"/>
        <v/>
      </c>
      <c r="R125" t="str">
        <f t="shared" si="30"/>
        <v>Reserv_fAI124 : WSTRING(20):="Резерв";</v>
      </c>
      <c r="S125" t="str">
        <f t="shared" si="23"/>
        <v>fAI124 : REAL; (*Резерв*)</v>
      </c>
      <c r="T125" t="str">
        <f t="shared" si="21"/>
        <v>DataProg.Reserv._AI124.stAiCHannelParams:=stAllAiChannelParams.Reserv_fAI124;</v>
      </c>
    </row>
    <row r="126" spans="1:20" ht="15.75" x14ac:dyDescent="0.25">
      <c r="A126" s="2" t="s">
        <v>4</v>
      </c>
      <c r="B126" s="3">
        <v>125</v>
      </c>
      <c r="C126" t="s">
        <v>5</v>
      </c>
      <c r="E126" s="5" t="s">
        <v>152</v>
      </c>
      <c r="G126" s="5" t="s">
        <v>159</v>
      </c>
      <c r="J126" s="16" t="str">
        <f t="shared" si="31"/>
        <v>fAI125</v>
      </c>
      <c r="K126" t="s">
        <v>281</v>
      </c>
      <c r="L126" t="str">
        <f t="shared" si="28"/>
        <v>Reserv_fAI125 : REAL; (*Резерв*)</v>
      </c>
      <c r="M126" t="str">
        <f t="shared" si="22"/>
        <v>Reserv_fAI125:=( fElectricalL:=4, fElectricalH:=20, fNormL:=0, fNormH:=100, fConversion:=1, fTFilter:=1, fError:=0.001),</v>
      </c>
      <c r="N126" t="str">
        <f t="shared" si="18"/>
        <v>DataReal.Reserv.fAI125:=stAiAll.Reserv_fAI125;</v>
      </c>
      <c r="O126" s="13" t="str">
        <f>IF(COUNTIF(G$1:G126,G126)=1,MAX(O$1:O125)+1,"")</f>
        <v/>
      </c>
      <c r="P126" s="14" t="str">
        <f t="shared" si="26"/>
        <v/>
      </c>
      <c r="R126" t="str">
        <f t="shared" si="30"/>
        <v>Reserv_fAI125 : WSTRING(20):="Резерв";</v>
      </c>
      <c r="S126" t="str">
        <f t="shared" si="23"/>
        <v>fAI125 : REAL; (*Резерв*)</v>
      </c>
      <c r="T126" t="str">
        <f t="shared" si="21"/>
        <v>DataProg.Reserv._AI125.stAiCHannelParams:=stAllAiChannelParams.Reserv_fAI125;</v>
      </c>
    </row>
    <row r="127" spans="1:20" ht="15.75" x14ac:dyDescent="0.25">
      <c r="A127" s="2" t="s">
        <v>4</v>
      </c>
      <c r="B127" s="3">
        <v>126</v>
      </c>
      <c r="C127" t="s">
        <v>5</v>
      </c>
      <c r="E127" s="5" t="s">
        <v>152</v>
      </c>
      <c r="G127" s="5" t="s">
        <v>159</v>
      </c>
      <c r="J127" s="16" t="str">
        <f t="shared" si="31"/>
        <v>fAI126</v>
      </c>
      <c r="K127" t="s">
        <v>281</v>
      </c>
      <c r="L127" t="str">
        <f t="shared" si="28"/>
        <v>Reserv_fAI126 : REAL; (*Резерв*)</v>
      </c>
      <c r="M127" t="str">
        <f t="shared" si="22"/>
        <v>Reserv_fAI126:=( fElectricalL:=4, fElectricalH:=20, fNormL:=0, fNormH:=100, fConversion:=1, fTFilter:=1, fError:=0.001),</v>
      </c>
      <c r="N127" t="str">
        <f t="shared" si="18"/>
        <v>DataReal.Reserv.fAI126:=stAiAll.Reserv_fAI126;</v>
      </c>
      <c r="O127" s="13" t="str">
        <f>IF(COUNTIF(G$1:G127,G127)=1,MAX(O$1:O126)+1,"")</f>
        <v/>
      </c>
      <c r="P127" s="14" t="str">
        <f t="shared" si="26"/>
        <v/>
      </c>
      <c r="R127" t="str">
        <f t="shared" si="30"/>
        <v>Reserv_fAI126 : WSTRING(20):="Резерв";</v>
      </c>
      <c r="S127" t="str">
        <f t="shared" si="23"/>
        <v>fAI126 : REAL; (*Резерв*)</v>
      </c>
      <c r="T127" t="str">
        <f t="shared" si="21"/>
        <v>DataProg.Reserv._AI126.stAiCHannelParams:=stAllAiChannelParams.Reserv_fAI126;</v>
      </c>
    </row>
    <row r="128" spans="1:20" ht="15.75" x14ac:dyDescent="0.25">
      <c r="A128" s="2" t="s">
        <v>4</v>
      </c>
      <c r="B128" s="3">
        <v>127</v>
      </c>
      <c r="C128" t="s">
        <v>5</v>
      </c>
      <c r="E128" s="5" t="s">
        <v>152</v>
      </c>
      <c r="G128" s="5" t="s">
        <v>159</v>
      </c>
      <c r="J128" s="16" t="str">
        <f t="shared" si="31"/>
        <v>fAI127</v>
      </c>
      <c r="K128" t="s">
        <v>281</v>
      </c>
      <c r="L128" t="str">
        <f t="shared" si="28"/>
        <v>Reserv_fAI127 : REAL; (*Резерв*)</v>
      </c>
      <c r="M128" t="str">
        <f t="shared" si="22"/>
        <v>Reserv_fAI127:=( fElectricalL:=4, fElectricalH:=20, fNormL:=0, fNormH:=100, fConversion:=1, fTFilter:=1, fError:=0.001),</v>
      </c>
      <c r="N128" t="str">
        <f t="shared" si="18"/>
        <v>DataReal.Reserv.fAI127:=stAiAll.Reserv_fAI127;</v>
      </c>
      <c r="O128" s="13" t="str">
        <f>IF(COUNTIF(G$1:G128,G128)=1,MAX(O$1:O127)+1,"")</f>
        <v/>
      </c>
      <c r="P128" s="14" t="str">
        <f t="shared" si="26"/>
        <v/>
      </c>
      <c r="R128" t="str">
        <f t="shared" si="30"/>
        <v>Reserv_fAI127 : WSTRING(20):="Резерв";</v>
      </c>
      <c r="S128" t="str">
        <f t="shared" si="23"/>
        <v>fAI127 : REAL; (*Резерв*)</v>
      </c>
      <c r="T128" t="str">
        <f t="shared" si="21"/>
        <v>DataProg.Reserv._AI127.stAiCHannelParams:=stAllAiChannelParams.Reserv_fAI127;</v>
      </c>
    </row>
    <row r="129" spans="1:20" ht="15.75" x14ac:dyDescent="0.25">
      <c r="A129" s="2" t="s">
        <v>4</v>
      </c>
      <c r="B129" s="3">
        <v>128</v>
      </c>
      <c r="C129" t="s">
        <v>5</v>
      </c>
      <c r="E129" s="5" t="s">
        <v>152</v>
      </c>
      <c r="G129" s="5" t="s">
        <v>159</v>
      </c>
      <c r="J129" s="16" t="str">
        <f t="shared" si="31"/>
        <v>fAI128</v>
      </c>
      <c r="K129" t="s">
        <v>281</v>
      </c>
      <c r="L129" t="str">
        <f t="shared" si="28"/>
        <v>Reserv_fAI128 : REAL; (*Резерв*)</v>
      </c>
      <c r="M129" t="str">
        <f t="shared" si="22"/>
        <v>Reserv_fAI128:=( fElectricalL:=4, fElectricalH:=20, fNormL:=0, fNormH:=100, fConversion:=1, fTFilter:=1, fError:=0.001),</v>
      </c>
      <c r="N129" t="str">
        <f t="shared" si="18"/>
        <v>DataReal.Reserv.fAI128:=stAiAll.Reserv_fAI128;</v>
      </c>
      <c r="O129" s="13" t="str">
        <f>IF(COUNTIF(G$1:G129,G129)=1,MAX(O$1:O128)+1,"")</f>
        <v/>
      </c>
      <c r="P129" s="14" t="str">
        <f t="shared" si="26"/>
        <v/>
      </c>
      <c r="R129" t="str">
        <f t="shared" si="30"/>
        <v>Reserv_fAI128 : WSTRING(20):="Резерв";</v>
      </c>
      <c r="S129" t="str">
        <f t="shared" si="23"/>
        <v>fAI128 : REAL; (*Резерв*)</v>
      </c>
      <c r="T129" t="str">
        <f t="shared" si="21"/>
        <v>DataProg.Reserv._AI128.stAiCHannelParams:=stAllAiChannelParams.Reserv_fAI128;</v>
      </c>
    </row>
    <row r="130" spans="1:20" ht="15.75" x14ac:dyDescent="0.25">
      <c r="A130" s="2" t="s">
        <v>4</v>
      </c>
      <c r="B130" s="3">
        <v>129</v>
      </c>
      <c r="C130" t="s">
        <v>351</v>
      </c>
      <c r="D130" s="1" t="s">
        <v>232</v>
      </c>
      <c r="E130" s="5" t="s">
        <v>152</v>
      </c>
      <c r="F130" s="5" t="s">
        <v>234</v>
      </c>
      <c r="G130" s="5" t="s">
        <v>316</v>
      </c>
      <c r="H130" s="5" t="s">
        <v>326</v>
      </c>
      <c r="J130" s="5" t="s">
        <v>278</v>
      </c>
      <c r="K130" t="s">
        <v>281</v>
      </c>
      <c r="L130" t="str">
        <f t="shared" ref="L130:L161" si="32">CONCATENATE(G130, "_",IF(H130&lt;&gt;"",CONCATENATE(H130,"_"),""),IF(I130&lt;&gt;"",CONCATENATE(I130,"_"),""),J130," : ",K130,"; (*",C130,"*)")</f>
        <v>Group4_BurnWork1_fPGas : REAL; (*Рг перед гор. 10*)</v>
      </c>
      <c r="M130" t="str">
        <f t="shared" si="22"/>
        <v>Group4_BurnWork1_fPGas:=( fElectricalL:=4, fElectricalH:=20, fNormL:=0, fNormH:=60, fConversion:=1, fTFilter:=1, fError:=0.001),</v>
      </c>
      <c r="N130" t="str">
        <f t="shared" ref="N130:N145" si="33">CONCATENATE("DataReal.",IF(IFERROR(_xlfn.NUMBERVALUE(RIGHT(G130)),"")="",G130,REPLACE(G130,LEN(G130),3,CONCATENATE("[",RIGHT(G130),"]"))),".",IF(H130&lt;&gt;"",CONCATENATE(IF(IFERROR(_xlfn.NUMBERVALUE(RIGHT(H130)),"")="",H130,REPLACE(H130,LEN(H130),3,CONCATENATE("[",RIGHT(H130),"]"))),"."),""),IF(I130&lt;&gt;"",CONCATENATE(I130,"."),""),J130,":=stAiAll.",G130,"_",IF(H130&lt;&gt;"",CONCATENATE(H130,"_"),""),IF(I130&lt;&gt;"",CONCATENATE(I130,"_"),""),J130,";")</f>
        <v>DataReal.Group[4].BurnWork[1].fPGas:=stAiAll.Group4_BurnWork1_fPGas;</v>
      </c>
      <c r="O130" s="13">
        <f>IF(COUNTIF(G$1:G130,G130)=1,MAX(O$1:O129)+1,"")</f>
        <v>8</v>
      </c>
      <c r="P130" s="14" t="str">
        <f t="shared" ref="P130:P161" si="34">IF(O130="","",G130)</f>
        <v>Group4</v>
      </c>
      <c r="R130" t="str">
        <f t="shared" ref="R130:R161" si="35">CONCATENATE(G130, "_",IF(H130&lt;&gt;"",CONCATENATE(H130,"_"),""),IF(I130&lt;&gt;"",CONCATENATE(I130,"_"),""),J130," : WSTRING(20):=""",C130,""";",)</f>
        <v>Group4_BurnWork1_fPGas : WSTRING(20):="Рг перед гор. 10";</v>
      </c>
      <c r="S130" t="str">
        <f t="shared" si="23"/>
        <v>BurnWork[1].fPGas : REAL; (*Рг перед гор. 10*)</v>
      </c>
      <c r="T130" t="str">
        <f t="shared" ref="T130:T161" si="36">CONCATENATE("DataProg.",IF(IFERROR(_xlfn.NUMBERVALUE(RIGHT(G130)),"")="",G130,REPLACE(G130,LEN(G130),3,CONCATENATE("[",RIGHT(G130),"]"))),".",IF(H130&lt;&gt;"",CONCATENATE(IF(IFERROR(_xlfn.NUMBERVALUE(RIGHT(H130)),"")="",H130,REPLACE(H130,LEN(H130),3,CONCATENATE("[",RIGHT(H130),"]"))),"."),""),IF(I130&lt;&gt;"",CONCATENATE(I130,"."),""),REPLACE(J130,1,1,"_"),".stAiCHannelParams:=stAllAiChannelParams.",G130,"_",IF(H130&lt;&gt;"",CONCATENATE(H130,"_"),""),IF(I130&lt;&gt;"",CONCATENATE(I130,"_"),""),J130,";")</f>
        <v>DataProg.Group[4].BurnWork[1]._PGas.stAiCHannelParams:=stAllAiChannelParams.Group4_BurnWork1_fPGas;</v>
      </c>
    </row>
    <row r="131" spans="1:20" ht="15.75" x14ac:dyDescent="0.25">
      <c r="A131" s="2" t="s">
        <v>4</v>
      </c>
      <c r="B131" s="3">
        <v>130</v>
      </c>
      <c r="C131" t="s">
        <v>352</v>
      </c>
      <c r="D131" s="1" t="s">
        <v>232</v>
      </c>
      <c r="E131" s="5" t="s">
        <v>152</v>
      </c>
      <c r="F131" s="5" t="s">
        <v>235</v>
      </c>
      <c r="G131" s="5" t="s">
        <v>316</v>
      </c>
      <c r="H131" s="5" t="s">
        <v>326</v>
      </c>
      <c r="J131" s="5" t="s">
        <v>279</v>
      </c>
      <c r="K131" t="s">
        <v>281</v>
      </c>
      <c r="L131" t="str">
        <f t="shared" si="32"/>
        <v>Group4_BurnWork1_fPAir : REAL; (*Рв перед гор. 10*)</v>
      </c>
      <c r="M131" t="str">
        <f t="shared" ref="M131:M161" si="37">CONCATENATE(G131, "_",IF(H131&lt;&gt;"",CONCATENATE(H131,"_"),""),IF(I131&lt;&gt;"",CONCATENATE(I131,"_"),""),J131,":=( fElectricalL:=",LEFT(E131,SUM((FIND("_",E131)),-1)),", fElectricalH:=",MID(E131,SUM(FIND("_",E131),1),SUM(LEN(E131),-FIND("_",E131))),", fNormL:=", IF(F131="",0,LEFT(F131,SUM((FIND("_",F131)),-1))), ", fNormH:=",IF(F131="",100,MID(F131,SUM(FIND("_",F131),1),SUM(LEN(F131),-FIND("_",F131)))),", fConversion:=1, fTFilter:=1, fError:=0.001),")</f>
        <v>Group4_BurnWork1_fPAir:=( fElectricalL:=4, fElectricalH:=20, fNormL:=0, fNormH:=2.5, fConversion:=1, fTFilter:=1, fError:=0.001),</v>
      </c>
      <c r="N131" t="str">
        <f t="shared" si="33"/>
        <v>DataReal.Group[4].BurnWork[1].fPAir:=stAiAll.Group4_BurnWork1_fPAir;</v>
      </c>
      <c r="O131" s="13" t="str">
        <f>IF(COUNTIF(G$1:G131,G131)=1,MAX(O$1:O130)+1,"")</f>
        <v/>
      </c>
      <c r="P131" s="14" t="str">
        <f t="shared" si="34"/>
        <v/>
      </c>
      <c r="R131" t="str">
        <f t="shared" si="35"/>
        <v>Group4_BurnWork1_fPAir : WSTRING(20):="Рв перед гор. 10";</v>
      </c>
      <c r="S131" t="str">
        <f t="shared" ref="S131:S161" si="38">CONCATENATE(IF(H131&lt;&gt;"",CONCATENATE(IF(IFERROR(_xlfn.NUMBERVALUE(RIGHT(H131)),"")="",H131,REPLACE(H131,LEN(H131),3,CONCATENATE("[",RIGHT(H131),"]"))),"."),""),IF(I131&lt;&gt;"",CONCATENATE(I131,"."),""),J131," : ",K131,";"," (*",C131,"*)")</f>
        <v>BurnWork[1].fPAir : REAL; (*Рв перед гор. 10*)</v>
      </c>
      <c r="T131" t="str">
        <f t="shared" si="36"/>
        <v>DataProg.Group[4].BurnWork[1]._PAir.stAiCHannelParams:=stAllAiChannelParams.Group4_BurnWork1_fPAir;</v>
      </c>
    </row>
    <row r="132" spans="1:20" ht="15.75" x14ac:dyDescent="0.25">
      <c r="A132" s="2" t="s">
        <v>4</v>
      </c>
      <c r="B132" s="3">
        <v>131</v>
      </c>
      <c r="C132" t="s">
        <v>353</v>
      </c>
      <c r="D132" s="1" t="s">
        <v>232</v>
      </c>
      <c r="E132" s="5" t="s">
        <v>152</v>
      </c>
      <c r="F132" s="5" t="s">
        <v>234</v>
      </c>
      <c r="G132" s="5" t="s">
        <v>316</v>
      </c>
      <c r="H132" s="5" t="s">
        <v>325</v>
      </c>
      <c r="J132" s="5" t="s">
        <v>278</v>
      </c>
      <c r="K132" t="s">
        <v>281</v>
      </c>
      <c r="L132" t="str">
        <f t="shared" si="32"/>
        <v>Group4_BurnMain_fPGas : REAL; (*Рг перед гор. 12*)</v>
      </c>
      <c r="M132" t="str">
        <f t="shared" si="37"/>
        <v>Group4_BurnMain_fPGas:=( fElectricalL:=4, fElectricalH:=20, fNormL:=0, fNormH:=60, fConversion:=1, fTFilter:=1, fError:=0.001),</v>
      </c>
      <c r="N132" t="str">
        <f t="shared" si="33"/>
        <v>DataReal.Group[4].BurnMain.fPGas:=stAiAll.Group4_BurnMain_fPGas;</v>
      </c>
      <c r="O132" s="13" t="str">
        <f>IF(COUNTIF(G$1:G132,G132)=1,MAX(O$1:O131)+1,"")</f>
        <v/>
      </c>
      <c r="P132" s="14" t="str">
        <f t="shared" si="34"/>
        <v/>
      </c>
      <c r="R132" t="str">
        <f t="shared" si="35"/>
        <v>Group4_BurnMain_fPGas : WSTRING(20):="Рг перед гор. 12";</v>
      </c>
      <c r="S132" t="str">
        <f t="shared" si="38"/>
        <v>BurnMain.fPGas : REAL; (*Рг перед гор. 12*)</v>
      </c>
      <c r="T132" t="str">
        <f t="shared" si="36"/>
        <v>DataProg.Group[4].BurnMain._PGas.stAiCHannelParams:=stAllAiChannelParams.Group4_BurnMain_fPGas;</v>
      </c>
    </row>
    <row r="133" spans="1:20" ht="15.75" x14ac:dyDescent="0.25">
      <c r="A133" s="2" t="s">
        <v>4</v>
      </c>
      <c r="B133" s="3">
        <v>132</v>
      </c>
      <c r="C133" t="s">
        <v>354</v>
      </c>
      <c r="D133" s="1" t="s">
        <v>232</v>
      </c>
      <c r="E133" s="5" t="s">
        <v>152</v>
      </c>
      <c r="F133" s="5" t="s">
        <v>235</v>
      </c>
      <c r="G133" s="5" t="s">
        <v>316</v>
      </c>
      <c r="H133" s="5" t="s">
        <v>325</v>
      </c>
      <c r="J133" s="5" t="s">
        <v>279</v>
      </c>
      <c r="K133" t="s">
        <v>281</v>
      </c>
      <c r="L133" t="str">
        <f t="shared" si="32"/>
        <v>Group4_BurnMain_fPAir : REAL; (*Рв перед гор. 12*)</v>
      </c>
      <c r="M133" t="str">
        <f t="shared" si="37"/>
        <v>Group4_BurnMain_fPAir:=( fElectricalL:=4, fElectricalH:=20, fNormL:=0, fNormH:=2.5, fConversion:=1, fTFilter:=1, fError:=0.001),</v>
      </c>
      <c r="N133" t="str">
        <f t="shared" si="33"/>
        <v>DataReal.Group[4].BurnMain.fPAir:=stAiAll.Group4_BurnMain_fPAir;</v>
      </c>
      <c r="O133" s="13" t="str">
        <f>IF(COUNTIF(G$1:G133,G133)=1,MAX(O$1:O132)+1,"")</f>
        <v/>
      </c>
      <c r="P133" s="14" t="str">
        <f t="shared" si="34"/>
        <v/>
      </c>
      <c r="R133" t="str">
        <f t="shared" si="35"/>
        <v>Group4_BurnMain_fPAir : WSTRING(20):="Рв перед гор. 12";</v>
      </c>
      <c r="S133" t="str">
        <f t="shared" si="38"/>
        <v>BurnMain.fPAir : REAL; (*Рв перед гор. 12*)</v>
      </c>
      <c r="T133" t="str">
        <f t="shared" si="36"/>
        <v>DataProg.Group[4].BurnMain._PAir.stAiCHannelParams:=stAllAiChannelParams.Group4_BurnMain_fPAir;</v>
      </c>
    </row>
    <row r="134" spans="1:20" ht="15.75" x14ac:dyDescent="0.25">
      <c r="A134" s="2" t="s">
        <v>4</v>
      </c>
      <c r="B134" s="3">
        <v>133</v>
      </c>
      <c r="C134" t="s">
        <v>299</v>
      </c>
      <c r="D134" s="1" t="s">
        <v>232</v>
      </c>
      <c r="E134" s="5" t="s">
        <v>152</v>
      </c>
      <c r="F134" s="5" t="s">
        <v>234</v>
      </c>
      <c r="G134" s="5" t="s">
        <v>316</v>
      </c>
      <c r="H134" s="5" t="s">
        <v>327</v>
      </c>
      <c r="J134" s="5" t="s">
        <v>278</v>
      </c>
      <c r="K134" t="s">
        <v>281</v>
      </c>
      <c r="L134" t="str">
        <f t="shared" si="32"/>
        <v>Group4_BurnWork2_fPGas : REAL; (*Рг перед гор. 14*)</v>
      </c>
      <c r="M134" t="str">
        <f t="shared" si="37"/>
        <v>Group4_BurnWork2_fPGas:=( fElectricalL:=4, fElectricalH:=20, fNormL:=0, fNormH:=60, fConversion:=1, fTFilter:=1, fError:=0.001),</v>
      </c>
      <c r="N134" t="str">
        <f t="shared" si="33"/>
        <v>DataReal.Group[4].BurnWork[2].fPGas:=stAiAll.Group4_BurnWork2_fPGas;</v>
      </c>
      <c r="O134" s="13" t="str">
        <f>IF(COUNTIF(G$1:G134,G134)=1,MAX(O$1:O133)+1,"")</f>
        <v/>
      </c>
      <c r="P134" s="14" t="str">
        <f t="shared" si="34"/>
        <v/>
      </c>
      <c r="R134" t="str">
        <f t="shared" si="35"/>
        <v>Group4_BurnWork2_fPGas : WSTRING(20):="Рг перед гор. 14";</v>
      </c>
      <c r="S134" t="str">
        <f t="shared" si="38"/>
        <v>BurnWork[2].fPGas : REAL; (*Рг перед гор. 14*)</v>
      </c>
      <c r="T134" t="str">
        <f t="shared" si="36"/>
        <v>DataProg.Group[4].BurnWork[2]._PGas.stAiCHannelParams:=stAllAiChannelParams.Group4_BurnWork2_fPGas;</v>
      </c>
    </row>
    <row r="135" spans="1:20" ht="15.75" x14ac:dyDescent="0.25">
      <c r="A135" s="2" t="s">
        <v>4</v>
      </c>
      <c r="B135" s="3">
        <v>134</v>
      </c>
      <c r="C135" t="s">
        <v>300</v>
      </c>
      <c r="D135" s="1" t="s">
        <v>232</v>
      </c>
      <c r="E135" s="5" t="s">
        <v>152</v>
      </c>
      <c r="F135" s="5" t="s">
        <v>235</v>
      </c>
      <c r="G135" s="5" t="s">
        <v>316</v>
      </c>
      <c r="H135" s="5" t="s">
        <v>327</v>
      </c>
      <c r="J135" s="5" t="s">
        <v>279</v>
      </c>
      <c r="K135" t="s">
        <v>281</v>
      </c>
      <c r="L135" t="str">
        <f t="shared" si="32"/>
        <v>Group4_BurnWork2_fPAir : REAL; (*Рв перед гор. 14*)</v>
      </c>
      <c r="M135" t="str">
        <f t="shared" si="37"/>
        <v>Group4_BurnWork2_fPAir:=( fElectricalL:=4, fElectricalH:=20, fNormL:=0, fNormH:=2.5, fConversion:=1, fTFilter:=1, fError:=0.001),</v>
      </c>
      <c r="N135" t="str">
        <f t="shared" si="33"/>
        <v>DataReal.Group[4].BurnWork[2].fPAir:=stAiAll.Group4_BurnWork2_fPAir;</v>
      </c>
      <c r="O135" s="13" t="str">
        <f>IF(COUNTIF(G$1:G135,G135)=1,MAX(O$1:O134)+1,"")</f>
        <v/>
      </c>
      <c r="P135" s="14" t="str">
        <f t="shared" si="34"/>
        <v/>
      </c>
      <c r="R135" t="str">
        <f t="shared" si="35"/>
        <v>Group4_BurnWork2_fPAir : WSTRING(20):="Рв перед гор. 14";</v>
      </c>
      <c r="S135" t="str">
        <f t="shared" si="38"/>
        <v>BurnWork[2].fPAir : REAL; (*Рв перед гор. 14*)</v>
      </c>
      <c r="T135" t="str">
        <f t="shared" si="36"/>
        <v>DataProg.Group[4].BurnWork[2]._PAir.stAiCHannelParams:=stAllAiChannelParams.Group4_BurnWork2_fPAir;</v>
      </c>
    </row>
    <row r="136" spans="1:20" ht="15.75" x14ac:dyDescent="0.25">
      <c r="A136" s="2" t="s">
        <v>4</v>
      </c>
      <c r="B136" s="3">
        <v>135</v>
      </c>
      <c r="C136" t="s">
        <v>303</v>
      </c>
      <c r="D136" s="1" t="s">
        <v>232</v>
      </c>
      <c r="E136" s="5" t="s">
        <v>152</v>
      </c>
      <c r="F136" s="5" t="s">
        <v>234</v>
      </c>
      <c r="G136" s="5" t="s">
        <v>316</v>
      </c>
      <c r="H136" s="5" t="s">
        <v>328</v>
      </c>
      <c r="J136" s="5" t="s">
        <v>278</v>
      </c>
      <c r="K136" t="s">
        <v>281</v>
      </c>
      <c r="L136" t="str">
        <f t="shared" si="32"/>
        <v>Group4_BurnWork3_fPGas : REAL; (*Рг перед гор. 16*)</v>
      </c>
      <c r="M136" t="str">
        <f t="shared" si="37"/>
        <v>Group4_BurnWork3_fPGas:=( fElectricalL:=4, fElectricalH:=20, fNormL:=0, fNormH:=60, fConversion:=1, fTFilter:=1, fError:=0.001),</v>
      </c>
      <c r="N136" t="str">
        <f t="shared" si="33"/>
        <v>DataReal.Group[4].BurnWork[3].fPGas:=stAiAll.Group4_BurnWork3_fPGas;</v>
      </c>
      <c r="O136" s="13" t="str">
        <f>IF(COUNTIF(G$1:G136,G136)=1,MAX(O$1:O135)+1,"")</f>
        <v/>
      </c>
      <c r="P136" s="14" t="str">
        <f t="shared" si="34"/>
        <v/>
      </c>
      <c r="R136" t="str">
        <f t="shared" si="35"/>
        <v>Group4_BurnWork3_fPGas : WSTRING(20):="Рг перед гор. 16";</v>
      </c>
      <c r="S136" t="str">
        <f t="shared" si="38"/>
        <v>BurnWork[3].fPGas : REAL; (*Рг перед гор. 16*)</v>
      </c>
      <c r="T136" t="str">
        <f t="shared" si="36"/>
        <v>DataProg.Group[4].BurnWork[3]._PGas.stAiCHannelParams:=stAllAiChannelParams.Group4_BurnWork3_fPGas;</v>
      </c>
    </row>
    <row r="137" spans="1:20" ht="15.75" x14ac:dyDescent="0.25">
      <c r="A137" s="2" t="s">
        <v>4</v>
      </c>
      <c r="B137" s="3">
        <v>136</v>
      </c>
      <c r="C137" t="s">
        <v>304</v>
      </c>
      <c r="D137" s="1" t="s">
        <v>232</v>
      </c>
      <c r="E137" s="5" t="s">
        <v>152</v>
      </c>
      <c r="F137" s="5" t="s">
        <v>235</v>
      </c>
      <c r="G137" s="5" t="s">
        <v>316</v>
      </c>
      <c r="H137" s="5" t="s">
        <v>328</v>
      </c>
      <c r="J137" s="5" t="s">
        <v>279</v>
      </c>
      <c r="K137" t="s">
        <v>281</v>
      </c>
      <c r="L137" t="str">
        <f t="shared" si="32"/>
        <v>Group4_BurnWork3_fPAir : REAL; (*Рв перед гор. 16*)</v>
      </c>
      <c r="M137" t="str">
        <f t="shared" si="37"/>
        <v>Group4_BurnWork3_fPAir:=( fElectricalL:=4, fElectricalH:=20, fNormL:=0, fNormH:=2.5, fConversion:=1, fTFilter:=1, fError:=0.001),</v>
      </c>
      <c r="N137" t="str">
        <f t="shared" si="33"/>
        <v>DataReal.Group[4].BurnWork[3].fPAir:=stAiAll.Group4_BurnWork3_fPAir;</v>
      </c>
      <c r="O137" s="13" t="str">
        <f>IF(COUNTIF(G$1:G137,G137)=1,MAX(O$1:O136)+1,"")</f>
        <v/>
      </c>
      <c r="P137" s="14" t="str">
        <f t="shared" si="34"/>
        <v/>
      </c>
      <c r="R137" t="str">
        <f t="shared" si="35"/>
        <v>Group4_BurnWork3_fPAir : WSTRING(20):="Рв перед гор. 16";</v>
      </c>
      <c r="S137" t="str">
        <f t="shared" si="38"/>
        <v>BurnWork[3].fPAir : REAL; (*Рв перед гор. 16*)</v>
      </c>
      <c r="T137" t="str">
        <f t="shared" si="36"/>
        <v>DataProg.Group[4].BurnWork[3]._PAir.stAiCHannelParams:=stAllAiChannelParams.Group4_BurnWork3_fPAir;</v>
      </c>
    </row>
    <row r="138" spans="1:20" ht="15.75" x14ac:dyDescent="0.25">
      <c r="A138" s="2" t="s">
        <v>4</v>
      </c>
      <c r="B138" s="3">
        <v>137</v>
      </c>
      <c r="C138" t="s">
        <v>355</v>
      </c>
      <c r="D138" s="1" t="s">
        <v>232</v>
      </c>
      <c r="E138" s="5" t="s">
        <v>152</v>
      </c>
      <c r="F138" s="5" t="s">
        <v>234</v>
      </c>
      <c r="G138" s="5" t="s">
        <v>316</v>
      </c>
      <c r="H138" s="5" t="s">
        <v>326</v>
      </c>
      <c r="J138" s="5" t="s">
        <v>280</v>
      </c>
      <c r="K138" t="s">
        <v>281</v>
      </c>
      <c r="L138" t="str">
        <f t="shared" si="32"/>
        <v>Group4_BurnWork1_fPGasBetween : REAL; (*Рг м/у ПЗК гор. 10*)</v>
      </c>
      <c r="M138" t="str">
        <f t="shared" si="37"/>
        <v>Group4_BurnWork1_fPGasBetween:=( fElectricalL:=4, fElectricalH:=20, fNormL:=0, fNormH:=60, fConversion:=1, fTFilter:=1, fError:=0.001),</v>
      </c>
      <c r="N138" t="str">
        <f t="shared" si="33"/>
        <v>DataReal.Group[4].BurnWork[1].fPGasBetween:=stAiAll.Group4_BurnWork1_fPGasBetween;</v>
      </c>
      <c r="O138" s="13" t="str">
        <f>IF(COUNTIF(G$1:G138,G138)=1,MAX(O$1:O137)+1,"")</f>
        <v/>
      </c>
      <c r="P138" s="14" t="str">
        <f t="shared" si="34"/>
        <v/>
      </c>
      <c r="R138" t="str">
        <f t="shared" si="35"/>
        <v>Group4_BurnWork1_fPGasBetween : WSTRING(20):="Рг м/у ПЗК гор. 10";</v>
      </c>
      <c r="S138" t="str">
        <f t="shared" si="38"/>
        <v>BurnWork[1].fPGasBetween : REAL; (*Рг м/у ПЗК гор. 10*)</v>
      </c>
      <c r="T138" t="str">
        <f t="shared" si="36"/>
        <v>DataProg.Group[4].BurnWork[1]._PGasBetween.stAiCHannelParams:=stAllAiChannelParams.Group4_BurnWork1_fPGasBetween;</v>
      </c>
    </row>
    <row r="139" spans="1:20" ht="15.75" x14ac:dyDescent="0.25">
      <c r="A139" s="2" t="s">
        <v>4</v>
      </c>
      <c r="B139" s="3">
        <v>138</v>
      </c>
      <c r="C139" t="s">
        <v>356</v>
      </c>
      <c r="D139" s="1" t="s">
        <v>232</v>
      </c>
      <c r="E139" s="5" t="s">
        <v>152</v>
      </c>
      <c r="F139" s="5" t="s">
        <v>234</v>
      </c>
      <c r="G139" s="5" t="s">
        <v>316</v>
      </c>
      <c r="H139" s="5" t="s">
        <v>325</v>
      </c>
      <c r="J139" s="5" t="s">
        <v>280</v>
      </c>
      <c r="K139" t="s">
        <v>281</v>
      </c>
      <c r="L139" t="str">
        <f t="shared" si="32"/>
        <v>Group4_BurnMain_fPGasBetween : REAL; (*Рг м/у ПЗК гор. 12*)</v>
      </c>
      <c r="M139" t="str">
        <f t="shared" si="37"/>
        <v>Group4_BurnMain_fPGasBetween:=( fElectricalL:=4, fElectricalH:=20, fNormL:=0, fNormH:=60, fConversion:=1, fTFilter:=1, fError:=0.001),</v>
      </c>
      <c r="N139" t="str">
        <f t="shared" si="33"/>
        <v>DataReal.Group[4].BurnMain.fPGasBetween:=stAiAll.Group4_BurnMain_fPGasBetween;</v>
      </c>
      <c r="O139" s="13" t="str">
        <f>IF(COUNTIF(G$1:G139,G139)=1,MAX(O$1:O138)+1,"")</f>
        <v/>
      </c>
      <c r="P139" s="14" t="str">
        <f t="shared" si="34"/>
        <v/>
      </c>
      <c r="R139" t="str">
        <f t="shared" si="35"/>
        <v>Group4_BurnMain_fPGasBetween : WSTRING(20):="Рг м/у ПЗК гор. 12";</v>
      </c>
      <c r="S139" t="str">
        <f t="shared" si="38"/>
        <v>BurnMain.fPGasBetween : REAL; (*Рг м/у ПЗК гор. 12*)</v>
      </c>
      <c r="T139" t="str">
        <f t="shared" si="36"/>
        <v>DataProg.Group[4].BurnMain._PGasBetween.stAiCHannelParams:=stAllAiChannelParams.Group4_BurnMain_fPGasBetween;</v>
      </c>
    </row>
    <row r="140" spans="1:20" ht="15.75" x14ac:dyDescent="0.25">
      <c r="A140" s="2" t="s">
        <v>4</v>
      </c>
      <c r="B140" s="3">
        <v>139</v>
      </c>
      <c r="C140" t="s">
        <v>306</v>
      </c>
      <c r="D140" s="1" t="s">
        <v>232</v>
      </c>
      <c r="E140" s="5" t="s">
        <v>152</v>
      </c>
      <c r="F140" s="5" t="s">
        <v>234</v>
      </c>
      <c r="G140" s="5" t="s">
        <v>316</v>
      </c>
      <c r="H140" s="5" t="s">
        <v>327</v>
      </c>
      <c r="J140" s="5" t="s">
        <v>280</v>
      </c>
      <c r="K140" t="s">
        <v>281</v>
      </c>
      <c r="L140" t="str">
        <f t="shared" si="32"/>
        <v>Group4_BurnWork2_fPGasBetween : REAL; (*Рг м/у ПЗК гор. 14*)</v>
      </c>
      <c r="M140" t="str">
        <f t="shared" si="37"/>
        <v>Group4_BurnWork2_fPGasBetween:=( fElectricalL:=4, fElectricalH:=20, fNormL:=0, fNormH:=60, fConversion:=1, fTFilter:=1, fError:=0.001),</v>
      </c>
      <c r="N140" t="str">
        <f t="shared" si="33"/>
        <v>DataReal.Group[4].BurnWork[2].fPGasBetween:=stAiAll.Group4_BurnWork2_fPGasBetween;</v>
      </c>
      <c r="O140" s="13" t="str">
        <f>IF(COUNTIF(G$1:G140,G140)=1,MAX(O$1:O139)+1,"")</f>
        <v/>
      </c>
      <c r="P140" s="14" t="str">
        <f t="shared" si="34"/>
        <v/>
      </c>
      <c r="R140" t="str">
        <f t="shared" si="35"/>
        <v>Group4_BurnWork2_fPGasBetween : WSTRING(20):="Рг м/у ПЗК гор. 14";</v>
      </c>
      <c r="S140" t="str">
        <f t="shared" si="38"/>
        <v>BurnWork[2].fPGasBetween : REAL; (*Рг м/у ПЗК гор. 14*)</v>
      </c>
      <c r="T140" t="str">
        <f t="shared" si="36"/>
        <v>DataProg.Group[4].BurnWork[2]._PGasBetween.stAiCHannelParams:=stAllAiChannelParams.Group4_BurnWork2_fPGasBetween;</v>
      </c>
    </row>
    <row r="141" spans="1:20" ht="15.75" x14ac:dyDescent="0.25">
      <c r="A141" s="2" t="s">
        <v>4</v>
      </c>
      <c r="B141" s="3">
        <v>140</v>
      </c>
      <c r="C141" t="s">
        <v>308</v>
      </c>
      <c r="D141" s="1" t="s">
        <v>232</v>
      </c>
      <c r="E141" s="5" t="s">
        <v>152</v>
      </c>
      <c r="F141" s="5" t="s">
        <v>234</v>
      </c>
      <c r="G141" s="5" t="s">
        <v>316</v>
      </c>
      <c r="H141" s="5" t="s">
        <v>328</v>
      </c>
      <c r="J141" s="5" t="s">
        <v>280</v>
      </c>
      <c r="K141" t="s">
        <v>281</v>
      </c>
      <c r="L141" t="str">
        <f t="shared" si="32"/>
        <v>Group4_BurnWork3_fPGasBetween : REAL; (*Рг м/у ПЗК гор. 16*)</v>
      </c>
      <c r="M141" t="str">
        <f t="shared" si="37"/>
        <v>Group4_BurnWork3_fPGasBetween:=( fElectricalL:=4, fElectricalH:=20, fNormL:=0, fNormH:=60, fConversion:=1, fTFilter:=1, fError:=0.001),</v>
      </c>
      <c r="N141" t="str">
        <f t="shared" si="33"/>
        <v>DataReal.Group[4].BurnWork[3].fPGasBetween:=stAiAll.Group4_BurnWork3_fPGasBetween;</v>
      </c>
      <c r="O141" s="13" t="str">
        <f>IF(COUNTIF(G$1:G141,G141)=1,MAX(O$1:O140)+1,"")</f>
        <v/>
      </c>
      <c r="P141" s="14" t="str">
        <f t="shared" si="34"/>
        <v/>
      </c>
      <c r="R141" t="str">
        <f t="shared" si="35"/>
        <v>Group4_BurnWork3_fPGasBetween : WSTRING(20):="Рг м/у ПЗК гор. 16";</v>
      </c>
      <c r="S141" t="str">
        <f t="shared" si="38"/>
        <v>BurnWork[3].fPGasBetween : REAL; (*Рг м/у ПЗК гор. 16*)</v>
      </c>
      <c r="T141" t="str">
        <f t="shared" si="36"/>
        <v>DataProg.Group[4].BurnWork[3]._PGasBetween.stAiCHannelParams:=stAllAiChannelParams.Group4_BurnWork3_fPGasBetween;</v>
      </c>
    </row>
    <row r="142" spans="1:20" ht="15.75" x14ac:dyDescent="0.25">
      <c r="A142" s="2" t="s">
        <v>4</v>
      </c>
      <c r="B142" s="3">
        <v>141</v>
      </c>
      <c r="C142" t="s">
        <v>5</v>
      </c>
      <c r="E142" s="5" t="s">
        <v>152</v>
      </c>
      <c r="G142" s="5" t="s">
        <v>159</v>
      </c>
      <c r="J142" s="16" t="str">
        <f t="shared" ref="J142:J144" si="39">CONCATENATE("f",A142,B142)</f>
        <v>fAI141</v>
      </c>
      <c r="K142" t="s">
        <v>281</v>
      </c>
      <c r="L142" t="str">
        <f t="shared" si="32"/>
        <v>Reserv_fAI141 : REAL; (*Резерв*)</v>
      </c>
      <c r="M142" t="str">
        <f t="shared" si="37"/>
        <v>Reserv_fAI141:=( fElectricalL:=4, fElectricalH:=20, fNormL:=0, fNormH:=100, fConversion:=1, fTFilter:=1, fError:=0.001),</v>
      </c>
      <c r="N142" t="str">
        <f t="shared" si="33"/>
        <v>DataReal.Reserv.fAI141:=stAiAll.Reserv_fAI141;</v>
      </c>
      <c r="O142" s="13" t="str">
        <f>IF(COUNTIF(G$1:G142,G142)=1,MAX(O$1:O141)+1,"")</f>
        <v/>
      </c>
      <c r="P142" s="14" t="str">
        <f t="shared" si="34"/>
        <v/>
      </c>
      <c r="R142" t="str">
        <f t="shared" si="35"/>
        <v>Reserv_fAI141 : WSTRING(20):="Резерв";</v>
      </c>
      <c r="S142" t="str">
        <f t="shared" si="38"/>
        <v>fAI141 : REAL; (*Резерв*)</v>
      </c>
      <c r="T142" t="str">
        <f t="shared" si="36"/>
        <v>DataProg.Reserv._AI141.stAiCHannelParams:=stAllAiChannelParams.Reserv_fAI141;</v>
      </c>
    </row>
    <row r="143" spans="1:20" ht="15.75" x14ac:dyDescent="0.25">
      <c r="A143" s="2" t="s">
        <v>4</v>
      </c>
      <c r="B143" s="3">
        <v>142</v>
      </c>
      <c r="C143" t="s">
        <v>5</v>
      </c>
      <c r="E143" s="5" t="s">
        <v>152</v>
      </c>
      <c r="G143" s="5" t="s">
        <v>159</v>
      </c>
      <c r="J143" s="16" t="str">
        <f t="shared" si="39"/>
        <v>fAI142</v>
      </c>
      <c r="K143" t="s">
        <v>281</v>
      </c>
      <c r="L143" t="str">
        <f t="shared" si="32"/>
        <v>Reserv_fAI142 : REAL; (*Резерв*)</v>
      </c>
      <c r="M143" t="str">
        <f t="shared" si="37"/>
        <v>Reserv_fAI142:=( fElectricalL:=4, fElectricalH:=20, fNormL:=0, fNormH:=100, fConversion:=1, fTFilter:=1, fError:=0.001),</v>
      </c>
      <c r="N143" t="str">
        <f t="shared" si="33"/>
        <v>DataReal.Reserv.fAI142:=stAiAll.Reserv_fAI142;</v>
      </c>
      <c r="O143" s="13" t="str">
        <f>IF(COUNTIF(G$1:G143,G143)=1,MAX(O$1:O142)+1,"")</f>
        <v/>
      </c>
      <c r="P143" s="14" t="str">
        <f t="shared" si="34"/>
        <v/>
      </c>
      <c r="R143" t="str">
        <f t="shared" si="35"/>
        <v>Reserv_fAI142 : WSTRING(20):="Резерв";</v>
      </c>
      <c r="S143" t="str">
        <f t="shared" si="38"/>
        <v>fAI142 : REAL; (*Резерв*)</v>
      </c>
      <c r="T143" t="str">
        <f t="shared" si="36"/>
        <v>DataProg.Reserv._AI142.stAiCHannelParams:=stAllAiChannelParams.Reserv_fAI142;</v>
      </c>
    </row>
    <row r="144" spans="1:20" ht="15.75" x14ac:dyDescent="0.25">
      <c r="A144" s="2" t="s">
        <v>4</v>
      </c>
      <c r="B144" s="3">
        <v>143</v>
      </c>
      <c r="C144" t="s">
        <v>5</v>
      </c>
      <c r="E144" s="5" t="s">
        <v>152</v>
      </c>
      <c r="G144" s="5" t="s">
        <v>159</v>
      </c>
      <c r="J144" s="16" t="str">
        <f t="shared" si="39"/>
        <v>fAI143</v>
      </c>
      <c r="K144" t="s">
        <v>281</v>
      </c>
      <c r="L144" t="str">
        <f t="shared" si="32"/>
        <v>Reserv_fAI143 : REAL; (*Резерв*)</v>
      </c>
      <c r="M144" t="str">
        <f t="shared" si="37"/>
        <v>Reserv_fAI143:=( fElectricalL:=4, fElectricalH:=20, fNormL:=0, fNormH:=100, fConversion:=1, fTFilter:=1, fError:=0.001),</v>
      </c>
      <c r="N144" t="str">
        <f t="shared" si="33"/>
        <v>DataReal.Reserv.fAI143:=stAiAll.Reserv_fAI143;</v>
      </c>
      <c r="O144" s="13" t="str">
        <f>IF(COUNTIF(G$1:G144,G144)=1,MAX(O$1:O143)+1,"")</f>
        <v/>
      </c>
      <c r="P144" s="14" t="str">
        <f t="shared" si="34"/>
        <v/>
      </c>
      <c r="R144" t="str">
        <f t="shared" si="35"/>
        <v>Reserv_fAI143 : WSTRING(20):="Резерв";</v>
      </c>
      <c r="S144" t="str">
        <f t="shared" si="38"/>
        <v>fAI143 : REAL; (*Резерв*)</v>
      </c>
      <c r="T144" t="str">
        <f t="shared" si="36"/>
        <v>DataProg.Reserv._AI143.stAiCHannelParams:=stAllAiChannelParams.Reserv_fAI143;</v>
      </c>
    </row>
    <row r="145" spans="1:20" ht="15.75" x14ac:dyDescent="0.25">
      <c r="A145" s="2" t="s">
        <v>4</v>
      </c>
      <c r="B145" s="3">
        <v>144</v>
      </c>
      <c r="C145" t="s">
        <v>5</v>
      </c>
      <c r="E145" s="5" t="s">
        <v>152</v>
      </c>
      <c r="G145" s="5" t="s">
        <v>159</v>
      </c>
      <c r="J145" s="16" t="str">
        <f>CONCATENATE("f",A145,B145)</f>
        <v>fAI144</v>
      </c>
      <c r="K145" t="s">
        <v>281</v>
      </c>
      <c r="L145" t="str">
        <f t="shared" si="32"/>
        <v>Reserv_fAI144 : REAL; (*Резерв*)</v>
      </c>
      <c r="M145" t="str">
        <f t="shared" si="37"/>
        <v>Reserv_fAI144:=( fElectricalL:=4, fElectricalH:=20, fNormL:=0, fNormH:=100, fConversion:=1, fTFilter:=1, fError:=0.001),</v>
      </c>
      <c r="N145" t="str">
        <f t="shared" si="33"/>
        <v>DataReal.Reserv.fAI144:=stAiAll.Reserv_fAI144;</v>
      </c>
      <c r="O145" s="13" t="str">
        <f>IF(COUNTIF(G$1:G145,G145)=1,MAX(O$1:O144)+1,"")</f>
        <v/>
      </c>
      <c r="P145" s="14" t="str">
        <f t="shared" si="34"/>
        <v/>
      </c>
      <c r="R145" t="str">
        <f t="shared" si="35"/>
        <v>Reserv_fAI144 : WSTRING(20):="Резерв";</v>
      </c>
      <c r="S145" t="str">
        <f t="shared" si="38"/>
        <v>fAI144 : REAL; (*Резерв*)</v>
      </c>
      <c r="T145" t="str">
        <f t="shared" si="36"/>
        <v>DataProg.Reserv._AI144.stAiCHannelParams:=stAllAiChannelParams.Reserv_fAI144;</v>
      </c>
    </row>
    <row r="146" spans="1:20" ht="15.75" x14ac:dyDescent="0.25">
      <c r="A146" s="2" t="s">
        <v>4</v>
      </c>
      <c r="B146" s="3">
        <v>145</v>
      </c>
      <c r="C146" t="s">
        <v>357</v>
      </c>
      <c r="D146" s="1" t="s">
        <v>16</v>
      </c>
      <c r="E146" s="5" t="s">
        <v>152</v>
      </c>
      <c r="F146" s="5" t="s">
        <v>237</v>
      </c>
      <c r="G146" s="5" t="s">
        <v>316</v>
      </c>
      <c r="H146" s="5" t="s">
        <v>326</v>
      </c>
      <c r="I146" s="5" t="s">
        <v>176</v>
      </c>
      <c r="J146" s="5" t="s">
        <v>210</v>
      </c>
      <c r="K146" t="s">
        <v>281</v>
      </c>
      <c r="L146" t="str">
        <f t="shared" si="32"/>
        <v>Group4_BurnWork1_DamperGas_fPosition : REAL; (*Пол. засл. газ. 10*)</v>
      </c>
      <c r="M146" t="str">
        <f t="shared" si="37"/>
        <v>Group4_BurnWork1_DamperGas_fPosition:=( fElectricalL:=4, fElectricalH:=20, fNormL:=0, fNormH:=100, fConversion:=1, fTFilter:=1, fError:=0.001),</v>
      </c>
      <c r="N146" t="str">
        <f>CONCATENATE("DataReal.",IF(IFERROR(_xlfn.NUMBERVALUE(RIGHT(G146)),"")="",G146,REPLACE(G146,LEN(G146),3,CONCATENATE("[",RIGHT(G146),"]"))),".",IF(H146&lt;&gt;"",CONCATENATE(IF(IFERROR(_xlfn.NUMBERVALUE(RIGHT(H146)),"")="",H146,REPLACE(H146,LEN(H146),3,CONCATENATE("[",RIGHT(H146),"]"))),"."),""),IF(I146&lt;&gt;"",CONCATENATE(I146,"."),""),J146,":=stAiAll.",G146,"_",IF(H146&lt;&gt;"",CONCATENATE(H146,"_"),""),IF(I146&lt;&gt;"",CONCATENATE(I146,"_"),""),J146,";")</f>
        <v>DataReal.Group[4].BurnWork[1].DamperGas.fPosition:=stAiAll.Group4_BurnWork1_DamperGas_fPosition;</v>
      </c>
      <c r="O146" s="13" t="str">
        <f>IF(COUNTIF(G$1:G146,G146)=1,MAX(O$1:O145)+1,"")</f>
        <v/>
      </c>
      <c r="P146" s="14" t="str">
        <f t="shared" si="34"/>
        <v/>
      </c>
      <c r="R146" t="str">
        <f t="shared" si="35"/>
        <v>Group4_BurnWork1_DamperGas_fPosition : WSTRING(20):="Пол. засл. газ. 10";</v>
      </c>
      <c r="S146" t="str">
        <f t="shared" si="38"/>
        <v>BurnWork[1].DamperGas.fPosition : REAL; (*Пол. засл. газ. 10*)</v>
      </c>
      <c r="T146" t="str">
        <f t="shared" si="36"/>
        <v>DataProg.Group[4].BurnWork[1].DamperGas._Position.stAiCHannelParams:=stAllAiChannelParams.Group4_BurnWork1_DamperGas_fPosition;</v>
      </c>
    </row>
    <row r="147" spans="1:20" ht="15.75" x14ac:dyDescent="0.25">
      <c r="A147" s="2" t="s">
        <v>4</v>
      </c>
      <c r="B147" s="3">
        <v>146</v>
      </c>
      <c r="C147" t="s">
        <v>358</v>
      </c>
      <c r="D147" s="1" t="s">
        <v>16</v>
      </c>
      <c r="E147" s="5" t="s">
        <v>152</v>
      </c>
      <c r="F147" s="5" t="s">
        <v>237</v>
      </c>
      <c r="G147" s="5" t="s">
        <v>316</v>
      </c>
      <c r="H147" s="5" t="s">
        <v>326</v>
      </c>
      <c r="I147" s="5" t="s">
        <v>178</v>
      </c>
      <c r="J147" s="5" t="s">
        <v>210</v>
      </c>
      <c r="K147" t="s">
        <v>281</v>
      </c>
      <c r="L147" t="str">
        <f t="shared" si="32"/>
        <v>Group4_BurnWork1_DamperAir_fPosition : REAL; (*Пол. засл. воз. 10*)</v>
      </c>
      <c r="M147" t="str">
        <f t="shared" si="37"/>
        <v>Group4_BurnWork1_DamperAir_fPosition:=( fElectricalL:=4, fElectricalH:=20, fNormL:=0, fNormH:=100, fConversion:=1, fTFilter:=1, fError:=0.001),</v>
      </c>
      <c r="N147" t="str">
        <f t="shared" ref="N147:N161" si="40">CONCATENATE("DataReal.",IF(IFERROR(_xlfn.NUMBERVALUE(RIGHT(G147)),"")="",G147,REPLACE(G147,LEN(G147),3,CONCATENATE("[",RIGHT(G147),"]"))),".",IF(H147&lt;&gt;"",CONCATENATE(IF(IFERROR(_xlfn.NUMBERVALUE(RIGHT(H147)),"")="",H147,REPLACE(H147,LEN(H147),3,CONCATENATE("[",RIGHT(H147),"]"))),"."),""),IF(I147&lt;&gt;"",CONCATENATE(I147,"."),""),J147,":=stAiAll.",G147,"_",IF(H147&lt;&gt;"",CONCATENATE(H147,"_"),""),IF(I147&lt;&gt;"",CONCATENATE(I147,"_"),""),J147,";")</f>
        <v>DataReal.Group[4].BurnWork[1].DamperAir.fPosition:=stAiAll.Group4_BurnWork1_DamperAir_fPosition;</v>
      </c>
      <c r="O147" s="13" t="str">
        <f>IF(COUNTIF(G$1:G147,G147)=1,MAX(O$1:O146)+1,"")</f>
        <v/>
      </c>
      <c r="P147" s="14" t="str">
        <f t="shared" si="34"/>
        <v/>
      </c>
      <c r="R147" t="str">
        <f t="shared" si="35"/>
        <v>Group4_BurnWork1_DamperAir_fPosition : WSTRING(20):="Пол. засл. воз. 10";</v>
      </c>
      <c r="S147" t="str">
        <f t="shared" si="38"/>
        <v>BurnWork[1].DamperAir.fPosition : REAL; (*Пол. засл. воз. 10*)</v>
      </c>
      <c r="T147" t="str">
        <f t="shared" si="36"/>
        <v>DataProg.Group[4].BurnWork[1].DamperAir._Position.stAiCHannelParams:=stAllAiChannelParams.Group4_BurnWork1_DamperAir_fPosition;</v>
      </c>
    </row>
    <row r="148" spans="1:20" ht="15.75" x14ac:dyDescent="0.25">
      <c r="A148" s="2" t="s">
        <v>4</v>
      </c>
      <c r="B148" s="3">
        <v>147</v>
      </c>
      <c r="C148" t="s">
        <v>359</v>
      </c>
      <c r="D148" s="1" t="s">
        <v>16</v>
      </c>
      <c r="E148" s="5" t="s">
        <v>152</v>
      </c>
      <c r="F148" s="5" t="s">
        <v>237</v>
      </c>
      <c r="G148" s="5" t="s">
        <v>316</v>
      </c>
      <c r="H148" s="5" t="s">
        <v>325</v>
      </c>
      <c r="I148" s="5" t="s">
        <v>176</v>
      </c>
      <c r="J148" s="5" t="s">
        <v>210</v>
      </c>
      <c r="K148" t="s">
        <v>281</v>
      </c>
      <c r="L148" t="str">
        <f t="shared" si="32"/>
        <v>Group4_BurnMain_DamperGas_fPosition : REAL; (*Пол. засл. газ. 12*)</v>
      </c>
      <c r="M148" t="str">
        <f t="shared" si="37"/>
        <v>Group4_BurnMain_DamperGas_fPosition:=( fElectricalL:=4, fElectricalH:=20, fNormL:=0, fNormH:=100, fConversion:=1, fTFilter:=1, fError:=0.001),</v>
      </c>
      <c r="N148" t="str">
        <f t="shared" si="40"/>
        <v>DataReal.Group[4].BurnMain.DamperGas.fPosition:=stAiAll.Group4_BurnMain_DamperGas_fPosition;</v>
      </c>
      <c r="O148" s="13" t="str">
        <f>IF(COUNTIF(G$1:G148,G148)=1,MAX(O$1:O147)+1,"")</f>
        <v/>
      </c>
      <c r="P148" s="14" t="str">
        <f t="shared" si="34"/>
        <v/>
      </c>
      <c r="R148" t="str">
        <f t="shared" si="35"/>
        <v>Group4_BurnMain_DamperGas_fPosition : WSTRING(20):="Пол. засл. газ. 12";</v>
      </c>
      <c r="S148" t="str">
        <f t="shared" si="38"/>
        <v>BurnMain.DamperGas.fPosition : REAL; (*Пол. засл. газ. 12*)</v>
      </c>
      <c r="T148" t="str">
        <f t="shared" si="36"/>
        <v>DataProg.Group[4].BurnMain.DamperGas._Position.stAiCHannelParams:=stAllAiChannelParams.Group4_BurnMain_DamperGas_fPosition;</v>
      </c>
    </row>
    <row r="149" spans="1:20" ht="15.75" x14ac:dyDescent="0.25">
      <c r="A149" s="2" t="s">
        <v>4</v>
      </c>
      <c r="B149" s="3">
        <v>148</v>
      </c>
      <c r="C149" t="s">
        <v>360</v>
      </c>
      <c r="D149" s="1" t="s">
        <v>16</v>
      </c>
      <c r="E149" s="5" t="s">
        <v>152</v>
      </c>
      <c r="F149" s="5" t="s">
        <v>237</v>
      </c>
      <c r="G149" s="5" t="s">
        <v>316</v>
      </c>
      <c r="H149" s="5" t="s">
        <v>325</v>
      </c>
      <c r="I149" s="5" t="s">
        <v>178</v>
      </c>
      <c r="J149" s="5" t="s">
        <v>210</v>
      </c>
      <c r="K149" t="s">
        <v>281</v>
      </c>
      <c r="L149" t="str">
        <f t="shared" si="32"/>
        <v>Group4_BurnMain_DamperAir_fPosition : REAL; (*Пол. засл. воз. 12*)</v>
      </c>
      <c r="M149" t="str">
        <f t="shared" si="37"/>
        <v>Group4_BurnMain_DamperAir_fPosition:=( fElectricalL:=4, fElectricalH:=20, fNormL:=0, fNormH:=100, fConversion:=1, fTFilter:=1, fError:=0.001),</v>
      </c>
      <c r="N149" t="str">
        <f t="shared" si="40"/>
        <v>DataReal.Group[4].BurnMain.DamperAir.fPosition:=stAiAll.Group4_BurnMain_DamperAir_fPosition;</v>
      </c>
      <c r="O149" s="13" t="str">
        <f>IF(COUNTIF(G$1:G149,G149)=1,MAX(O$1:O148)+1,"")</f>
        <v/>
      </c>
      <c r="P149" s="14" t="str">
        <f t="shared" si="34"/>
        <v/>
      </c>
      <c r="R149" t="str">
        <f t="shared" si="35"/>
        <v>Group4_BurnMain_DamperAir_fPosition : WSTRING(20):="Пол. засл. воз. 12";</v>
      </c>
      <c r="S149" t="str">
        <f t="shared" si="38"/>
        <v>BurnMain.DamperAir.fPosition : REAL; (*Пол. засл. воз. 12*)</v>
      </c>
      <c r="T149" t="str">
        <f t="shared" si="36"/>
        <v>DataProg.Group[4].BurnMain.DamperAir._Position.stAiCHannelParams:=stAllAiChannelParams.Group4_BurnMain_DamperAir_fPosition;</v>
      </c>
    </row>
    <row r="150" spans="1:20" ht="15.75" x14ac:dyDescent="0.25">
      <c r="A150" s="2" t="s">
        <v>4</v>
      </c>
      <c r="B150" s="3">
        <v>149</v>
      </c>
      <c r="C150" t="s">
        <v>291</v>
      </c>
      <c r="D150" s="1" t="s">
        <v>16</v>
      </c>
      <c r="E150" s="5" t="s">
        <v>152</v>
      </c>
      <c r="F150" s="5" t="s">
        <v>237</v>
      </c>
      <c r="G150" s="5" t="s">
        <v>316</v>
      </c>
      <c r="H150" s="5" t="s">
        <v>327</v>
      </c>
      <c r="I150" s="5" t="s">
        <v>176</v>
      </c>
      <c r="J150" s="5" t="s">
        <v>210</v>
      </c>
      <c r="K150" t="s">
        <v>281</v>
      </c>
      <c r="L150" t="str">
        <f t="shared" si="32"/>
        <v>Group4_BurnWork2_DamperGas_fPosition : REAL; (*Пол. засл. газ. 14*)</v>
      </c>
      <c r="M150" t="str">
        <f t="shared" si="37"/>
        <v>Group4_BurnWork2_DamperGas_fPosition:=( fElectricalL:=4, fElectricalH:=20, fNormL:=0, fNormH:=100, fConversion:=1, fTFilter:=1, fError:=0.001),</v>
      </c>
      <c r="N150" t="str">
        <f t="shared" si="40"/>
        <v>DataReal.Group[4].BurnWork[2].DamperGas.fPosition:=stAiAll.Group4_BurnWork2_DamperGas_fPosition;</v>
      </c>
      <c r="O150" s="13" t="str">
        <f>IF(COUNTIF(G$1:G150,G150)=1,MAX(O$1:O149)+1,"")</f>
        <v/>
      </c>
      <c r="P150" s="14" t="str">
        <f t="shared" si="34"/>
        <v/>
      </c>
      <c r="R150" t="str">
        <f t="shared" si="35"/>
        <v>Group4_BurnWork2_DamperGas_fPosition : WSTRING(20):="Пол. засл. газ. 14";</v>
      </c>
      <c r="S150" t="str">
        <f t="shared" si="38"/>
        <v>BurnWork[2].DamperGas.fPosition : REAL; (*Пол. засл. газ. 14*)</v>
      </c>
      <c r="T150" t="str">
        <f t="shared" si="36"/>
        <v>DataProg.Group[4].BurnWork[2].DamperGas._Position.stAiCHannelParams:=stAllAiChannelParams.Group4_BurnWork2_DamperGas_fPosition;</v>
      </c>
    </row>
    <row r="151" spans="1:20" ht="15.75" x14ac:dyDescent="0.25">
      <c r="A151" s="2" t="s">
        <v>4</v>
      </c>
      <c r="B151" s="3">
        <v>150</v>
      </c>
      <c r="C151" t="s">
        <v>292</v>
      </c>
      <c r="D151" s="1" t="s">
        <v>16</v>
      </c>
      <c r="E151" s="5" t="s">
        <v>152</v>
      </c>
      <c r="F151" s="5" t="s">
        <v>237</v>
      </c>
      <c r="G151" s="5" t="s">
        <v>316</v>
      </c>
      <c r="H151" s="5" t="s">
        <v>327</v>
      </c>
      <c r="I151" s="5" t="s">
        <v>178</v>
      </c>
      <c r="J151" s="5" t="s">
        <v>210</v>
      </c>
      <c r="K151" t="s">
        <v>281</v>
      </c>
      <c r="L151" t="str">
        <f t="shared" si="32"/>
        <v>Group4_BurnWork2_DamperAir_fPosition : REAL; (*Пол. засл. воз. 14*)</v>
      </c>
      <c r="M151" t="str">
        <f t="shared" si="37"/>
        <v>Group4_BurnWork2_DamperAir_fPosition:=( fElectricalL:=4, fElectricalH:=20, fNormL:=0, fNormH:=100, fConversion:=1, fTFilter:=1, fError:=0.001),</v>
      </c>
      <c r="N151" t="str">
        <f t="shared" si="40"/>
        <v>DataReal.Group[4].BurnWork[2].DamperAir.fPosition:=stAiAll.Group4_BurnWork2_DamperAir_fPosition;</v>
      </c>
      <c r="O151" s="13" t="str">
        <f>IF(COUNTIF(G$1:G151,G151)=1,MAX(O$1:O150)+1,"")</f>
        <v/>
      </c>
      <c r="P151" s="14" t="str">
        <f t="shared" si="34"/>
        <v/>
      </c>
      <c r="R151" t="str">
        <f t="shared" si="35"/>
        <v>Group4_BurnWork2_DamperAir_fPosition : WSTRING(20):="Пол. засл. воз. 14";</v>
      </c>
      <c r="S151" t="str">
        <f t="shared" si="38"/>
        <v>BurnWork[2].DamperAir.fPosition : REAL; (*Пол. засл. воз. 14*)</v>
      </c>
      <c r="T151" t="str">
        <f t="shared" si="36"/>
        <v>DataProg.Group[4].BurnWork[2].DamperAir._Position.stAiCHannelParams:=stAllAiChannelParams.Group4_BurnWork2_DamperAir_fPosition;</v>
      </c>
    </row>
    <row r="152" spans="1:20" ht="15.75" x14ac:dyDescent="0.25">
      <c r="A152" s="2" t="s">
        <v>4</v>
      </c>
      <c r="B152" s="3">
        <v>151</v>
      </c>
      <c r="C152" t="s">
        <v>295</v>
      </c>
      <c r="D152" s="1" t="s">
        <v>16</v>
      </c>
      <c r="E152" s="5" t="s">
        <v>152</v>
      </c>
      <c r="F152" s="5" t="s">
        <v>237</v>
      </c>
      <c r="G152" s="5" t="s">
        <v>316</v>
      </c>
      <c r="H152" s="5" t="s">
        <v>328</v>
      </c>
      <c r="I152" s="5" t="s">
        <v>176</v>
      </c>
      <c r="J152" s="5" t="s">
        <v>210</v>
      </c>
      <c r="K152" t="s">
        <v>281</v>
      </c>
      <c r="L152" t="str">
        <f t="shared" si="32"/>
        <v>Group4_BurnWork3_DamperGas_fPosition : REAL; (*Пол. засл. газ. 16*)</v>
      </c>
      <c r="M152" t="str">
        <f t="shared" si="37"/>
        <v>Group4_BurnWork3_DamperGas_fPosition:=( fElectricalL:=4, fElectricalH:=20, fNormL:=0, fNormH:=100, fConversion:=1, fTFilter:=1, fError:=0.001),</v>
      </c>
      <c r="N152" t="str">
        <f t="shared" si="40"/>
        <v>DataReal.Group[4].BurnWork[3].DamperGas.fPosition:=stAiAll.Group4_BurnWork3_DamperGas_fPosition;</v>
      </c>
      <c r="O152" s="13" t="str">
        <f>IF(COUNTIF(G$1:G152,G152)=1,MAX(O$1:O151)+1,"")</f>
        <v/>
      </c>
      <c r="P152" s="14" t="str">
        <f t="shared" si="34"/>
        <v/>
      </c>
      <c r="R152" t="str">
        <f t="shared" si="35"/>
        <v>Group4_BurnWork3_DamperGas_fPosition : WSTRING(20):="Пол. засл. газ. 16";</v>
      </c>
      <c r="S152" t="str">
        <f t="shared" si="38"/>
        <v>BurnWork[3].DamperGas.fPosition : REAL; (*Пол. засл. газ. 16*)</v>
      </c>
      <c r="T152" t="str">
        <f t="shared" si="36"/>
        <v>DataProg.Group[4].BurnWork[3].DamperGas._Position.stAiCHannelParams:=stAllAiChannelParams.Group4_BurnWork3_DamperGas_fPosition;</v>
      </c>
    </row>
    <row r="153" spans="1:20" ht="15.75" x14ac:dyDescent="0.25">
      <c r="A153" s="2" t="s">
        <v>4</v>
      </c>
      <c r="B153" s="3">
        <v>152</v>
      </c>
      <c r="C153" t="s">
        <v>296</v>
      </c>
      <c r="D153" s="1" t="s">
        <v>16</v>
      </c>
      <c r="E153" s="5" t="s">
        <v>152</v>
      </c>
      <c r="F153" s="5" t="s">
        <v>237</v>
      </c>
      <c r="G153" s="5" t="s">
        <v>316</v>
      </c>
      <c r="H153" s="5" t="s">
        <v>328</v>
      </c>
      <c r="I153" s="5" t="s">
        <v>178</v>
      </c>
      <c r="J153" s="5" t="s">
        <v>210</v>
      </c>
      <c r="K153" t="s">
        <v>281</v>
      </c>
      <c r="L153" t="str">
        <f t="shared" si="32"/>
        <v>Group4_BurnWork3_DamperAir_fPosition : REAL; (*Пол. засл. воз. 16*)</v>
      </c>
      <c r="M153" t="str">
        <f t="shared" si="37"/>
        <v>Group4_BurnWork3_DamperAir_fPosition:=( fElectricalL:=4, fElectricalH:=20, fNormL:=0, fNormH:=100, fConversion:=1, fTFilter:=1, fError:=0.001),</v>
      </c>
      <c r="N153" t="str">
        <f t="shared" si="40"/>
        <v>DataReal.Group[4].BurnWork[3].DamperAir.fPosition:=stAiAll.Group4_BurnWork3_DamperAir_fPosition;</v>
      </c>
      <c r="O153" s="13" t="str">
        <f>IF(COUNTIF(G$1:G153,G153)=1,MAX(O$1:O152)+1,"")</f>
        <v/>
      </c>
      <c r="P153" s="14" t="str">
        <f t="shared" si="34"/>
        <v/>
      </c>
      <c r="R153" t="str">
        <f t="shared" si="35"/>
        <v>Group4_BurnWork3_DamperAir_fPosition : WSTRING(20):="Пол. засл. воз. 16";</v>
      </c>
      <c r="S153" t="str">
        <f t="shared" si="38"/>
        <v>BurnWork[3].DamperAir.fPosition : REAL; (*Пол. засл. воз. 16*)</v>
      </c>
      <c r="T153" t="str">
        <f t="shared" si="36"/>
        <v>DataProg.Group[4].BurnWork[3].DamperAir._Position.stAiCHannelParams:=stAllAiChannelParams.Group4_BurnWork3_DamperAir_fPosition;</v>
      </c>
    </row>
    <row r="154" spans="1:20" ht="15.75" x14ac:dyDescent="0.25">
      <c r="A154" s="2" t="s">
        <v>4</v>
      </c>
      <c r="B154" s="3">
        <v>153</v>
      </c>
      <c r="C154" t="s">
        <v>5</v>
      </c>
      <c r="E154" s="5" t="s">
        <v>152</v>
      </c>
      <c r="G154" s="5" t="s">
        <v>159</v>
      </c>
      <c r="J154" s="16" t="str">
        <f t="shared" ref="J154:J160" si="41">CONCATENATE("f",A154,B154)</f>
        <v>fAI153</v>
      </c>
      <c r="K154" t="s">
        <v>281</v>
      </c>
      <c r="L154" t="str">
        <f t="shared" si="32"/>
        <v>Reserv_fAI153 : REAL; (*Резерв*)</v>
      </c>
      <c r="M154" t="str">
        <f t="shared" si="37"/>
        <v>Reserv_fAI153:=( fElectricalL:=4, fElectricalH:=20, fNormL:=0, fNormH:=100, fConversion:=1, fTFilter:=1, fError:=0.001),</v>
      </c>
      <c r="N154" t="str">
        <f t="shared" si="40"/>
        <v>DataReal.Reserv.fAI153:=stAiAll.Reserv_fAI153;</v>
      </c>
      <c r="O154" s="13" t="str">
        <f>IF(COUNTIF(G$1:G154,G154)=1,MAX(O$1:O153)+1,"")</f>
        <v/>
      </c>
      <c r="P154" s="14" t="str">
        <f t="shared" si="34"/>
        <v/>
      </c>
      <c r="R154" t="str">
        <f t="shared" si="35"/>
        <v>Reserv_fAI153 : WSTRING(20):="Резерв";</v>
      </c>
      <c r="S154" t="str">
        <f t="shared" si="38"/>
        <v>fAI153 : REAL; (*Резерв*)</v>
      </c>
      <c r="T154" t="str">
        <f t="shared" si="36"/>
        <v>DataProg.Reserv._AI153.stAiCHannelParams:=stAllAiChannelParams.Reserv_fAI153;</v>
      </c>
    </row>
    <row r="155" spans="1:20" ht="15.75" x14ac:dyDescent="0.25">
      <c r="A155" s="2" t="s">
        <v>4</v>
      </c>
      <c r="B155" s="3">
        <v>154</v>
      </c>
      <c r="C155" t="s">
        <v>5</v>
      </c>
      <c r="E155" s="5" t="s">
        <v>152</v>
      </c>
      <c r="G155" s="5" t="s">
        <v>159</v>
      </c>
      <c r="J155" s="16" t="str">
        <f t="shared" si="41"/>
        <v>fAI154</v>
      </c>
      <c r="K155" t="s">
        <v>281</v>
      </c>
      <c r="L155" t="str">
        <f t="shared" si="32"/>
        <v>Reserv_fAI154 : REAL; (*Резерв*)</v>
      </c>
      <c r="M155" t="str">
        <f t="shared" si="37"/>
        <v>Reserv_fAI154:=( fElectricalL:=4, fElectricalH:=20, fNormL:=0, fNormH:=100, fConversion:=1, fTFilter:=1, fError:=0.001),</v>
      </c>
      <c r="N155" t="str">
        <f t="shared" si="40"/>
        <v>DataReal.Reserv.fAI154:=stAiAll.Reserv_fAI154;</v>
      </c>
      <c r="O155" s="13" t="str">
        <f>IF(COUNTIF(G$1:G155,G155)=1,MAX(O$1:O154)+1,"")</f>
        <v/>
      </c>
      <c r="P155" s="14" t="str">
        <f t="shared" si="34"/>
        <v/>
      </c>
      <c r="R155" t="str">
        <f t="shared" si="35"/>
        <v>Reserv_fAI154 : WSTRING(20):="Резерв";</v>
      </c>
      <c r="S155" t="str">
        <f t="shared" si="38"/>
        <v>fAI154 : REAL; (*Резерв*)</v>
      </c>
      <c r="T155" t="str">
        <f t="shared" si="36"/>
        <v>DataProg.Reserv._AI154.stAiCHannelParams:=stAllAiChannelParams.Reserv_fAI154;</v>
      </c>
    </row>
    <row r="156" spans="1:20" ht="15.75" x14ac:dyDescent="0.25">
      <c r="A156" s="2" t="s">
        <v>4</v>
      </c>
      <c r="B156" s="3">
        <v>155</v>
      </c>
      <c r="C156" t="s">
        <v>5</v>
      </c>
      <c r="E156" s="5" t="s">
        <v>152</v>
      </c>
      <c r="G156" s="5" t="s">
        <v>159</v>
      </c>
      <c r="J156" s="16" t="str">
        <f t="shared" si="41"/>
        <v>fAI155</v>
      </c>
      <c r="K156" t="s">
        <v>281</v>
      </c>
      <c r="L156" t="str">
        <f t="shared" si="32"/>
        <v>Reserv_fAI155 : REAL; (*Резерв*)</v>
      </c>
      <c r="M156" t="str">
        <f t="shared" si="37"/>
        <v>Reserv_fAI155:=( fElectricalL:=4, fElectricalH:=20, fNormL:=0, fNormH:=100, fConversion:=1, fTFilter:=1, fError:=0.001),</v>
      </c>
      <c r="N156" t="str">
        <f t="shared" si="40"/>
        <v>DataReal.Reserv.fAI155:=stAiAll.Reserv_fAI155;</v>
      </c>
      <c r="O156" s="13" t="str">
        <f>IF(COUNTIF(G$1:G156,G156)=1,MAX(O$1:O155)+1,"")</f>
        <v/>
      </c>
      <c r="P156" s="14" t="str">
        <f t="shared" si="34"/>
        <v/>
      </c>
      <c r="R156" t="str">
        <f t="shared" si="35"/>
        <v>Reserv_fAI155 : WSTRING(20):="Резерв";</v>
      </c>
      <c r="S156" t="str">
        <f t="shared" si="38"/>
        <v>fAI155 : REAL; (*Резерв*)</v>
      </c>
      <c r="T156" t="str">
        <f t="shared" si="36"/>
        <v>DataProg.Reserv._AI155.stAiCHannelParams:=stAllAiChannelParams.Reserv_fAI155;</v>
      </c>
    </row>
    <row r="157" spans="1:20" ht="15.75" x14ac:dyDescent="0.25">
      <c r="A157" s="2" t="s">
        <v>4</v>
      </c>
      <c r="B157" s="3">
        <v>156</v>
      </c>
      <c r="C157" t="s">
        <v>5</v>
      </c>
      <c r="E157" s="5" t="s">
        <v>152</v>
      </c>
      <c r="G157" s="5" t="s">
        <v>159</v>
      </c>
      <c r="J157" s="16" t="str">
        <f t="shared" si="41"/>
        <v>fAI156</v>
      </c>
      <c r="K157" t="s">
        <v>281</v>
      </c>
      <c r="L157" t="str">
        <f t="shared" si="32"/>
        <v>Reserv_fAI156 : REAL; (*Резерв*)</v>
      </c>
      <c r="M157" t="str">
        <f t="shared" si="37"/>
        <v>Reserv_fAI156:=( fElectricalL:=4, fElectricalH:=20, fNormL:=0, fNormH:=100, fConversion:=1, fTFilter:=1, fError:=0.001),</v>
      </c>
      <c r="N157" t="str">
        <f t="shared" si="40"/>
        <v>DataReal.Reserv.fAI156:=stAiAll.Reserv_fAI156;</v>
      </c>
      <c r="O157" s="13" t="str">
        <f>IF(COUNTIF(G$1:G157,G157)=1,MAX(O$1:O156)+1,"")</f>
        <v/>
      </c>
      <c r="P157" s="14" t="str">
        <f t="shared" si="34"/>
        <v/>
      </c>
      <c r="R157" t="str">
        <f t="shared" si="35"/>
        <v>Reserv_fAI156 : WSTRING(20):="Резерв";</v>
      </c>
      <c r="S157" t="str">
        <f t="shared" si="38"/>
        <v>fAI156 : REAL; (*Резерв*)</v>
      </c>
      <c r="T157" t="str">
        <f t="shared" si="36"/>
        <v>DataProg.Reserv._AI156.stAiCHannelParams:=stAllAiChannelParams.Reserv_fAI156;</v>
      </c>
    </row>
    <row r="158" spans="1:20" ht="15.75" x14ac:dyDescent="0.25">
      <c r="A158" s="2" t="s">
        <v>4</v>
      </c>
      <c r="B158" s="3">
        <v>157</v>
      </c>
      <c r="C158" t="s">
        <v>5</v>
      </c>
      <c r="E158" s="5" t="s">
        <v>152</v>
      </c>
      <c r="G158" s="5" t="s">
        <v>159</v>
      </c>
      <c r="J158" s="16" t="str">
        <f t="shared" si="41"/>
        <v>fAI157</v>
      </c>
      <c r="K158" t="s">
        <v>281</v>
      </c>
      <c r="L158" t="str">
        <f t="shared" si="32"/>
        <v>Reserv_fAI157 : REAL; (*Резерв*)</v>
      </c>
      <c r="M158" t="str">
        <f t="shared" si="37"/>
        <v>Reserv_fAI157:=( fElectricalL:=4, fElectricalH:=20, fNormL:=0, fNormH:=100, fConversion:=1, fTFilter:=1, fError:=0.001),</v>
      </c>
      <c r="N158" t="str">
        <f t="shared" si="40"/>
        <v>DataReal.Reserv.fAI157:=stAiAll.Reserv_fAI157;</v>
      </c>
      <c r="O158" s="13" t="str">
        <f>IF(COUNTIF(G$1:G158,G158)=1,MAX(O$1:O157)+1,"")</f>
        <v/>
      </c>
      <c r="P158" s="14" t="str">
        <f t="shared" si="34"/>
        <v/>
      </c>
      <c r="R158" t="str">
        <f t="shared" si="35"/>
        <v>Reserv_fAI157 : WSTRING(20):="Резерв";</v>
      </c>
      <c r="S158" t="str">
        <f t="shared" si="38"/>
        <v>fAI157 : REAL; (*Резерв*)</v>
      </c>
      <c r="T158" t="str">
        <f t="shared" si="36"/>
        <v>DataProg.Reserv._AI157.stAiCHannelParams:=stAllAiChannelParams.Reserv_fAI157;</v>
      </c>
    </row>
    <row r="159" spans="1:20" ht="15.75" x14ac:dyDescent="0.25">
      <c r="A159" s="2" t="s">
        <v>4</v>
      </c>
      <c r="B159" s="3">
        <v>158</v>
      </c>
      <c r="C159" t="s">
        <v>5</v>
      </c>
      <c r="E159" s="5" t="s">
        <v>152</v>
      </c>
      <c r="G159" s="5" t="s">
        <v>159</v>
      </c>
      <c r="J159" s="16" t="str">
        <f t="shared" si="41"/>
        <v>fAI158</v>
      </c>
      <c r="K159" t="s">
        <v>281</v>
      </c>
      <c r="L159" t="str">
        <f t="shared" si="32"/>
        <v>Reserv_fAI158 : REAL; (*Резерв*)</v>
      </c>
      <c r="M159" t="str">
        <f t="shared" si="37"/>
        <v>Reserv_fAI158:=( fElectricalL:=4, fElectricalH:=20, fNormL:=0, fNormH:=100, fConversion:=1, fTFilter:=1, fError:=0.001),</v>
      </c>
      <c r="N159" t="str">
        <f t="shared" si="40"/>
        <v>DataReal.Reserv.fAI158:=stAiAll.Reserv_fAI158;</v>
      </c>
      <c r="O159" s="13" t="str">
        <f>IF(COUNTIF(G$1:G159,G159)=1,MAX(O$1:O158)+1,"")</f>
        <v/>
      </c>
      <c r="P159" s="14" t="str">
        <f t="shared" si="34"/>
        <v/>
      </c>
      <c r="R159" t="str">
        <f t="shared" si="35"/>
        <v>Reserv_fAI158 : WSTRING(20):="Резерв";</v>
      </c>
      <c r="S159" t="str">
        <f t="shared" si="38"/>
        <v>fAI158 : REAL; (*Резерв*)</v>
      </c>
      <c r="T159" t="str">
        <f t="shared" si="36"/>
        <v>DataProg.Reserv._AI158.stAiCHannelParams:=stAllAiChannelParams.Reserv_fAI158;</v>
      </c>
    </row>
    <row r="160" spans="1:20" ht="15.75" x14ac:dyDescent="0.25">
      <c r="A160" s="2" t="s">
        <v>4</v>
      </c>
      <c r="B160" s="3">
        <v>159</v>
      </c>
      <c r="C160" t="s">
        <v>5</v>
      </c>
      <c r="E160" s="5" t="s">
        <v>152</v>
      </c>
      <c r="G160" s="5" t="s">
        <v>159</v>
      </c>
      <c r="J160" s="16" t="str">
        <f t="shared" si="41"/>
        <v>fAI159</v>
      </c>
      <c r="K160" t="s">
        <v>281</v>
      </c>
      <c r="L160" t="str">
        <f t="shared" si="32"/>
        <v>Reserv_fAI159 : REAL; (*Резерв*)</v>
      </c>
      <c r="M160" t="str">
        <f t="shared" si="37"/>
        <v>Reserv_fAI159:=( fElectricalL:=4, fElectricalH:=20, fNormL:=0, fNormH:=100, fConversion:=1, fTFilter:=1, fError:=0.001),</v>
      </c>
      <c r="N160" t="str">
        <f t="shared" si="40"/>
        <v>DataReal.Reserv.fAI159:=stAiAll.Reserv_fAI159;</v>
      </c>
      <c r="O160" s="13" t="str">
        <f>IF(COUNTIF(G$1:G160,G160)=1,MAX(O$1:O159)+1,"")</f>
        <v/>
      </c>
      <c r="P160" s="14" t="str">
        <f t="shared" si="34"/>
        <v/>
      </c>
      <c r="R160" t="str">
        <f t="shared" si="35"/>
        <v>Reserv_fAI159 : WSTRING(20):="Резерв";</v>
      </c>
      <c r="S160" t="str">
        <f t="shared" si="38"/>
        <v>fAI159 : REAL; (*Резерв*)</v>
      </c>
      <c r="T160" t="str">
        <f t="shared" si="36"/>
        <v>DataProg.Reserv._AI159.stAiCHannelParams:=stAllAiChannelParams.Reserv_fAI159;</v>
      </c>
    </row>
    <row r="161" spans="1:20" ht="15.75" x14ac:dyDescent="0.25">
      <c r="A161" s="2" t="s">
        <v>4</v>
      </c>
      <c r="B161" s="3">
        <v>160</v>
      </c>
      <c r="C161" t="s">
        <v>5</v>
      </c>
      <c r="E161" s="5" t="s">
        <v>152</v>
      </c>
      <c r="G161" s="5" t="s">
        <v>159</v>
      </c>
      <c r="J161" s="16" t="str">
        <f>CONCATENATE("f",A161,B161)</f>
        <v>fAI160</v>
      </c>
      <c r="K161" t="s">
        <v>281</v>
      </c>
      <c r="L161" t="str">
        <f t="shared" si="32"/>
        <v>Reserv_fAI160 : REAL; (*Резерв*)</v>
      </c>
      <c r="M161" t="str">
        <f t="shared" si="37"/>
        <v>Reserv_fAI160:=( fElectricalL:=4, fElectricalH:=20, fNormL:=0, fNormH:=100, fConversion:=1, fTFilter:=1, fError:=0.001),</v>
      </c>
      <c r="N161" t="str">
        <f t="shared" si="40"/>
        <v>DataReal.Reserv.fAI160:=stAiAll.Reserv_fAI160;</v>
      </c>
      <c r="O161" s="13" t="str">
        <f>IF(COUNTIF(G$1:G161,G161)=1,MAX(O$1:O160)+1,"")</f>
        <v/>
      </c>
      <c r="P161" s="14" t="str">
        <f t="shared" si="34"/>
        <v/>
      </c>
      <c r="R161" t="str">
        <f t="shared" si="35"/>
        <v>Reserv_fAI160 : WSTRING(20):="Резерв";</v>
      </c>
      <c r="S161" t="str">
        <f t="shared" si="38"/>
        <v>fAI160 : REAL; (*Резерв*)</v>
      </c>
      <c r="T161" t="str">
        <f t="shared" si="36"/>
        <v>DataProg.Reserv._AI160.stAiCHannelParams:=stAllAiChannelParams.Reserv_fAI160;</v>
      </c>
    </row>
    <row r="167" spans="1:20" x14ac:dyDescent="0.25">
      <c r="E167" s="5"/>
      <c r="J167" s="5"/>
    </row>
    <row r="168" spans="1:20" x14ac:dyDescent="0.25">
      <c r="E168" s="5"/>
      <c r="J168" s="5"/>
    </row>
    <row r="169" spans="1:20" x14ac:dyDescent="0.25">
      <c r="E169" s="5"/>
      <c r="J169" s="5"/>
    </row>
    <row r="170" spans="1:20" x14ac:dyDescent="0.25">
      <c r="E170" s="5"/>
      <c r="J170" s="5"/>
    </row>
    <row r="171" spans="1:20" x14ac:dyDescent="0.25">
      <c r="E171" s="5"/>
      <c r="J171" s="5"/>
    </row>
    <row r="172" spans="1:20" x14ac:dyDescent="0.25">
      <c r="E172" s="5"/>
      <c r="J172" s="5"/>
    </row>
    <row r="173" spans="1:20" x14ac:dyDescent="0.25">
      <c r="E173" s="5"/>
      <c r="J173" s="5"/>
    </row>
    <row r="174" spans="1:20" x14ac:dyDescent="0.25">
      <c r="E174" s="5"/>
      <c r="J174" s="5"/>
    </row>
    <row r="175" spans="1:20" x14ac:dyDescent="0.25">
      <c r="E175" s="5"/>
      <c r="J175" s="5"/>
    </row>
    <row r="176" spans="1:20" x14ac:dyDescent="0.25">
      <c r="E176" s="5"/>
      <c r="J176" s="5"/>
    </row>
    <row r="177" spans="5:10" x14ac:dyDescent="0.25">
      <c r="E177" s="5"/>
      <c r="J177" s="5"/>
    </row>
    <row r="178" spans="5:10" x14ac:dyDescent="0.25">
      <c r="E178" s="5"/>
      <c r="J178" s="5"/>
    </row>
    <row r="179" spans="5:10" x14ac:dyDescent="0.25">
      <c r="E179" s="5"/>
      <c r="J179" s="5"/>
    </row>
    <row r="180" spans="5:10" x14ac:dyDescent="0.25">
      <c r="E180" s="5"/>
      <c r="J180" s="5"/>
    </row>
    <row r="181" spans="5:10" x14ac:dyDescent="0.25">
      <c r="E181" s="5"/>
      <c r="J181" s="5"/>
    </row>
    <row r="182" spans="5:10" x14ac:dyDescent="0.25">
      <c r="E182" s="5"/>
      <c r="J182" s="5"/>
    </row>
    <row r="183" spans="5:10" x14ac:dyDescent="0.25">
      <c r="E183" s="5"/>
      <c r="J183" s="5"/>
    </row>
    <row r="184" spans="5:10" x14ac:dyDescent="0.25">
      <c r="E184" s="5"/>
      <c r="J184" s="5"/>
    </row>
    <row r="185" spans="5:10" x14ac:dyDescent="0.25">
      <c r="E185" s="5"/>
      <c r="J185" s="5"/>
    </row>
    <row r="186" spans="5:10" x14ac:dyDescent="0.25">
      <c r="E186" s="5"/>
      <c r="J186" s="5"/>
    </row>
    <row r="187" spans="5:10" x14ac:dyDescent="0.25">
      <c r="E187" s="5"/>
      <c r="J187" s="5"/>
    </row>
    <row r="188" spans="5:10" x14ac:dyDescent="0.25">
      <c r="E188" s="5"/>
      <c r="J188" s="5"/>
    </row>
    <row r="189" spans="5:10" x14ac:dyDescent="0.25">
      <c r="E189" s="5"/>
      <c r="J189" s="5"/>
    </row>
    <row r="190" spans="5:10" x14ac:dyDescent="0.25">
      <c r="E190" s="5"/>
      <c r="J190" s="5"/>
    </row>
    <row r="191" spans="5:10" x14ac:dyDescent="0.25">
      <c r="E191" s="5"/>
      <c r="J191" s="5"/>
    </row>
    <row r="192" spans="5:10" x14ac:dyDescent="0.25">
      <c r="E192" s="5"/>
      <c r="J192" s="5"/>
    </row>
    <row r="193" spans="5:10" x14ac:dyDescent="0.25">
      <c r="E193" s="5"/>
      <c r="J193" s="5"/>
    </row>
    <row r="194" spans="5:10" x14ac:dyDescent="0.25">
      <c r="E194" s="5"/>
      <c r="J194" s="5"/>
    </row>
    <row r="195" spans="5:10" x14ac:dyDescent="0.25">
      <c r="E195" s="5"/>
      <c r="J195" s="5"/>
    </row>
    <row r="196" spans="5:10" x14ac:dyDescent="0.25">
      <c r="E196" s="5"/>
      <c r="J196" s="5"/>
    </row>
    <row r="197" spans="5:10" x14ac:dyDescent="0.25">
      <c r="E197" s="5"/>
      <c r="J197" s="5"/>
    </row>
    <row r="198" spans="5:10" x14ac:dyDescent="0.25">
      <c r="E198" s="5"/>
      <c r="J198" s="5"/>
    </row>
  </sheetData>
  <autoFilter ref="G1:G16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3"/>
  <sheetViews>
    <sheetView topLeftCell="A63" zoomScaleNormal="100" workbookViewId="0">
      <selection activeCell="G75" sqref="G75"/>
    </sheetView>
  </sheetViews>
  <sheetFormatPr defaultRowHeight="15" x14ac:dyDescent="0.25"/>
  <cols>
    <col min="1" max="1" width="11" bestFit="1" customWidth="1"/>
    <col min="2" max="2" width="9.85546875" bestFit="1" customWidth="1"/>
    <col min="3" max="3" width="46.42578125" bestFit="1" customWidth="1"/>
    <col min="4" max="4" width="19" bestFit="1" customWidth="1"/>
    <col min="5" max="5" width="19" customWidth="1"/>
    <col min="6" max="6" width="14.85546875" bestFit="1" customWidth="1"/>
    <col min="7" max="7" width="20.5703125" bestFit="1" customWidth="1"/>
    <col min="8" max="8" width="11.5703125" bestFit="1" customWidth="1"/>
    <col min="9" max="9" width="70.5703125" bestFit="1" customWidth="1"/>
    <col min="10" max="10" width="143" bestFit="1" customWidth="1"/>
    <col min="11" max="11" width="16.7109375" bestFit="1" customWidth="1"/>
    <col min="12" max="12" width="13.140625" bestFit="1" customWidth="1"/>
    <col min="13" max="13" width="12.140625" bestFit="1" customWidth="1"/>
    <col min="14" max="14" width="94" bestFit="1" customWidth="1"/>
    <col min="15" max="15" width="47.42578125" bestFit="1" customWidth="1"/>
    <col min="16" max="16" width="56.42578125" bestFit="1" customWidth="1"/>
  </cols>
  <sheetData>
    <row r="1" spans="1:16" ht="15.75" x14ac:dyDescent="0.25">
      <c r="A1" t="s">
        <v>1</v>
      </c>
      <c r="B1" t="s">
        <v>0</v>
      </c>
      <c r="C1" t="s">
        <v>2</v>
      </c>
      <c r="D1" t="s">
        <v>160</v>
      </c>
      <c r="E1" t="s">
        <v>311</v>
      </c>
      <c r="F1" t="s">
        <v>312</v>
      </c>
      <c r="G1" t="s">
        <v>138</v>
      </c>
      <c r="H1" t="s">
        <v>141</v>
      </c>
      <c r="I1" t="s">
        <v>142</v>
      </c>
      <c r="J1" t="s">
        <v>143</v>
      </c>
      <c r="K1" s="13"/>
      <c r="M1" t="s">
        <v>183</v>
      </c>
      <c r="P1" t="s">
        <v>373</v>
      </c>
    </row>
    <row r="2" spans="1:16" ht="15.75" x14ac:dyDescent="0.25">
      <c r="A2" s="2" t="s">
        <v>18</v>
      </c>
      <c r="B2" s="4" t="s">
        <v>6</v>
      </c>
      <c r="C2" t="s">
        <v>376</v>
      </c>
      <c r="D2" t="s">
        <v>153</v>
      </c>
      <c r="F2" t="s">
        <v>164</v>
      </c>
      <c r="G2" t="s">
        <v>374</v>
      </c>
      <c r="H2" t="s">
        <v>140</v>
      </c>
      <c r="I2" t="str">
        <f t="shared" ref="I2:I65" si="0">CONCATENATE(D2,"_",IF(E2&lt;&gt;"",CONCATENATE(E2,"_"),""),IF(F2&lt;&gt;"",CONCATENATE(F2,"_"),""),G2, " : ", H2, "; (*", C2, "*)")</f>
        <v>Gas_Gate_bMoving : BOOL; (*Газ. ЗД движение*)</v>
      </c>
      <c r="J2" t="str">
        <f t="shared" ref="J2:J65" si="1">CONCATENATE("DataReal.",IF(IFERROR(_xlfn.NUMBERVALUE(RIGHT(D2)),"")="",D2,REPLACE(D2,LEN(D2),3,CONCATENATE("[",RIGHT(D2),"]"))),".",IF(E2&lt;&gt;"",CONCATENATE(IF(IFERROR(_xlfn.NUMBERVALUE(RIGHT(E2)),"")="",E2,REPLACE(E2,LEN(E2),3,CONCATENATE("[",RIGHT(E2),"]"))),"."),""),IF(F2&lt;&gt;"",CONCATENATE(F2,"."),""),G2,":=stDiAll.",D2,"_",IF(E2&lt;&gt;"",CONCATENATE(E2,"_"),""),IF(F2&lt;&gt;"",CONCATENATE(F2,"_"),""),G2," XOR stInvertDigitalInputs.",D2,"_",IF(E2&lt;&gt;"",CONCATENATE(E2,"_"),""),IF(F2&lt;&gt;"",CONCATENATE(F2,"_"),""),G2,";")</f>
        <v>DataReal.Gas.Gate.bMoving:=stDiAll.Gas_Gate_bMoving XOR stInvertDigitalInputs.Gas_Gate_bMoving;</v>
      </c>
      <c r="K2" s="13">
        <f>IF(COUNTIF(D$1:D2,D2)=1,MAX(K$1:K1)+1,"")</f>
        <v>1</v>
      </c>
      <c r="L2" s="14" t="str">
        <f>IF(K2="","",D2)</f>
        <v>Gas</v>
      </c>
      <c r="M2" t="str">
        <f t="shared" ref="M2:M19" si="2">IF(MAX(NameCountDI)&lt;ROW(1:1),"",VLOOKUP(ROW(1:1),NameListDI,2))</f>
        <v>Gas</v>
      </c>
      <c r="N2" t="str">
        <f t="shared" ref="N2:N65" si="3">CONCATENATE(D2, "_",IF(E2&lt;&gt;"",CONCATENATE(E2,"_"),""),IF(F2&lt;&gt;"",CONCATENATE(F2,"_"),""),G2," : WSTRING(40):=""",C2,""";",)</f>
        <v>Gas_Gate_bMoving : WSTRING(40):="Газ. ЗД движение";</v>
      </c>
      <c r="O2" t="str">
        <f>CONCATENATE(D2, "_",IF(E2&lt;&gt;"",CONCATENATE(E2,"_"),""),IF(F2&lt;&gt;"",CONCATENATE(F2,"_"),""),G2,":=FALSE,")</f>
        <v>Gas_Gate_bMoving:=FALSE,</v>
      </c>
      <c r="P2" t="str">
        <f>CONCATENATE(IF(E2&lt;&gt;"",CONCATENATE(IF(IFERROR(_xlfn.NUMBERVALUE(RIGHT(E2)),"")="",E2,REPLACE(E2,LEN(E2),3,CONCATENATE("[",RIGHT(E2),"]"))),"."),""),IF(F2&lt;&gt;"",CONCATENATE(F2,"."),""),G2," : ",H2,";"," (*",C2,"*)")</f>
        <v>Gate.bMoving : BOOL; (*Газ. ЗД движение*)</v>
      </c>
    </row>
    <row r="3" spans="1:16" ht="15.75" x14ac:dyDescent="0.25">
      <c r="A3" s="2" t="s">
        <v>18</v>
      </c>
      <c r="B3" s="4" t="s">
        <v>7</v>
      </c>
      <c r="C3" t="s">
        <v>377</v>
      </c>
      <c r="D3" t="s">
        <v>153</v>
      </c>
      <c r="F3" t="s">
        <v>164</v>
      </c>
      <c r="G3" t="s">
        <v>169</v>
      </c>
      <c r="H3" t="s">
        <v>140</v>
      </c>
      <c r="I3" t="str">
        <f t="shared" si="0"/>
        <v>Gas_Gate_bNL : BOOL; (*Газ. ЗД не закрыта*)</v>
      </c>
      <c r="J3" t="str">
        <f t="shared" si="1"/>
        <v>DataReal.Gas.Gate.bNL:=stDiAll.Gas_Gate_bNL XOR stInvertDigitalInputs.Gas_Gate_bNL;</v>
      </c>
      <c r="K3" s="13" t="str">
        <f>IF(COUNTIF(D$1:D3,D3)=1,MAX(K$1:K2)+1,"")</f>
        <v/>
      </c>
      <c r="L3" s="14" t="str">
        <f t="shared" ref="L3:L66" si="4">IF(K3="","",D3)</f>
        <v/>
      </c>
      <c r="M3" t="str">
        <f t="shared" si="2"/>
        <v>Water</v>
      </c>
      <c r="N3" t="str">
        <f t="shared" si="3"/>
        <v>Gas_Gate_bNL : WSTRING(40):="Газ. ЗД не закрыта";</v>
      </c>
      <c r="O3" t="str">
        <f t="shared" ref="O3:O66" si="5">CONCATENATE(D3, "_",IF(E3&lt;&gt;"",CONCATENATE(E3,"_"),""),IF(F3&lt;&gt;"",CONCATENATE(F3,"_"),""),G3,":=FALSE,")</f>
        <v>Gas_Gate_bNL:=FALSE,</v>
      </c>
      <c r="P3" t="str">
        <f t="shared" ref="P3:P66" si="6">CONCATENATE(IF(E3&lt;&gt;"",CONCATENATE(IF(IFERROR(_xlfn.NUMBERVALUE(RIGHT(E3)),"")="",E3,REPLACE(E3,LEN(E3),3,CONCATENATE("[",RIGHT(E3),"]"))),"."),""),IF(F3&lt;&gt;"",CONCATENATE(F3,"."),""),G3," : ",H3,";"," (*",C3,"*)")</f>
        <v>Gate.bNL : BOOL; (*Газ. ЗД не закрыта*)</v>
      </c>
    </row>
    <row r="4" spans="1:16" ht="15.75" x14ac:dyDescent="0.25">
      <c r="A4" s="2" t="s">
        <v>18</v>
      </c>
      <c r="B4" s="4" t="s">
        <v>8</v>
      </c>
      <c r="C4" t="s">
        <v>378</v>
      </c>
      <c r="D4" t="s">
        <v>153</v>
      </c>
      <c r="F4" t="s">
        <v>164</v>
      </c>
      <c r="G4" t="s">
        <v>375</v>
      </c>
      <c r="H4" t="s">
        <v>140</v>
      </c>
      <c r="I4" t="str">
        <f t="shared" si="0"/>
        <v>Gas_Gate_bNH : BOOL; (*Газ. ЗД не открыта*)</v>
      </c>
      <c r="J4" t="str">
        <f t="shared" si="1"/>
        <v>DataReal.Gas.Gate.bNH:=stDiAll.Gas_Gate_bNH XOR stInvertDigitalInputs.Gas_Gate_bNH;</v>
      </c>
      <c r="K4" s="13" t="str">
        <f>IF(COUNTIF(D$1:D4,D4)=1,MAX(K$1:K3)+1,"")</f>
        <v/>
      </c>
      <c r="L4" s="14" t="str">
        <f t="shared" si="4"/>
        <v/>
      </c>
      <c r="M4" t="str">
        <f t="shared" si="2"/>
        <v>Reserv</v>
      </c>
      <c r="N4" t="str">
        <f t="shared" si="3"/>
        <v>Gas_Gate_bNH : WSTRING(40):="Газ. ЗД не открыта";</v>
      </c>
      <c r="O4" t="str">
        <f t="shared" si="5"/>
        <v>Gas_Gate_bNH:=FALSE,</v>
      </c>
      <c r="P4" t="str">
        <f t="shared" si="6"/>
        <v>Gate.bNH : BOOL; (*Газ. ЗД не открыта*)</v>
      </c>
    </row>
    <row r="5" spans="1:16" ht="15.75" x14ac:dyDescent="0.25">
      <c r="A5" s="2" t="s">
        <v>18</v>
      </c>
      <c r="B5" s="4" t="s">
        <v>9</v>
      </c>
      <c r="C5" t="s">
        <v>380</v>
      </c>
      <c r="D5" t="s">
        <v>153</v>
      </c>
      <c r="F5" t="s">
        <v>164</v>
      </c>
      <c r="G5" t="s">
        <v>228</v>
      </c>
      <c r="H5" t="s">
        <v>140</v>
      </c>
      <c r="I5" t="str">
        <f t="shared" si="0"/>
        <v>Gas_Gate_bCloseKey : BOOL; (*Газ. ЗД закрыть*)</v>
      </c>
      <c r="J5" t="str">
        <f t="shared" si="1"/>
        <v>DataReal.Gas.Gate.bCloseKey:=stDiAll.Gas_Gate_bCloseKey XOR stInvertDigitalInputs.Gas_Gate_bCloseKey;</v>
      </c>
      <c r="K5" s="13" t="str">
        <f>IF(COUNTIF(D$1:D5,D5)=1,MAX(K$1:K4)+1,"")</f>
        <v/>
      </c>
      <c r="L5" s="14" t="str">
        <f t="shared" si="4"/>
        <v/>
      </c>
      <c r="M5" t="str">
        <f t="shared" si="2"/>
        <v>Other</v>
      </c>
      <c r="N5" t="str">
        <f t="shared" si="3"/>
        <v>Gas_Gate_bCloseKey : WSTRING(40):="Газ. ЗД закрыть";</v>
      </c>
      <c r="O5" t="str">
        <f t="shared" si="5"/>
        <v>Gas_Gate_bCloseKey:=FALSE,</v>
      </c>
      <c r="P5" t="str">
        <f t="shared" si="6"/>
        <v>Gate.bCloseKey : BOOL; (*Газ. ЗД закрыть*)</v>
      </c>
    </row>
    <row r="6" spans="1:16" ht="15.75" x14ac:dyDescent="0.25">
      <c r="A6" s="2" t="s">
        <v>18</v>
      </c>
      <c r="B6" s="4" t="s">
        <v>10</v>
      </c>
      <c r="C6" t="s">
        <v>381</v>
      </c>
      <c r="D6" t="s">
        <v>153</v>
      </c>
      <c r="F6" t="s">
        <v>164</v>
      </c>
      <c r="G6" t="s">
        <v>227</v>
      </c>
      <c r="H6" t="s">
        <v>140</v>
      </c>
      <c r="I6" t="str">
        <f t="shared" si="0"/>
        <v>Gas_Gate_bOpenKey : BOOL; (*Газ. ЗД открыть*)</v>
      </c>
      <c r="J6" t="str">
        <f t="shared" si="1"/>
        <v>DataReal.Gas.Gate.bOpenKey:=stDiAll.Gas_Gate_bOpenKey XOR stInvertDigitalInputs.Gas_Gate_bOpenKey;</v>
      </c>
      <c r="K6" s="13" t="str">
        <f>IF(COUNTIF(D$1:D6,D6)=1,MAX(K$1:K5)+1,"")</f>
        <v/>
      </c>
      <c r="L6" s="14" t="str">
        <f t="shared" si="4"/>
        <v/>
      </c>
      <c r="M6" t="str">
        <f t="shared" si="2"/>
        <v>Smoke</v>
      </c>
      <c r="N6" t="str">
        <f t="shared" si="3"/>
        <v>Gas_Gate_bOpenKey : WSTRING(40):="Газ. ЗД открыть";</v>
      </c>
      <c r="O6" t="str">
        <f t="shared" si="5"/>
        <v>Gas_Gate_bOpenKey:=FALSE,</v>
      </c>
      <c r="P6" t="str">
        <f t="shared" si="6"/>
        <v>Gate.bOpenKey : BOOL; (*Газ. ЗД открыть*)</v>
      </c>
    </row>
    <row r="7" spans="1:16" ht="15.75" x14ac:dyDescent="0.25">
      <c r="A7" s="2" t="s">
        <v>18</v>
      </c>
      <c r="B7" s="4" t="s">
        <v>11</v>
      </c>
      <c r="C7" t="s">
        <v>382</v>
      </c>
      <c r="D7" t="s">
        <v>153</v>
      </c>
      <c r="F7" t="s">
        <v>164</v>
      </c>
      <c r="G7" t="s">
        <v>379</v>
      </c>
      <c r="H7" t="s">
        <v>140</v>
      </c>
      <c r="I7" t="str">
        <f t="shared" si="0"/>
        <v>Gas_Gate_bStopKey : BOOL; (*Газ. ЗД стоп*)</v>
      </c>
      <c r="J7" t="str">
        <f t="shared" si="1"/>
        <v>DataReal.Gas.Gate.bStopKey:=stDiAll.Gas_Gate_bStopKey XOR stInvertDigitalInputs.Gas_Gate_bStopKey;</v>
      </c>
      <c r="K7" s="13" t="str">
        <f>IF(COUNTIF(D$1:D7,D7)=1,MAX(K$1:K6)+1,"")</f>
        <v/>
      </c>
      <c r="L7" s="14" t="str">
        <f t="shared" si="4"/>
        <v/>
      </c>
      <c r="M7" t="str">
        <f t="shared" si="2"/>
        <v>Boiler</v>
      </c>
      <c r="N7" t="str">
        <f t="shared" si="3"/>
        <v>Gas_Gate_bStopKey : WSTRING(40):="Газ. ЗД стоп";</v>
      </c>
      <c r="O7" t="str">
        <f t="shared" si="5"/>
        <v>Gas_Gate_bStopKey:=FALSE,</v>
      </c>
      <c r="P7" t="str">
        <f t="shared" si="6"/>
        <v>Gate.bStopKey : BOOL; (*Газ. ЗД стоп*)</v>
      </c>
    </row>
    <row r="8" spans="1:16" ht="15.75" x14ac:dyDescent="0.25">
      <c r="A8" s="2" t="s">
        <v>18</v>
      </c>
      <c r="B8" s="4" t="s">
        <v>12</v>
      </c>
      <c r="C8" t="s">
        <v>384</v>
      </c>
      <c r="D8" t="s">
        <v>154</v>
      </c>
      <c r="F8" t="s">
        <v>383</v>
      </c>
      <c r="G8" t="s">
        <v>374</v>
      </c>
      <c r="H8" t="s">
        <v>140</v>
      </c>
      <c r="I8" t="str">
        <f t="shared" si="0"/>
        <v>Water_GateIn_bMoving : BOOL; (*Вод. ЗД вх движение*)</v>
      </c>
      <c r="J8" t="str">
        <f t="shared" si="1"/>
        <v>DataReal.Water.GateIn.bMoving:=stDiAll.Water_GateIn_bMoving XOR stInvertDigitalInputs.Water_GateIn_bMoving;</v>
      </c>
      <c r="K8" s="13">
        <f>IF(COUNTIF(D$1:D8,D8)=1,MAX(K$1:K7)+1,"")</f>
        <v>2</v>
      </c>
      <c r="L8" s="14" t="str">
        <f t="shared" si="4"/>
        <v>Water</v>
      </c>
      <c r="M8" t="str">
        <f t="shared" si="2"/>
        <v>Group1</v>
      </c>
      <c r="N8" t="str">
        <f t="shared" si="3"/>
        <v>Water_GateIn_bMoving : WSTRING(40):="Вод. ЗД вх движение";</v>
      </c>
      <c r="O8" t="str">
        <f t="shared" si="5"/>
        <v>Water_GateIn_bMoving:=FALSE,</v>
      </c>
      <c r="P8" t="str">
        <f t="shared" si="6"/>
        <v>GateIn.bMoving : BOOL; (*Вод. ЗД вх движение*)</v>
      </c>
    </row>
    <row r="9" spans="1:16" ht="15.75" x14ac:dyDescent="0.25">
      <c r="A9" s="2" t="s">
        <v>18</v>
      </c>
      <c r="B9" s="4" t="s">
        <v>13</v>
      </c>
      <c r="C9" t="s">
        <v>385</v>
      </c>
      <c r="D9" t="s">
        <v>154</v>
      </c>
      <c r="F9" t="s">
        <v>383</v>
      </c>
      <c r="G9" t="s">
        <v>169</v>
      </c>
      <c r="H9" t="s">
        <v>140</v>
      </c>
      <c r="I9" t="str">
        <f t="shared" si="0"/>
        <v>Water_GateIn_bNL : BOOL; (*Вод. ЗД вх закрыта*)</v>
      </c>
      <c r="J9" t="str">
        <f t="shared" si="1"/>
        <v>DataReal.Water.GateIn.bNL:=stDiAll.Water_GateIn_bNL XOR stInvertDigitalInputs.Water_GateIn_bNL;</v>
      </c>
      <c r="K9" s="13" t="str">
        <f>IF(COUNTIF(D$1:D9,D9)=1,MAX(K$1:K8)+1,"")</f>
        <v/>
      </c>
      <c r="L9" s="14" t="str">
        <f t="shared" si="4"/>
        <v/>
      </c>
      <c r="M9" t="str">
        <f t="shared" si="2"/>
        <v>Group2</v>
      </c>
      <c r="N9" t="str">
        <f t="shared" si="3"/>
        <v>Water_GateIn_bNL : WSTRING(40):="Вод. ЗД вх закрыта";</v>
      </c>
      <c r="O9" t="str">
        <f t="shared" si="5"/>
        <v>Water_GateIn_bNL:=FALSE,</v>
      </c>
      <c r="P9" t="str">
        <f t="shared" si="6"/>
        <v>GateIn.bNL : BOOL; (*Вод. ЗД вх закрыта*)</v>
      </c>
    </row>
    <row r="10" spans="1:16" ht="15.75" x14ac:dyDescent="0.25">
      <c r="A10" s="2" t="s">
        <v>18</v>
      </c>
      <c r="B10" s="4" t="s">
        <v>14</v>
      </c>
      <c r="C10" t="s">
        <v>386</v>
      </c>
      <c r="D10" t="s">
        <v>154</v>
      </c>
      <c r="F10" t="s">
        <v>383</v>
      </c>
      <c r="G10" t="s">
        <v>375</v>
      </c>
      <c r="H10" t="s">
        <v>140</v>
      </c>
      <c r="I10" t="str">
        <f t="shared" si="0"/>
        <v>Water_GateIn_bNH : BOOL; (*Вод. ЗД вх открыта*)</v>
      </c>
      <c r="J10" t="str">
        <f t="shared" si="1"/>
        <v>DataReal.Water.GateIn.bNH:=stDiAll.Water_GateIn_bNH XOR stInvertDigitalInputs.Water_GateIn_bNH;</v>
      </c>
      <c r="K10" s="13" t="str">
        <f>IF(COUNTIF(D$1:D10,D10)=1,MAX(K$1:K9)+1,"")</f>
        <v/>
      </c>
      <c r="L10" s="14" t="str">
        <f t="shared" si="4"/>
        <v/>
      </c>
      <c r="M10" t="str">
        <f t="shared" si="2"/>
        <v>Group3</v>
      </c>
      <c r="N10" t="str">
        <f t="shared" si="3"/>
        <v>Water_GateIn_bNH : WSTRING(40):="Вод. ЗД вх открыта";</v>
      </c>
      <c r="O10" t="str">
        <f t="shared" si="5"/>
        <v>Water_GateIn_bNH:=FALSE,</v>
      </c>
      <c r="P10" t="str">
        <f t="shared" si="6"/>
        <v>GateIn.bNH : BOOL; (*Вод. ЗД вх открыта*)</v>
      </c>
    </row>
    <row r="11" spans="1:16" ht="15.75" x14ac:dyDescent="0.25">
      <c r="A11" s="2" t="s">
        <v>18</v>
      </c>
      <c r="B11" s="4" t="s">
        <v>19</v>
      </c>
      <c r="C11" t="s">
        <v>387</v>
      </c>
      <c r="D11" t="s">
        <v>154</v>
      </c>
      <c r="F11" t="s">
        <v>383</v>
      </c>
      <c r="G11" t="s">
        <v>228</v>
      </c>
      <c r="H11" t="s">
        <v>140</v>
      </c>
      <c r="I11" t="str">
        <f t="shared" si="0"/>
        <v>Water_GateIn_bCloseKey : BOOL; (*Вод. ЗД вх закрыть*)</v>
      </c>
      <c r="J11" t="str">
        <f t="shared" si="1"/>
        <v>DataReal.Water.GateIn.bCloseKey:=stDiAll.Water_GateIn_bCloseKey XOR stInvertDigitalInputs.Water_GateIn_bCloseKey;</v>
      </c>
      <c r="K11" s="13" t="str">
        <f>IF(COUNTIF(D$1:D11,D11)=1,MAX(K$1:K10)+1,"")</f>
        <v/>
      </c>
      <c r="L11" s="14" t="str">
        <f t="shared" si="4"/>
        <v/>
      </c>
      <c r="M11" t="str">
        <f t="shared" si="2"/>
        <v>Group4</v>
      </c>
      <c r="N11" t="str">
        <f t="shared" si="3"/>
        <v>Water_GateIn_bCloseKey : WSTRING(40):="Вод. ЗД вх закрыть";</v>
      </c>
      <c r="O11" t="str">
        <f t="shared" si="5"/>
        <v>Water_GateIn_bCloseKey:=FALSE,</v>
      </c>
      <c r="P11" t="str">
        <f t="shared" si="6"/>
        <v>GateIn.bCloseKey : BOOL; (*Вод. ЗД вх закрыть*)</v>
      </c>
    </row>
    <row r="12" spans="1:16" ht="15.75" x14ac:dyDescent="0.25">
      <c r="A12" s="2" t="s">
        <v>18</v>
      </c>
      <c r="B12" s="4" t="s">
        <v>20</v>
      </c>
      <c r="C12" t="s">
        <v>388</v>
      </c>
      <c r="D12" t="s">
        <v>154</v>
      </c>
      <c r="F12" t="s">
        <v>383</v>
      </c>
      <c r="G12" t="s">
        <v>227</v>
      </c>
      <c r="H12" t="s">
        <v>140</v>
      </c>
      <c r="I12" t="str">
        <f t="shared" si="0"/>
        <v>Water_GateIn_bOpenKey : BOOL; (*Вод. ЗД вх открыть*)</v>
      </c>
      <c r="J12" t="str">
        <f t="shared" si="1"/>
        <v>DataReal.Water.GateIn.bOpenKey:=stDiAll.Water_GateIn_bOpenKey XOR stInvertDigitalInputs.Water_GateIn_bOpenKey;</v>
      </c>
      <c r="K12" s="13" t="str">
        <f>IF(COUNTIF(D$1:D12,D12)=1,MAX(K$1:K11)+1,"")</f>
        <v/>
      </c>
      <c r="L12" s="14" t="str">
        <f t="shared" si="4"/>
        <v/>
      </c>
      <c r="M12" t="str">
        <f t="shared" si="2"/>
        <v/>
      </c>
      <c r="N12" t="str">
        <f t="shared" si="3"/>
        <v>Water_GateIn_bOpenKey : WSTRING(40):="Вод. ЗД вх открыть";</v>
      </c>
      <c r="O12" t="str">
        <f t="shared" si="5"/>
        <v>Water_GateIn_bOpenKey:=FALSE,</v>
      </c>
      <c r="P12" t="str">
        <f t="shared" si="6"/>
        <v>GateIn.bOpenKey : BOOL; (*Вод. ЗД вх открыть*)</v>
      </c>
    </row>
    <row r="13" spans="1:16" ht="15.75" x14ac:dyDescent="0.25">
      <c r="A13" s="2" t="s">
        <v>18</v>
      </c>
      <c r="B13" s="4" t="s">
        <v>21</v>
      </c>
      <c r="C13" t="s">
        <v>389</v>
      </c>
      <c r="D13" t="s">
        <v>154</v>
      </c>
      <c r="F13" t="s">
        <v>383</v>
      </c>
      <c r="G13" t="s">
        <v>379</v>
      </c>
      <c r="H13" t="s">
        <v>140</v>
      </c>
      <c r="I13" t="str">
        <f t="shared" si="0"/>
        <v>Water_GateIn_bStopKey : BOOL; (*Вод. ЗД вх стоп*)</v>
      </c>
      <c r="J13" t="str">
        <f t="shared" si="1"/>
        <v>DataReal.Water.GateIn.bStopKey:=stDiAll.Water_GateIn_bStopKey XOR stInvertDigitalInputs.Water_GateIn_bStopKey;</v>
      </c>
      <c r="K13" s="13" t="str">
        <f>IF(COUNTIF(D$1:D13,D13)=1,MAX(K$1:K12)+1,"")</f>
        <v/>
      </c>
      <c r="L13" s="14" t="str">
        <f t="shared" si="4"/>
        <v/>
      </c>
      <c r="M13" t="str">
        <f t="shared" si="2"/>
        <v/>
      </c>
      <c r="N13" t="str">
        <f t="shared" si="3"/>
        <v>Water_GateIn_bStopKey : WSTRING(40):="Вод. ЗД вх стоп";</v>
      </c>
      <c r="O13" t="str">
        <f t="shared" si="5"/>
        <v>Water_GateIn_bStopKey:=FALSE,</v>
      </c>
      <c r="P13" t="str">
        <f t="shared" si="6"/>
        <v>GateIn.bStopKey : BOOL; (*Вод. ЗД вх стоп*)</v>
      </c>
    </row>
    <row r="14" spans="1:16" ht="15.75" x14ac:dyDescent="0.25">
      <c r="A14" s="2" t="s">
        <v>18</v>
      </c>
      <c r="B14" s="4" t="s">
        <v>22</v>
      </c>
      <c r="C14" t="s">
        <v>5</v>
      </c>
      <c r="D14" t="s">
        <v>159</v>
      </c>
      <c r="G14" t="str">
        <f>CONCATENATE("b",A14,B14)</f>
        <v>bDI13</v>
      </c>
      <c r="H14" t="s">
        <v>140</v>
      </c>
      <c r="I14" t="str">
        <f t="shared" si="0"/>
        <v>Reserv_bDI13 : BOOL; (*Резерв*)</v>
      </c>
      <c r="J14" t="str">
        <f t="shared" si="1"/>
        <v>DataReal.Reserv.bDI13:=stDiAll.Reserv_bDI13 XOR stInvertDigitalInputs.Reserv_bDI13;</v>
      </c>
      <c r="K14" s="13">
        <f>IF(COUNTIF(D$1:D14,D14)=1,MAX(K$1:K13)+1,"")</f>
        <v>3</v>
      </c>
      <c r="L14" s="14" t="str">
        <f t="shared" si="4"/>
        <v>Reserv</v>
      </c>
      <c r="M14" t="str">
        <f t="shared" si="2"/>
        <v/>
      </c>
      <c r="N14" t="str">
        <f t="shared" si="3"/>
        <v>Reserv_bDI13 : WSTRING(40):="Резерв";</v>
      </c>
      <c r="O14" t="str">
        <f t="shared" si="5"/>
        <v>Reserv_bDI13:=FALSE,</v>
      </c>
      <c r="P14" t="str">
        <f t="shared" si="6"/>
        <v>bDI13 : BOOL; (*Резерв*)</v>
      </c>
    </row>
    <row r="15" spans="1:16" ht="15.75" x14ac:dyDescent="0.25">
      <c r="A15" s="2" t="s">
        <v>18</v>
      </c>
      <c r="B15" s="4" t="s">
        <v>23</v>
      </c>
      <c r="C15" t="s">
        <v>390</v>
      </c>
      <c r="D15" t="s">
        <v>154</v>
      </c>
      <c r="F15" t="s">
        <v>393</v>
      </c>
      <c r="G15" t="s">
        <v>374</v>
      </c>
      <c r="H15" t="s">
        <v>140</v>
      </c>
      <c r="I15" t="str">
        <f t="shared" si="0"/>
        <v>Water_GateOut_bMoving : BOOL; (*Вод. ЗД вых движение*)</v>
      </c>
      <c r="J15" t="str">
        <f t="shared" si="1"/>
        <v>DataReal.Water.GateOut.bMoving:=stDiAll.Water_GateOut_bMoving XOR stInvertDigitalInputs.Water_GateOut_bMoving;</v>
      </c>
      <c r="K15" s="13" t="str">
        <f>IF(COUNTIF(D$1:D15,D15)=1,MAX(K$1:K14)+1,"")</f>
        <v/>
      </c>
      <c r="L15" s="14" t="str">
        <f t="shared" si="4"/>
        <v/>
      </c>
      <c r="M15" t="str">
        <f t="shared" si="2"/>
        <v/>
      </c>
      <c r="N15" t="str">
        <f t="shared" si="3"/>
        <v>Water_GateOut_bMoving : WSTRING(40):="Вод. ЗД вых движение";</v>
      </c>
      <c r="O15" t="str">
        <f t="shared" si="5"/>
        <v>Water_GateOut_bMoving:=FALSE,</v>
      </c>
      <c r="P15" t="str">
        <f t="shared" si="6"/>
        <v>GateOut.bMoving : BOOL; (*Вод. ЗД вых движение*)</v>
      </c>
    </row>
    <row r="16" spans="1:16" ht="15.75" x14ac:dyDescent="0.25">
      <c r="A16" s="2" t="s">
        <v>18</v>
      </c>
      <c r="B16" s="4" t="s">
        <v>24</v>
      </c>
      <c r="C16" t="s">
        <v>391</v>
      </c>
      <c r="D16" t="s">
        <v>154</v>
      </c>
      <c r="F16" t="s">
        <v>393</v>
      </c>
      <c r="G16" t="s">
        <v>169</v>
      </c>
      <c r="H16" t="s">
        <v>140</v>
      </c>
      <c r="I16" t="str">
        <f t="shared" si="0"/>
        <v>Water_GateOut_bNL : BOOL; (*Вод. ЗД вых закрыта*)</v>
      </c>
      <c r="J16" t="str">
        <f t="shared" si="1"/>
        <v>DataReal.Water.GateOut.bNL:=stDiAll.Water_GateOut_bNL XOR stInvertDigitalInputs.Water_GateOut_bNL;</v>
      </c>
      <c r="K16" s="13" t="str">
        <f>IF(COUNTIF(D$1:D16,D16)=1,MAX(K$1:K15)+1,"")</f>
        <v/>
      </c>
      <c r="L16" s="14" t="str">
        <f t="shared" si="4"/>
        <v/>
      </c>
      <c r="M16" t="str">
        <f t="shared" si="2"/>
        <v/>
      </c>
      <c r="N16" t="str">
        <f t="shared" si="3"/>
        <v>Water_GateOut_bNL : WSTRING(40):="Вод. ЗД вых закрыта";</v>
      </c>
      <c r="O16" t="str">
        <f t="shared" si="5"/>
        <v>Water_GateOut_bNL:=FALSE,</v>
      </c>
      <c r="P16" t="str">
        <f t="shared" si="6"/>
        <v>GateOut.bNL : BOOL; (*Вод. ЗД вых закрыта*)</v>
      </c>
    </row>
    <row r="17" spans="1:16" ht="15.75" x14ac:dyDescent="0.25">
      <c r="A17" s="2" t="s">
        <v>18</v>
      </c>
      <c r="B17" s="4" t="s">
        <v>25</v>
      </c>
      <c r="C17" t="s">
        <v>392</v>
      </c>
      <c r="D17" t="s">
        <v>154</v>
      </c>
      <c r="F17" t="s">
        <v>393</v>
      </c>
      <c r="G17" t="s">
        <v>375</v>
      </c>
      <c r="H17" t="s">
        <v>140</v>
      </c>
      <c r="I17" t="str">
        <f t="shared" si="0"/>
        <v>Water_GateOut_bNH : BOOL; (*Вод. ЗД вых открыта*)</v>
      </c>
      <c r="J17" t="str">
        <f t="shared" si="1"/>
        <v>DataReal.Water.GateOut.bNH:=stDiAll.Water_GateOut_bNH XOR stInvertDigitalInputs.Water_GateOut_bNH;</v>
      </c>
      <c r="K17" s="13" t="str">
        <f>IF(COUNTIF(D$1:D17,D17)=1,MAX(K$1:K16)+1,"")</f>
        <v/>
      </c>
      <c r="L17" s="14" t="str">
        <f t="shared" si="4"/>
        <v/>
      </c>
      <c r="M17" t="str">
        <f t="shared" si="2"/>
        <v/>
      </c>
      <c r="N17" t="str">
        <f t="shared" si="3"/>
        <v>Water_GateOut_bNH : WSTRING(40):="Вод. ЗД вых открыта";</v>
      </c>
      <c r="O17" t="str">
        <f t="shared" si="5"/>
        <v>Water_GateOut_bNH:=FALSE,</v>
      </c>
      <c r="P17" t="str">
        <f t="shared" si="6"/>
        <v>GateOut.bNH : BOOL; (*Вод. ЗД вых открыта*)</v>
      </c>
    </row>
    <row r="18" spans="1:16" ht="15.75" x14ac:dyDescent="0.25">
      <c r="A18" s="2" t="s">
        <v>18</v>
      </c>
      <c r="B18" s="4" t="s">
        <v>26</v>
      </c>
      <c r="C18" t="s">
        <v>394</v>
      </c>
      <c r="D18" t="s">
        <v>154</v>
      </c>
      <c r="F18" t="s">
        <v>393</v>
      </c>
      <c r="G18" t="s">
        <v>228</v>
      </c>
      <c r="H18" t="s">
        <v>140</v>
      </c>
      <c r="I18" t="str">
        <f t="shared" si="0"/>
        <v>Water_GateOut_bCloseKey : BOOL; (*Вод. ЗД вых закрыть*)</v>
      </c>
      <c r="J18" t="str">
        <f t="shared" si="1"/>
        <v>DataReal.Water.GateOut.bCloseKey:=stDiAll.Water_GateOut_bCloseKey XOR stInvertDigitalInputs.Water_GateOut_bCloseKey;</v>
      </c>
      <c r="K18" s="13" t="str">
        <f>IF(COUNTIF(D$1:D18,D18)=1,MAX(K$1:K17)+1,"")</f>
        <v/>
      </c>
      <c r="L18" s="14" t="str">
        <f t="shared" si="4"/>
        <v/>
      </c>
      <c r="M18" t="str">
        <f t="shared" si="2"/>
        <v/>
      </c>
      <c r="N18" t="str">
        <f t="shared" si="3"/>
        <v>Water_GateOut_bCloseKey : WSTRING(40):="Вод. ЗД вых закрыть";</v>
      </c>
      <c r="O18" t="str">
        <f t="shared" si="5"/>
        <v>Water_GateOut_bCloseKey:=FALSE,</v>
      </c>
      <c r="P18" t="str">
        <f t="shared" si="6"/>
        <v>GateOut.bCloseKey : BOOL; (*Вод. ЗД вых закрыть*)</v>
      </c>
    </row>
    <row r="19" spans="1:16" ht="15.75" x14ac:dyDescent="0.25">
      <c r="A19" s="2" t="s">
        <v>18</v>
      </c>
      <c r="B19" s="4" t="s">
        <v>27</v>
      </c>
      <c r="C19" t="s">
        <v>395</v>
      </c>
      <c r="D19" t="s">
        <v>154</v>
      </c>
      <c r="F19" t="s">
        <v>393</v>
      </c>
      <c r="G19" t="s">
        <v>227</v>
      </c>
      <c r="H19" t="s">
        <v>140</v>
      </c>
      <c r="I19" t="str">
        <f t="shared" si="0"/>
        <v>Water_GateOut_bOpenKey : BOOL; (*Вод. ЗД вых открыть*)</v>
      </c>
      <c r="J19" t="str">
        <f t="shared" si="1"/>
        <v>DataReal.Water.GateOut.bOpenKey:=stDiAll.Water_GateOut_bOpenKey XOR stInvertDigitalInputs.Water_GateOut_bOpenKey;</v>
      </c>
      <c r="K19" s="13" t="str">
        <f>IF(COUNTIF(D$1:D19,D19)=1,MAX(K$1:K18)+1,"")</f>
        <v/>
      </c>
      <c r="L19" s="14" t="str">
        <f t="shared" si="4"/>
        <v/>
      </c>
      <c r="M19" t="str">
        <f t="shared" si="2"/>
        <v/>
      </c>
      <c r="N19" t="str">
        <f t="shared" si="3"/>
        <v>Water_GateOut_bOpenKey : WSTRING(40):="Вод. ЗД вых открыть";</v>
      </c>
      <c r="O19" t="str">
        <f t="shared" si="5"/>
        <v>Water_GateOut_bOpenKey:=FALSE,</v>
      </c>
      <c r="P19" t="str">
        <f t="shared" si="6"/>
        <v>GateOut.bOpenKey : BOOL; (*Вод. ЗД вых открыть*)</v>
      </c>
    </row>
    <row r="20" spans="1:16" ht="15.75" x14ac:dyDescent="0.25">
      <c r="A20" s="2" t="s">
        <v>18</v>
      </c>
      <c r="B20" s="4" t="s">
        <v>28</v>
      </c>
      <c r="C20" t="s">
        <v>396</v>
      </c>
      <c r="D20" t="s">
        <v>154</v>
      </c>
      <c r="F20" t="s">
        <v>393</v>
      </c>
      <c r="G20" t="s">
        <v>379</v>
      </c>
      <c r="H20" t="s">
        <v>140</v>
      </c>
      <c r="I20" t="str">
        <f t="shared" si="0"/>
        <v>Water_GateOut_bStopKey : BOOL; (*Вод. ЗД вых стоп*)</v>
      </c>
      <c r="J20" t="str">
        <f t="shared" si="1"/>
        <v>DataReal.Water.GateOut.bStopKey:=stDiAll.Water_GateOut_bStopKey XOR stInvertDigitalInputs.Water_GateOut_bStopKey;</v>
      </c>
      <c r="K20" s="13" t="str">
        <f>IF(COUNTIF(D$1:D20,D20)=1,MAX(K$1:K19)+1,"")</f>
        <v/>
      </c>
      <c r="L20" s="14" t="str">
        <f t="shared" si="4"/>
        <v/>
      </c>
      <c r="N20" t="str">
        <f t="shared" si="3"/>
        <v>Water_GateOut_bStopKey : WSTRING(40):="Вод. ЗД вых стоп";</v>
      </c>
      <c r="O20" t="str">
        <f t="shared" si="5"/>
        <v>Water_GateOut_bStopKey:=FALSE,</v>
      </c>
      <c r="P20" t="str">
        <f t="shared" si="6"/>
        <v>GateOut.bStopKey : BOOL; (*Вод. ЗД вых стоп*)</v>
      </c>
    </row>
    <row r="21" spans="1:16" ht="15.75" x14ac:dyDescent="0.25">
      <c r="A21" s="2" t="s">
        <v>18</v>
      </c>
      <c r="B21" s="4" t="s">
        <v>29</v>
      </c>
      <c r="C21" t="s">
        <v>398</v>
      </c>
      <c r="D21" t="s">
        <v>154</v>
      </c>
      <c r="F21" t="s">
        <v>397</v>
      </c>
      <c r="G21" t="s">
        <v>374</v>
      </c>
      <c r="H21" t="s">
        <v>140</v>
      </c>
      <c r="I21" t="str">
        <f t="shared" si="0"/>
        <v>Water_GateBypass_bMoving : BOOL; (*Вод. ЗД байп движение*)</v>
      </c>
      <c r="J21" t="str">
        <f t="shared" si="1"/>
        <v>DataReal.Water.GateBypass.bMoving:=stDiAll.Water_GateBypass_bMoving XOR stInvertDigitalInputs.Water_GateBypass_bMoving;</v>
      </c>
      <c r="K21" s="13" t="str">
        <f>IF(COUNTIF(D$1:D21,D21)=1,MAX(K$1:K20)+1,"")</f>
        <v/>
      </c>
      <c r="L21" s="14" t="str">
        <f t="shared" si="4"/>
        <v/>
      </c>
      <c r="N21" t="str">
        <f t="shared" si="3"/>
        <v>Water_GateBypass_bMoving : WSTRING(40):="Вод. ЗД байп движение";</v>
      </c>
      <c r="O21" t="str">
        <f t="shared" si="5"/>
        <v>Water_GateBypass_bMoving:=FALSE,</v>
      </c>
      <c r="P21" t="str">
        <f t="shared" si="6"/>
        <v>GateBypass.bMoving : BOOL; (*Вод. ЗД байп движение*)</v>
      </c>
    </row>
    <row r="22" spans="1:16" ht="15.75" x14ac:dyDescent="0.25">
      <c r="A22" s="2" t="s">
        <v>18</v>
      </c>
      <c r="B22" s="4" t="s">
        <v>30</v>
      </c>
      <c r="C22" t="s">
        <v>399</v>
      </c>
      <c r="D22" t="s">
        <v>154</v>
      </c>
      <c r="F22" t="s">
        <v>397</v>
      </c>
      <c r="G22" t="s">
        <v>169</v>
      </c>
      <c r="H22" t="s">
        <v>140</v>
      </c>
      <c r="I22" t="str">
        <f t="shared" si="0"/>
        <v>Water_GateBypass_bNL : BOOL; (*Вод. ЗД байп закрыта*)</v>
      </c>
      <c r="J22" t="str">
        <f t="shared" si="1"/>
        <v>DataReal.Water.GateBypass.bNL:=stDiAll.Water_GateBypass_bNL XOR stInvertDigitalInputs.Water_GateBypass_bNL;</v>
      </c>
      <c r="K22" s="13" t="str">
        <f>IF(COUNTIF(D$1:D22,D22)=1,MAX(K$1:K21)+1,"")</f>
        <v/>
      </c>
      <c r="L22" s="14" t="str">
        <f t="shared" si="4"/>
        <v/>
      </c>
      <c r="N22" t="str">
        <f t="shared" si="3"/>
        <v>Water_GateBypass_bNL : WSTRING(40):="Вод. ЗД байп закрыта";</v>
      </c>
      <c r="O22" t="str">
        <f t="shared" si="5"/>
        <v>Water_GateBypass_bNL:=FALSE,</v>
      </c>
      <c r="P22" t="str">
        <f t="shared" si="6"/>
        <v>GateBypass.bNL : BOOL; (*Вод. ЗД байп закрыта*)</v>
      </c>
    </row>
    <row r="23" spans="1:16" ht="15.75" x14ac:dyDescent="0.25">
      <c r="A23" s="2" t="s">
        <v>18</v>
      </c>
      <c r="B23" s="4" t="s">
        <v>31</v>
      </c>
      <c r="C23" t="s">
        <v>400</v>
      </c>
      <c r="D23" t="s">
        <v>154</v>
      </c>
      <c r="F23" t="s">
        <v>397</v>
      </c>
      <c r="G23" t="s">
        <v>375</v>
      </c>
      <c r="H23" t="s">
        <v>140</v>
      </c>
      <c r="I23" t="str">
        <f t="shared" si="0"/>
        <v>Water_GateBypass_bNH : BOOL; (*Вод. ЗД байп открыта*)</v>
      </c>
      <c r="J23" t="str">
        <f t="shared" si="1"/>
        <v>DataReal.Water.GateBypass.bNH:=stDiAll.Water_GateBypass_bNH XOR stInvertDigitalInputs.Water_GateBypass_bNH;</v>
      </c>
      <c r="K23" s="13" t="str">
        <f>IF(COUNTIF(D$1:D23,D23)=1,MAX(K$1:K22)+1,"")</f>
        <v/>
      </c>
      <c r="L23" s="14" t="str">
        <f t="shared" si="4"/>
        <v/>
      </c>
      <c r="N23" t="str">
        <f t="shared" si="3"/>
        <v>Water_GateBypass_bNH : WSTRING(40):="Вод. ЗД байп открыта";</v>
      </c>
      <c r="O23" t="str">
        <f t="shared" si="5"/>
        <v>Water_GateBypass_bNH:=FALSE,</v>
      </c>
      <c r="P23" t="str">
        <f t="shared" si="6"/>
        <v>GateBypass.bNH : BOOL; (*Вод. ЗД байп открыта*)</v>
      </c>
    </row>
    <row r="24" spans="1:16" ht="15.75" x14ac:dyDescent="0.25">
      <c r="A24" s="2" t="s">
        <v>18</v>
      </c>
      <c r="B24" s="4" t="s">
        <v>32</v>
      </c>
      <c r="C24" t="s">
        <v>401</v>
      </c>
      <c r="D24" t="s">
        <v>154</v>
      </c>
      <c r="F24" t="s">
        <v>397</v>
      </c>
      <c r="G24" t="s">
        <v>228</v>
      </c>
      <c r="H24" t="s">
        <v>140</v>
      </c>
      <c r="I24" t="str">
        <f t="shared" si="0"/>
        <v>Water_GateBypass_bCloseKey : BOOL; (*Вод. ЗД байп закрыть*)</v>
      </c>
      <c r="J24" t="str">
        <f t="shared" si="1"/>
        <v>DataReal.Water.GateBypass.bCloseKey:=stDiAll.Water_GateBypass_bCloseKey XOR stInvertDigitalInputs.Water_GateBypass_bCloseKey;</v>
      </c>
      <c r="K24" s="13" t="str">
        <f>IF(COUNTIF(D$1:D24,D24)=1,MAX(K$1:K23)+1,"")</f>
        <v/>
      </c>
      <c r="L24" s="14" t="str">
        <f t="shared" si="4"/>
        <v/>
      </c>
      <c r="N24" t="str">
        <f t="shared" si="3"/>
        <v>Water_GateBypass_bCloseKey : WSTRING(40):="Вод. ЗД байп закрыть";</v>
      </c>
      <c r="O24" t="str">
        <f t="shared" si="5"/>
        <v>Water_GateBypass_bCloseKey:=FALSE,</v>
      </c>
      <c r="P24" t="str">
        <f t="shared" si="6"/>
        <v>GateBypass.bCloseKey : BOOL; (*Вод. ЗД байп закрыть*)</v>
      </c>
    </row>
    <row r="25" spans="1:16" ht="15.75" x14ac:dyDescent="0.25">
      <c r="A25" s="2" t="s">
        <v>18</v>
      </c>
      <c r="B25" s="4" t="s">
        <v>33</v>
      </c>
      <c r="C25" t="s">
        <v>402</v>
      </c>
      <c r="D25" t="s">
        <v>154</v>
      </c>
      <c r="F25" t="s">
        <v>397</v>
      </c>
      <c r="G25" t="s">
        <v>227</v>
      </c>
      <c r="H25" t="s">
        <v>140</v>
      </c>
      <c r="I25" t="str">
        <f t="shared" si="0"/>
        <v>Water_GateBypass_bOpenKey : BOOL; (*Вод. ЗД байп открыть*)</v>
      </c>
      <c r="J25" t="str">
        <f t="shared" si="1"/>
        <v>DataReal.Water.GateBypass.bOpenKey:=stDiAll.Water_GateBypass_bOpenKey XOR stInvertDigitalInputs.Water_GateBypass_bOpenKey;</v>
      </c>
      <c r="K25" s="13" t="str">
        <f>IF(COUNTIF(D$1:D25,D25)=1,MAX(K$1:K24)+1,"")</f>
        <v/>
      </c>
      <c r="L25" s="14" t="str">
        <f t="shared" si="4"/>
        <v/>
      </c>
      <c r="N25" t="str">
        <f t="shared" si="3"/>
        <v>Water_GateBypass_bOpenKey : WSTRING(40):="Вод. ЗД байп открыть";</v>
      </c>
      <c r="O25" t="str">
        <f t="shared" si="5"/>
        <v>Water_GateBypass_bOpenKey:=FALSE,</v>
      </c>
      <c r="P25" t="str">
        <f t="shared" si="6"/>
        <v>GateBypass.bOpenKey : BOOL; (*Вод. ЗД байп открыть*)</v>
      </c>
    </row>
    <row r="26" spans="1:16" ht="15.75" x14ac:dyDescent="0.25">
      <c r="A26" s="2" t="s">
        <v>18</v>
      </c>
      <c r="B26" s="4" t="s">
        <v>34</v>
      </c>
      <c r="C26" t="s">
        <v>403</v>
      </c>
      <c r="D26" t="s">
        <v>154</v>
      </c>
      <c r="F26" t="s">
        <v>397</v>
      </c>
      <c r="G26" t="s">
        <v>379</v>
      </c>
      <c r="H26" t="s">
        <v>140</v>
      </c>
      <c r="I26" t="str">
        <f t="shared" si="0"/>
        <v>Water_GateBypass_bStopKey : BOOL; (*Вод. ЗД байп стоп*)</v>
      </c>
      <c r="J26" t="str">
        <f t="shared" si="1"/>
        <v>DataReal.Water.GateBypass.bStopKey:=stDiAll.Water_GateBypass_bStopKey XOR stInvertDigitalInputs.Water_GateBypass_bStopKey;</v>
      </c>
      <c r="K26" s="13" t="str">
        <f>IF(COUNTIF(D$1:D26,D26)=1,MAX(K$1:K25)+1,"")</f>
        <v/>
      </c>
      <c r="L26" s="14" t="str">
        <f t="shared" si="4"/>
        <v/>
      </c>
      <c r="N26" t="str">
        <f t="shared" si="3"/>
        <v>Water_GateBypass_bStopKey : WSTRING(40):="Вод. ЗД байп стоп";</v>
      </c>
      <c r="O26" t="str">
        <f t="shared" si="5"/>
        <v>Water_GateBypass_bStopKey:=FALSE,</v>
      </c>
      <c r="P26" t="str">
        <f t="shared" si="6"/>
        <v>GateBypass.bStopKey : BOOL; (*Вод. ЗД байп стоп*)</v>
      </c>
    </row>
    <row r="27" spans="1:16" ht="15.75" x14ac:dyDescent="0.25">
      <c r="A27" s="2" t="s">
        <v>18</v>
      </c>
      <c r="B27" s="4" t="s">
        <v>35</v>
      </c>
      <c r="C27" t="s">
        <v>405</v>
      </c>
      <c r="D27" t="s">
        <v>163</v>
      </c>
      <c r="F27" t="s">
        <v>404</v>
      </c>
      <c r="G27" t="s">
        <v>374</v>
      </c>
      <c r="H27" t="s">
        <v>140</v>
      </c>
      <c r="I27" t="str">
        <f t="shared" si="0"/>
        <v>Other_Gate17_bMoving : BOOL; (*Газ. ЗД 17 движение*)</v>
      </c>
      <c r="J27" t="str">
        <f t="shared" si="1"/>
        <v>DataReal.Other.Gate17.bMoving:=stDiAll.Other_Gate17_bMoving XOR stInvertDigitalInputs.Other_Gate17_bMoving;</v>
      </c>
      <c r="K27" s="13">
        <f>IF(COUNTIF(D$1:D27,D27)=1,MAX(K$1:K26)+1,"")</f>
        <v>4</v>
      </c>
      <c r="L27" s="14" t="str">
        <f t="shared" si="4"/>
        <v>Other</v>
      </c>
      <c r="N27" t="str">
        <f t="shared" si="3"/>
        <v>Other_Gate17_bMoving : WSTRING(40):="Газ. ЗД 17 движение";</v>
      </c>
      <c r="O27" t="str">
        <f t="shared" si="5"/>
        <v>Other_Gate17_bMoving:=FALSE,</v>
      </c>
      <c r="P27" t="str">
        <f t="shared" si="6"/>
        <v>Gate17.bMoving : BOOL; (*Газ. ЗД 17 движение*)</v>
      </c>
    </row>
    <row r="28" spans="1:16" ht="15.75" x14ac:dyDescent="0.25">
      <c r="A28" s="2" t="s">
        <v>18</v>
      </c>
      <c r="B28" s="4" t="s">
        <v>36</v>
      </c>
      <c r="C28" t="s">
        <v>406</v>
      </c>
      <c r="D28" t="s">
        <v>163</v>
      </c>
      <c r="F28" t="s">
        <v>404</v>
      </c>
      <c r="G28" t="s">
        <v>169</v>
      </c>
      <c r="H28" t="s">
        <v>140</v>
      </c>
      <c r="I28" t="str">
        <f t="shared" si="0"/>
        <v>Other_Gate17_bNL : BOOL; (*Газ. ЗД 17 не закрыта*)</v>
      </c>
      <c r="J28" t="str">
        <f t="shared" si="1"/>
        <v>DataReal.Other.Gate17.bNL:=stDiAll.Other_Gate17_bNL XOR stInvertDigitalInputs.Other_Gate17_bNL;</v>
      </c>
      <c r="K28" s="13" t="str">
        <f>IF(COUNTIF(D$1:D28,D28)=1,MAX(K$1:K27)+1,"")</f>
        <v/>
      </c>
      <c r="L28" s="14" t="str">
        <f t="shared" si="4"/>
        <v/>
      </c>
      <c r="N28" t="str">
        <f t="shared" si="3"/>
        <v>Other_Gate17_bNL : WSTRING(40):="Газ. ЗД 17 не закрыта";</v>
      </c>
      <c r="O28" t="str">
        <f t="shared" si="5"/>
        <v>Other_Gate17_bNL:=FALSE,</v>
      </c>
      <c r="P28" t="str">
        <f t="shared" si="6"/>
        <v>Gate17.bNL : BOOL; (*Газ. ЗД 17 не закрыта*)</v>
      </c>
    </row>
    <row r="29" spans="1:16" ht="15.75" x14ac:dyDescent="0.25">
      <c r="A29" s="2" t="s">
        <v>18</v>
      </c>
      <c r="B29" s="4" t="s">
        <v>37</v>
      </c>
      <c r="C29" t="s">
        <v>407</v>
      </c>
      <c r="D29" t="s">
        <v>163</v>
      </c>
      <c r="F29" t="s">
        <v>404</v>
      </c>
      <c r="G29" t="s">
        <v>375</v>
      </c>
      <c r="H29" t="s">
        <v>140</v>
      </c>
      <c r="I29" t="str">
        <f t="shared" si="0"/>
        <v>Other_Gate17_bNH : BOOL; (*Газ. ЗД 17 не открыта*)</v>
      </c>
      <c r="J29" t="str">
        <f t="shared" si="1"/>
        <v>DataReal.Other.Gate17.bNH:=stDiAll.Other_Gate17_bNH XOR stInvertDigitalInputs.Other_Gate17_bNH;</v>
      </c>
      <c r="K29" s="13" t="str">
        <f>IF(COUNTIF(D$1:D29,D29)=1,MAX(K$1:K28)+1,"")</f>
        <v/>
      </c>
      <c r="L29" s="14" t="str">
        <f t="shared" si="4"/>
        <v/>
      </c>
      <c r="N29" t="str">
        <f t="shared" si="3"/>
        <v>Other_Gate17_bNH : WSTRING(40):="Газ. ЗД 17 не открыта";</v>
      </c>
      <c r="O29" t="str">
        <f t="shared" si="5"/>
        <v>Other_Gate17_bNH:=FALSE,</v>
      </c>
      <c r="P29" t="str">
        <f t="shared" si="6"/>
        <v>Gate17.bNH : BOOL; (*Газ. ЗД 17 не открыта*)</v>
      </c>
    </row>
    <row r="30" spans="1:16" ht="15.75" x14ac:dyDescent="0.25">
      <c r="A30" s="2" t="s">
        <v>18</v>
      </c>
      <c r="B30" s="4" t="s">
        <v>38</v>
      </c>
      <c r="C30" t="s">
        <v>408</v>
      </c>
      <c r="D30" t="s">
        <v>163</v>
      </c>
      <c r="F30" t="s">
        <v>404</v>
      </c>
      <c r="G30" t="s">
        <v>228</v>
      </c>
      <c r="H30" t="s">
        <v>140</v>
      </c>
      <c r="I30" t="str">
        <f t="shared" si="0"/>
        <v>Other_Gate17_bCloseKey : BOOL; (*Газ. ЗД 17 закрыть*)</v>
      </c>
      <c r="J30" t="str">
        <f t="shared" si="1"/>
        <v>DataReal.Other.Gate17.bCloseKey:=stDiAll.Other_Gate17_bCloseKey XOR stInvertDigitalInputs.Other_Gate17_bCloseKey;</v>
      </c>
      <c r="K30" s="13" t="str">
        <f>IF(COUNTIF(D$1:D30,D30)=1,MAX(K$1:K29)+1,"")</f>
        <v/>
      </c>
      <c r="L30" s="14" t="str">
        <f t="shared" si="4"/>
        <v/>
      </c>
      <c r="N30" t="str">
        <f t="shared" si="3"/>
        <v>Other_Gate17_bCloseKey : WSTRING(40):="Газ. ЗД 17 закрыть";</v>
      </c>
      <c r="O30" t="str">
        <f t="shared" si="5"/>
        <v>Other_Gate17_bCloseKey:=FALSE,</v>
      </c>
      <c r="P30" t="str">
        <f t="shared" si="6"/>
        <v>Gate17.bCloseKey : BOOL; (*Газ. ЗД 17 закрыть*)</v>
      </c>
    </row>
    <row r="31" spans="1:16" ht="15.75" x14ac:dyDescent="0.25">
      <c r="A31" s="2" t="s">
        <v>18</v>
      </c>
      <c r="B31" s="4" t="s">
        <v>39</v>
      </c>
      <c r="C31" t="s">
        <v>409</v>
      </c>
      <c r="D31" t="s">
        <v>163</v>
      </c>
      <c r="F31" t="s">
        <v>404</v>
      </c>
      <c r="G31" t="s">
        <v>227</v>
      </c>
      <c r="H31" t="s">
        <v>140</v>
      </c>
      <c r="I31" t="str">
        <f t="shared" si="0"/>
        <v>Other_Gate17_bOpenKey : BOOL; (*Газ. ЗД 17 открыть*)</v>
      </c>
      <c r="J31" t="str">
        <f t="shared" si="1"/>
        <v>DataReal.Other.Gate17.bOpenKey:=stDiAll.Other_Gate17_bOpenKey XOR stInvertDigitalInputs.Other_Gate17_bOpenKey;</v>
      </c>
      <c r="K31" s="13" t="str">
        <f>IF(COUNTIF(D$1:D31,D31)=1,MAX(K$1:K30)+1,"")</f>
        <v/>
      </c>
      <c r="L31" s="14" t="str">
        <f t="shared" si="4"/>
        <v/>
      </c>
      <c r="N31" t="str">
        <f t="shared" si="3"/>
        <v>Other_Gate17_bOpenKey : WSTRING(40):="Газ. ЗД 17 открыть";</v>
      </c>
      <c r="O31" t="str">
        <f t="shared" si="5"/>
        <v>Other_Gate17_bOpenKey:=FALSE,</v>
      </c>
      <c r="P31" t="str">
        <f t="shared" si="6"/>
        <v>Gate17.bOpenKey : BOOL; (*Газ. ЗД 17 открыть*)</v>
      </c>
    </row>
    <row r="32" spans="1:16" ht="15.75" x14ac:dyDescent="0.25">
      <c r="A32" s="2" t="s">
        <v>18</v>
      </c>
      <c r="B32" s="4" t="s">
        <v>40</v>
      </c>
      <c r="C32" t="s">
        <v>410</v>
      </c>
      <c r="D32" t="s">
        <v>163</v>
      </c>
      <c r="F32" t="s">
        <v>404</v>
      </c>
      <c r="G32" t="s">
        <v>379</v>
      </c>
      <c r="H32" t="s">
        <v>140</v>
      </c>
      <c r="I32" t="str">
        <f t="shared" si="0"/>
        <v>Other_Gate17_bStopKey : BOOL; (*Газ. ЗД 17 стоп*)</v>
      </c>
      <c r="J32" t="str">
        <f t="shared" si="1"/>
        <v>DataReal.Other.Gate17.bStopKey:=stDiAll.Other_Gate17_bStopKey XOR stInvertDigitalInputs.Other_Gate17_bStopKey;</v>
      </c>
      <c r="K32" s="13" t="str">
        <f>IF(COUNTIF(D$1:D32,D32)=1,MAX(K$1:K31)+1,"")</f>
        <v/>
      </c>
      <c r="L32" s="14" t="str">
        <f t="shared" si="4"/>
        <v/>
      </c>
      <c r="N32" t="str">
        <f t="shared" si="3"/>
        <v>Other_Gate17_bStopKey : WSTRING(40):="Газ. ЗД 17 стоп";</v>
      </c>
      <c r="O32" t="str">
        <f t="shared" si="5"/>
        <v>Other_Gate17_bStopKey:=FALSE,</v>
      </c>
      <c r="P32" t="str">
        <f t="shared" si="6"/>
        <v>Gate17.bStopKey : BOOL; (*Газ. ЗД 17 стоп*)</v>
      </c>
    </row>
    <row r="33" spans="1:16" ht="15.75" x14ac:dyDescent="0.25">
      <c r="A33" s="2" t="s">
        <v>18</v>
      </c>
      <c r="B33" s="4" t="s">
        <v>41</v>
      </c>
      <c r="C33" t="s">
        <v>5</v>
      </c>
      <c r="D33" t="s">
        <v>159</v>
      </c>
      <c r="G33" t="str">
        <f>CONCATENATE("b",A33,B33)</f>
        <v>bDI32</v>
      </c>
      <c r="H33" t="s">
        <v>140</v>
      </c>
      <c r="I33" t="str">
        <f t="shared" si="0"/>
        <v>Reserv_bDI32 : BOOL; (*Резерв*)</v>
      </c>
      <c r="J33" t="str">
        <f t="shared" si="1"/>
        <v>DataReal.Reserv.bDI32:=stDiAll.Reserv_bDI32 XOR stInvertDigitalInputs.Reserv_bDI32;</v>
      </c>
      <c r="K33" s="13" t="str">
        <f>IF(COUNTIF(D$1:D33,D33)=1,MAX(K$1:K32)+1,"")</f>
        <v/>
      </c>
      <c r="L33" s="14" t="str">
        <f t="shared" si="4"/>
        <v/>
      </c>
      <c r="N33" t="str">
        <f t="shared" si="3"/>
        <v>Reserv_bDI32 : WSTRING(40):="Резерв";</v>
      </c>
      <c r="O33" t="str">
        <f t="shared" si="5"/>
        <v>Reserv_bDI32:=FALSE,</v>
      </c>
      <c r="P33" t="str">
        <f t="shared" si="6"/>
        <v>bDI32 : BOOL; (*Резерв*)</v>
      </c>
    </row>
    <row r="34" spans="1:16" ht="15.75" x14ac:dyDescent="0.25">
      <c r="A34" s="2" t="s">
        <v>18</v>
      </c>
      <c r="B34" s="4" t="s">
        <v>42</v>
      </c>
      <c r="C34" t="s">
        <v>418</v>
      </c>
      <c r="D34" t="s">
        <v>163</v>
      </c>
      <c r="F34" t="s">
        <v>476</v>
      </c>
      <c r="G34" t="s">
        <v>374</v>
      </c>
      <c r="H34" t="s">
        <v>140</v>
      </c>
      <c r="I34" t="str">
        <f t="shared" si="0"/>
        <v>Other_GateMC213_bMoving : BOOL; (*ЗД МЦ213 движение*)</v>
      </c>
      <c r="J34" t="str">
        <f t="shared" si="1"/>
        <v>DataReal.Other.GateMC213.bMoving:=stDiAll.Other_GateMC213_bMoving XOR stInvertDigitalInputs.Other_GateMC213_bMoving;</v>
      </c>
      <c r="K34" s="13" t="str">
        <f>IF(COUNTIF(D$1:D34,D34)=1,MAX(K$1:K33)+1,"")</f>
        <v/>
      </c>
      <c r="L34" s="14" t="str">
        <f t="shared" si="4"/>
        <v/>
      </c>
      <c r="N34" t="str">
        <f t="shared" si="3"/>
        <v>Other_GateMC213_bMoving : WSTRING(40):="ЗД МЦ213 движение";</v>
      </c>
      <c r="O34" t="str">
        <f t="shared" si="5"/>
        <v>Other_GateMC213_bMoving:=FALSE,</v>
      </c>
      <c r="P34" t="str">
        <f t="shared" si="6"/>
        <v>GateMC213.bMoving : BOOL; (*ЗД МЦ213 движение*)</v>
      </c>
    </row>
    <row r="35" spans="1:16" ht="15.75" x14ac:dyDescent="0.25">
      <c r="A35" s="2" t="s">
        <v>18</v>
      </c>
      <c r="B35" s="4" t="s">
        <v>43</v>
      </c>
      <c r="C35" t="s">
        <v>417</v>
      </c>
      <c r="D35" t="s">
        <v>163</v>
      </c>
      <c r="F35" t="s">
        <v>476</v>
      </c>
      <c r="G35" t="s">
        <v>169</v>
      </c>
      <c r="H35" t="s">
        <v>140</v>
      </c>
      <c r="I35" t="str">
        <f t="shared" si="0"/>
        <v>Other_GateMC213_bNL : BOOL; (*ЗД МЦ213 закрыта*)</v>
      </c>
      <c r="J35" t="str">
        <f t="shared" si="1"/>
        <v>DataReal.Other.GateMC213.bNL:=stDiAll.Other_GateMC213_bNL XOR stInvertDigitalInputs.Other_GateMC213_bNL;</v>
      </c>
      <c r="K35" s="13" t="str">
        <f>IF(COUNTIF(D$1:D35,D35)=1,MAX(K$1:K34)+1,"")</f>
        <v/>
      </c>
      <c r="L35" s="14" t="str">
        <f t="shared" si="4"/>
        <v/>
      </c>
      <c r="N35" t="str">
        <f t="shared" si="3"/>
        <v>Other_GateMC213_bNL : WSTRING(40):="ЗД МЦ213 закрыта";</v>
      </c>
      <c r="O35" t="str">
        <f t="shared" si="5"/>
        <v>Other_GateMC213_bNL:=FALSE,</v>
      </c>
      <c r="P35" t="str">
        <f t="shared" si="6"/>
        <v>GateMC213.bNL : BOOL; (*ЗД МЦ213 закрыта*)</v>
      </c>
    </row>
    <row r="36" spans="1:16" ht="15.75" x14ac:dyDescent="0.25">
      <c r="A36" s="2" t="s">
        <v>18</v>
      </c>
      <c r="B36" s="4" t="s">
        <v>44</v>
      </c>
      <c r="C36" t="s">
        <v>416</v>
      </c>
      <c r="D36" t="s">
        <v>163</v>
      </c>
      <c r="F36" t="s">
        <v>476</v>
      </c>
      <c r="G36" t="s">
        <v>375</v>
      </c>
      <c r="H36" t="s">
        <v>140</v>
      </c>
      <c r="I36" t="str">
        <f t="shared" si="0"/>
        <v>Other_GateMC213_bNH : BOOL; (*ЗД МЦ213 открыта*)</v>
      </c>
      <c r="J36" t="str">
        <f t="shared" si="1"/>
        <v>DataReal.Other.GateMC213.bNH:=stDiAll.Other_GateMC213_bNH XOR stInvertDigitalInputs.Other_GateMC213_bNH;</v>
      </c>
      <c r="K36" s="13" t="str">
        <f>IF(COUNTIF(D$1:D36,D36)=1,MAX(K$1:K35)+1,"")</f>
        <v/>
      </c>
      <c r="L36" s="14" t="str">
        <f t="shared" si="4"/>
        <v/>
      </c>
      <c r="N36" t="str">
        <f t="shared" si="3"/>
        <v>Other_GateMC213_bNH : WSTRING(40):="ЗД МЦ213 открыта";</v>
      </c>
      <c r="O36" t="str">
        <f t="shared" si="5"/>
        <v>Other_GateMC213_bNH:=FALSE,</v>
      </c>
      <c r="P36" t="str">
        <f t="shared" si="6"/>
        <v>GateMC213.bNH : BOOL; (*ЗД МЦ213 открыта*)</v>
      </c>
    </row>
    <row r="37" spans="1:16" ht="15.75" x14ac:dyDescent="0.25">
      <c r="A37" s="2" t="s">
        <v>18</v>
      </c>
      <c r="B37" s="4" t="s">
        <v>45</v>
      </c>
      <c r="C37" t="s">
        <v>415</v>
      </c>
      <c r="D37" t="s">
        <v>163</v>
      </c>
      <c r="F37" t="s">
        <v>476</v>
      </c>
      <c r="G37" t="s">
        <v>228</v>
      </c>
      <c r="H37" t="s">
        <v>140</v>
      </c>
      <c r="I37" t="str">
        <f t="shared" si="0"/>
        <v>Other_GateMC213_bCloseKey : BOOL; (*ЗД МЦ213 закрыть*)</v>
      </c>
      <c r="J37" t="str">
        <f t="shared" si="1"/>
        <v>DataReal.Other.GateMC213.bCloseKey:=stDiAll.Other_GateMC213_bCloseKey XOR stInvertDigitalInputs.Other_GateMC213_bCloseKey;</v>
      </c>
      <c r="K37" s="13" t="str">
        <f>IF(COUNTIF(D$1:D37,D37)=1,MAX(K$1:K36)+1,"")</f>
        <v/>
      </c>
      <c r="L37" s="14" t="str">
        <f t="shared" si="4"/>
        <v/>
      </c>
      <c r="N37" t="str">
        <f t="shared" si="3"/>
        <v>Other_GateMC213_bCloseKey : WSTRING(40):="ЗД МЦ213 закрыть";</v>
      </c>
      <c r="O37" t="str">
        <f t="shared" si="5"/>
        <v>Other_GateMC213_bCloseKey:=FALSE,</v>
      </c>
      <c r="P37" t="str">
        <f t="shared" si="6"/>
        <v>GateMC213.bCloseKey : BOOL; (*ЗД МЦ213 закрыть*)</v>
      </c>
    </row>
    <row r="38" spans="1:16" ht="15.75" x14ac:dyDescent="0.25">
      <c r="A38" s="2" t="s">
        <v>18</v>
      </c>
      <c r="B38" s="4" t="s">
        <v>46</v>
      </c>
      <c r="C38" t="s">
        <v>414</v>
      </c>
      <c r="D38" t="s">
        <v>163</v>
      </c>
      <c r="F38" t="s">
        <v>476</v>
      </c>
      <c r="G38" t="s">
        <v>227</v>
      </c>
      <c r="H38" t="s">
        <v>140</v>
      </c>
      <c r="I38" t="str">
        <f t="shared" si="0"/>
        <v>Other_GateMC213_bOpenKey : BOOL; (*ЗД МЦ213 открыть*)</v>
      </c>
      <c r="J38" t="str">
        <f t="shared" si="1"/>
        <v>DataReal.Other.GateMC213.bOpenKey:=stDiAll.Other_GateMC213_bOpenKey XOR stInvertDigitalInputs.Other_GateMC213_bOpenKey;</v>
      </c>
      <c r="K38" s="13" t="str">
        <f>IF(COUNTIF(D$1:D38,D38)=1,MAX(K$1:K37)+1,"")</f>
        <v/>
      </c>
      <c r="L38" s="14" t="str">
        <f t="shared" si="4"/>
        <v/>
      </c>
      <c r="N38" t="str">
        <f t="shared" si="3"/>
        <v>Other_GateMC213_bOpenKey : WSTRING(40):="ЗД МЦ213 открыть";</v>
      </c>
      <c r="O38" t="str">
        <f t="shared" si="5"/>
        <v>Other_GateMC213_bOpenKey:=FALSE,</v>
      </c>
      <c r="P38" t="str">
        <f t="shared" si="6"/>
        <v>GateMC213.bOpenKey : BOOL; (*ЗД МЦ213 открыть*)</v>
      </c>
    </row>
    <row r="39" spans="1:16" ht="15.75" x14ac:dyDescent="0.25">
      <c r="A39" s="2" t="s">
        <v>18</v>
      </c>
      <c r="B39" s="4" t="s">
        <v>47</v>
      </c>
      <c r="C39" t="s">
        <v>413</v>
      </c>
      <c r="D39" t="s">
        <v>163</v>
      </c>
      <c r="F39" t="s">
        <v>476</v>
      </c>
      <c r="G39" t="s">
        <v>379</v>
      </c>
      <c r="H39" t="s">
        <v>140</v>
      </c>
      <c r="I39" t="str">
        <f t="shared" si="0"/>
        <v>Other_GateMC213_bStopKey : BOOL; (*ЗД МЦ213 стоп*)</v>
      </c>
      <c r="J39" t="str">
        <f t="shared" si="1"/>
        <v>DataReal.Other.GateMC213.bStopKey:=stDiAll.Other_GateMC213_bStopKey XOR stInvertDigitalInputs.Other_GateMC213_bStopKey;</v>
      </c>
      <c r="K39" s="13" t="str">
        <f>IF(COUNTIF(D$1:D39,D39)=1,MAX(K$1:K38)+1,"")</f>
        <v/>
      </c>
      <c r="L39" s="14" t="str">
        <f t="shared" si="4"/>
        <v/>
      </c>
      <c r="N39" t="str">
        <f t="shared" si="3"/>
        <v>Other_GateMC213_bStopKey : WSTRING(40):="ЗД МЦ213 стоп";</v>
      </c>
      <c r="O39" t="str">
        <f t="shared" si="5"/>
        <v>Other_GateMC213_bStopKey:=FALSE,</v>
      </c>
      <c r="P39" t="str">
        <f t="shared" si="6"/>
        <v>GateMC213.bStopKey : BOOL; (*ЗД МЦ213 стоп*)</v>
      </c>
    </row>
    <row r="40" spans="1:16" ht="15.75" x14ac:dyDescent="0.25">
      <c r="A40" s="2" t="s">
        <v>18</v>
      </c>
      <c r="B40" s="4" t="s">
        <v>48</v>
      </c>
      <c r="C40" t="s">
        <v>419</v>
      </c>
      <c r="D40" t="s">
        <v>163</v>
      </c>
      <c r="F40" t="s">
        <v>411</v>
      </c>
      <c r="G40" t="s">
        <v>374</v>
      </c>
      <c r="H40" t="s">
        <v>140</v>
      </c>
      <c r="I40" t="str">
        <f t="shared" si="0"/>
        <v>Other_GateKV205_bMoving : BOOL; (*ЗД КВ205 движение*)</v>
      </c>
      <c r="J40" t="str">
        <f t="shared" si="1"/>
        <v>DataReal.Other.GateKV205.bMoving:=stDiAll.Other_GateKV205_bMoving XOR stInvertDigitalInputs.Other_GateKV205_bMoving;</v>
      </c>
      <c r="K40" s="13" t="str">
        <f>IF(COUNTIF(D$1:D40,D40)=1,MAX(K$1:K39)+1,"")</f>
        <v/>
      </c>
      <c r="L40" s="14" t="str">
        <f t="shared" si="4"/>
        <v/>
      </c>
      <c r="N40" t="str">
        <f t="shared" si="3"/>
        <v>Other_GateKV205_bMoving : WSTRING(40):="ЗД КВ205 движение";</v>
      </c>
      <c r="O40" t="str">
        <f t="shared" si="5"/>
        <v>Other_GateKV205_bMoving:=FALSE,</v>
      </c>
      <c r="P40" t="str">
        <f t="shared" si="6"/>
        <v>GateKV205.bMoving : BOOL; (*ЗД КВ205 движение*)</v>
      </c>
    </row>
    <row r="41" spans="1:16" ht="15.75" x14ac:dyDescent="0.25">
      <c r="A41" s="2" t="s">
        <v>18</v>
      </c>
      <c r="B41" s="4" t="s">
        <v>49</v>
      </c>
      <c r="C41" t="s">
        <v>424</v>
      </c>
      <c r="D41" t="s">
        <v>163</v>
      </c>
      <c r="F41" t="s">
        <v>411</v>
      </c>
      <c r="G41" t="s">
        <v>169</v>
      </c>
      <c r="H41" t="s">
        <v>140</v>
      </c>
      <c r="I41" t="str">
        <f t="shared" si="0"/>
        <v>Other_GateKV205_bNL : BOOL; (*ЗД КВ205 не закрыта*)</v>
      </c>
      <c r="J41" t="str">
        <f t="shared" si="1"/>
        <v>DataReal.Other.GateKV205.bNL:=stDiAll.Other_GateKV205_bNL XOR stInvertDigitalInputs.Other_GateKV205_bNL;</v>
      </c>
      <c r="K41" s="13" t="str">
        <f>IF(COUNTIF(D$1:D41,D41)=1,MAX(K$1:K40)+1,"")</f>
        <v/>
      </c>
      <c r="L41" s="14" t="str">
        <f t="shared" si="4"/>
        <v/>
      </c>
      <c r="N41" t="str">
        <f t="shared" si="3"/>
        <v>Other_GateKV205_bNL : WSTRING(40):="ЗД КВ205 не закрыта";</v>
      </c>
      <c r="O41" t="str">
        <f t="shared" si="5"/>
        <v>Other_GateKV205_bNL:=FALSE,</v>
      </c>
      <c r="P41" t="str">
        <f t="shared" si="6"/>
        <v>GateKV205.bNL : BOOL; (*ЗД КВ205 не закрыта*)</v>
      </c>
    </row>
    <row r="42" spans="1:16" ht="15.75" x14ac:dyDescent="0.25">
      <c r="A42" s="2" t="s">
        <v>18</v>
      </c>
      <c r="B42" s="4" t="s">
        <v>50</v>
      </c>
      <c r="C42" t="s">
        <v>423</v>
      </c>
      <c r="D42" t="s">
        <v>163</v>
      </c>
      <c r="F42" t="s">
        <v>411</v>
      </c>
      <c r="G42" t="s">
        <v>375</v>
      </c>
      <c r="H42" t="s">
        <v>140</v>
      </c>
      <c r="I42" t="str">
        <f t="shared" si="0"/>
        <v>Other_GateKV205_bNH : BOOL; (*ЗД КВ205 не открыта*)</v>
      </c>
      <c r="J42" t="str">
        <f t="shared" si="1"/>
        <v>DataReal.Other.GateKV205.bNH:=stDiAll.Other_GateKV205_bNH XOR stInvertDigitalInputs.Other_GateKV205_bNH;</v>
      </c>
      <c r="K42" s="13" t="str">
        <f>IF(COUNTIF(D$1:D42,D42)=1,MAX(K$1:K41)+1,"")</f>
        <v/>
      </c>
      <c r="L42" s="14" t="str">
        <f t="shared" si="4"/>
        <v/>
      </c>
      <c r="N42" t="str">
        <f t="shared" si="3"/>
        <v>Other_GateKV205_bNH : WSTRING(40):="ЗД КВ205 не открыта";</v>
      </c>
      <c r="O42" t="str">
        <f t="shared" si="5"/>
        <v>Other_GateKV205_bNH:=FALSE,</v>
      </c>
      <c r="P42" t="str">
        <f t="shared" si="6"/>
        <v>GateKV205.bNH : BOOL; (*ЗД КВ205 не открыта*)</v>
      </c>
    </row>
    <row r="43" spans="1:16" ht="15.75" x14ac:dyDescent="0.25">
      <c r="A43" s="2" t="s">
        <v>18</v>
      </c>
      <c r="B43" s="4" t="s">
        <v>51</v>
      </c>
      <c r="C43" t="s">
        <v>422</v>
      </c>
      <c r="D43" t="s">
        <v>163</v>
      </c>
      <c r="F43" t="s">
        <v>411</v>
      </c>
      <c r="G43" t="s">
        <v>228</v>
      </c>
      <c r="H43" t="s">
        <v>140</v>
      </c>
      <c r="I43" t="str">
        <f t="shared" si="0"/>
        <v>Other_GateKV205_bCloseKey : BOOL; (*ЗД КВ205 закрыть*)</v>
      </c>
      <c r="J43" t="str">
        <f t="shared" si="1"/>
        <v>DataReal.Other.GateKV205.bCloseKey:=stDiAll.Other_GateKV205_bCloseKey XOR stInvertDigitalInputs.Other_GateKV205_bCloseKey;</v>
      </c>
      <c r="K43" s="13" t="str">
        <f>IF(COUNTIF(D$1:D43,D43)=1,MAX(K$1:K42)+1,"")</f>
        <v/>
      </c>
      <c r="L43" s="14" t="str">
        <f t="shared" si="4"/>
        <v/>
      </c>
      <c r="N43" t="str">
        <f t="shared" si="3"/>
        <v>Other_GateKV205_bCloseKey : WSTRING(40):="ЗД КВ205 закрыть";</v>
      </c>
      <c r="O43" t="str">
        <f t="shared" si="5"/>
        <v>Other_GateKV205_bCloseKey:=FALSE,</v>
      </c>
      <c r="P43" t="str">
        <f t="shared" si="6"/>
        <v>GateKV205.bCloseKey : BOOL; (*ЗД КВ205 закрыть*)</v>
      </c>
    </row>
    <row r="44" spans="1:16" ht="15.75" x14ac:dyDescent="0.25">
      <c r="A44" s="2" t="s">
        <v>18</v>
      </c>
      <c r="B44" s="4" t="s">
        <v>52</v>
      </c>
      <c r="C44" t="s">
        <v>421</v>
      </c>
      <c r="D44" t="s">
        <v>163</v>
      </c>
      <c r="F44" t="s">
        <v>411</v>
      </c>
      <c r="G44" t="s">
        <v>227</v>
      </c>
      <c r="H44" t="s">
        <v>140</v>
      </c>
      <c r="I44" t="str">
        <f t="shared" si="0"/>
        <v>Other_GateKV205_bOpenKey : BOOL; (*ЗД КВ205 открыть*)</v>
      </c>
      <c r="J44" t="str">
        <f t="shared" si="1"/>
        <v>DataReal.Other.GateKV205.bOpenKey:=stDiAll.Other_GateKV205_bOpenKey XOR stInvertDigitalInputs.Other_GateKV205_bOpenKey;</v>
      </c>
      <c r="K44" s="13" t="str">
        <f>IF(COUNTIF(D$1:D44,D44)=1,MAX(K$1:K43)+1,"")</f>
        <v/>
      </c>
      <c r="L44" s="14" t="str">
        <f t="shared" si="4"/>
        <v/>
      </c>
      <c r="N44" t="str">
        <f t="shared" si="3"/>
        <v>Other_GateKV205_bOpenKey : WSTRING(40):="ЗД КВ205 открыть";</v>
      </c>
      <c r="O44" t="str">
        <f t="shared" si="5"/>
        <v>Other_GateKV205_bOpenKey:=FALSE,</v>
      </c>
      <c r="P44" t="str">
        <f t="shared" si="6"/>
        <v>GateKV205.bOpenKey : BOOL; (*ЗД КВ205 открыть*)</v>
      </c>
    </row>
    <row r="45" spans="1:16" ht="15.75" x14ac:dyDescent="0.25">
      <c r="A45" s="2" t="s">
        <v>18</v>
      </c>
      <c r="B45" s="4" t="s">
        <v>53</v>
      </c>
      <c r="C45" t="s">
        <v>420</v>
      </c>
      <c r="D45" t="s">
        <v>163</v>
      </c>
      <c r="F45" t="s">
        <v>411</v>
      </c>
      <c r="G45" t="s">
        <v>379</v>
      </c>
      <c r="H45" t="s">
        <v>140</v>
      </c>
      <c r="I45" t="str">
        <f t="shared" si="0"/>
        <v>Other_GateKV205_bStopKey : BOOL; (*ЗД КВ205 стоп*)</v>
      </c>
      <c r="J45" t="str">
        <f t="shared" si="1"/>
        <v>DataReal.Other.GateKV205.bStopKey:=stDiAll.Other_GateKV205_bStopKey XOR stInvertDigitalInputs.Other_GateKV205_bStopKey;</v>
      </c>
      <c r="K45" s="13" t="str">
        <f>IF(COUNTIF(D$1:D45,D45)=1,MAX(K$1:K44)+1,"")</f>
        <v/>
      </c>
      <c r="L45" s="14" t="str">
        <f t="shared" si="4"/>
        <v/>
      </c>
      <c r="N45" t="str">
        <f t="shared" si="3"/>
        <v>Other_GateKV205_bStopKey : WSTRING(40):="ЗД КВ205 стоп";</v>
      </c>
      <c r="O45" t="str">
        <f t="shared" si="5"/>
        <v>Other_GateKV205_bStopKey:=FALSE,</v>
      </c>
      <c r="P45" t="str">
        <f t="shared" si="6"/>
        <v>GateKV205.bStopKey : BOOL; (*ЗД КВ205 стоп*)</v>
      </c>
    </row>
    <row r="46" spans="1:16" ht="15.75" x14ac:dyDescent="0.25">
      <c r="A46" s="2" t="s">
        <v>18</v>
      </c>
      <c r="B46" s="4" t="s">
        <v>54</v>
      </c>
      <c r="C46" t="s">
        <v>5</v>
      </c>
      <c r="D46" t="s">
        <v>159</v>
      </c>
      <c r="G46" t="str">
        <f>CONCATENATE("b",A46,B46)</f>
        <v>bDI45</v>
      </c>
      <c r="H46" t="s">
        <v>140</v>
      </c>
      <c r="I46" t="str">
        <f t="shared" si="0"/>
        <v>Reserv_bDI45 : BOOL; (*Резерв*)</v>
      </c>
      <c r="J46" t="str">
        <f t="shared" si="1"/>
        <v>DataReal.Reserv.bDI45:=stDiAll.Reserv_bDI45 XOR stInvertDigitalInputs.Reserv_bDI45;</v>
      </c>
      <c r="K46" s="13" t="str">
        <f>IF(COUNTIF(D$1:D46,D46)=1,MAX(K$1:K45)+1,"")</f>
        <v/>
      </c>
      <c r="L46" s="14" t="str">
        <f t="shared" si="4"/>
        <v/>
      </c>
      <c r="N46" t="str">
        <f t="shared" si="3"/>
        <v>Reserv_bDI45 : WSTRING(40):="Резерв";</v>
      </c>
      <c r="O46" t="str">
        <f t="shared" si="5"/>
        <v>Reserv_bDI45:=FALSE,</v>
      </c>
      <c r="P46" t="str">
        <f t="shared" si="6"/>
        <v>bDI45 : BOOL; (*Резерв*)</v>
      </c>
    </row>
    <row r="47" spans="1:16" ht="15.75" x14ac:dyDescent="0.25">
      <c r="A47" s="2" t="s">
        <v>18</v>
      </c>
      <c r="B47" s="4" t="s">
        <v>55</v>
      </c>
      <c r="C47" t="s">
        <v>425</v>
      </c>
      <c r="D47" t="s">
        <v>163</v>
      </c>
      <c r="F47" t="s">
        <v>431</v>
      </c>
      <c r="G47" t="s">
        <v>374</v>
      </c>
      <c r="H47" t="s">
        <v>140</v>
      </c>
      <c r="I47" t="str">
        <f t="shared" si="0"/>
        <v>Other_GateKV204_bMoving : BOOL; (*ЗД КВ204 движение*)</v>
      </c>
      <c r="J47" t="str">
        <f t="shared" si="1"/>
        <v>DataReal.Other.GateKV204.bMoving:=stDiAll.Other_GateKV204_bMoving XOR stInvertDigitalInputs.Other_GateKV204_bMoving;</v>
      </c>
      <c r="K47" s="13" t="str">
        <f>IF(COUNTIF(D$1:D47,D47)=1,MAX(K$1:K46)+1,"")</f>
        <v/>
      </c>
      <c r="L47" s="14" t="str">
        <f t="shared" si="4"/>
        <v/>
      </c>
      <c r="N47" t="str">
        <f t="shared" si="3"/>
        <v>Other_GateKV204_bMoving : WSTRING(40):="ЗД КВ204 движение";</v>
      </c>
      <c r="O47" t="str">
        <f t="shared" si="5"/>
        <v>Other_GateKV204_bMoving:=FALSE,</v>
      </c>
      <c r="P47" t="str">
        <f t="shared" si="6"/>
        <v>GateKV204.bMoving : BOOL; (*ЗД КВ204 движение*)</v>
      </c>
    </row>
    <row r="48" spans="1:16" ht="15.75" x14ac:dyDescent="0.25">
      <c r="A48" s="2" t="s">
        <v>18</v>
      </c>
      <c r="B48" s="4" t="s">
        <v>56</v>
      </c>
      <c r="C48" t="s">
        <v>426</v>
      </c>
      <c r="D48" t="s">
        <v>163</v>
      </c>
      <c r="F48" t="s">
        <v>431</v>
      </c>
      <c r="G48" t="s">
        <v>169</v>
      </c>
      <c r="H48" t="s">
        <v>140</v>
      </c>
      <c r="I48" t="str">
        <f t="shared" si="0"/>
        <v>Other_GateKV204_bNL : BOOL; (*ЗД КВ204 не закрыта*)</v>
      </c>
      <c r="J48" t="str">
        <f t="shared" si="1"/>
        <v>DataReal.Other.GateKV204.bNL:=stDiAll.Other_GateKV204_bNL XOR stInvertDigitalInputs.Other_GateKV204_bNL;</v>
      </c>
      <c r="K48" s="13" t="str">
        <f>IF(COUNTIF(D$1:D48,D48)=1,MAX(K$1:K47)+1,"")</f>
        <v/>
      </c>
      <c r="L48" s="14" t="str">
        <f t="shared" si="4"/>
        <v/>
      </c>
      <c r="N48" t="str">
        <f t="shared" si="3"/>
        <v>Other_GateKV204_bNL : WSTRING(40):="ЗД КВ204 не закрыта";</v>
      </c>
      <c r="O48" t="str">
        <f t="shared" si="5"/>
        <v>Other_GateKV204_bNL:=FALSE,</v>
      </c>
      <c r="P48" t="str">
        <f t="shared" si="6"/>
        <v>GateKV204.bNL : BOOL; (*ЗД КВ204 не закрыта*)</v>
      </c>
    </row>
    <row r="49" spans="1:16" ht="15.75" x14ac:dyDescent="0.25">
      <c r="A49" s="2" t="s">
        <v>18</v>
      </c>
      <c r="B49" s="4" t="s">
        <v>57</v>
      </c>
      <c r="C49" t="s">
        <v>427</v>
      </c>
      <c r="D49" t="s">
        <v>163</v>
      </c>
      <c r="F49" t="s">
        <v>431</v>
      </c>
      <c r="G49" t="s">
        <v>375</v>
      </c>
      <c r="H49" t="s">
        <v>140</v>
      </c>
      <c r="I49" t="str">
        <f t="shared" si="0"/>
        <v>Other_GateKV204_bNH : BOOL; (*ЗД КВ204 не открыта*)</v>
      </c>
      <c r="J49" t="str">
        <f t="shared" si="1"/>
        <v>DataReal.Other.GateKV204.bNH:=stDiAll.Other_GateKV204_bNH XOR stInvertDigitalInputs.Other_GateKV204_bNH;</v>
      </c>
      <c r="K49" s="13" t="str">
        <f>IF(COUNTIF(D$1:D49,D49)=1,MAX(K$1:K48)+1,"")</f>
        <v/>
      </c>
      <c r="L49" s="14" t="str">
        <f t="shared" si="4"/>
        <v/>
      </c>
      <c r="N49" t="str">
        <f t="shared" si="3"/>
        <v>Other_GateKV204_bNH : WSTRING(40):="ЗД КВ204 не открыта";</v>
      </c>
      <c r="O49" t="str">
        <f t="shared" si="5"/>
        <v>Other_GateKV204_bNH:=FALSE,</v>
      </c>
      <c r="P49" t="str">
        <f t="shared" si="6"/>
        <v>GateKV204.bNH : BOOL; (*ЗД КВ204 не открыта*)</v>
      </c>
    </row>
    <row r="50" spans="1:16" ht="15.75" x14ac:dyDescent="0.25">
      <c r="A50" s="2" t="s">
        <v>18</v>
      </c>
      <c r="B50" s="4" t="s">
        <v>58</v>
      </c>
      <c r="C50" t="s">
        <v>428</v>
      </c>
      <c r="D50" t="s">
        <v>163</v>
      </c>
      <c r="F50" t="s">
        <v>431</v>
      </c>
      <c r="G50" t="s">
        <v>228</v>
      </c>
      <c r="H50" t="s">
        <v>140</v>
      </c>
      <c r="I50" t="str">
        <f t="shared" si="0"/>
        <v>Other_GateKV204_bCloseKey : BOOL; (*ЗД КВ204 закрыть*)</v>
      </c>
      <c r="J50" t="str">
        <f t="shared" si="1"/>
        <v>DataReal.Other.GateKV204.bCloseKey:=stDiAll.Other_GateKV204_bCloseKey XOR stInvertDigitalInputs.Other_GateKV204_bCloseKey;</v>
      </c>
      <c r="K50" s="13" t="str">
        <f>IF(COUNTIF(D$1:D50,D50)=1,MAX(K$1:K49)+1,"")</f>
        <v/>
      </c>
      <c r="L50" s="14" t="str">
        <f t="shared" si="4"/>
        <v/>
      </c>
      <c r="N50" t="str">
        <f t="shared" si="3"/>
        <v>Other_GateKV204_bCloseKey : WSTRING(40):="ЗД КВ204 закрыть";</v>
      </c>
      <c r="O50" t="str">
        <f t="shared" si="5"/>
        <v>Other_GateKV204_bCloseKey:=FALSE,</v>
      </c>
      <c r="P50" t="str">
        <f t="shared" si="6"/>
        <v>GateKV204.bCloseKey : BOOL; (*ЗД КВ204 закрыть*)</v>
      </c>
    </row>
    <row r="51" spans="1:16" ht="15.75" x14ac:dyDescent="0.25">
      <c r="A51" s="2" t="s">
        <v>18</v>
      </c>
      <c r="B51" s="4" t="s">
        <v>59</v>
      </c>
      <c r="C51" t="s">
        <v>429</v>
      </c>
      <c r="D51" t="s">
        <v>163</v>
      </c>
      <c r="F51" t="s">
        <v>431</v>
      </c>
      <c r="G51" t="s">
        <v>227</v>
      </c>
      <c r="H51" t="s">
        <v>140</v>
      </c>
      <c r="I51" t="str">
        <f t="shared" si="0"/>
        <v>Other_GateKV204_bOpenKey : BOOL; (*ЗД КВ204 открыть*)</v>
      </c>
      <c r="J51" t="str">
        <f t="shared" si="1"/>
        <v>DataReal.Other.GateKV204.bOpenKey:=stDiAll.Other_GateKV204_bOpenKey XOR stInvertDigitalInputs.Other_GateKV204_bOpenKey;</v>
      </c>
      <c r="K51" s="13" t="str">
        <f>IF(COUNTIF(D$1:D51,D51)=1,MAX(K$1:K50)+1,"")</f>
        <v/>
      </c>
      <c r="L51" s="14" t="str">
        <f t="shared" si="4"/>
        <v/>
      </c>
      <c r="N51" t="str">
        <f t="shared" si="3"/>
        <v>Other_GateKV204_bOpenKey : WSTRING(40):="ЗД КВ204 открыть";</v>
      </c>
      <c r="O51" t="str">
        <f t="shared" si="5"/>
        <v>Other_GateKV204_bOpenKey:=FALSE,</v>
      </c>
      <c r="P51" t="str">
        <f t="shared" si="6"/>
        <v>GateKV204.bOpenKey : BOOL; (*ЗД КВ204 открыть*)</v>
      </c>
    </row>
    <row r="52" spans="1:16" ht="15.75" x14ac:dyDescent="0.25">
      <c r="A52" s="2" t="s">
        <v>18</v>
      </c>
      <c r="B52" s="4" t="s">
        <v>60</v>
      </c>
      <c r="C52" t="s">
        <v>430</v>
      </c>
      <c r="D52" t="s">
        <v>163</v>
      </c>
      <c r="F52" t="s">
        <v>431</v>
      </c>
      <c r="G52" t="s">
        <v>379</v>
      </c>
      <c r="H52" t="s">
        <v>140</v>
      </c>
      <c r="I52" t="str">
        <f t="shared" si="0"/>
        <v>Other_GateKV204_bStopKey : BOOL; (*ЗД КВ204 стоп*)</v>
      </c>
      <c r="J52" t="str">
        <f t="shared" si="1"/>
        <v>DataReal.Other.GateKV204.bStopKey:=stDiAll.Other_GateKV204_bStopKey XOR stInvertDigitalInputs.Other_GateKV204_bStopKey;</v>
      </c>
      <c r="K52" s="13" t="str">
        <f>IF(COUNTIF(D$1:D52,D52)=1,MAX(K$1:K51)+1,"")</f>
        <v/>
      </c>
      <c r="L52" s="14" t="str">
        <f t="shared" si="4"/>
        <v/>
      </c>
      <c r="N52" t="str">
        <f t="shared" si="3"/>
        <v>Other_GateKV204_bStopKey : WSTRING(40):="ЗД КВ204 стоп";</v>
      </c>
      <c r="O52" t="str">
        <f t="shared" si="5"/>
        <v>Other_GateKV204_bStopKey:=FALSE,</v>
      </c>
      <c r="P52" t="str">
        <f t="shared" si="6"/>
        <v>GateKV204.bStopKey : BOOL; (*ЗД КВ204 стоп*)</v>
      </c>
    </row>
    <row r="53" spans="1:16" ht="15.75" x14ac:dyDescent="0.25">
      <c r="A53" s="2" t="s">
        <v>18</v>
      </c>
      <c r="B53" s="4" t="s">
        <v>61</v>
      </c>
      <c r="C53" t="s">
        <v>432</v>
      </c>
      <c r="D53" t="s">
        <v>163</v>
      </c>
      <c r="F53" t="s">
        <v>412</v>
      </c>
      <c r="G53" t="s">
        <v>374</v>
      </c>
      <c r="H53" t="s">
        <v>140</v>
      </c>
      <c r="I53" t="str">
        <f t="shared" si="0"/>
        <v>Other_GateKV206_bMoving : BOOL; (*ЗД КВ206 движение*)</v>
      </c>
      <c r="J53" t="str">
        <f t="shared" si="1"/>
        <v>DataReal.Other.GateKV206.bMoving:=stDiAll.Other_GateKV206_bMoving XOR stInvertDigitalInputs.Other_GateKV206_bMoving;</v>
      </c>
      <c r="K53" s="13" t="str">
        <f>IF(COUNTIF(D$1:D53,D53)=1,MAX(K$1:K52)+1,"")</f>
        <v/>
      </c>
      <c r="L53" s="14" t="str">
        <f t="shared" si="4"/>
        <v/>
      </c>
      <c r="N53" t="str">
        <f t="shared" si="3"/>
        <v>Other_GateKV206_bMoving : WSTRING(40):="ЗД КВ206 движение";</v>
      </c>
      <c r="O53" t="str">
        <f t="shared" si="5"/>
        <v>Other_GateKV206_bMoving:=FALSE,</v>
      </c>
      <c r="P53" t="str">
        <f t="shared" si="6"/>
        <v>GateKV206.bMoving : BOOL; (*ЗД КВ206 движение*)</v>
      </c>
    </row>
    <row r="54" spans="1:16" ht="15.75" x14ac:dyDescent="0.25">
      <c r="A54" s="2" t="s">
        <v>18</v>
      </c>
      <c r="B54" s="4" t="s">
        <v>62</v>
      </c>
      <c r="C54" t="s">
        <v>433</v>
      </c>
      <c r="D54" t="s">
        <v>163</v>
      </c>
      <c r="F54" t="s">
        <v>412</v>
      </c>
      <c r="G54" t="s">
        <v>169</v>
      </c>
      <c r="H54" t="s">
        <v>140</v>
      </c>
      <c r="I54" t="str">
        <f t="shared" si="0"/>
        <v>Other_GateKV206_bNL : BOOL; (*ЗД КВ206 не закрыта*)</v>
      </c>
      <c r="J54" t="str">
        <f t="shared" si="1"/>
        <v>DataReal.Other.GateKV206.bNL:=stDiAll.Other_GateKV206_bNL XOR stInvertDigitalInputs.Other_GateKV206_bNL;</v>
      </c>
      <c r="K54" s="13" t="str">
        <f>IF(COUNTIF(D$1:D54,D54)=1,MAX(K$1:K53)+1,"")</f>
        <v/>
      </c>
      <c r="L54" s="14" t="str">
        <f t="shared" si="4"/>
        <v/>
      </c>
      <c r="N54" t="str">
        <f t="shared" si="3"/>
        <v>Other_GateKV206_bNL : WSTRING(40):="ЗД КВ206 не закрыта";</v>
      </c>
      <c r="O54" t="str">
        <f t="shared" si="5"/>
        <v>Other_GateKV206_bNL:=FALSE,</v>
      </c>
      <c r="P54" t="str">
        <f t="shared" si="6"/>
        <v>GateKV206.bNL : BOOL; (*ЗД КВ206 не закрыта*)</v>
      </c>
    </row>
    <row r="55" spans="1:16" ht="15.75" x14ac:dyDescent="0.25">
      <c r="A55" s="2" t="s">
        <v>18</v>
      </c>
      <c r="B55" s="4" t="s">
        <v>63</v>
      </c>
      <c r="C55" t="s">
        <v>434</v>
      </c>
      <c r="D55" t="s">
        <v>163</v>
      </c>
      <c r="F55" t="s">
        <v>412</v>
      </c>
      <c r="G55" t="s">
        <v>375</v>
      </c>
      <c r="H55" t="s">
        <v>140</v>
      </c>
      <c r="I55" t="str">
        <f t="shared" si="0"/>
        <v>Other_GateKV206_bNH : BOOL; (*ЗД КВ206 не открыта*)</v>
      </c>
      <c r="J55" t="str">
        <f t="shared" si="1"/>
        <v>DataReal.Other.GateKV206.bNH:=stDiAll.Other_GateKV206_bNH XOR stInvertDigitalInputs.Other_GateKV206_bNH;</v>
      </c>
      <c r="K55" s="13" t="str">
        <f>IF(COUNTIF(D$1:D55,D55)=1,MAX(K$1:K54)+1,"")</f>
        <v/>
      </c>
      <c r="L55" s="14" t="str">
        <f t="shared" si="4"/>
        <v/>
      </c>
      <c r="N55" t="str">
        <f t="shared" si="3"/>
        <v>Other_GateKV206_bNH : WSTRING(40):="ЗД КВ206 не открыта";</v>
      </c>
      <c r="O55" t="str">
        <f t="shared" si="5"/>
        <v>Other_GateKV206_bNH:=FALSE,</v>
      </c>
      <c r="P55" t="str">
        <f t="shared" si="6"/>
        <v>GateKV206.bNH : BOOL; (*ЗД КВ206 не открыта*)</v>
      </c>
    </row>
    <row r="56" spans="1:16" ht="15.75" x14ac:dyDescent="0.25">
      <c r="A56" s="2" t="s">
        <v>18</v>
      </c>
      <c r="B56" s="4" t="s">
        <v>64</v>
      </c>
      <c r="C56" t="s">
        <v>435</v>
      </c>
      <c r="D56" t="s">
        <v>163</v>
      </c>
      <c r="F56" t="s">
        <v>412</v>
      </c>
      <c r="G56" t="s">
        <v>228</v>
      </c>
      <c r="H56" t="s">
        <v>140</v>
      </c>
      <c r="I56" t="str">
        <f t="shared" si="0"/>
        <v>Other_GateKV206_bCloseKey : BOOL; (*ЗД КВ206 закрыть*)</v>
      </c>
      <c r="J56" t="str">
        <f t="shared" si="1"/>
        <v>DataReal.Other.GateKV206.bCloseKey:=stDiAll.Other_GateKV206_bCloseKey XOR stInvertDigitalInputs.Other_GateKV206_bCloseKey;</v>
      </c>
      <c r="K56" s="13" t="str">
        <f>IF(COUNTIF(D$1:D56,D56)=1,MAX(K$1:K55)+1,"")</f>
        <v/>
      </c>
      <c r="L56" s="14" t="str">
        <f t="shared" si="4"/>
        <v/>
      </c>
      <c r="N56" t="str">
        <f t="shared" si="3"/>
        <v>Other_GateKV206_bCloseKey : WSTRING(40):="ЗД КВ206 закрыть";</v>
      </c>
      <c r="O56" t="str">
        <f t="shared" si="5"/>
        <v>Other_GateKV206_bCloseKey:=FALSE,</v>
      </c>
      <c r="P56" t="str">
        <f t="shared" si="6"/>
        <v>GateKV206.bCloseKey : BOOL; (*ЗД КВ206 закрыть*)</v>
      </c>
    </row>
    <row r="57" spans="1:16" ht="15.75" x14ac:dyDescent="0.25">
      <c r="A57" s="2" t="s">
        <v>18</v>
      </c>
      <c r="B57" s="4" t="s">
        <v>65</v>
      </c>
      <c r="C57" t="s">
        <v>436</v>
      </c>
      <c r="D57" t="s">
        <v>163</v>
      </c>
      <c r="F57" t="s">
        <v>412</v>
      </c>
      <c r="G57" t="s">
        <v>227</v>
      </c>
      <c r="H57" t="s">
        <v>140</v>
      </c>
      <c r="I57" t="str">
        <f t="shared" si="0"/>
        <v>Other_GateKV206_bOpenKey : BOOL; (*ЗД КВ206 открыть*)</v>
      </c>
      <c r="J57" t="str">
        <f t="shared" si="1"/>
        <v>DataReal.Other.GateKV206.bOpenKey:=stDiAll.Other_GateKV206_bOpenKey XOR stInvertDigitalInputs.Other_GateKV206_bOpenKey;</v>
      </c>
      <c r="K57" s="13" t="str">
        <f>IF(COUNTIF(D$1:D57,D57)=1,MAX(K$1:K56)+1,"")</f>
        <v/>
      </c>
      <c r="L57" s="14" t="str">
        <f t="shared" si="4"/>
        <v/>
      </c>
      <c r="N57" t="str">
        <f t="shared" si="3"/>
        <v>Other_GateKV206_bOpenKey : WSTRING(40):="ЗД КВ206 открыть";</v>
      </c>
      <c r="O57" t="str">
        <f t="shared" si="5"/>
        <v>Other_GateKV206_bOpenKey:=FALSE,</v>
      </c>
      <c r="P57" t="str">
        <f t="shared" si="6"/>
        <v>GateKV206.bOpenKey : BOOL; (*ЗД КВ206 открыть*)</v>
      </c>
    </row>
    <row r="58" spans="1:16" ht="15.75" x14ac:dyDescent="0.25">
      <c r="A58" s="2" t="s">
        <v>18</v>
      </c>
      <c r="B58" s="4" t="s">
        <v>66</v>
      </c>
      <c r="C58" t="s">
        <v>437</v>
      </c>
      <c r="D58" t="s">
        <v>163</v>
      </c>
      <c r="F58" t="s">
        <v>412</v>
      </c>
      <c r="G58" t="s">
        <v>379</v>
      </c>
      <c r="H58" t="s">
        <v>140</v>
      </c>
      <c r="I58" t="str">
        <f t="shared" si="0"/>
        <v>Other_GateKV206_bStopKey : BOOL; (*ЗД КВ206 стоп*)</v>
      </c>
      <c r="J58" t="str">
        <f t="shared" si="1"/>
        <v>DataReal.Other.GateKV206.bStopKey:=stDiAll.Other_GateKV206_bStopKey XOR stInvertDigitalInputs.Other_GateKV206_bStopKey;</v>
      </c>
      <c r="K58" s="13" t="str">
        <f>IF(COUNTIF(D$1:D58,D58)=1,MAX(K$1:K57)+1,"")</f>
        <v/>
      </c>
      <c r="L58" s="14" t="str">
        <f t="shared" si="4"/>
        <v/>
      </c>
      <c r="N58" t="str">
        <f t="shared" si="3"/>
        <v>Other_GateKV206_bStopKey : WSTRING(40):="ЗД КВ206 стоп";</v>
      </c>
      <c r="O58" t="str">
        <f t="shared" si="5"/>
        <v>Other_GateKV206_bStopKey:=FALSE,</v>
      </c>
      <c r="P58" t="str">
        <f t="shared" si="6"/>
        <v>GateKV206.bStopKey : BOOL; (*ЗД КВ206 стоп*)</v>
      </c>
    </row>
    <row r="59" spans="1:16" ht="15.75" x14ac:dyDescent="0.25">
      <c r="A59" s="2" t="s">
        <v>18</v>
      </c>
      <c r="B59" s="4" t="s">
        <v>67</v>
      </c>
      <c r="C59" t="s">
        <v>439</v>
      </c>
      <c r="D59" t="s">
        <v>163</v>
      </c>
      <c r="F59" t="s">
        <v>438</v>
      </c>
      <c r="G59" t="s">
        <v>374</v>
      </c>
      <c r="H59" t="s">
        <v>140</v>
      </c>
      <c r="I59" t="str">
        <f t="shared" si="0"/>
        <v>Other_GateWater1_bMoving : BOOL; (*ЗД св на 1 оч движение*)</v>
      </c>
      <c r="J59" t="str">
        <f t="shared" si="1"/>
        <v>DataReal.Other.GateWater1.bMoving:=stDiAll.Other_GateWater1_bMoving XOR stInvertDigitalInputs.Other_GateWater1_bMoving;</v>
      </c>
      <c r="K59" s="13" t="str">
        <f>IF(COUNTIF(D$1:D59,D59)=1,MAX(K$1:K58)+1,"")</f>
        <v/>
      </c>
      <c r="L59" s="14" t="str">
        <f t="shared" si="4"/>
        <v/>
      </c>
      <c r="N59" t="str">
        <f t="shared" si="3"/>
        <v>Other_GateWater1_bMoving : WSTRING(40):="ЗД св на 1 оч движение";</v>
      </c>
      <c r="O59" t="str">
        <f t="shared" si="5"/>
        <v>Other_GateWater1_bMoving:=FALSE,</v>
      </c>
      <c r="P59" t="str">
        <f t="shared" si="6"/>
        <v>GateWater1.bMoving : BOOL; (*ЗД св на 1 оч движение*)</v>
      </c>
    </row>
    <row r="60" spans="1:16" ht="15.75" x14ac:dyDescent="0.25">
      <c r="A60" s="2" t="s">
        <v>18</v>
      </c>
      <c r="B60" s="4" t="s">
        <v>68</v>
      </c>
      <c r="C60" t="s">
        <v>440</v>
      </c>
      <c r="D60" t="s">
        <v>163</v>
      </c>
      <c r="F60" t="s">
        <v>438</v>
      </c>
      <c r="G60" t="s">
        <v>169</v>
      </c>
      <c r="H60" t="s">
        <v>140</v>
      </c>
      <c r="I60" t="str">
        <f t="shared" si="0"/>
        <v>Other_GateWater1_bNL : BOOL; (*ЗД св на 1 оч не закрыта*)</v>
      </c>
      <c r="J60" t="str">
        <f t="shared" si="1"/>
        <v>DataReal.Other.GateWater1.bNL:=stDiAll.Other_GateWater1_bNL XOR stInvertDigitalInputs.Other_GateWater1_bNL;</v>
      </c>
      <c r="K60" s="13" t="str">
        <f>IF(COUNTIF(D$1:D60,D60)=1,MAX(K$1:K59)+1,"")</f>
        <v/>
      </c>
      <c r="L60" s="14" t="str">
        <f t="shared" si="4"/>
        <v/>
      </c>
      <c r="N60" t="str">
        <f t="shared" si="3"/>
        <v>Other_GateWater1_bNL : WSTRING(40):="ЗД св на 1 оч не закрыта";</v>
      </c>
      <c r="O60" t="str">
        <f t="shared" si="5"/>
        <v>Other_GateWater1_bNL:=FALSE,</v>
      </c>
      <c r="P60" t="str">
        <f t="shared" si="6"/>
        <v>GateWater1.bNL : BOOL; (*ЗД св на 1 оч не закрыта*)</v>
      </c>
    </row>
    <row r="61" spans="1:16" ht="15.75" x14ac:dyDescent="0.25">
      <c r="A61" s="2" t="s">
        <v>18</v>
      </c>
      <c r="B61" s="4" t="s">
        <v>69</v>
      </c>
      <c r="C61" t="s">
        <v>441</v>
      </c>
      <c r="D61" t="s">
        <v>163</v>
      </c>
      <c r="F61" t="s">
        <v>438</v>
      </c>
      <c r="G61" t="s">
        <v>375</v>
      </c>
      <c r="H61" t="s">
        <v>140</v>
      </c>
      <c r="I61" t="str">
        <f t="shared" si="0"/>
        <v>Other_GateWater1_bNH : BOOL; (*ЗД св на 1 оч не открыта*)</v>
      </c>
      <c r="J61" t="str">
        <f t="shared" si="1"/>
        <v>DataReal.Other.GateWater1.bNH:=stDiAll.Other_GateWater1_bNH XOR stInvertDigitalInputs.Other_GateWater1_bNH;</v>
      </c>
      <c r="K61" s="13" t="str">
        <f>IF(COUNTIF(D$1:D61,D61)=1,MAX(K$1:K60)+1,"")</f>
        <v/>
      </c>
      <c r="L61" s="14" t="str">
        <f t="shared" si="4"/>
        <v/>
      </c>
      <c r="N61" t="str">
        <f t="shared" si="3"/>
        <v>Other_GateWater1_bNH : WSTRING(40):="ЗД св на 1 оч не открыта";</v>
      </c>
      <c r="O61" t="str">
        <f t="shared" si="5"/>
        <v>Other_GateWater1_bNH:=FALSE,</v>
      </c>
      <c r="P61" t="str">
        <f t="shared" si="6"/>
        <v>GateWater1.bNH : BOOL; (*ЗД св на 1 оч не открыта*)</v>
      </c>
    </row>
    <row r="62" spans="1:16" ht="15.75" x14ac:dyDescent="0.25">
      <c r="A62" s="2" t="s">
        <v>18</v>
      </c>
      <c r="B62" s="4" t="s">
        <v>70</v>
      </c>
      <c r="C62" t="s">
        <v>442</v>
      </c>
      <c r="D62" t="s">
        <v>163</v>
      </c>
      <c r="F62" t="s">
        <v>438</v>
      </c>
      <c r="G62" t="s">
        <v>228</v>
      </c>
      <c r="H62" t="s">
        <v>140</v>
      </c>
      <c r="I62" t="str">
        <f t="shared" si="0"/>
        <v>Other_GateWater1_bCloseKey : BOOL; (*ЗД св на 1 оч закрыть*)</v>
      </c>
      <c r="J62" t="str">
        <f t="shared" si="1"/>
        <v>DataReal.Other.GateWater1.bCloseKey:=stDiAll.Other_GateWater1_bCloseKey XOR stInvertDigitalInputs.Other_GateWater1_bCloseKey;</v>
      </c>
      <c r="K62" s="13" t="str">
        <f>IF(COUNTIF(D$1:D62,D62)=1,MAX(K$1:K61)+1,"")</f>
        <v/>
      </c>
      <c r="L62" s="14" t="str">
        <f t="shared" si="4"/>
        <v/>
      </c>
      <c r="N62" t="str">
        <f t="shared" si="3"/>
        <v>Other_GateWater1_bCloseKey : WSTRING(40):="ЗД св на 1 оч закрыть";</v>
      </c>
      <c r="O62" t="str">
        <f t="shared" si="5"/>
        <v>Other_GateWater1_bCloseKey:=FALSE,</v>
      </c>
      <c r="P62" t="str">
        <f t="shared" si="6"/>
        <v>GateWater1.bCloseKey : BOOL; (*ЗД св на 1 оч закрыть*)</v>
      </c>
    </row>
    <row r="63" spans="1:16" ht="15.75" x14ac:dyDescent="0.25">
      <c r="A63" s="2" t="s">
        <v>18</v>
      </c>
      <c r="B63" s="4" t="s">
        <v>71</v>
      </c>
      <c r="C63" t="s">
        <v>443</v>
      </c>
      <c r="D63" t="s">
        <v>163</v>
      </c>
      <c r="F63" t="s">
        <v>438</v>
      </c>
      <c r="G63" t="s">
        <v>227</v>
      </c>
      <c r="H63" t="s">
        <v>140</v>
      </c>
      <c r="I63" t="str">
        <f t="shared" si="0"/>
        <v>Other_GateWater1_bOpenKey : BOOL; (*ЗД св на 1 оч открыть*)</v>
      </c>
      <c r="J63" t="str">
        <f t="shared" si="1"/>
        <v>DataReal.Other.GateWater1.bOpenKey:=stDiAll.Other_GateWater1_bOpenKey XOR stInvertDigitalInputs.Other_GateWater1_bOpenKey;</v>
      </c>
      <c r="K63" s="13" t="str">
        <f>IF(COUNTIF(D$1:D63,D63)=1,MAX(K$1:K62)+1,"")</f>
        <v/>
      </c>
      <c r="L63" s="14" t="str">
        <f t="shared" si="4"/>
        <v/>
      </c>
      <c r="N63" t="str">
        <f t="shared" si="3"/>
        <v>Other_GateWater1_bOpenKey : WSTRING(40):="ЗД св на 1 оч открыть";</v>
      </c>
      <c r="O63" t="str">
        <f t="shared" si="5"/>
        <v>Other_GateWater1_bOpenKey:=FALSE,</v>
      </c>
      <c r="P63" t="str">
        <f t="shared" si="6"/>
        <v>GateWater1.bOpenKey : BOOL; (*ЗД св на 1 оч открыть*)</v>
      </c>
    </row>
    <row r="64" spans="1:16" ht="15.75" x14ac:dyDescent="0.25">
      <c r="A64" s="2" t="s">
        <v>18</v>
      </c>
      <c r="B64" s="4" t="s">
        <v>72</v>
      </c>
      <c r="C64" t="s">
        <v>444</v>
      </c>
      <c r="D64" t="s">
        <v>163</v>
      </c>
      <c r="F64" t="s">
        <v>438</v>
      </c>
      <c r="G64" t="s">
        <v>379</v>
      </c>
      <c r="H64" t="s">
        <v>140</v>
      </c>
      <c r="I64" t="str">
        <f t="shared" si="0"/>
        <v>Other_GateWater1_bStopKey : BOOL; (*ЗД св на 1 оч стоп*)</v>
      </c>
      <c r="J64" t="str">
        <f t="shared" si="1"/>
        <v>DataReal.Other.GateWater1.bStopKey:=stDiAll.Other_GateWater1_bStopKey XOR stInvertDigitalInputs.Other_GateWater1_bStopKey;</v>
      </c>
      <c r="K64" s="13" t="str">
        <f>IF(COUNTIF(D$1:D64,D64)=1,MAX(K$1:K63)+1,"")</f>
        <v/>
      </c>
      <c r="L64" s="14" t="str">
        <f t="shared" si="4"/>
        <v/>
      </c>
      <c r="N64" t="str">
        <f t="shared" si="3"/>
        <v>Other_GateWater1_bStopKey : WSTRING(40):="ЗД св на 1 оч стоп";</v>
      </c>
      <c r="O64" t="str">
        <f t="shared" si="5"/>
        <v>Other_GateWater1_bStopKey:=FALSE,</v>
      </c>
      <c r="P64" t="str">
        <f t="shared" si="6"/>
        <v>GateWater1.bStopKey : BOOL; (*ЗД св на 1 оч стоп*)</v>
      </c>
    </row>
    <row r="65" spans="1:16" ht="15.75" x14ac:dyDescent="0.25">
      <c r="A65" s="2" t="s">
        <v>18</v>
      </c>
      <c r="B65" s="4" t="s">
        <v>73</v>
      </c>
      <c r="C65" t="s">
        <v>5</v>
      </c>
      <c r="D65" t="s">
        <v>159</v>
      </c>
      <c r="G65" t="str">
        <f>CONCATENATE("b",A65,B65)</f>
        <v>bDI64</v>
      </c>
      <c r="H65" t="s">
        <v>140</v>
      </c>
      <c r="I65" t="str">
        <f t="shared" si="0"/>
        <v>Reserv_bDI64 : BOOL; (*Резерв*)</v>
      </c>
      <c r="J65" t="str">
        <f t="shared" si="1"/>
        <v>DataReal.Reserv.bDI64:=stDiAll.Reserv_bDI64 XOR stInvertDigitalInputs.Reserv_bDI64;</v>
      </c>
      <c r="K65" s="13" t="str">
        <f>IF(COUNTIF(D$1:D65,D65)=1,MAX(K$1:K64)+1,"")</f>
        <v/>
      </c>
      <c r="L65" s="14" t="str">
        <f t="shared" si="4"/>
        <v/>
      </c>
      <c r="N65" t="str">
        <f t="shared" si="3"/>
        <v>Reserv_bDI64 : WSTRING(40):="Резерв";</v>
      </c>
      <c r="O65" t="str">
        <f t="shared" si="5"/>
        <v>Reserv_bDI64:=FALSE,</v>
      </c>
      <c r="P65" t="str">
        <f t="shared" si="6"/>
        <v>bDI64 : BOOL; (*Резерв*)</v>
      </c>
    </row>
    <row r="66" spans="1:16" ht="15.75" x14ac:dyDescent="0.25">
      <c r="A66" s="2" t="s">
        <v>18</v>
      </c>
      <c r="B66" s="4" t="s">
        <v>74</v>
      </c>
      <c r="C66" t="s">
        <v>446</v>
      </c>
      <c r="D66" t="s">
        <v>155</v>
      </c>
      <c r="F66" t="s">
        <v>287</v>
      </c>
      <c r="G66" t="s">
        <v>168</v>
      </c>
      <c r="H66" t="s">
        <v>140</v>
      </c>
      <c r="I66" t="str">
        <f t="shared" ref="I66:I129" si="7">CONCATENATE(D66,"_",IF(E66&lt;&gt;"",CONCATENATE(E66,"_"),""),IF(F66&lt;&gt;"",CONCATENATE(F66,"_"),""),G66, " : ", H66, "; (*", C66, "*)")</f>
        <v>Smoke_DamperA_bL : BOOL; (*Рег. разр. А закрыт*)</v>
      </c>
      <c r="J66" t="str">
        <f t="shared" ref="J66:J129" si="8">CONCATENATE("DataReal.",IF(IFERROR(_xlfn.NUMBERVALUE(RIGHT(D66)),"")="",D66,REPLACE(D66,LEN(D66),3,CONCATENATE("[",RIGHT(D66),"]"))),".",IF(E66&lt;&gt;"",CONCATENATE(IF(IFERROR(_xlfn.NUMBERVALUE(RIGHT(E66)),"")="",E66,REPLACE(E66,LEN(E66),3,CONCATENATE("[",RIGHT(E66),"]"))),"."),""),IF(F66&lt;&gt;"",CONCATENATE(F66,"."),""),G66,":=stDiAll.",D66,"_",IF(E66&lt;&gt;"",CONCATENATE(E66,"_"),""),IF(F66&lt;&gt;"",CONCATENATE(F66,"_"),""),G66," XOR stInvertDigitalInputs.",D66,"_",IF(E66&lt;&gt;"",CONCATENATE(E66,"_"),""),IF(F66&lt;&gt;"",CONCATENATE(F66,"_"),""),G66,";")</f>
        <v>DataReal.Smoke.DamperA.bL:=stDiAll.Smoke_DamperA_bL XOR stInvertDigitalInputs.Smoke_DamperA_bL;</v>
      </c>
      <c r="K66" s="13">
        <f>IF(COUNTIF(D$1:D66,D66)=1,MAX(K$1:K65)+1,"")</f>
        <v>5</v>
      </c>
      <c r="L66" s="14" t="str">
        <f t="shared" si="4"/>
        <v>Smoke</v>
      </c>
      <c r="N66" t="str">
        <f t="shared" ref="N66:N129" si="9">CONCATENATE(D66, "_",IF(E66&lt;&gt;"",CONCATENATE(E66,"_"),""),IF(F66&lt;&gt;"",CONCATENATE(F66,"_"),""),G66," : WSTRING(40):=""",C66,""";",)</f>
        <v>Smoke_DamperA_bL : WSTRING(40):="Рег. разр. А закрыт";</v>
      </c>
      <c r="O66" t="str">
        <f t="shared" si="5"/>
        <v>Smoke_DamperA_bL:=FALSE,</v>
      </c>
      <c r="P66" t="str">
        <f t="shared" si="6"/>
        <v>DamperA.bL : BOOL; (*Рег. разр. А закрыт*)</v>
      </c>
    </row>
    <row r="67" spans="1:16" ht="15.75" x14ac:dyDescent="0.25">
      <c r="A67" s="2" t="s">
        <v>18</v>
      </c>
      <c r="B67" s="4" t="s">
        <v>75</v>
      </c>
      <c r="C67" t="s">
        <v>447</v>
      </c>
      <c r="D67" t="s">
        <v>155</v>
      </c>
      <c r="F67" t="s">
        <v>287</v>
      </c>
      <c r="G67" t="s">
        <v>161</v>
      </c>
      <c r="H67" t="s">
        <v>140</v>
      </c>
      <c r="I67" t="str">
        <f t="shared" si="7"/>
        <v>Smoke_DamperA_bH : BOOL; (*Рег. разр. А открыт*)</v>
      </c>
      <c r="J67" t="str">
        <f t="shared" si="8"/>
        <v>DataReal.Smoke.DamperA.bH:=stDiAll.Smoke_DamperA_bH XOR stInvertDigitalInputs.Smoke_DamperA_bH;</v>
      </c>
      <c r="K67" s="13" t="str">
        <f>IF(COUNTIF(D$1:D67,D67)=1,MAX(K$1:K66)+1,"")</f>
        <v/>
      </c>
      <c r="L67" s="14" t="str">
        <f t="shared" ref="L67:L129" si="10">IF(K67="","",D67)</f>
        <v/>
      </c>
      <c r="N67" t="str">
        <f t="shared" si="9"/>
        <v>Smoke_DamperA_bH : WSTRING(40):="Рег. разр. А открыт";</v>
      </c>
      <c r="O67" t="str">
        <f t="shared" ref="O67:O130" si="11">CONCATENATE(D67, "_",IF(E67&lt;&gt;"",CONCATENATE(E67,"_"),""),IF(F67&lt;&gt;"",CONCATENATE(F67,"_"),""),G67,":=FALSE,")</f>
        <v>Smoke_DamperA_bH:=FALSE,</v>
      </c>
      <c r="P67" t="str">
        <f t="shared" ref="P67:P130" si="12">CONCATENATE(IF(E67&lt;&gt;"",CONCATENATE(IF(IFERROR(_xlfn.NUMBERVALUE(RIGHT(E67)),"")="",E67,REPLACE(E67,LEN(E67),3,CONCATENATE("[",RIGHT(E67),"]"))),"."),""),IF(F67&lt;&gt;"",CONCATENATE(F67,"."),""),G67," : ",H67,";"," (*",C67,"*)")</f>
        <v>DamperA.bH : BOOL; (*Рег. разр. А открыт*)</v>
      </c>
    </row>
    <row r="68" spans="1:16" ht="15.75" x14ac:dyDescent="0.25">
      <c r="A68" s="2" t="s">
        <v>18</v>
      </c>
      <c r="B68" s="4" t="s">
        <v>76</v>
      </c>
      <c r="C68" t="s">
        <v>449</v>
      </c>
      <c r="D68" t="s">
        <v>155</v>
      </c>
      <c r="F68" t="s">
        <v>288</v>
      </c>
      <c r="G68" t="s">
        <v>168</v>
      </c>
      <c r="H68" t="s">
        <v>140</v>
      </c>
      <c r="I68" t="str">
        <f t="shared" si="7"/>
        <v>Smoke_DamperB_bL : BOOL; (*Рег. разр. B закрыт*)</v>
      </c>
      <c r="J68" t="str">
        <f t="shared" si="8"/>
        <v>DataReal.Smoke.DamperB.bL:=stDiAll.Smoke_DamperB_bL XOR stInvertDigitalInputs.Smoke_DamperB_bL;</v>
      </c>
      <c r="K68" s="13" t="str">
        <f>IF(COUNTIF(D$1:D68,D68)=1,MAX(K$1:K67)+1,"")</f>
        <v/>
      </c>
      <c r="L68" s="14" t="str">
        <f t="shared" si="10"/>
        <v/>
      </c>
      <c r="N68" t="str">
        <f t="shared" si="9"/>
        <v>Smoke_DamperB_bL : WSTRING(40):="Рег. разр. B закрыт";</v>
      </c>
      <c r="O68" t="str">
        <f t="shared" si="11"/>
        <v>Smoke_DamperB_bL:=FALSE,</v>
      </c>
      <c r="P68" t="str">
        <f t="shared" si="12"/>
        <v>DamperB.bL : BOOL; (*Рег. разр. B закрыт*)</v>
      </c>
    </row>
    <row r="69" spans="1:16" ht="15.75" x14ac:dyDescent="0.25">
      <c r="A69" s="2" t="s">
        <v>18</v>
      </c>
      <c r="B69" s="4" t="s">
        <v>77</v>
      </c>
      <c r="C69" t="s">
        <v>448</v>
      </c>
      <c r="D69" t="s">
        <v>155</v>
      </c>
      <c r="F69" t="s">
        <v>288</v>
      </c>
      <c r="G69" t="s">
        <v>161</v>
      </c>
      <c r="H69" t="s">
        <v>140</v>
      </c>
      <c r="I69" t="str">
        <f t="shared" si="7"/>
        <v>Smoke_DamperB_bH : BOOL; (*Рег. разр. B открыт*)</v>
      </c>
      <c r="J69" t="str">
        <f t="shared" si="8"/>
        <v>DataReal.Smoke.DamperB.bH:=stDiAll.Smoke_DamperB_bH XOR stInvertDigitalInputs.Smoke_DamperB_bH;</v>
      </c>
      <c r="K69" s="13" t="str">
        <f>IF(COUNTIF(D$1:D69,D69)=1,MAX(K$1:K68)+1,"")</f>
        <v/>
      </c>
      <c r="L69" s="14" t="str">
        <f t="shared" si="10"/>
        <v/>
      </c>
      <c r="N69" t="str">
        <f t="shared" si="9"/>
        <v>Smoke_DamperB_bH : WSTRING(40):="Рег. разр. B открыт";</v>
      </c>
      <c r="O69" t="str">
        <f t="shared" si="11"/>
        <v>Smoke_DamperB_bH:=FALSE,</v>
      </c>
      <c r="P69" t="str">
        <f t="shared" si="12"/>
        <v>DamperB.bH : BOOL; (*Рег. разр. B открыт*)</v>
      </c>
    </row>
    <row r="70" spans="1:16" ht="15.75" x14ac:dyDescent="0.25">
      <c r="A70" s="2" t="s">
        <v>18</v>
      </c>
      <c r="B70" s="4" t="s">
        <v>78</v>
      </c>
      <c r="C70" t="s">
        <v>450</v>
      </c>
      <c r="D70" t="s">
        <v>452</v>
      </c>
      <c r="G70" t="s">
        <v>453</v>
      </c>
      <c r="H70" t="s">
        <v>140</v>
      </c>
      <c r="I70" t="str">
        <f t="shared" si="7"/>
        <v>Boiler_bFire1 : BOOL; (*Общ. факел 1*)</v>
      </c>
      <c r="J70" t="str">
        <f t="shared" si="8"/>
        <v>DataReal.Boiler.bFire1:=stDiAll.Boiler_bFire1 XOR stInvertDigitalInputs.Boiler_bFire1;</v>
      </c>
      <c r="K70" s="13">
        <f>IF(COUNTIF(D$1:D70,D70)=1,MAX(K$1:K69)+1,"")</f>
        <v>6</v>
      </c>
      <c r="L70" s="14" t="str">
        <f t="shared" si="10"/>
        <v>Boiler</v>
      </c>
      <c r="N70" t="str">
        <f t="shared" si="9"/>
        <v>Boiler_bFire1 : WSTRING(40):="Общ. факел 1";</v>
      </c>
      <c r="O70" t="str">
        <f t="shared" si="11"/>
        <v>Boiler_bFire1:=FALSE,</v>
      </c>
      <c r="P70" t="str">
        <f t="shared" si="12"/>
        <v>bFire1 : BOOL; (*Общ. факел 1*)</v>
      </c>
    </row>
    <row r="71" spans="1:16" ht="15.75" x14ac:dyDescent="0.25">
      <c r="A71" s="2" t="s">
        <v>18</v>
      </c>
      <c r="B71" s="4" t="s">
        <v>79</v>
      </c>
      <c r="C71" t="s">
        <v>451</v>
      </c>
      <c r="D71" t="s">
        <v>452</v>
      </c>
      <c r="G71" t="s">
        <v>454</v>
      </c>
      <c r="H71" t="s">
        <v>140</v>
      </c>
      <c r="I71" t="str">
        <f t="shared" si="7"/>
        <v>Boiler_bFire2 : BOOL; (*Общ. факел 2*)</v>
      </c>
      <c r="J71" t="str">
        <f t="shared" si="8"/>
        <v>DataReal.Boiler.bFire2:=stDiAll.Boiler_bFire2 XOR stInvertDigitalInputs.Boiler_bFire2;</v>
      </c>
      <c r="K71" s="13" t="str">
        <f>IF(COUNTIF(D$1:D71,D71)=1,MAX(K$1:K70)+1,"")</f>
        <v/>
      </c>
      <c r="L71" s="14" t="str">
        <f t="shared" si="10"/>
        <v/>
      </c>
      <c r="N71" t="str">
        <f t="shared" si="9"/>
        <v>Boiler_bFire2 : WSTRING(40):="Общ. факел 2";</v>
      </c>
      <c r="O71" t="str">
        <f t="shared" si="11"/>
        <v>Boiler_bFire2:=FALSE,</v>
      </c>
      <c r="P71" t="str">
        <f t="shared" si="12"/>
        <v>bFire2 : BOOL; (*Общ. факел 2*)</v>
      </c>
    </row>
    <row r="72" spans="1:16" ht="15.75" x14ac:dyDescent="0.25">
      <c r="A72" s="2" t="s">
        <v>18</v>
      </c>
      <c r="B72" s="4" t="s">
        <v>80</v>
      </c>
      <c r="C72" t="s">
        <v>456</v>
      </c>
      <c r="D72" t="s">
        <v>452</v>
      </c>
      <c r="G72" t="s">
        <v>455</v>
      </c>
      <c r="H72" t="s">
        <v>140</v>
      </c>
      <c r="I72" t="str">
        <f t="shared" si="7"/>
        <v>Boiler_bFireTarnish : BOOL; (*Потускнение факела*)</v>
      </c>
      <c r="J72" t="str">
        <f t="shared" si="8"/>
        <v>DataReal.Boiler.bFireTarnish:=stDiAll.Boiler_bFireTarnish XOR stInvertDigitalInputs.Boiler_bFireTarnish;</v>
      </c>
      <c r="K72" s="13" t="str">
        <f>IF(COUNTIF(D$1:D72,D72)=1,MAX(K$1:K71)+1,"")</f>
        <v/>
      </c>
      <c r="L72" s="14" t="str">
        <f t="shared" si="10"/>
        <v/>
      </c>
      <c r="N72" t="str">
        <f t="shared" si="9"/>
        <v>Boiler_bFireTarnish : WSTRING(40):="Потускнение факела";</v>
      </c>
      <c r="O72" t="str">
        <f t="shared" si="11"/>
        <v>Boiler_bFireTarnish:=FALSE,</v>
      </c>
      <c r="P72" t="str">
        <f t="shared" si="12"/>
        <v>bFireTarnish : BOOL; (*Потускнение факела*)</v>
      </c>
    </row>
    <row r="73" spans="1:16" ht="15.75" x14ac:dyDescent="0.25">
      <c r="A73" s="2" t="s">
        <v>18</v>
      </c>
      <c r="B73" s="4" t="s">
        <v>81</v>
      </c>
      <c r="C73" t="s">
        <v>457</v>
      </c>
      <c r="D73" t="s">
        <v>452</v>
      </c>
      <c r="G73" t="s">
        <v>231</v>
      </c>
      <c r="H73" t="s">
        <v>140</v>
      </c>
      <c r="I73" t="str">
        <f t="shared" si="7"/>
        <v>Boiler_bFireErr : BOOL; (*Отказ датчика факела*)</v>
      </c>
      <c r="J73" t="str">
        <f t="shared" si="8"/>
        <v>DataReal.Boiler.bFireErr:=stDiAll.Boiler_bFireErr XOR stInvertDigitalInputs.Boiler_bFireErr;</v>
      </c>
      <c r="K73" s="13" t="str">
        <f>IF(COUNTIF(D$1:D73,D73)=1,MAX(K$1:K72)+1,"")</f>
        <v/>
      </c>
      <c r="L73" s="14" t="str">
        <f t="shared" si="10"/>
        <v/>
      </c>
      <c r="N73" t="str">
        <f t="shared" si="9"/>
        <v>Boiler_bFireErr : WSTRING(40):="Отказ датчика факела";</v>
      </c>
      <c r="O73" t="str">
        <f t="shared" si="11"/>
        <v>Boiler_bFireErr:=FALSE,</v>
      </c>
      <c r="P73" t="str">
        <f t="shared" si="12"/>
        <v>bFireErr : BOOL; (*Отказ датчика факела*)</v>
      </c>
    </row>
    <row r="74" spans="1:16" ht="15.75" x14ac:dyDescent="0.25">
      <c r="A74" s="2" t="s">
        <v>18</v>
      </c>
      <c r="B74" s="4" t="s">
        <v>82</v>
      </c>
      <c r="C74" t="s">
        <v>458</v>
      </c>
      <c r="D74" t="s">
        <v>452</v>
      </c>
      <c r="G74" t="s">
        <v>460</v>
      </c>
      <c r="H74" t="s">
        <v>140</v>
      </c>
      <c r="I74" t="str">
        <f t="shared" si="7"/>
        <v>Boiler_bCH4 : BOOL; (*Превышен CH4*)</v>
      </c>
      <c r="J74" t="str">
        <f t="shared" si="8"/>
        <v>DataReal.Boiler.bCH4:=stDiAll.Boiler_bCH4 XOR stInvertDigitalInputs.Boiler_bCH4;</v>
      </c>
      <c r="K74" s="13" t="str">
        <f>IF(COUNTIF(D$1:D74,D74)=1,MAX(K$1:K73)+1,"")</f>
        <v/>
      </c>
      <c r="L74" s="14" t="str">
        <f t="shared" si="10"/>
        <v/>
      </c>
      <c r="N74" t="str">
        <f t="shared" si="9"/>
        <v>Boiler_bCH4 : WSTRING(40):="Превышен CH4";</v>
      </c>
      <c r="O74" t="str">
        <f t="shared" si="11"/>
        <v>Boiler_bCH4:=FALSE,</v>
      </c>
      <c r="P74" t="str">
        <f t="shared" si="12"/>
        <v>bCH4 : BOOL; (*Превышен CH4*)</v>
      </c>
    </row>
    <row r="75" spans="1:16" ht="15.75" x14ac:dyDescent="0.25">
      <c r="A75" s="2" t="s">
        <v>18</v>
      </c>
      <c r="B75" s="4" t="s">
        <v>83</v>
      </c>
      <c r="C75" t="s">
        <v>459</v>
      </c>
      <c r="D75" t="s">
        <v>452</v>
      </c>
      <c r="G75" t="s">
        <v>461</v>
      </c>
      <c r="H75" t="s">
        <v>140</v>
      </c>
      <c r="I75" t="str">
        <f t="shared" si="7"/>
        <v>Boiler_bCO : BOOL; (*Превышен СО*)</v>
      </c>
      <c r="J75" t="str">
        <f t="shared" si="8"/>
        <v>DataReal.Boiler.bCO:=stDiAll.Boiler_bCO XOR stInvertDigitalInputs.Boiler_bCO;</v>
      </c>
      <c r="K75" s="13" t="str">
        <f>IF(COUNTIF(D$1:D75,D75)=1,MAX(K$1:K74)+1,"")</f>
        <v/>
      </c>
      <c r="L75" s="14" t="str">
        <f t="shared" si="10"/>
        <v/>
      </c>
      <c r="N75" t="str">
        <f t="shared" si="9"/>
        <v>Boiler_bCO : WSTRING(40):="Превышен СО";</v>
      </c>
      <c r="O75" t="str">
        <f t="shared" si="11"/>
        <v>Boiler_bCO:=FALSE,</v>
      </c>
      <c r="P75" t="str">
        <f t="shared" si="12"/>
        <v>bCO : BOOL; (*Превышен СО*)</v>
      </c>
    </row>
    <row r="76" spans="1:16" ht="15.75" x14ac:dyDescent="0.25">
      <c r="A76" s="2" t="s">
        <v>18</v>
      </c>
      <c r="B76" s="4" t="s">
        <v>84</v>
      </c>
      <c r="C76" t="s">
        <v>5</v>
      </c>
      <c r="D76" t="s">
        <v>159</v>
      </c>
      <c r="G76" t="str">
        <f>CONCATENATE("b",A76,B76)</f>
        <v>bDI75</v>
      </c>
      <c r="H76" t="s">
        <v>140</v>
      </c>
      <c r="I76" t="str">
        <f t="shared" si="7"/>
        <v>Reserv_bDI75 : BOOL; (*Резерв*)</v>
      </c>
      <c r="J76" t="str">
        <f t="shared" si="8"/>
        <v>DataReal.Reserv.bDI75:=stDiAll.Reserv_bDI75 XOR stInvertDigitalInputs.Reserv_bDI75;</v>
      </c>
      <c r="K76" s="13" t="str">
        <f>IF(COUNTIF(D$1:D76,D76)=1,MAX(K$1:K75)+1,"")</f>
        <v/>
      </c>
      <c r="L76" s="14" t="str">
        <f t="shared" si="10"/>
        <v/>
      </c>
      <c r="N76" t="str">
        <f t="shared" si="9"/>
        <v>Reserv_bDI75 : WSTRING(40):="Резерв";</v>
      </c>
      <c r="O76" t="str">
        <f t="shared" si="11"/>
        <v>Reserv_bDI75:=FALSE,</v>
      </c>
      <c r="P76" t="str">
        <f t="shared" si="12"/>
        <v>bDI75 : BOOL; (*Резерв*)</v>
      </c>
    </row>
    <row r="77" spans="1:16" ht="15.75" x14ac:dyDescent="0.25">
      <c r="A77" s="2" t="s">
        <v>18</v>
      </c>
      <c r="B77" s="4" t="s">
        <v>85</v>
      </c>
      <c r="C77" t="s">
        <v>5</v>
      </c>
      <c r="D77" t="s">
        <v>159</v>
      </c>
      <c r="G77" t="str">
        <f>CONCATENATE("b",A77,B77)</f>
        <v>bDI76</v>
      </c>
      <c r="H77" t="s">
        <v>140</v>
      </c>
      <c r="I77" t="str">
        <f t="shared" si="7"/>
        <v>Reserv_bDI76 : BOOL; (*Резерв*)</v>
      </c>
      <c r="J77" t="str">
        <f t="shared" si="8"/>
        <v>DataReal.Reserv.bDI76:=stDiAll.Reserv_bDI76 XOR stInvertDigitalInputs.Reserv_bDI76;</v>
      </c>
      <c r="K77" s="13" t="str">
        <f>IF(COUNTIF(D$1:D77,D77)=1,MAX(K$1:K76)+1,"")</f>
        <v/>
      </c>
      <c r="L77" s="14" t="str">
        <f t="shared" si="10"/>
        <v/>
      </c>
      <c r="N77" t="str">
        <f t="shared" si="9"/>
        <v>Reserv_bDI76 : WSTRING(40):="Резерв";</v>
      </c>
      <c r="O77" t="str">
        <f t="shared" si="11"/>
        <v>Reserv_bDI76:=FALSE,</v>
      </c>
      <c r="P77" t="str">
        <f t="shared" si="12"/>
        <v>bDI76 : BOOL; (*Резерв*)</v>
      </c>
    </row>
    <row r="78" spans="1:16" ht="15.75" x14ac:dyDescent="0.25">
      <c r="A78" s="2" t="s">
        <v>18</v>
      </c>
      <c r="B78" s="4" t="s">
        <v>86</v>
      </c>
      <c r="C78" t="s">
        <v>462</v>
      </c>
      <c r="D78" t="s">
        <v>153</v>
      </c>
      <c r="F78" t="s">
        <v>892</v>
      </c>
      <c r="G78" t="s">
        <v>161</v>
      </c>
      <c r="H78" t="s">
        <v>140</v>
      </c>
      <c r="I78" t="str">
        <f t="shared" si="7"/>
        <v>Gas_ValveBlow13_bH : BOOL; (*КП гр. 1,3 открыт*)</v>
      </c>
      <c r="J78" t="str">
        <f t="shared" si="8"/>
        <v>DataReal.Gas.ValveBlow13.bH:=stDiAll.Gas_ValveBlow13_bH XOR stInvertDigitalInputs.Gas_ValveBlow13_bH;</v>
      </c>
      <c r="K78" s="13" t="str">
        <f>IF(COUNTIF(D$1:D78,D78)=1,MAX(K$1:K77)+1,"")</f>
        <v/>
      </c>
      <c r="L78" s="14" t="str">
        <f t="shared" si="10"/>
        <v/>
      </c>
      <c r="N78" t="str">
        <f t="shared" si="9"/>
        <v>Gas_ValveBlow13_bH : WSTRING(40):="КП гр. 1,3 открыт";</v>
      </c>
      <c r="O78" t="str">
        <f t="shared" si="11"/>
        <v>Gas_ValveBlow13_bH:=FALSE,</v>
      </c>
      <c r="P78" t="str">
        <f t="shared" si="12"/>
        <v>ValveBlow13.bH : BOOL; (*КП гр. 1,3 открыт*)</v>
      </c>
    </row>
    <row r="79" spans="1:16" ht="15.75" x14ac:dyDescent="0.25">
      <c r="A79" s="2" t="s">
        <v>18</v>
      </c>
      <c r="B79" s="4" t="s">
        <v>87</v>
      </c>
      <c r="C79" t="s">
        <v>463</v>
      </c>
      <c r="D79" t="s">
        <v>153</v>
      </c>
      <c r="F79" t="s">
        <v>893</v>
      </c>
      <c r="G79" t="s">
        <v>161</v>
      </c>
      <c r="H79" t="s">
        <v>140</v>
      </c>
      <c r="I79" t="str">
        <f t="shared" si="7"/>
        <v>Gas_ValveBlow24_bH : BOOL; (*КП гр. 2,4 открыт*)</v>
      </c>
      <c r="J79" t="str">
        <f t="shared" si="8"/>
        <v>DataReal.Gas.ValveBlow24.bH:=stDiAll.Gas_ValveBlow24_bH XOR stInvertDigitalInputs.Gas_ValveBlow24_bH;</v>
      </c>
      <c r="K79" s="13" t="str">
        <f>IF(COUNTIF(D$1:D79,D79)=1,MAX(K$1:K78)+1,"")</f>
        <v/>
      </c>
      <c r="L79" s="14" t="str">
        <f t="shared" si="10"/>
        <v/>
      </c>
      <c r="N79" t="str">
        <f t="shared" si="9"/>
        <v>Gas_ValveBlow24_bH : WSTRING(40):="КП гр. 2,4 открыт";</v>
      </c>
      <c r="O79" t="str">
        <f t="shared" si="11"/>
        <v>Gas_ValveBlow24_bH:=FALSE,</v>
      </c>
      <c r="P79" t="str">
        <f t="shared" si="12"/>
        <v>ValveBlow24.bH : BOOL; (*КП гр. 2,4 открыт*)</v>
      </c>
    </row>
    <row r="80" spans="1:16" ht="15.75" x14ac:dyDescent="0.25">
      <c r="A80" s="2" t="s">
        <v>18</v>
      </c>
      <c r="B80" s="4" t="s">
        <v>88</v>
      </c>
      <c r="C80" t="s">
        <v>5</v>
      </c>
      <c r="D80" t="s">
        <v>159</v>
      </c>
      <c r="G80" t="str">
        <f>CONCATENATE("b",A80,B80)</f>
        <v>bDI79</v>
      </c>
      <c r="H80" t="s">
        <v>140</v>
      </c>
      <c r="I80" t="str">
        <f t="shared" si="7"/>
        <v>Reserv_bDI79 : BOOL; (*Резерв*)</v>
      </c>
      <c r="J80" t="str">
        <f t="shared" si="8"/>
        <v>DataReal.Reserv.bDI79:=stDiAll.Reserv_bDI79 XOR stInvertDigitalInputs.Reserv_bDI79;</v>
      </c>
      <c r="K80" s="13" t="str">
        <f>IF(COUNTIF(D$1:D80,D80)=1,MAX(K$1:K79)+1,"")</f>
        <v/>
      </c>
      <c r="L80" s="14" t="str">
        <f t="shared" si="10"/>
        <v/>
      </c>
      <c r="N80" t="str">
        <f t="shared" si="9"/>
        <v>Reserv_bDI79 : WSTRING(40):="Резерв";</v>
      </c>
      <c r="O80" t="str">
        <f t="shared" si="11"/>
        <v>Reserv_bDI79:=FALSE,</v>
      </c>
      <c r="P80" t="str">
        <f t="shared" si="12"/>
        <v>bDI79 : BOOL; (*Резерв*)</v>
      </c>
    </row>
    <row r="81" spans="1:16" ht="15.75" x14ac:dyDescent="0.25">
      <c r="A81" s="2" t="s">
        <v>18</v>
      </c>
      <c r="B81" s="4" t="s">
        <v>89</v>
      </c>
      <c r="C81" t="s">
        <v>5</v>
      </c>
      <c r="D81" t="s">
        <v>159</v>
      </c>
      <c r="G81" t="str">
        <f>CONCATENATE("b",A81,B81)</f>
        <v>bDI80</v>
      </c>
      <c r="H81" t="s">
        <v>140</v>
      </c>
      <c r="I81" t="str">
        <f t="shared" si="7"/>
        <v>Reserv_bDI80 : BOOL; (*Резерв*)</v>
      </c>
      <c r="J81" t="str">
        <f t="shared" si="8"/>
        <v>DataReal.Reserv.bDI80:=stDiAll.Reserv_bDI80 XOR stInvertDigitalInputs.Reserv_bDI80;</v>
      </c>
      <c r="K81" s="13" t="str">
        <f>IF(COUNTIF(D$1:D81,D81)=1,MAX(K$1:K80)+1,"")</f>
        <v/>
      </c>
      <c r="L81" s="14" t="str">
        <f t="shared" si="10"/>
        <v/>
      </c>
      <c r="N81" t="str">
        <f t="shared" si="9"/>
        <v>Reserv_bDI80 : WSTRING(40):="Резерв";</v>
      </c>
      <c r="O81" t="str">
        <f t="shared" si="11"/>
        <v>Reserv_bDI80:=FALSE,</v>
      </c>
      <c r="P81" t="str">
        <f t="shared" si="12"/>
        <v>bDI80 : BOOL; (*Резерв*)</v>
      </c>
    </row>
    <row r="82" spans="1:16" ht="15.75" x14ac:dyDescent="0.25">
      <c r="A82" s="2" t="s">
        <v>18</v>
      </c>
      <c r="B82" s="4" t="s">
        <v>90</v>
      </c>
      <c r="C82" t="s">
        <v>464</v>
      </c>
      <c r="D82" t="s">
        <v>452</v>
      </c>
      <c r="G82" t="s">
        <v>171</v>
      </c>
      <c r="H82" t="s">
        <v>140</v>
      </c>
      <c r="I82" t="str">
        <f t="shared" si="7"/>
        <v>Boiler_bStart : BOOL; (*Пуск котла*)</v>
      </c>
      <c r="J82" t="str">
        <f t="shared" si="8"/>
        <v>DataReal.Boiler.bStart:=stDiAll.Boiler_bStart XOR stInvertDigitalInputs.Boiler_bStart;</v>
      </c>
      <c r="K82" s="13" t="str">
        <f>IF(COUNTIF(D$1:D82,D82)=1,MAX(K$1:K81)+1,"")</f>
        <v/>
      </c>
      <c r="L82" s="14" t="str">
        <f t="shared" si="10"/>
        <v/>
      </c>
      <c r="N82" t="str">
        <f t="shared" si="9"/>
        <v>Boiler_bStart : WSTRING(40):="Пуск котла";</v>
      </c>
      <c r="O82" t="str">
        <f t="shared" si="11"/>
        <v>Boiler_bStart:=FALSE,</v>
      </c>
      <c r="P82" t="str">
        <f t="shared" si="12"/>
        <v>bStart : BOOL; (*Пуск котла*)</v>
      </c>
    </row>
    <row r="83" spans="1:16" ht="15.75" x14ac:dyDescent="0.25">
      <c r="A83" s="2" t="s">
        <v>18</v>
      </c>
      <c r="B83" s="4" t="s">
        <v>91</v>
      </c>
      <c r="C83" t="s">
        <v>465</v>
      </c>
      <c r="D83" t="s">
        <v>452</v>
      </c>
      <c r="G83" t="s">
        <v>172</v>
      </c>
      <c r="H83" t="s">
        <v>140</v>
      </c>
      <c r="I83" t="str">
        <f t="shared" si="7"/>
        <v>Boiler_bStop : BOOL; (*Стоп котла*)</v>
      </c>
      <c r="J83" t="str">
        <f t="shared" si="8"/>
        <v>DataReal.Boiler.bStop:=stDiAll.Boiler_bStop XOR stInvertDigitalInputs.Boiler_bStop;</v>
      </c>
      <c r="K83" s="13" t="str">
        <f>IF(COUNTIF(D$1:D83,D83)=1,MAX(K$1:K82)+1,"")</f>
        <v/>
      </c>
      <c r="L83" s="14" t="str">
        <f t="shared" si="10"/>
        <v/>
      </c>
      <c r="N83" t="str">
        <f t="shared" si="9"/>
        <v>Boiler_bStop : WSTRING(40):="Стоп котла";</v>
      </c>
      <c r="O83" t="str">
        <f t="shared" si="11"/>
        <v>Boiler_bStop:=FALSE,</v>
      </c>
      <c r="P83" t="str">
        <f t="shared" si="12"/>
        <v>bStop : BOOL; (*Стоп котла*)</v>
      </c>
    </row>
    <row r="84" spans="1:16" ht="15.75" x14ac:dyDescent="0.25">
      <c r="A84" s="2" t="s">
        <v>18</v>
      </c>
      <c r="B84" s="4" t="s">
        <v>92</v>
      </c>
      <c r="C84" t="s">
        <v>162</v>
      </c>
      <c r="D84" t="s">
        <v>163</v>
      </c>
      <c r="G84" t="s">
        <v>173</v>
      </c>
      <c r="H84" t="s">
        <v>140</v>
      </c>
      <c r="I84" t="str">
        <f t="shared" si="7"/>
        <v>Other_bReset : BOOL; (*Сброс звука*)</v>
      </c>
      <c r="J84" t="str">
        <f t="shared" si="8"/>
        <v>DataReal.Other.bReset:=stDiAll.Other_bReset XOR stInvertDigitalInputs.Other_bReset;</v>
      </c>
      <c r="K84" s="13" t="str">
        <f>IF(COUNTIF(D$1:D84,D84)=1,MAX(K$1:K83)+1,"")</f>
        <v/>
      </c>
      <c r="L84" s="14" t="str">
        <f t="shared" si="10"/>
        <v/>
      </c>
      <c r="N84" t="str">
        <f t="shared" si="9"/>
        <v>Other_bReset : WSTRING(40):="Сброс звука";</v>
      </c>
      <c r="O84" t="str">
        <f t="shared" si="11"/>
        <v>Other_bReset:=FALSE,</v>
      </c>
      <c r="P84" t="str">
        <f t="shared" si="12"/>
        <v>bReset : BOOL; (*Сброс звука*)</v>
      </c>
    </row>
    <row r="85" spans="1:16" ht="15.75" x14ac:dyDescent="0.25">
      <c r="A85" s="2" t="s">
        <v>18</v>
      </c>
      <c r="B85" s="4" t="s">
        <v>93</v>
      </c>
      <c r="C85" t="s">
        <v>469</v>
      </c>
      <c r="D85" t="s">
        <v>153</v>
      </c>
      <c r="F85" t="s">
        <v>166</v>
      </c>
      <c r="G85" t="s">
        <v>466</v>
      </c>
      <c r="H85" t="s">
        <v>140</v>
      </c>
      <c r="I85" t="str">
        <f t="shared" si="7"/>
        <v>Gas_Damper_bAutoKey : BOOL; (*Рег. газа автомат*)</v>
      </c>
      <c r="J85" t="str">
        <f t="shared" si="8"/>
        <v>DataReal.Gas.Damper.bAutoKey:=stDiAll.Gas_Damper_bAutoKey XOR stInvertDigitalInputs.Gas_Damper_bAutoKey;</v>
      </c>
      <c r="K85" s="13" t="str">
        <f>IF(COUNTIF(D$1:D85,D85)=1,MAX(K$1:K84)+1,"")</f>
        <v/>
      </c>
      <c r="L85" s="14" t="str">
        <f t="shared" si="10"/>
        <v/>
      </c>
      <c r="N85" t="str">
        <f t="shared" si="9"/>
        <v>Gas_Damper_bAutoKey : WSTRING(40):="Рег. газа автомат";</v>
      </c>
      <c r="O85" t="str">
        <f t="shared" si="11"/>
        <v>Gas_Damper_bAutoKey:=FALSE,</v>
      </c>
      <c r="P85" t="str">
        <f t="shared" si="12"/>
        <v>Damper.bAutoKey : BOOL; (*Рег. газа автомат*)</v>
      </c>
    </row>
    <row r="86" spans="1:16" ht="15.75" x14ac:dyDescent="0.25">
      <c r="A86" s="2" t="s">
        <v>18</v>
      </c>
      <c r="B86" s="4" t="s">
        <v>94</v>
      </c>
      <c r="C86" t="s">
        <v>467</v>
      </c>
      <c r="D86" t="s">
        <v>155</v>
      </c>
      <c r="F86" t="s">
        <v>287</v>
      </c>
      <c r="G86" t="s">
        <v>466</v>
      </c>
      <c r="H86" t="s">
        <v>140</v>
      </c>
      <c r="I86" t="str">
        <f t="shared" si="7"/>
        <v>Smoke_DamperA_bAutoKey : BOOL; (*Рег. разр. А автомат*)</v>
      </c>
      <c r="J86" t="str">
        <f t="shared" si="8"/>
        <v>DataReal.Smoke.DamperA.bAutoKey:=stDiAll.Smoke_DamperA_bAutoKey XOR stInvertDigitalInputs.Smoke_DamperA_bAutoKey;</v>
      </c>
      <c r="K86" s="13" t="str">
        <f>IF(COUNTIF(D$1:D86,D86)=1,MAX(K$1:K85)+1,"")</f>
        <v/>
      </c>
      <c r="L86" s="14" t="str">
        <f t="shared" si="10"/>
        <v/>
      </c>
      <c r="N86" t="str">
        <f t="shared" si="9"/>
        <v>Smoke_DamperA_bAutoKey : WSTRING(40):="Рег. разр. А автомат";</v>
      </c>
      <c r="O86" t="str">
        <f t="shared" si="11"/>
        <v>Smoke_DamperA_bAutoKey:=FALSE,</v>
      </c>
      <c r="P86" t="str">
        <f t="shared" si="12"/>
        <v>DamperA.bAutoKey : BOOL; (*Рег. разр. А автомат*)</v>
      </c>
    </row>
    <row r="87" spans="1:16" ht="15.75" x14ac:dyDescent="0.25">
      <c r="A87" s="2" t="s">
        <v>18</v>
      </c>
      <c r="B87" s="4" t="s">
        <v>95</v>
      </c>
      <c r="C87" t="s">
        <v>468</v>
      </c>
      <c r="D87" t="s">
        <v>155</v>
      </c>
      <c r="F87" t="s">
        <v>288</v>
      </c>
      <c r="G87" t="s">
        <v>466</v>
      </c>
      <c r="H87" t="s">
        <v>140</v>
      </c>
      <c r="I87" t="str">
        <f t="shared" si="7"/>
        <v>Smoke_DamperB_bAutoKey : BOOL; (*Рег. разр. В автомат*)</v>
      </c>
      <c r="J87" t="str">
        <f t="shared" si="8"/>
        <v>DataReal.Smoke.DamperB.bAutoKey:=stDiAll.Smoke_DamperB_bAutoKey XOR stInvertDigitalInputs.Smoke_DamperB_bAutoKey;</v>
      </c>
      <c r="K87" s="13" t="str">
        <f>IF(COUNTIF(D$1:D87,D87)=1,MAX(K$1:K86)+1,"")</f>
        <v/>
      </c>
      <c r="L87" s="14" t="str">
        <f t="shared" si="10"/>
        <v/>
      </c>
      <c r="N87" t="str">
        <f t="shared" si="9"/>
        <v>Smoke_DamperB_bAutoKey : WSTRING(40):="Рег. разр. В автомат";</v>
      </c>
      <c r="O87" t="str">
        <f t="shared" si="11"/>
        <v>Smoke_DamperB_bAutoKey:=FALSE,</v>
      </c>
      <c r="P87" t="str">
        <f t="shared" si="12"/>
        <v>DamperB.bAutoKey : BOOL; (*Рег. разр. В автомат*)</v>
      </c>
    </row>
    <row r="88" spans="1:16" ht="15.75" x14ac:dyDescent="0.25">
      <c r="A88" s="2" t="s">
        <v>18</v>
      </c>
      <c r="B88" s="4" t="s">
        <v>96</v>
      </c>
      <c r="C88" t="s">
        <v>470</v>
      </c>
      <c r="D88" t="s">
        <v>153</v>
      </c>
      <c r="F88" t="s">
        <v>166</v>
      </c>
      <c r="G88" t="s">
        <v>228</v>
      </c>
      <c r="H88" t="s">
        <v>140</v>
      </c>
      <c r="I88" t="str">
        <f t="shared" si="7"/>
        <v>Gas_Damper_bCloseKey : BOOL; (*Рег. газа меньше*)</v>
      </c>
      <c r="J88" t="str">
        <f t="shared" si="8"/>
        <v>DataReal.Gas.Damper.bCloseKey:=stDiAll.Gas_Damper_bCloseKey XOR stInvertDigitalInputs.Gas_Damper_bCloseKey;</v>
      </c>
      <c r="K88" s="13" t="str">
        <f>IF(COUNTIF(D$1:D88,D88)=1,MAX(K$1:K87)+1,"")</f>
        <v/>
      </c>
      <c r="L88" s="14" t="str">
        <f t="shared" si="10"/>
        <v/>
      </c>
      <c r="N88" t="str">
        <f t="shared" si="9"/>
        <v>Gas_Damper_bCloseKey : WSTRING(40):="Рег. газа меньше";</v>
      </c>
      <c r="O88" t="str">
        <f t="shared" si="11"/>
        <v>Gas_Damper_bCloseKey:=FALSE,</v>
      </c>
      <c r="P88" t="str">
        <f t="shared" si="12"/>
        <v>Damper.bCloseKey : BOOL; (*Рег. газа меньше*)</v>
      </c>
    </row>
    <row r="89" spans="1:16" ht="15.75" x14ac:dyDescent="0.25">
      <c r="A89" s="2" t="s">
        <v>18</v>
      </c>
      <c r="B89" s="4" t="s">
        <v>97</v>
      </c>
      <c r="C89" t="s">
        <v>471</v>
      </c>
      <c r="D89" t="s">
        <v>153</v>
      </c>
      <c r="F89" t="s">
        <v>166</v>
      </c>
      <c r="G89" t="s">
        <v>227</v>
      </c>
      <c r="H89" t="s">
        <v>140</v>
      </c>
      <c r="I89" t="str">
        <f t="shared" si="7"/>
        <v>Gas_Damper_bOpenKey : BOOL; (*Рег. газа больше*)</v>
      </c>
      <c r="J89" t="str">
        <f t="shared" si="8"/>
        <v>DataReal.Gas.Damper.bOpenKey:=stDiAll.Gas_Damper_bOpenKey XOR stInvertDigitalInputs.Gas_Damper_bOpenKey;</v>
      </c>
      <c r="K89" s="13" t="str">
        <f>IF(COUNTIF(D$1:D89,D89)=1,MAX(K$1:K88)+1,"")</f>
        <v/>
      </c>
      <c r="L89" s="14" t="str">
        <f t="shared" si="10"/>
        <v/>
      </c>
      <c r="N89" t="str">
        <f t="shared" si="9"/>
        <v>Gas_Damper_bOpenKey : WSTRING(40):="Рег. газа больше";</v>
      </c>
      <c r="O89" t="str">
        <f t="shared" si="11"/>
        <v>Gas_Damper_bOpenKey:=FALSE,</v>
      </c>
      <c r="P89" t="str">
        <f t="shared" si="12"/>
        <v>Damper.bOpenKey : BOOL; (*Рег. газа больше*)</v>
      </c>
    </row>
    <row r="90" spans="1:16" ht="15.75" x14ac:dyDescent="0.25">
      <c r="A90" s="2" t="s">
        <v>18</v>
      </c>
      <c r="B90" s="4" t="s">
        <v>98</v>
      </c>
      <c r="C90" t="s">
        <v>472</v>
      </c>
      <c r="D90" t="s">
        <v>155</v>
      </c>
      <c r="F90" t="s">
        <v>287</v>
      </c>
      <c r="G90" t="s">
        <v>228</v>
      </c>
      <c r="H90" t="s">
        <v>140</v>
      </c>
      <c r="I90" t="str">
        <f t="shared" si="7"/>
        <v>Smoke_DamperA_bCloseKey : BOOL; (*Рег. разр. А меньше*)</v>
      </c>
      <c r="J90" t="str">
        <f t="shared" si="8"/>
        <v>DataReal.Smoke.DamperA.bCloseKey:=stDiAll.Smoke_DamperA_bCloseKey XOR stInvertDigitalInputs.Smoke_DamperA_bCloseKey;</v>
      </c>
      <c r="K90" s="13" t="str">
        <f>IF(COUNTIF(D$1:D90,D90)=1,MAX(K$1:K89)+1,"")</f>
        <v/>
      </c>
      <c r="L90" s="14" t="str">
        <f t="shared" si="10"/>
        <v/>
      </c>
      <c r="N90" t="str">
        <f t="shared" si="9"/>
        <v>Smoke_DamperA_bCloseKey : WSTRING(40):="Рег. разр. А меньше";</v>
      </c>
      <c r="O90" t="str">
        <f t="shared" si="11"/>
        <v>Smoke_DamperA_bCloseKey:=FALSE,</v>
      </c>
      <c r="P90" t="str">
        <f t="shared" si="12"/>
        <v>DamperA.bCloseKey : BOOL; (*Рег. разр. А меньше*)</v>
      </c>
    </row>
    <row r="91" spans="1:16" ht="15.75" x14ac:dyDescent="0.25">
      <c r="A91" s="2" t="s">
        <v>18</v>
      </c>
      <c r="B91" s="4" t="s">
        <v>99</v>
      </c>
      <c r="C91" t="s">
        <v>475</v>
      </c>
      <c r="D91" t="s">
        <v>155</v>
      </c>
      <c r="F91" t="s">
        <v>287</v>
      </c>
      <c r="G91" t="s">
        <v>227</v>
      </c>
      <c r="H91" t="s">
        <v>140</v>
      </c>
      <c r="I91" t="str">
        <f t="shared" si="7"/>
        <v>Smoke_DamperA_bOpenKey : BOOL; (*Рег. разр. А больше*)</v>
      </c>
      <c r="J91" t="str">
        <f t="shared" si="8"/>
        <v>DataReal.Smoke.DamperA.bOpenKey:=stDiAll.Smoke_DamperA_bOpenKey XOR stInvertDigitalInputs.Smoke_DamperA_bOpenKey;</v>
      </c>
      <c r="K91" s="13" t="str">
        <f>IF(COUNTIF(D$1:D91,D91)=1,MAX(K$1:K90)+1,"")</f>
        <v/>
      </c>
      <c r="L91" s="14" t="str">
        <f t="shared" si="10"/>
        <v/>
      </c>
      <c r="N91" t="str">
        <f t="shared" si="9"/>
        <v>Smoke_DamperA_bOpenKey : WSTRING(40):="Рег. разр. А больше";</v>
      </c>
      <c r="O91" t="str">
        <f t="shared" si="11"/>
        <v>Smoke_DamperA_bOpenKey:=FALSE,</v>
      </c>
      <c r="P91" t="str">
        <f t="shared" si="12"/>
        <v>DamperA.bOpenKey : BOOL; (*Рег. разр. А больше*)</v>
      </c>
    </row>
    <row r="92" spans="1:16" ht="15.75" x14ac:dyDescent="0.25">
      <c r="A92" s="2" t="s">
        <v>18</v>
      </c>
      <c r="B92" s="4" t="s">
        <v>100</v>
      </c>
      <c r="C92" t="s">
        <v>474</v>
      </c>
      <c r="D92" t="s">
        <v>155</v>
      </c>
      <c r="F92" t="s">
        <v>288</v>
      </c>
      <c r="G92" t="s">
        <v>228</v>
      </c>
      <c r="H92" t="s">
        <v>140</v>
      </c>
      <c r="I92" t="str">
        <f t="shared" si="7"/>
        <v>Smoke_DamperB_bCloseKey : BOOL; (*Рег. разр. В меньше*)</v>
      </c>
      <c r="J92" t="str">
        <f t="shared" si="8"/>
        <v>DataReal.Smoke.DamperB.bCloseKey:=stDiAll.Smoke_DamperB_bCloseKey XOR stInvertDigitalInputs.Smoke_DamperB_bCloseKey;</v>
      </c>
      <c r="K92" s="13" t="str">
        <f>IF(COUNTIF(D$1:D92,D92)=1,MAX(K$1:K91)+1,"")</f>
        <v/>
      </c>
      <c r="L92" s="14" t="str">
        <f t="shared" si="10"/>
        <v/>
      </c>
      <c r="N92" t="str">
        <f t="shared" si="9"/>
        <v>Smoke_DamperB_bCloseKey : WSTRING(40):="Рег. разр. В меньше";</v>
      </c>
      <c r="O92" t="str">
        <f t="shared" si="11"/>
        <v>Smoke_DamperB_bCloseKey:=FALSE,</v>
      </c>
      <c r="P92" t="str">
        <f t="shared" si="12"/>
        <v>DamperB.bCloseKey : BOOL; (*Рег. разр. В меньше*)</v>
      </c>
    </row>
    <row r="93" spans="1:16" ht="15.75" x14ac:dyDescent="0.25">
      <c r="A93" s="2" t="s">
        <v>18</v>
      </c>
      <c r="B93" s="4" t="s">
        <v>101</v>
      </c>
      <c r="C93" t="s">
        <v>473</v>
      </c>
      <c r="D93" t="s">
        <v>155</v>
      </c>
      <c r="F93" t="s">
        <v>288</v>
      </c>
      <c r="G93" t="s">
        <v>227</v>
      </c>
      <c r="H93" t="s">
        <v>140</v>
      </c>
      <c r="I93" t="str">
        <f t="shared" si="7"/>
        <v>Smoke_DamperB_bOpenKey : BOOL; (*Рег. разр. В больше*)</v>
      </c>
      <c r="J93" t="str">
        <f t="shared" si="8"/>
        <v>DataReal.Smoke.DamperB.bOpenKey:=stDiAll.Smoke_DamperB_bOpenKey XOR stInvertDigitalInputs.Smoke_DamperB_bOpenKey;</v>
      </c>
      <c r="K93" s="13" t="str">
        <f>IF(COUNTIF(D$1:D93,D93)=1,MAX(K$1:K92)+1,"")</f>
        <v/>
      </c>
      <c r="L93" s="14" t="str">
        <f t="shared" si="10"/>
        <v/>
      </c>
      <c r="N93" t="str">
        <f t="shared" si="9"/>
        <v>Smoke_DamperB_bOpenKey : WSTRING(40):="Рег. разр. В больше";</v>
      </c>
      <c r="O93" t="str">
        <f t="shared" si="11"/>
        <v>Smoke_DamperB_bOpenKey:=FALSE,</v>
      </c>
      <c r="P93" t="str">
        <f t="shared" si="12"/>
        <v>DamperB.bOpenKey : BOOL; (*Рег. разр. В больше*)</v>
      </c>
    </row>
    <row r="94" spans="1:16" ht="15.75" x14ac:dyDescent="0.25">
      <c r="A94" s="2" t="s">
        <v>18</v>
      </c>
      <c r="B94" s="4" t="s">
        <v>102</v>
      </c>
      <c r="C94" t="s">
        <v>5</v>
      </c>
      <c r="D94" t="s">
        <v>159</v>
      </c>
      <c r="G94" t="str">
        <f>CONCATENATE("b",A94,B94)</f>
        <v>bDI93</v>
      </c>
      <c r="H94" t="s">
        <v>140</v>
      </c>
      <c r="I94" t="str">
        <f t="shared" si="7"/>
        <v>Reserv_bDI93 : BOOL; (*Резерв*)</v>
      </c>
      <c r="J94" t="str">
        <f t="shared" si="8"/>
        <v>DataReal.Reserv.bDI93:=stDiAll.Reserv_bDI93 XOR stInvertDigitalInputs.Reserv_bDI93;</v>
      </c>
      <c r="K94" s="13" t="str">
        <f>IF(COUNTIF(D$1:D94,D94)=1,MAX(K$1:K93)+1,"")</f>
        <v/>
      </c>
      <c r="L94" s="14" t="str">
        <f t="shared" si="10"/>
        <v/>
      </c>
      <c r="N94" t="str">
        <f t="shared" si="9"/>
        <v>Reserv_bDI93 : WSTRING(40):="Резерв";</v>
      </c>
      <c r="O94" t="str">
        <f t="shared" si="11"/>
        <v>Reserv_bDI93:=FALSE,</v>
      </c>
      <c r="P94" t="str">
        <f t="shared" si="12"/>
        <v>bDI93 : BOOL; (*Резерв*)</v>
      </c>
    </row>
    <row r="95" spans="1:16" ht="15.75" x14ac:dyDescent="0.25">
      <c r="A95" s="2" t="s">
        <v>18</v>
      </c>
      <c r="B95" s="4" t="s">
        <v>103</v>
      </c>
      <c r="C95" t="s">
        <v>5</v>
      </c>
      <c r="D95" t="s">
        <v>159</v>
      </c>
      <c r="G95" t="str">
        <f>CONCATENATE("b",A95,B95)</f>
        <v>bDI94</v>
      </c>
      <c r="H95" t="s">
        <v>140</v>
      </c>
      <c r="I95" t="str">
        <f t="shared" si="7"/>
        <v>Reserv_bDI94 : BOOL; (*Резерв*)</v>
      </c>
      <c r="J95" t="str">
        <f t="shared" si="8"/>
        <v>DataReal.Reserv.bDI94:=stDiAll.Reserv_bDI94 XOR stInvertDigitalInputs.Reserv_bDI94;</v>
      </c>
      <c r="K95" s="13" t="str">
        <f>IF(COUNTIF(D$1:D95,D95)=1,MAX(K$1:K94)+1,"")</f>
        <v/>
      </c>
      <c r="L95" s="14" t="str">
        <f t="shared" si="10"/>
        <v/>
      </c>
      <c r="N95" t="str">
        <f t="shared" si="9"/>
        <v>Reserv_bDI94 : WSTRING(40):="Резерв";</v>
      </c>
      <c r="O95" t="str">
        <f t="shared" si="11"/>
        <v>Reserv_bDI94:=FALSE,</v>
      </c>
      <c r="P95" t="str">
        <f t="shared" si="12"/>
        <v>bDI94 : BOOL; (*Резерв*)</v>
      </c>
    </row>
    <row r="96" spans="1:16" ht="15.75" x14ac:dyDescent="0.25">
      <c r="A96" s="2" t="s">
        <v>18</v>
      </c>
      <c r="B96" s="4" t="s">
        <v>104</v>
      </c>
      <c r="C96" t="s">
        <v>5</v>
      </c>
      <c r="D96" t="s">
        <v>159</v>
      </c>
      <c r="G96" t="str">
        <f>CONCATENATE("b",A96,B96)</f>
        <v>bDI95</v>
      </c>
      <c r="H96" t="s">
        <v>140</v>
      </c>
      <c r="I96" t="str">
        <f t="shared" si="7"/>
        <v>Reserv_bDI95 : BOOL; (*Резерв*)</v>
      </c>
      <c r="J96" t="str">
        <f t="shared" si="8"/>
        <v>DataReal.Reserv.bDI95:=stDiAll.Reserv_bDI95 XOR stInvertDigitalInputs.Reserv_bDI95;</v>
      </c>
      <c r="K96" s="13" t="str">
        <f>IF(COUNTIF(D$1:D96,D96)=1,MAX(K$1:K95)+1,"")</f>
        <v/>
      </c>
      <c r="L96" s="14" t="str">
        <f t="shared" si="10"/>
        <v/>
      </c>
      <c r="N96" t="str">
        <f t="shared" si="9"/>
        <v>Reserv_bDI95 : WSTRING(40):="Резерв";</v>
      </c>
      <c r="O96" t="str">
        <f t="shared" si="11"/>
        <v>Reserv_bDI95:=FALSE,</v>
      </c>
      <c r="P96" t="str">
        <f t="shared" si="12"/>
        <v>bDI95 : BOOL; (*Резерв*)</v>
      </c>
    </row>
    <row r="97" spans="1:16" ht="15.75" x14ac:dyDescent="0.25">
      <c r="A97" s="2" t="s">
        <v>18</v>
      </c>
      <c r="B97" s="4" t="s">
        <v>105</v>
      </c>
      <c r="C97" t="s">
        <v>5</v>
      </c>
      <c r="D97" t="s">
        <v>159</v>
      </c>
      <c r="G97" t="str">
        <f>CONCATENATE("b",A97,B97)</f>
        <v>bDI96</v>
      </c>
      <c r="H97" t="s">
        <v>140</v>
      </c>
      <c r="I97" t="str">
        <f t="shared" si="7"/>
        <v>Reserv_bDI96 : BOOL; (*Резерв*)</v>
      </c>
      <c r="J97" t="str">
        <f t="shared" si="8"/>
        <v>DataReal.Reserv.bDI96:=stDiAll.Reserv_bDI96 XOR stInvertDigitalInputs.Reserv_bDI96;</v>
      </c>
      <c r="K97" s="13" t="str">
        <f>IF(COUNTIF(D$1:D97,D97)=1,MAX(K$1:K96)+1,"")</f>
        <v/>
      </c>
      <c r="L97" s="14" t="str">
        <f t="shared" si="10"/>
        <v/>
      </c>
      <c r="N97" t="str">
        <f t="shared" si="9"/>
        <v>Reserv_bDI96 : WSTRING(40):="Резерв";</v>
      </c>
      <c r="O97" t="str">
        <f t="shared" si="11"/>
        <v>Reserv_bDI96:=FALSE,</v>
      </c>
      <c r="P97" t="str">
        <f t="shared" si="12"/>
        <v>bDI96 : BOOL; (*Резерв*)</v>
      </c>
    </row>
    <row r="98" spans="1:16" ht="15.75" x14ac:dyDescent="0.25">
      <c r="A98" s="2" t="s">
        <v>18</v>
      </c>
      <c r="B98" s="4" t="s">
        <v>106</v>
      </c>
      <c r="C98" t="s">
        <v>500</v>
      </c>
      <c r="D98" t="s">
        <v>313</v>
      </c>
      <c r="E98" t="s">
        <v>326</v>
      </c>
      <c r="F98" t="s">
        <v>175</v>
      </c>
      <c r="G98" t="s">
        <v>161</v>
      </c>
      <c r="H98" t="s">
        <v>140</v>
      </c>
      <c r="I98" t="str">
        <f t="shared" si="7"/>
        <v>Group1_BurnWork1_Valve1_bH : BOOL; (*ПЗК-1 гор.1 открыт*)</v>
      </c>
      <c r="J98" t="str">
        <f t="shared" si="8"/>
        <v>DataReal.Group[1].BurnWork[1].Valve1.bH:=stDiAll.Group1_BurnWork1_Valve1_bH XOR stInvertDigitalInputs.Group1_BurnWork1_Valve1_bH;</v>
      </c>
      <c r="K98" s="13">
        <f>IF(COUNTIF(D$1:D98,D98)=1,MAX(K$1:K97)+1,"")</f>
        <v>7</v>
      </c>
      <c r="L98" s="14" t="str">
        <f t="shared" si="10"/>
        <v>Group1</v>
      </c>
      <c r="N98" t="str">
        <f t="shared" si="9"/>
        <v>Group1_BurnWork1_Valve1_bH : WSTRING(40):="ПЗК-1 гор.1 открыт";</v>
      </c>
      <c r="O98" t="str">
        <f t="shared" si="11"/>
        <v>Group1_BurnWork1_Valve1_bH:=FALSE,</v>
      </c>
      <c r="P98" t="str">
        <f t="shared" si="12"/>
        <v>BurnWork[1].Valve1.bH : BOOL; (*ПЗК-1 гор.1 открыт*)</v>
      </c>
    </row>
    <row r="99" spans="1:16" ht="15.75" x14ac:dyDescent="0.25">
      <c r="A99" s="2" t="s">
        <v>18</v>
      </c>
      <c r="B99" s="4" t="s">
        <v>107</v>
      </c>
      <c r="C99" t="s">
        <v>501</v>
      </c>
      <c r="D99" t="s">
        <v>313</v>
      </c>
      <c r="E99" t="s">
        <v>326</v>
      </c>
      <c r="F99" t="s">
        <v>181</v>
      </c>
      <c r="G99" t="s">
        <v>168</v>
      </c>
      <c r="H99" t="s">
        <v>140</v>
      </c>
      <c r="I99" t="str">
        <f t="shared" si="7"/>
        <v>Group1_BurnWork1_ValveSafety_bL : BOOL; (*КБ гор.1 закрыт*)</v>
      </c>
      <c r="J99" t="str">
        <f t="shared" si="8"/>
        <v>DataReal.Group[1].BurnWork[1].ValveSafety.bL:=stDiAll.Group1_BurnWork1_ValveSafety_bL XOR stInvertDigitalInputs.Group1_BurnWork1_ValveSafety_bL;</v>
      </c>
      <c r="K99" s="13" t="str">
        <f>IF(COUNTIF(D$1:D99,D99)=1,MAX(K$1:K98)+1,"")</f>
        <v/>
      </c>
      <c r="L99" s="14" t="str">
        <f t="shared" si="10"/>
        <v/>
      </c>
      <c r="N99" t="str">
        <f t="shared" si="9"/>
        <v>Group1_BurnWork1_ValveSafety_bL : WSTRING(40):="КБ гор.1 закрыт";</v>
      </c>
      <c r="O99" t="str">
        <f t="shared" si="11"/>
        <v>Group1_BurnWork1_ValveSafety_bL:=FALSE,</v>
      </c>
      <c r="P99" t="str">
        <f t="shared" si="12"/>
        <v>BurnWork[1].ValveSafety.bL : BOOL; (*КБ гор.1 закрыт*)</v>
      </c>
    </row>
    <row r="100" spans="1:16" ht="15.75" x14ac:dyDescent="0.25">
      <c r="A100" s="2" t="s">
        <v>18</v>
      </c>
      <c r="B100" s="4" t="s">
        <v>108</v>
      </c>
      <c r="C100" t="s">
        <v>502</v>
      </c>
      <c r="D100" t="s">
        <v>313</v>
      </c>
      <c r="E100" t="s">
        <v>326</v>
      </c>
      <c r="F100" t="s">
        <v>179</v>
      </c>
      <c r="G100" t="s">
        <v>161</v>
      </c>
      <c r="H100" t="s">
        <v>140</v>
      </c>
      <c r="I100" t="str">
        <f t="shared" si="7"/>
        <v>Group1_BurnWork1_Valve2_bH : BOOL; (*ПЗК-2 гор.1 открыт*)</v>
      </c>
      <c r="J100" t="str">
        <f t="shared" si="8"/>
        <v>DataReal.Group[1].BurnWork[1].Valve2.bH:=stDiAll.Group1_BurnWork1_Valve2_bH XOR stInvertDigitalInputs.Group1_BurnWork1_Valve2_bH;</v>
      </c>
      <c r="K100" s="13" t="str">
        <f>IF(COUNTIF(D$1:D100,D100)=1,MAX(K$1:K99)+1,"")</f>
        <v/>
      </c>
      <c r="L100" s="14" t="str">
        <f t="shared" si="10"/>
        <v/>
      </c>
      <c r="N100" t="str">
        <f t="shared" si="9"/>
        <v>Group1_BurnWork1_Valve2_bH : WSTRING(40):="ПЗК-2 гор.1 открыт";</v>
      </c>
      <c r="O100" t="str">
        <f t="shared" si="11"/>
        <v>Group1_BurnWork1_Valve2_bH:=FALSE,</v>
      </c>
      <c r="P100" t="str">
        <f t="shared" si="12"/>
        <v>BurnWork[1].Valve2.bH : BOOL; (*ПЗК-2 гор.1 открыт*)</v>
      </c>
    </row>
    <row r="101" spans="1:16" ht="15.75" x14ac:dyDescent="0.25">
      <c r="A101" s="2" t="s">
        <v>18</v>
      </c>
      <c r="B101" s="4" t="s">
        <v>109</v>
      </c>
      <c r="C101" t="s">
        <v>503</v>
      </c>
      <c r="D101" t="s">
        <v>313</v>
      </c>
      <c r="E101" t="s">
        <v>327</v>
      </c>
      <c r="F101" t="s">
        <v>175</v>
      </c>
      <c r="G101" t="s">
        <v>161</v>
      </c>
      <c r="H101" t="s">
        <v>140</v>
      </c>
      <c r="I101" t="str">
        <f t="shared" si="7"/>
        <v>Group1_BurnWork2_Valve1_bH : BOOL; (*ПЗК-1 гор.3 открыт*)</v>
      </c>
      <c r="J101" t="str">
        <f t="shared" si="8"/>
        <v>DataReal.Group[1].BurnWork[2].Valve1.bH:=stDiAll.Group1_BurnWork2_Valve1_bH XOR stInvertDigitalInputs.Group1_BurnWork2_Valve1_bH;</v>
      </c>
      <c r="K101" s="13" t="str">
        <f>IF(COUNTIF(D$1:D101,D101)=1,MAX(K$1:K100)+1,"")</f>
        <v/>
      </c>
      <c r="L101" s="14" t="str">
        <f t="shared" si="10"/>
        <v/>
      </c>
      <c r="N101" t="str">
        <f t="shared" si="9"/>
        <v>Group1_BurnWork2_Valve1_bH : WSTRING(40):="ПЗК-1 гор.3 открыт";</v>
      </c>
      <c r="O101" t="str">
        <f t="shared" si="11"/>
        <v>Group1_BurnWork2_Valve1_bH:=FALSE,</v>
      </c>
      <c r="P101" t="str">
        <f t="shared" si="12"/>
        <v>BurnWork[2].Valve1.bH : BOOL; (*ПЗК-1 гор.3 открыт*)</v>
      </c>
    </row>
    <row r="102" spans="1:16" ht="15.75" x14ac:dyDescent="0.25">
      <c r="A102" s="2" t="s">
        <v>18</v>
      </c>
      <c r="B102" s="4" t="s">
        <v>110</v>
      </c>
      <c r="C102" t="s">
        <v>504</v>
      </c>
      <c r="D102" t="s">
        <v>313</v>
      </c>
      <c r="E102" t="s">
        <v>327</v>
      </c>
      <c r="F102" t="s">
        <v>181</v>
      </c>
      <c r="G102" t="s">
        <v>168</v>
      </c>
      <c r="H102" t="s">
        <v>140</v>
      </c>
      <c r="I102" t="str">
        <f t="shared" si="7"/>
        <v>Group1_BurnWork2_ValveSafety_bL : BOOL; (*КБ гор.3 закрыт*)</v>
      </c>
      <c r="J102" t="str">
        <f t="shared" si="8"/>
        <v>DataReal.Group[1].BurnWork[2].ValveSafety.bL:=stDiAll.Group1_BurnWork2_ValveSafety_bL XOR stInvertDigitalInputs.Group1_BurnWork2_ValveSafety_bL;</v>
      </c>
      <c r="K102" s="13" t="str">
        <f>IF(COUNTIF(D$1:D102,D102)=1,MAX(K$1:K101)+1,"")</f>
        <v/>
      </c>
      <c r="L102" s="14" t="str">
        <f t="shared" si="10"/>
        <v/>
      </c>
      <c r="N102" t="str">
        <f t="shared" si="9"/>
        <v>Group1_BurnWork2_ValveSafety_bL : WSTRING(40):="КБ гор.3 закрыт";</v>
      </c>
      <c r="O102" t="str">
        <f t="shared" si="11"/>
        <v>Group1_BurnWork2_ValveSafety_bL:=FALSE,</v>
      </c>
      <c r="P102" t="str">
        <f t="shared" si="12"/>
        <v>BurnWork[2].ValveSafety.bL : BOOL; (*КБ гор.3 закрыт*)</v>
      </c>
    </row>
    <row r="103" spans="1:16" ht="15.75" x14ac:dyDescent="0.25">
      <c r="A103" s="2" t="s">
        <v>18</v>
      </c>
      <c r="B103" s="4" t="s">
        <v>111</v>
      </c>
      <c r="C103" t="s">
        <v>505</v>
      </c>
      <c r="D103" t="s">
        <v>313</v>
      </c>
      <c r="E103" t="s">
        <v>327</v>
      </c>
      <c r="F103" t="s">
        <v>179</v>
      </c>
      <c r="G103" t="s">
        <v>161</v>
      </c>
      <c r="H103" t="s">
        <v>140</v>
      </c>
      <c r="I103" t="str">
        <f t="shared" si="7"/>
        <v>Group1_BurnWork2_Valve2_bH : BOOL; (*ПЗК-2 гор.3 открыт*)</v>
      </c>
      <c r="J103" t="str">
        <f t="shared" si="8"/>
        <v>DataReal.Group[1].BurnWork[2].Valve2.bH:=stDiAll.Group1_BurnWork2_Valve2_bH XOR stInvertDigitalInputs.Group1_BurnWork2_Valve2_bH;</v>
      </c>
      <c r="K103" s="13" t="str">
        <f>IF(COUNTIF(D$1:D103,D103)=1,MAX(K$1:K102)+1,"")</f>
        <v/>
      </c>
      <c r="L103" s="14" t="str">
        <f t="shared" si="10"/>
        <v/>
      </c>
      <c r="N103" t="str">
        <f t="shared" si="9"/>
        <v>Group1_BurnWork2_Valve2_bH : WSTRING(40):="ПЗК-2 гор.3 открыт";</v>
      </c>
      <c r="O103" t="str">
        <f t="shared" si="11"/>
        <v>Group1_BurnWork2_Valve2_bH:=FALSE,</v>
      </c>
      <c r="P103" t="str">
        <f t="shared" si="12"/>
        <v>BurnWork[2].Valve2.bH : BOOL; (*ПЗК-2 гор.3 открыт*)</v>
      </c>
    </row>
    <row r="104" spans="1:16" ht="15.75" x14ac:dyDescent="0.25">
      <c r="A104" s="2" t="s">
        <v>18</v>
      </c>
      <c r="B104" s="4" t="s">
        <v>112</v>
      </c>
      <c r="C104" t="s">
        <v>506</v>
      </c>
      <c r="D104" t="s">
        <v>313</v>
      </c>
      <c r="E104" t="s">
        <v>325</v>
      </c>
      <c r="F104" t="s">
        <v>175</v>
      </c>
      <c r="G104" t="s">
        <v>161</v>
      </c>
      <c r="H104" t="s">
        <v>140</v>
      </c>
      <c r="I104" t="str">
        <f t="shared" si="7"/>
        <v>Group1_BurnMain_Valve1_bH : BOOL; (*ПЗК-1 гор.5 открыт*)</v>
      </c>
      <c r="J104" t="str">
        <f t="shared" si="8"/>
        <v>DataReal.Group[1].BurnMain.Valve1.bH:=stDiAll.Group1_BurnMain_Valve1_bH XOR stInvertDigitalInputs.Group1_BurnMain_Valve1_bH;</v>
      </c>
      <c r="K104" s="13" t="str">
        <f>IF(COUNTIF(D$1:D104,D104)=1,MAX(K$1:K103)+1,"")</f>
        <v/>
      </c>
      <c r="L104" s="14" t="str">
        <f t="shared" si="10"/>
        <v/>
      </c>
      <c r="N104" t="str">
        <f t="shared" si="9"/>
        <v>Group1_BurnMain_Valve1_bH : WSTRING(40):="ПЗК-1 гор.5 открыт";</v>
      </c>
      <c r="O104" t="str">
        <f t="shared" si="11"/>
        <v>Group1_BurnMain_Valve1_bH:=FALSE,</v>
      </c>
      <c r="P104" t="str">
        <f t="shared" si="12"/>
        <v>BurnMain.Valve1.bH : BOOL; (*ПЗК-1 гор.5 открыт*)</v>
      </c>
    </row>
    <row r="105" spans="1:16" ht="15.75" x14ac:dyDescent="0.25">
      <c r="A105" s="2" t="s">
        <v>18</v>
      </c>
      <c r="B105" s="4" t="s">
        <v>113</v>
      </c>
      <c r="C105" t="s">
        <v>507</v>
      </c>
      <c r="D105" t="s">
        <v>313</v>
      </c>
      <c r="E105" t="s">
        <v>325</v>
      </c>
      <c r="F105" t="s">
        <v>181</v>
      </c>
      <c r="G105" t="s">
        <v>168</v>
      </c>
      <c r="H105" t="s">
        <v>140</v>
      </c>
      <c r="I105" t="str">
        <f t="shared" si="7"/>
        <v>Group1_BurnMain_ValveSafety_bL : BOOL; (*КБ гор.5 закрыт*)</v>
      </c>
      <c r="J105" t="str">
        <f t="shared" si="8"/>
        <v>DataReal.Group[1].BurnMain.ValveSafety.bL:=stDiAll.Group1_BurnMain_ValveSafety_bL XOR stInvertDigitalInputs.Group1_BurnMain_ValveSafety_bL;</v>
      </c>
      <c r="K105" s="13" t="str">
        <f>IF(COUNTIF(D$1:D105,D105)=1,MAX(K$1:K104)+1,"")</f>
        <v/>
      </c>
      <c r="L105" s="14" t="str">
        <f t="shared" si="10"/>
        <v/>
      </c>
      <c r="N105" t="str">
        <f t="shared" si="9"/>
        <v>Group1_BurnMain_ValveSafety_bL : WSTRING(40):="КБ гор.5 закрыт";</v>
      </c>
      <c r="O105" t="str">
        <f t="shared" si="11"/>
        <v>Group1_BurnMain_ValveSafety_bL:=FALSE,</v>
      </c>
      <c r="P105" t="str">
        <f t="shared" si="12"/>
        <v>BurnMain.ValveSafety.bL : BOOL; (*КБ гор.5 закрыт*)</v>
      </c>
    </row>
    <row r="106" spans="1:16" ht="15.75" x14ac:dyDescent="0.25">
      <c r="A106" s="2" t="s">
        <v>18</v>
      </c>
      <c r="B106" s="4" t="s">
        <v>114</v>
      </c>
      <c r="C106" t="s">
        <v>508</v>
      </c>
      <c r="D106" t="s">
        <v>313</v>
      </c>
      <c r="E106" t="s">
        <v>325</v>
      </c>
      <c r="F106" t="s">
        <v>179</v>
      </c>
      <c r="G106" t="s">
        <v>161</v>
      </c>
      <c r="H106" t="s">
        <v>140</v>
      </c>
      <c r="I106" t="str">
        <f t="shared" si="7"/>
        <v>Group1_BurnMain_Valve2_bH : BOOL; (*ПЗК-2 гор.5 открыт*)</v>
      </c>
      <c r="J106" t="str">
        <f t="shared" si="8"/>
        <v>DataReal.Group[1].BurnMain.Valve2.bH:=stDiAll.Group1_BurnMain_Valve2_bH XOR stInvertDigitalInputs.Group1_BurnMain_Valve2_bH;</v>
      </c>
      <c r="K106" s="13" t="str">
        <f>IF(COUNTIF(D$1:D106,D106)=1,MAX(K$1:K105)+1,"")</f>
        <v/>
      </c>
      <c r="L106" s="14" t="str">
        <f t="shared" si="10"/>
        <v/>
      </c>
      <c r="N106" t="str">
        <f t="shared" si="9"/>
        <v>Group1_BurnMain_Valve2_bH : WSTRING(40):="ПЗК-2 гор.5 открыт";</v>
      </c>
      <c r="O106" t="str">
        <f t="shared" si="11"/>
        <v>Group1_BurnMain_Valve2_bH:=FALSE,</v>
      </c>
      <c r="P106" t="str">
        <f t="shared" si="12"/>
        <v>BurnMain.Valve2.bH : BOOL; (*ПЗК-2 гор.5 открыт*)</v>
      </c>
    </row>
    <row r="107" spans="1:16" ht="15.75" x14ac:dyDescent="0.25">
      <c r="A107" s="2" t="s">
        <v>18</v>
      </c>
      <c r="B107" s="4" t="s">
        <v>115</v>
      </c>
      <c r="C107" t="s">
        <v>512</v>
      </c>
      <c r="D107" t="s">
        <v>313</v>
      </c>
      <c r="E107" t="s">
        <v>325</v>
      </c>
      <c r="F107" t="s">
        <v>177</v>
      </c>
      <c r="G107" t="s">
        <v>161</v>
      </c>
      <c r="H107" t="s">
        <v>140</v>
      </c>
      <c r="I107" t="str">
        <f t="shared" si="7"/>
        <v>Group1_BurnMain_ValveIgn_bH : BOOL; (*КЗ гор.5 открыт*)</v>
      </c>
      <c r="J107" t="str">
        <f t="shared" si="8"/>
        <v>DataReal.Group[1].BurnMain.ValveIgn.bH:=stDiAll.Group1_BurnMain_ValveIgn_bH XOR stInvertDigitalInputs.Group1_BurnMain_ValveIgn_bH;</v>
      </c>
      <c r="K107" s="13" t="str">
        <f>IF(COUNTIF(D$1:D107,D107)=1,MAX(K$1:K106)+1,"")</f>
        <v/>
      </c>
      <c r="L107" s="14" t="str">
        <f t="shared" si="10"/>
        <v/>
      </c>
      <c r="N107" t="str">
        <f t="shared" si="9"/>
        <v>Group1_BurnMain_ValveIgn_bH : WSTRING(40):="КЗ гор.5 открыт";</v>
      </c>
      <c r="O107" t="str">
        <f t="shared" si="11"/>
        <v>Group1_BurnMain_ValveIgn_bH:=FALSE,</v>
      </c>
      <c r="P107" t="str">
        <f t="shared" si="12"/>
        <v>BurnMain.ValveIgn.bH : BOOL; (*КЗ гор.5 открыт*)</v>
      </c>
    </row>
    <row r="108" spans="1:16" ht="15.75" x14ac:dyDescent="0.25">
      <c r="A108" s="2" t="s">
        <v>18</v>
      </c>
      <c r="B108" s="4" t="s">
        <v>116</v>
      </c>
      <c r="C108" t="s">
        <v>509</v>
      </c>
      <c r="D108" t="s">
        <v>313</v>
      </c>
      <c r="E108" t="s">
        <v>328</v>
      </c>
      <c r="F108" t="s">
        <v>175</v>
      </c>
      <c r="G108" t="s">
        <v>161</v>
      </c>
      <c r="H108" t="s">
        <v>140</v>
      </c>
      <c r="I108" t="str">
        <f t="shared" si="7"/>
        <v>Group1_BurnWork3_Valve1_bH : BOOL; (*ПЗК-1 гор.7 открыт*)</v>
      </c>
      <c r="J108" t="str">
        <f t="shared" si="8"/>
        <v>DataReal.Group[1].BurnWork[3].Valve1.bH:=stDiAll.Group1_BurnWork3_Valve1_bH XOR stInvertDigitalInputs.Group1_BurnWork3_Valve1_bH;</v>
      </c>
      <c r="K108" s="13" t="str">
        <f>IF(COUNTIF(D$1:D108,D108)=1,MAX(K$1:K107)+1,"")</f>
        <v/>
      </c>
      <c r="L108" s="14" t="str">
        <f t="shared" si="10"/>
        <v/>
      </c>
      <c r="N108" t="str">
        <f t="shared" si="9"/>
        <v>Group1_BurnWork3_Valve1_bH : WSTRING(40):="ПЗК-1 гор.7 открыт";</v>
      </c>
      <c r="O108" t="str">
        <f t="shared" si="11"/>
        <v>Group1_BurnWork3_Valve1_bH:=FALSE,</v>
      </c>
      <c r="P108" t="str">
        <f t="shared" si="12"/>
        <v>BurnWork[3].Valve1.bH : BOOL; (*ПЗК-1 гор.7 открыт*)</v>
      </c>
    </row>
    <row r="109" spans="1:16" ht="15.75" x14ac:dyDescent="0.25">
      <c r="A109" s="2" t="s">
        <v>18</v>
      </c>
      <c r="B109" s="4" t="s">
        <v>117</v>
      </c>
      <c r="C109" t="s">
        <v>510</v>
      </c>
      <c r="D109" t="s">
        <v>313</v>
      </c>
      <c r="E109" t="s">
        <v>328</v>
      </c>
      <c r="F109" t="s">
        <v>181</v>
      </c>
      <c r="G109" t="s">
        <v>168</v>
      </c>
      <c r="H109" t="s">
        <v>140</v>
      </c>
      <c r="I109" t="str">
        <f t="shared" si="7"/>
        <v>Group1_BurnWork3_ValveSafety_bL : BOOL; (*КБ гор.7 закрыт*)</v>
      </c>
      <c r="J109" t="str">
        <f t="shared" si="8"/>
        <v>DataReal.Group[1].BurnWork[3].ValveSafety.bL:=stDiAll.Group1_BurnWork3_ValveSafety_bL XOR stInvertDigitalInputs.Group1_BurnWork3_ValveSafety_bL;</v>
      </c>
      <c r="K109" s="13" t="str">
        <f>IF(COUNTIF(D$1:D109,D109)=1,MAX(K$1:K108)+1,"")</f>
        <v/>
      </c>
      <c r="L109" s="14" t="str">
        <f t="shared" si="10"/>
        <v/>
      </c>
      <c r="N109" t="str">
        <f t="shared" si="9"/>
        <v>Group1_BurnWork3_ValveSafety_bL : WSTRING(40):="КБ гор.7 закрыт";</v>
      </c>
      <c r="O109" t="str">
        <f t="shared" si="11"/>
        <v>Group1_BurnWork3_ValveSafety_bL:=FALSE,</v>
      </c>
      <c r="P109" t="str">
        <f t="shared" si="12"/>
        <v>BurnWork[3].ValveSafety.bL : BOOL; (*КБ гор.7 закрыт*)</v>
      </c>
    </row>
    <row r="110" spans="1:16" ht="15.75" x14ac:dyDescent="0.25">
      <c r="A110" s="2" t="s">
        <v>18</v>
      </c>
      <c r="B110" s="4" t="s">
        <v>118</v>
      </c>
      <c r="C110" t="s">
        <v>511</v>
      </c>
      <c r="D110" t="s">
        <v>313</v>
      </c>
      <c r="E110" t="s">
        <v>328</v>
      </c>
      <c r="F110" t="s">
        <v>179</v>
      </c>
      <c r="G110" t="s">
        <v>161</v>
      </c>
      <c r="H110" t="s">
        <v>140</v>
      </c>
      <c r="I110" t="str">
        <f t="shared" si="7"/>
        <v>Group1_BurnWork3_Valve2_bH : BOOL; (*ПЗК-2 гор.7 открыт*)</v>
      </c>
      <c r="J110" t="str">
        <f t="shared" si="8"/>
        <v>DataReal.Group[1].BurnWork[3].Valve2.bH:=stDiAll.Group1_BurnWork3_Valve2_bH XOR stInvertDigitalInputs.Group1_BurnWork3_Valve2_bH;</v>
      </c>
      <c r="K110" s="13" t="str">
        <f>IF(COUNTIF(D$1:D110,D110)=1,MAX(K$1:K109)+1,"")</f>
        <v/>
      </c>
      <c r="L110" s="14" t="str">
        <f t="shared" si="10"/>
        <v/>
      </c>
      <c r="N110" t="str">
        <f t="shared" si="9"/>
        <v>Group1_BurnWork3_Valve2_bH : WSTRING(40):="ПЗК-2 гор.7 открыт";</v>
      </c>
      <c r="O110" t="str">
        <f t="shared" si="11"/>
        <v>Group1_BurnWork3_Valve2_bH:=FALSE,</v>
      </c>
      <c r="P110" t="str">
        <f t="shared" si="12"/>
        <v>BurnWork[3].Valve2.bH : BOOL; (*ПЗК-2 гор.7 открыт*)</v>
      </c>
    </row>
    <row r="111" spans="1:16" ht="15.75" x14ac:dyDescent="0.25">
      <c r="A111" s="2" t="s">
        <v>18</v>
      </c>
      <c r="B111" s="4" t="s">
        <v>119</v>
      </c>
      <c r="C111" t="s">
        <v>5</v>
      </c>
      <c r="D111" t="s">
        <v>159</v>
      </c>
      <c r="G111" t="str">
        <f>CONCATENATE("b",A111,B111)</f>
        <v>bDI110</v>
      </c>
      <c r="H111" t="s">
        <v>140</v>
      </c>
      <c r="I111" t="str">
        <f t="shared" si="7"/>
        <v>Reserv_bDI110 : BOOL; (*Резерв*)</v>
      </c>
      <c r="J111" t="str">
        <f t="shared" si="8"/>
        <v>DataReal.Reserv.bDI110:=stDiAll.Reserv_bDI110 XOR stInvertDigitalInputs.Reserv_bDI110;</v>
      </c>
      <c r="K111" s="13" t="str">
        <f>IF(COUNTIF(D$1:D111,D111)=1,MAX(K$1:K110)+1,"")</f>
        <v/>
      </c>
      <c r="L111" s="14" t="str">
        <f t="shared" si="10"/>
        <v/>
      </c>
      <c r="N111" t="str">
        <f t="shared" si="9"/>
        <v>Reserv_bDI110 : WSTRING(40):="Резерв";</v>
      </c>
      <c r="O111" t="str">
        <f t="shared" si="11"/>
        <v>Reserv_bDI110:=FALSE,</v>
      </c>
      <c r="P111" t="str">
        <f t="shared" si="12"/>
        <v>bDI110 : BOOL; (*Резерв*)</v>
      </c>
    </row>
    <row r="112" spans="1:16" ht="15.75" x14ac:dyDescent="0.25">
      <c r="A112" s="2" t="s">
        <v>18</v>
      </c>
      <c r="B112" s="4" t="s">
        <v>120</v>
      </c>
      <c r="C112" t="s">
        <v>5</v>
      </c>
      <c r="D112" t="s">
        <v>159</v>
      </c>
      <c r="G112" t="str">
        <f>CONCATENATE("b",A112,B112)</f>
        <v>bDI111</v>
      </c>
      <c r="H112" t="s">
        <v>140</v>
      </c>
      <c r="I112" t="str">
        <f t="shared" si="7"/>
        <v>Reserv_bDI111 : BOOL; (*Резерв*)</v>
      </c>
      <c r="J112" t="str">
        <f t="shared" si="8"/>
        <v>DataReal.Reserv.bDI111:=stDiAll.Reserv_bDI111 XOR stInvertDigitalInputs.Reserv_bDI111;</v>
      </c>
      <c r="K112" s="13" t="str">
        <f>IF(COUNTIF(D$1:D112,D112)=1,MAX(K$1:K111)+1,"")</f>
        <v/>
      </c>
      <c r="L112" s="14" t="str">
        <f t="shared" si="10"/>
        <v/>
      </c>
      <c r="N112" t="str">
        <f t="shared" si="9"/>
        <v>Reserv_bDI111 : WSTRING(40):="Резерв";</v>
      </c>
      <c r="O112" t="str">
        <f t="shared" si="11"/>
        <v>Reserv_bDI111:=FALSE,</v>
      </c>
      <c r="P112" t="str">
        <f t="shared" si="12"/>
        <v>bDI111 : BOOL; (*Резерв*)</v>
      </c>
    </row>
    <row r="113" spans="1:16" ht="15.75" x14ac:dyDescent="0.25">
      <c r="A113" s="2" t="s">
        <v>18</v>
      </c>
      <c r="B113" s="4" t="s">
        <v>121</v>
      </c>
      <c r="C113" t="s">
        <v>5</v>
      </c>
      <c r="D113" t="s">
        <v>159</v>
      </c>
      <c r="G113" t="str">
        <f>CONCATENATE("b",A113,B113)</f>
        <v>bDI112</v>
      </c>
      <c r="H113" t="s">
        <v>140</v>
      </c>
      <c r="I113" t="str">
        <f t="shared" si="7"/>
        <v>Reserv_bDI112 : BOOL; (*Резерв*)</v>
      </c>
      <c r="J113" t="str">
        <f t="shared" si="8"/>
        <v>DataReal.Reserv.bDI112:=stDiAll.Reserv_bDI112 XOR stInvertDigitalInputs.Reserv_bDI112;</v>
      </c>
      <c r="K113" s="13" t="str">
        <f>IF(COUNTIF(D$1:D113,D113)=1,MAX(K$1:K112)+1,"")</f>
        <v/>
      </c>
      <c r="L113" s="14" t="str">
        <f t="shared" si="10"/>
        <v/>
      </c>
      <c r="N113" t="str">
        <f t="shared" si="9"/>
        <v>Reserv_bDI112 : WSTRING(40):="Резерв";</v>
      </c>
      <c r="O113" t="str">
        <f t="shared" si="11"/>
        <v>Reserv_bDI112:=FALSE,</v>
      </c>
      <c r="P113" t="str">
        <f t="shared" si="12"/>
        <v>bDI112 : BOOL; (*Резерв*)</v>
      </c>
    </row>
    <row r="114" spans="1:16" ht="15.75" x14ac:dyDescent="0.25">
      <c r="A114" s="2" t="s">
        <v>18</v>
      </c>
      <c r="B114" s="4" t="s">
        <v>122</v>
      </c>
      <c r="C114" t="s">
        <v>497</v>
      </c>
      <c r="D114" t="s">
        <v>313</v>
      </c>
      <c r="E114" t="s">
        <v>326</v>
      </c>
      <c r="F114" t="s">
        <v>176</v>
      </c>
      <c r="G114" t="s">
        <v>168</v>
      </c>
      <c r="H114" t="s">
        <v>140</v>
      </c>
      <c r="I114" t="str">
        <f t="shared" si="7"/>
        <v>Group1_BurnWork1_DamperGas_bL : BOOL; (*РГ гор.1 закрыт*)</v>
      </c>
      <c r="J114" t="str">
        <f t="shared" si="8"/>
        <v>DataReal.Group[1].BurnWork[1].DamperGas.bL:=stDiAll.Group1_BurnWork1_DamperGas_bL XOR stInvertDigitalInputs.Group1_BurnWork1_DamperGas_bL;</v>
      </c>
      <c r="K114" s="13" t="str">
        <f>IF(COUNTIF(D$1:D114,D114)=1,MAX(K$1:K113)+1,"")</f>
        <v/>
      </c>
      <c r="L114" s="14" t="str">
        <f t="shared" si="10"/>
        <v/>
      </c>
      <c r="N114" t="str">
        <f t="shared" si="9"/>
        <v>Group1_BurnWork1_DamperGas_bL : WSTRING(40):="РГ гор.1 закрыт";</v>
      </c>
      <c r="O114" t="str">
        <f t="shared" si="11"/>
        <v>Group1_BurnWork1_DamperGas_bL:=FALSE,</v>
      </c>
      <c r="P114" t="str">
        <f t="shared" si="12"/>
        <v>BurnWork[1].DamperGas.bL : BOOL; (*РГ гор.1 закрыт*)</v>
      </c>
    </row>
    <row r="115" spans="1:16" ht="15.75" x14ac:dyDescent="0.25">
      <c r="A115" s="2" t="s">
        <v>18</v>
      </c>
      <c r="B115" s="4" t="s">
        <v>123</v>
      </c>
      <c r="C115" t="s">
        <v>498</v>
      </c>
      <c r="D115" t="s">
        <v>313</v>
      </c>
      <c r="E115" t="s">
        <v>326</v>
      </c>
      <c r="F115" t="s">
        <v>176</v>
      </c>
      <c r="G115" t="s">
        <v>161</v>
      </c>
      <c r="H115" t="s">
        <v>140</v>
      </c>
      <c r="I115" t="str">
        <f t="shared" si="7"/>
        <v>Group1_BurnWork1_DamperGas_bH : BOOL; (*РГ гор.1 открыт*)</v>
      </c>
      <c r="J115" t="str">
        <f t="shared" si="8"/>
        <v>DataReal.Group[1].BurnWork[1].DamperGas.bH:=stDiAll.Group1_BurnWork1_DamperGas_bH XOR stInvertDigitalInputs.Group1_BurnWork1_DamperGas_bH;</v>
      </c>
      <c r="K115" s="13" t="str">
        <f>IF(COUNTIF(D$1:D115,D115)=1,MAX(K$1:K114)+1,"")</f>
        <v/>
      </c>
      <c r="L115" s="14" t="str">
        <f t="shared" si="10"/>
        <v/>
      </c>
      <c r="N115" t="str">
        <f t="shared" si="9"/>
        <v>Group1_BurnWork1_DamperGas_bH : WSTRING(40):="РГ гор.1 открыт";</v>
      </c>
      <c r="O115" t="str">
        <f t="shared" si="11"/>
        <v>Group1_BurnWork1_DamperGas_bH:=FALSE,</v>
      </c>
      <c r="P115" t="str">
        <f t="shared" si="12"/>
        <v>BurnWork[1].DamperGas.bH : BOOL; (*РГ гор.1 открыт*)</v>
      </c>
    </row>
    <row r="116" spans="1:16" ht="15.75" x14ac:dyDescent="0.25">
      <c r="A116" s="2" t="s">
        <v>18</v>
      </c>
      <c r="B116" s="4" t="s">
        <v>124</v>
      </c>
      <c r="C116" t="s">
        <v>499</v>
      </c>
      <c r="D116" t="s">
        <v>313</v>
      </c>
      <c r="E116" t="s">
        <v>326</v>
      </c>
      <c r="F116" t="s">
        <v>178</v>
      </c>
      <c r="G116" t="s">
        <v>168</v>
      </c>
      <c r="H116" t="s">
        <v>140</v>
      </c>
      <c r="I116" t="str">
        <f t="shared" si="7"/>
        <v>Group1_BurnWork1_DamperAir_bL : BOOL; (*ШВ гор.1 закрыт*)</v>
      </c>
      <c r="J116" t="str">
        <f t="shared" si="8"/>
        <v>DataReal.Group[1].BurnWork[1].DamperAir.bL:=stDiAll.Group1_BurnWork1_DamperAir_bL XOR stInvertDigitalInputs.Group1_BurnWork1_DamperAir_bL;</v>
      </c>
      <c r="K116" s="13" t="str">
        <f>IF(COUNTIF(D$1:D116,D116)=1,MAX(K$1:K115)+1,"")</f>
        <v/>
      </c>
      <c r="L116" s="14" t="str">
        <f t="shared" si="10"/>
        <v/>
      </c>
      <c r="N116" t="str">
        <f t="shared" si="9"/>
        <v>Group1_BurnWork1_DamperAir_bL : WSTRING(40):="ШВ гор.1 закрыт";</v>
      </c>
      <c r="O116" t="str">
        <f t="shared" si="11"/>
        <v>Group1_BurnWork1_DamperAir_bL:=FALSE,</v>
      </c>
      <c r="P116" t="str">
        <f t="shared" si="12"/>
        <v>BurnWork[1].DamperAir.bL : BOOL; (*ШВ гор.1 закрыт*)</v>
      </c>
    </row>
    <row r="117" spans="1:16" ht="15.75" x14ac:dyDescent="0.25">
      <c r="A117" s="2" t="s">
        <v>18</v>
      </c>
      <c r="B117" s="4" t="s">
        <v>125</v>
      </c>
      <c r="C117" t="s">
        <v>499</v>
      </c>
      <c r="D117" t="s">
        <v>313</v>
      </c>
      <c r="E117" t="s">
        <v>326</v>
      </c>
      <c r="F117" t="s">
        <v>178</v>
      </c>
      <c r="G117" t="s">
        <v>161</v>
      </c>
      <c r="H117" t="s">
        <v>140</v>
      </c>
      <c r="I117" t="str">
        <f t="shared" si="7"/>
        <v>Group1_BurnWork1_DamperAir_bH : BOOL; (*ШВ гор.1 закрыт*)</v>
      </c>
      <c r="J117" t="str">
        <f t="shared" si="8"/>
        <v>DataReal.Group[1].BurnWork[1].DamperAir.bH:=stDiAll.Group1_BurnWork1_DamperAir_bH XOR stInvertDigitalInputs.Group1_BurnWork1_DamperAir_bH;</v>
      </c>
      <c r="K117" s="13" t="str">
        <f>IF(COUNTIF(D$1:D117,D117)=1,MAX(K$1:K116)+1,"")</f>
        <v/>
      </c>
      <c r="L117" s="14" t="str">
        <f t="shared" si="10"/>
        <v/>
      </c>
      <c r="N117" t="str">
        <f t="shared" si="9"/>
        <v>Group1_BurnWork1_DamperAir_bH : WSTRING(40):="ШВ гор.1 закрыт";</v>
      </c>
      <c r="O117" t="str">
        <f t="shared" si="11"/>
        <v>Group1_BurnWork1_DamperAir_bH:=FALSE,</v>
      </c>
      <c r="P117" t="str">
        <f t="shared" si="12"/>
        <v>BurnWork[1].DamperAir.bH : BOOL; (*ШВ гор.1 закрыт*)</v>
      </c>
    </row>
    <row r="118" spans="1:16" ht="15.75" x14ac:dyDescent="0.25">
      <c r="A118" s="2" t="s">
        <v>18</v>
      </c>
      <c r="B118" s="4" t="s">
        <v>126</v>
      </c>
      <c r="C118" t="s">
        <v>514</v>
      </c>
      <c r="D118" t="s">
        <v>313</v>
      </c>
      <c r="E118" t="s">
        <v>327</v>
      </c>
      <c r="F118" t="s">
        <v>176</v>
      </c>
      <c r="G118" t="s">
        <v>168</v>
      </c>
      <c r="H118" t="s">
        <v>140</v>
      </c>
      <c r="I118" t="str">
        <f t="shared" si="7"/>
        <v>Group1_BurnWork2_DamperGas_bL : BOOL; (*РГ гор.3 закрыт*)</v>
      </c>
      <c r="J118" t="str">
        <f t="shared" si="8"/>
        <v>DataReal.Group[1].BurnWork[2].DamperGas.bL:=stDiAll.Group1_BurnWork2_DamperGas_bL XOR stInvertDigitalInputs.Group1_BurnWork2_DamperGas_bL;</v>
      </c>
      <c r="K118" s="13" t="str">
        <f>IF(COUNTIF(D$1:D118,D118)=1,MAX(K$1:K117)+1,"")</f>
        <v/>
      </c>
      <c r="L118" s="14" t="str">
        <f t="shared" si="10"/>
        <v/>
      </c>
      <c r="N118" t="str">
        <f t="shared" si="9"/>
        <v>Group1_BurnWork2_DamperGas_bL : WSTRING(40):="РГ гор.3 закрыт";</v>
      </c>
      <c r="O118" t="str">
        <f t="shared" si="11"/>
        <v>Group1_BurnWork2_DamperGas_bL:=FALSE,</v>
      </c>
      <c r="P118" t="str">
        <f t="shared" si="12"/>
        <v>BurnWork[2].DamperGas.bL : BOOL; (*РГ гор.3 закрыт*)</v>
      </c>
    </row>
    <row r="119" spans="1:16" ht="15.75" x14ac:dyDescent="0.25">
      <c r="A119" s="2" t="s">
        <v>18</v>
      </c>
      <c r="B119" s="4" t="s">
        <v>127</v>
      </c>
      <c r="C119" t="s">
        <v>515</v>
      </c>
      <c r="D119" t="s">
        <v>313</v>
      </c>
      <c r="E119" t="s">
        <v>327</v>
      </c>
      <c r="F119" t="s">
        <v>176</v>
      </c>
      <c r="G119" t="s">
        <v>161</v>
      </c>
      <c r="H119" t="s">
        <v>140</v>
      </c>
      <c r="I119" t="str">
        <f t="shared" si="7"/>
        <v>Group1_BurnWork2_DamperGas_bH : BOOL; (*РГ гор.3 открыт*)</v>
      </c>
      <c r="J119" t="str">
        <f t="shared" si="8"/>
        <v>DataReal.Group[1].BurnWork[2].DamperGas.bH:=stDiAll.Group1_BurnWork2_DamperGas_bH XOR stInvertDigitalInputs.Group1_BurnWork2_DamperGas_bH;</v>
      </c>
      <c r="K119" s="13" t="str">
        <f>IF(COUNTIF(D$1:D119,D119)=1,MAX(K$1:K118)+1,"")</f>
        <v/>
      </c>
      <c r="L119" s="14" t="str">
        <f t="shared" si="10"/>
        <v/>
      </c>
      <c r="N119" t="str">
        <f t="shared" si="9"/>
        <v>Group1_BurnWork2_DamperGas_bH : WSTRING(40):="РГ гор.3 открыт";</v>
      </c>
      <c r="O119" t="str">
        <f t="shared" si="11"/>
        <v>Group1_BurnWork2_DamperGas_bH:=FALSE,</v>
      </c>
      <c r="P119" t="str">
        <f t="shared" si="12"/>
        <v>BurnWork[2].DamperGas.bH : BOOL; (*РГ гор.3 открыт*)</v>
      </c>
    </row>
    <row r="120" spans="1:16" ht="15.75" x14ac:dyDescent="0.25">
      <c r="A120" s="2" t="s">
        <v>18</v>
      </c>
      <c r="B120" s="4" t="s">
        <v>128</v>
      </c>
      <c r="C120" t="s">
        <v>516</v>
      </c>
      <c r="D120" t="s">
        <v>313</v>
      </c>
      <c r="E120" t="s">
        <v>327</v>
      </c>
      <c r="F120" t="s">
        <v>178</v>
      </c>
      <c r="G120" t="s">
        <v>168</v>
      </c>
      <c r="H120" t="s">
        <v>140</v>
      </c>
      <c r="I120" t="str">
        <f t="shared" si="7"/>
        <v>Group1_BurnWork2_DamperAir_bL : BOOL; (*ШВ гор.3 закрыт*)</v>
      </c>
      <c r="J120" t="str">
        <f t="shared" si="8"/>
        <v>DataReal.Group[1].BurnWork[2].DamperAir.bL:=stDiAll.Group1_BurnWork2_DamperAir_bL XOR stInvertDigitalInputs.Group1_BurnWork2_DamperAir_bL;</v>
      </c>
      <c r="K120" s="13" t="str">
        <f>IF(COUNTIF(D$1:D120,D120)=1,MAX(K$1:K119)+1,"")</f>
        <v/>
      </c>
      <c r="L120" s="14" t="str">
        <f t="shared" si="10"/>
        <v/>
      </c>
      <c r="N120" t="str">
        <f t="shared" si="9"/>
        <v>Group1_BurnWork2_DamperAir_bL : WSTRING(40):="ШВ гор.3 закрыт";</v>
      </c>
      <c r="O120" t="str">
        <f t="shared" si="11"/>
        <v>Group1_BurnWork2_DamperAir_bL:=FALSE,</v>
      </c>
      <c r="P120" t="str">
        <f t="shared" si="12"/>
        <v>BurnWork[2].DamperAir.bL : BOOL; (*ШВ гор.3 закрыт*)</v>
      </c>
    </row>
    <row r="121" spans="1:16" ht="15.75" x14ac:dyDescent="0.25">
      <c r="A121" s="2" t="s">
        <v>18</v>
      </c>
      <c r="B121" s="4" t="s">
        <v>129</v>
      </c>
      <c r="C121" t="s">
        <v>516</v>
      </c>
      <c r="D121" t="s">
        <v>313</v>
      </c>
      <c r="E121" t="s">
        <v>327</v>
      </c>
      <c r="F121" t="s">
        <v>178</v>
      </c>
      <c r="G121" t="s">
        <v>161</v>
      </c>
      <c r="H121" t="s">
        <v>140</v>
      </c>
      <c r="I121" t="str">
        <f t="shared" si="7"/>
        <v>Group1_BurnWork2_DamperAir_bH : BOOL; (*ШВ гор.3 закрыт*)</v>
      </c>
      <c r="J121" t="str">
        <f t="shared" si="8"/>
        <v>DataReal.Group[1].BurnWork[2].DamperAir.bH:=stDiAll.Group1_BurnWork2_DamperAir_bH XOR stInvertDigitalInputs.Group1_BurnWork2_DamperAir_bH;</v>
      </c>
      <c r="K121" s="13" t="str">
        <f>IF(COUNTIF(D$1:D121,D121)=1,MAX(K$1:K120)+1,"")</f>
        <v/>
      </c>
      <c r="L121" s="14" t="str">
        <f t="shared" si="10"/>
        <v/>
      </c>
      <c r="N121" t="str">
        <f t="shared" si="9"/>
        <v>Group1_BurnWork2_DamperAir_bH : WSTRING(40):="ШВ гор.3 закрыт";</v>
      </c>
      <c r="O121" t="str">
        <f t="shared" si="11"/>
        <v>Group1_BurnWork2_DamperAir_bH:=FALSE,</v>
      </c>
      <c r="P121" t="str">
        <f t="shared" si="12"/>
        <v>BurnWork[2].DamperAir.bH : BOOL; (*ШВ гор.3 закрыт*)</v>
      </c>
    </row>
    <row r="122" spans="1:16" ht="15.75" x14ac:dyDescent="0.25">
      <c r="A122" s="2" t="s">
        <v>18</v>
      </c>
      <c r="B122" s="4" t="s">
        <v>130</v>
      </c>
      <c r="C122" t="s">
        <v>517</v>
      </c>
      <c r="D122" t="s">
        <v>313</v>
      </c>
      <c r="E122" t="s">
        <v>325</v>
      </c>
      <c r="F122" t="s">
        <v>176</v>
      </c>
      <c r="G122" t="s">
        <v>168</v>
      </c>
      <c r="H122" t="s">
        <v>140</v>
      </c>
      <c r="I122" t="str">
        <f t="shared" si="7"/>
        <v>Group1_BurnMain_DamperGas_bL : BOOL; (*РГ гор.5 закрыт*)</v>
      </c>
      <c r="J122" t="str">
        <f t="shared" si="8"/>
        <v>DataReal.Group[1].BurnMain.DamperGas.bL:=stDiAll.Group1_BurnMain_DamperGas_bL XOR stInvertDigitalInputs.Group1_BurnMain_DamperGas_bL;</v>
      </c>
      <c r="K122" s="13" t="str">
        <f>IF(COUNTIF(D$1:D122,D122)=1,MAX(K$1:K121)+1,"")</f>
        <v/>
      </c>
      <c r="L122" s="14" t="str">
        <f t="shared" si="10"/>
        <v/>
      </c>
      <c r="N122" t="str">
        <f t="shared" si="9"/>
        <v>Group1_BurnMain_DamperGas_bL : WSTRING(40):="РГ гор.5 закрыт";</v>
      </c>
      <c r="O122" t="str">
        <f t="shared" si="11"/>
        <v>Group1_BurnMain_DamperGas_bL:=FALSE,</v>
      </c>
      <c r="P122" t="str">
        <f t="shared" si="12"/>
        <v>BurnMain.DamperGas.bL : BOOL; (*РГ гор.5 закрыт*)</v>
      </c>
    </row>
    <row r="123" spans="1:16" ht="15.75" x14ac:dyDescent="0.25">
      <c r="A123" s="2" t="s">
        <v>18</v>
      </c>
      <c r="B123" s="4" t="s">
        <v>131</v>
      </c>
      <c r="C123" t="s">
        <v>518</v>
      </c>
      <c r="D123" t="s">
        <v>313</v>
      </c>
      <c r="E123" t="s">
        <v>325</v>
      </c>
      <c r="F123" t="s">
        <v>176</v>
      </c>
      <c r="G123" t="s">
        <v>161</v>
      </c>
      <c r="H123" t="s">
        <v>140</v>
      </c>
      <c r="I123" t="str">
        <f t="shared" si="7"/>
        <v>Group1_BurnMain_DamperGas_bH : BOOL; (*РГ гор.5 открыт*)</v>
      </c>
      <c r="J123" t="str">
        <f t="shared" si="8"/>
        <v>DataReal.Group[1].BurnMain.DamperGas.bH:=stDiAll.Group1_BurnMain_DamperGas_bH XOR stInvertDigitalInputs.Group1_BurnMain_DamperGas_bH;</v>
      </c>
      <c r="K123" s="13" t="str">
        <f>IF(COUNTIF(D$1:D123,D123)=1,MAX(K$1:K122)+1,"")</f>
        <v/>
      </c>
      <c r="L123" s="14" t="str">
        <f t="shared" si="10"/>
        <v/>
      </c>
      <c r="N123" t="str">
        <f t="shared" si="9"/>
        <v>Group1_BurnMain_DamperGas_bH : WSTRING(40):="РГ гор.5 открыт";</v>
      </c>
      <c r="O123" t="str">
        <f t="shared" si="11"/>
        <v>Group1_BurnMain_DamperGas_bH:=FALSE,</v>
      </c>
      <c r="P123" t="str">
        <f t="shared" si="12"/>
        <v>BurnMain.DamperGas.bH : BOOL; (*РГ гор.5 открыт*)</v>
      </c>
    </row>
    <row r="124" spans="1:16" ht="15.75" x14ac:dyDescent="0.25">
      <c r="A124" s="2" t="s">
        <v>18</v>
      </c>
      <c r="B124" s="4" t="s">
        <v>132</v>
      </c>
      <c r="C124" t="s">
        <v>519</v>
      </c>
      <c r="D124" t="s">
        <v>313</v>
      </c>
      <c r="E124" t="s">
        <v>325</v>
      </c>
      <c r="F124" t="s">
        <v>178</v>
      </c>
      <c r="G124" t="s">
        <v>168</v>
      </c>
      <c r="H124" t="s">
        <v>140</v>
      </c>
      <c r="I124" t="str">
        <f t="shared" si="7"/>
        <v>Group1_BurnMain_DamperAir_bL : BOOL; (*ШВ гор.5 закрыт*)</v>
      </c>
      <c r="J124" t="str">
        <f t="shared" si="8"/>
        <v>DataReal.Group[1].BurnMain.DamperAir.bL:=stDiAll.Group1_BurnMain_DamperAir_bL XOR stInvertDigitalInputs.Group1_BurnMain_DamperAir_bL;</v>
      </c>
      <c r="K124" s="13" t="str">
        <f>IF(COUNTIF(D$1:D124,D124)=1,MAX(K$1:K123)+1,"")</f>
        <v/>
      </c>
      <c r="L124" s="14" t="str">
        <f t="shared" si="10"/>
        <v/>
      </c>
      <c r="N124" t="str">
        <f t="shared" si="9"/>
        <v>Group1_BurnMain_DamperAir_bL : WSTRING(40):="ШВ гор.5 закрыт";</v>
      </c>
      <c r="O124" t="str">
        <f t="shared" si="11"/>
        <v>Group1_BurnMain_DamperAir_bL:=FALSE,</v>
      </c>
      <c r="P124" t="str">
        <f t="shared" si="12"/>
        <v>BurnMain.DamperAir.bL : BOOL; (*ШВ гор.5 закрыт*)</v>
      </c>
    </row>
    <row r="125" spans="1:16" ht="15.75" x14ac:dyDescent="0.25">
      <c r="A125" s="2" t="s">
        <v>18</v>
      </c>
      <c r="B125" s="4" t="s">
        <v>133</v>
      </c>
      <c r="C125" t="s">
        <v>519</v>
      </c>
      <c r="D125" t="s">
        <v>313</v>
      </c>
      <c r="E125" t="s">
        <v>325</v>
      </c>
      <c r="F125" t="s">
        <v>178</v>
      </c>
      <c r="G125" t="s">
        <v>161</v>
      </c>
      <c r="H125" t="s">
        <v>140</v>
      </c>
      <c r="I125" t="str">
        <f t="shared" si="7"/>
        <v>Group1_BurnMain_DamperAir_bH : BOOL; (*ШВ гор.5 закрыт*)</v>
      </c>
      <c r="J125" t="str">
        <f t="shared" si="8"/>
        <v>DataReal.Group[1].BurnMain.DamperAir.bH:=stDiAll.Group1_BurnMain_DamperAir_bH XOR stInvertDigitalInputs.Group1_BurnMain_DamperAir_bH;</v>
      </c>
      <c r="K125" s="13" t="str">
        <f>IF(COUNTIF(D$1:D125,D125)=1,MAX(K$1:K124)+1,"")</f>
        <v/>
      </c>
      <c r="L125" s="14" t="str">
        <f t="shared" si="10"/>
        <v/>
      </c>
      <c r="N125" t="str">
        <f t="shared" si="9"/>
        <v>Group1_BurnMain_DamperAir_bH : WSTRING(40):="ШВ гор.5 закрыт";</v>
      </c>
      <c r="O125" t="str">
        <f t="shared" si="11"/>
        <v>Group1_BurnMain_DamperAir_bH:=FALSE,</v>
      </c>
      <c r="P125" t="str">
        <f t="shared" si="12"/>
        <v>BurnMain.DamperAir.bH : BOOL; (*ШВ гор.5 закрыт*)</v>
      </c>
    </row>
    <row r="126" spans="1:16" ht="15.75" x14ac:dyDescent="0.25">
      <c r="A126" s="2" t="s">
        <v>18</v>
      </c>
      <c r="B126" s="4" t="s">
        <v>134</v>
      </c>
      <c r="C126" t="s">
        <v>520</v>
      </c>
      <c r="D126" t="s">
        <v>313</v>
      </c>
      <c r="E126" t="s">
        <v>328</v>
      </c>
      <c r="F126" t="s">
        <v>176</v>
      </c>
      <c r="G126" t="s">
        <v>168</v>
      </c>
      <c r="H126" t="s">
        <v>140</v>
      </c>
      <c r="I126" t="str">
        <f t="shared" si="7"/>
        <v>Group1_BurnWork3_DamperGas_bL : BOOL; (*РГ гор.7 закрыт*)</v>
      </c>
      <c r="J126" t="str">
        <f t="shared" si="8"/>
        <v>DataReal.Group[1].BurnWork[3].DamperGas.bL:=stDiAll.Group1_BurnWork3_DamperGas_bL XOR stInvertDigitalInputs.Group1_BurnWork3_DamperGas_bL;</v>
      </c>
      <c r="K126" s="13" t="str">
        <f>IF(COUNTIF(D$1:D126,D126)=1,MAX(K$1:K125)+1,"")</f>
        <v/>
      </c>
      <c r="L126" s="14" t="str">
        <f t="shared" si="10"/>
        <v/>
      </c>
      <c r="N126" t="str">
        <f t="shared" si="9"/>
        <v>Group1_BurnWork3_DamperGas_bL : WSTRING(40):="РГ гор.7 закрыт";</v>
      </c>
      <c r="O126" t="str">
        <f t="shared" si="11"/>
        <v>Group1_BurnWork3_DamperGas_bL:=FALSE,</v>
      </c>
      <c r="P126" t="str">
        <f t="shared" si="12"/>
        <v>BurnWork[3].DamperGas.bL : BOOL; (*РГ гор.7 закрыт*)</v>
      </c>
    </row>
    <row r="127" spans="1:16" ht="15.75" x14ac:dyDescent="0.25">
      <c r="A127" s="2" t="s">
        <v>18</v>
      </c>
      <c r="B127" s="4" t="s">
        <v>135</v>
      </c>
      <c r="C127" t="s">
        <v>521</v>
      </c>
      <c r="D127" t="s">
        <v>313</v>
      </c>
      <c r="E127" t="s">
        <v>328</v>
      </c>
      <c r="F127" t="s">
        <v>176</v>
      </c>
      <c r="G127" t="s">
        <v>161</v>
      </c>
      <c r="H127" t="s">
        <v>140</v>
      </c>
      <c r="I127" t="str">
        <f t="shared" si="7"/>
        <v>Group1_BurnWork3_DamperGas_bH : BOOL; (*РГ гор.7 открыт*)</v>
      </c>
      <c r="J127" t="str">
        <f t="shared" si="8"/>
        <v>DataReal.Group[1].BurnWork[3].DamperGas.bH:=stDiAll.Group1_BurnWork3_DamperGas_bH XOR stInvertDigitalInputs.Group1_BurnWork3_DamperGas_bH;</v>
      </c>
      <c r="K127" s="13" t="str">
        <f>IF(COUNTIF(D$1:D127,D127)=1,MAX(K$1:K126)+1,"")</f>
        <v/>
      </c>
      <c r="L127" s="14" t="str">
        <f t="shared" si="10"/>
        <v/>
      </c>
      <c r="N127" t="str">
        <f t="shared" si="9"/>
        <v>Group1_BurnWork3_DamperGas_bH : WSTRING(40):="РГ гор.7 открыт";</v>
      </c>
      <c r="O127" t="str">
        <f t="shared" si="11"/>
        <v>Group1_BurnWork3_DamperGas_bH:=FALSE,</v>
      </c>
      <c r="P127" t="str">
        <f t="shared" si="12"/>
        <v>BurnWork[3].DamperGas.bH : BOOL; (*РГ гор.7 открыт*)</v>
      </c>
    </row>
    <row r="128" spans="1:16" ht="15.75" x14ac:dyDescent="0.25">
      <c r="A128" s="2" t="s">
        <v>18</v>
      </c>
      <c r="B128" s="4" t="s">
        <v>136</v>
      </c>
      <c r="C128" t="s">
        <v>522</v>
      </c>
      <c r="D128" t="s">
        <v>313</v>
      </c>
      <c r="E128" t="s">
        <v>328</v>
      </c>
      <c r="F128" t="s">
        <v>178</v>
      </c>
      <c r="G128" t="s">
        <v>168</v>
      </c>
      <c r="H128" t="s">
        <v>140</v>
      </c>
      <c r="I128" t="str">
        <f t="shared" si="7"/>
        <v>Group1_BurnWork3_DamperAir_bL : BOOL; (*ШВ гор.7 закрыт*)</v>
      </c>
      <c r="J128" t="str">
        <f t="shared" si="8"/>
        <v>DataReal.Group[1].BurnWork[3].DamperAir.bL:=stDiAll.Group1_BurnWork3_DamperAir_bL XOR stInvertDigitalInputs.Group1_BurnWork3_DamperAir_bL;</v>
      </c>
      <c r="K128" s="13" t="str">
        <f>IF(COUNTIF(D$1:D128,D128)=1,MAX(K$1:K127)+1,"")</f>
        <v/>
      </c>
      <c r="L128" s="14" t="str">
        <f t="shared" si="10"/>
        <v/>
      </c>
      <c r="N128" t="str">
        <f t="shared" si="9"/>
        <v>Group1_BurnWork3_DamperAir_bL : WSTRING(40):="ШВ гор.7 закрыт";</v>
      </c>
      <c r="O128" t="str">
        <f t="shared" si="11"/>
        <v>Group1_BurnWork3_DamperAir_bL:=FALSE,</v>
      </c>
      <c r="P128" t="str">
        <f t="shared" si="12"/>
        <v>BurnWork[3].DamperAir.bL : BOOL; (*ШВ гор.7 закрыт*)</v>
      </c>
    </row>
    <row r="129" spans="1:16" ht="15.75" x14ac:dyDescent="0.25">
      <c r="A129" s="2" t="s">
        <v>18</v>
      </c>
      <c r="B129" s="4" t="s">
        <v>137</v>
      </c>
      <c r="C129" t="s">
        <v>522</v>
      </c>
      <c r="D129" t="s">
        <v>313</v>
      </c>
      <c r="E129" t="s">
        <v>328</v>
      </c>
      <c r="F129" t="s">
        <v>178</v>
      </c>
      <c r="G129" t="s">
        <v>161</v>
      </c>
      <c r="H129" t="s">
        <v>140</v>
      </c>
      <c r="I129" t="str">
        <f t="shared" si="7"/>
        <v>Group1_BurnWork3_DamperAir_bH : BOOL; (*ШВ гор.7 закрыт*)</v>
      </c>
      <c r="J129" t="str">
        <f t="shared" si="8"/>
        <v>DataReal.Group[1].BurnWork[3].DamperAir.bH:=stDiAll.Group1_BurnWork3_DamperAir_bH XOR stInvertDigitalInputs.Group1_BurnWork3_DamperAir_bH;</v>
      </c>
      <c r="K129" s="13" t="str">
        <f>IF(COUNTIF(D$1:D129,D129)=1,MAX(K$1:K128)+1,"")</f>
        <v/>
      </c>
      <c r="L129" s="14" t="str">
        <f t="shared" si="10"/>
        <v/>
      </c>
      <c r="N129" t="str">
        <f t="shared" si="9"/>
        <v>Group1_BurnWork3_DamperAir_bH : WSTRING(40):="ШВ гор.7 закрыт";</v>
      </c>
      <c r="O129" t="str">
        <f t="shared" si="11"/>
        <v>Group1_BurnWork3_DamperAir_bH:=FALSE,</v>
      </c>
      <c r="P129" t="str">
        <f t="shared" si="12"/>
        <v>BurnWork[3].DamperAir.bH : BOOL; (*ШВ гор.7 закрыт*)</v>
      </c>
    </row>
    <row r="130" spans="1:16" ht="15.75" x14ac:dyDescent="0.25">
      <c r="A130" s="2" t="s">
        <v>18</v>
      </c>
      <c r="B130" s="4" t="s">
        <v>194</v>
      </c>
      <c r="C130" t="s">
        <v>527</v>
      </c>
      <c r="D130" t="s">
        <v>313</v>
      </c>
      <c r="E130" t="s">
        <v>325</v>
      </c>
      <c r="G130" t="s">
        <v>229</v>
      </c>
      <c r="H130" t="s">
        <v>140</v>
      </c>
      <c r="I130" t="str">
        <f t="shared" ref="I130:I139" si="13">CONCATENATE(D130,"_",IF(E130&lt;&gt;"",CONCATENATE(E130,"_"),""),IF(F130&lt;&gt;"",CONCATENATE(F130,"_"),""),G130, " : ", H130, "; (*", C130, "*)")</f>
        <v>Group1_BurnMain_bFireIgn : BOOL; (*Фак. зап. гор. 5*)</v>
      </c>
      <c r="J130" t="str">
        <f t="shared" ref="J130:J161" si="14">CONCATENATE("DataReal.",IF(IFERROR(_xlfn.NUMBERVALUE(RIGHT(D130)),"")="",D130,REPLACE(D130,LEN(D130),3,CONCATENATE("[",RIGHT(D130),"]"))),".",IF(E130&lt;&gt;"",CONCATENATE(IF(IFERROR(_xlfn.NUMBERVALUE(RIGHT(E130)),"")="",E130,REPLACE(E130,LEN(E130),3,CONCATENATE("[",RIGHT(E130),"]"))),"."),""),IF(F130&lt;&gt;"",CONCATENATE(F130,"."),""),G130,":=stDiAll.",D130,"_",IF(E130&lt;&gt;"",CONCATENATE(E130,"_"),""),IF(F130&lt;&gt;"",CONCATENATE(F130,"_"),""),G130," XOR stInvertDigitalInputs.",D130,"_",IF(E130&lt;&gt;"",CONCATENATE(E130,"_"),""),IF(F130&lt;&gt;"",CONCATENATE(F130,"_"),""),G130,";")</f>
        <v>DataReal.Group[1].BurnMain.bFireIgn:=stDiAll.Group1_BurnMain_bFireIgn XOR stInvertDigitalInputs.Group1_BurnMain_bFireIgn;</v>
      </c>
      <c r="K130" s="13" t="str">
        <f>IF(COUNTIF(D$1:D130,D130)=1,MAX(K$1:K129)+1,"")</f>
        <v/>
      </c>
      <c r="L130" s="14" t="str">
        <f t="shared" ref="L130:L193" si="15">IF(K130="","",D130)</f>
        <v/>
      </c>
      <c r="N130" t="str">
        <f t="shared" ref="N130:N154" si="16">CONCATENATE(D130, "_",IF(E130&lt;&gt;"",CONCATENATE(E130,"_"),""),IF(F130&lt;&gt;"",CONCATENATE(F130,"_"),""),G130," : WSTRING(40):=""",C130,""";",)</f>
        <v>Group1_BurnMain_bFireIgn : WSTRING(40):="Фак. зап. гор. 5";</v>
      </c>
      <c r="O130" t="str">
        <f t="shared" si="11"/>
        <v>Group1_BurnMain_bFireIgn:=FALSE,</v>
      </c>
      <c r="P130" t="str">
        <f t="shared" si="12"/>
        <v>BurnMain.bFireIgn : BOOL; (*Фак. зап. гор. 5*)</v>
      </c>
    </row>
    <row r="131" spans="1:16" ht="15.75" x14ac:dyDescent="0.25">
      <c r="A131" s="2" t="s">
        <v>18</v>
      </c>
      <c r="B131" s="4" t="s">
        <v>195</v>
      </c>
      <c r="C131" t="s">
        <v>528</v>
      </c>
      <c r="D131" t="s">
        <v>313</v>
      </c>
      <c r="E131" t="s">
        <v>325</v>
      </c>
      <c r="G131" t="s">
        <v>230</v>
      </c>
      <c r="H131" t="s">
        <v>140</v>
      </c>
      <c r="I131" t="str">
        <f t="shared" si="13"/>
        <v>Group1_BurnMain_bFireBurn : BOOL; (*Фак. гор. гор. 5*)</v>
      </c>
      <c r="J131" t="str">
        <f t="shared" si="14"/>
        <v>DataReal.Group[1].BurnMain.bFireBurn:=stDiAll.Group1_BurnMain_bFireBurn XOR stInvertDigitalInputs.Group1_BurnMain_bFireBurn;</v>
      </c>
      <c r="K131" s="13" t="str">
        <f>IF(COUNTIF(D$1:D131,D131)=1,MAX(K$1:K130)+1,"")</f>
        <v/>
      </c>
      <c r="L131" s="14" t="str">
        <f t="shared" si="15"/>
        <v/>
      </c>
      <c r="N131" t="str">
        <f t="shared" si="16"/>
        <v>Group1_BurnMain_bFireBurn : WSTRING(40):="Фак. гор. гор. 5";</v>
      </c>
      <c r="O131" t="str">
        <f t="shared" ref="O131:O194" si="17">CONCATENATE(D131, "_",IF(E131&lt;&gt;"",CONCATENATE(E131,"_"),""),IF(F131&lt;&gt;"",CONCATENATE(F131,"_"),""),G131,":=FALSE,")</f>
        <v>Group1_BurnMain_bFireBurn:=FALSE,</v>
      </c>
      <c r="P131" t="str">
        <f t="shared" ref="P131:P194" si="18">CONCATENATE(IF(E131&lt;&gt;"",CONCATENATE(IF(IFERROR(_xlfn.NUMBERVALUE(RIGHT(E131)),"")="",E131,REPLACE(E131,LEN(E131),3,CONCATENATE("[",RIGHT(E131),"]"))),"."),""),IF(F131&lt;&gt;"",CONCATENATE(F131,"."),""),G131," : ",H131,";"," (*",C131,"*)")</f>
        <v>BurnMain.bFireBurn : BOOL; (*Фак. гор. гор. 5*)</v>
      </c>
    </row>
    <row r="132" spans="1:16" ht="15.75" x14ac:dyDescent="0.25">
      <c r="A132" s="2" t="s">
        <v>18</v>
      </c>
      <c r="B132" s="4" t="s">
        <v>196</v>
      </c>
      <c r="C132" t="s">
        <v>524</v>
      </c>
      <c r="D132" t="s">
        <v>313</v>
      </c>
      <c r="E132" t="s">
        <v>326</v>
      </c>
      <c r="F132" t="s">
        <v>167</v>
      </c>
      <c r="G132" t="s">
        <v>192</v>
      </c>
      <c r="H132" t="s">
        <v>140</v>
      </c>
      <c r="I132" t="str">
        <f t="shared" si="13"/>
        <v>Group1_BurnWork1_Fan_bTurnedOn : BOOL; (*Вент. работа гор. 1*)</v>
      </c>
      <c r="J132" t="str">
        <f t="shared" si="14"/>
        <v>DataReal.Group[1].BurnWork[1].Fan.bTurnedOn:=stDiAll.Group1_BurnWork1_Fan_bTurnedOn XOR stInvertDigitalInputs.Group1_BurnWork1_Fan_bTurnedOn;</v>
      </c>
      <c r="K132" s="13" t="str">
        <f>IF(COUNTIF(D$1:D132,D132)=1,MAX(K$1:K131)+1,"")</f>
        <v/>
      </c>
      <c r="L132" s="14" t="str">
        <f t="shared" si="15"/>
        <v/>
      </c>
      <c r="N132" t="str">
        <f t="shared" si="16"/>
        <v>Group1_BurnWork1_Fan_bTurnedOn : WSTRING(40):="Вент. работа гор. 1";</v>
      </c>
      <c r="O132" t="str">
        <f t="shared" si="17"/>
        <v>Group1_BurnWork1_Fan_bTurnedOn:=FALSE,</v>
      </c>
      <c r="P132" t="str">
        <f t="shared" si="18"/>
        <v>BurnWork[1].Fan.bTurnedOn : BOOL; (*Вент. работа гор. 1*)</v>
      </c>
    </row>
    <row r="133" spans="1:16" ht="15.75" x14ac:dyDescent="0.25">
      <c r="A133" s="2" t="s">
        <v>18</v>
      </c>
      <c r="B133" s="4" t="s">
        <v>197</v>
      </c>
      <c r="C133" t="s">
        <v>525</v>
      </c>
      <c r="D133" t="s">
        <v>313</v>
      </c>
      <c r="E133" t="s">
        <v>327</v>
      </c>
      <c r="F133" t="s">
        <v>167</v>
      </c>
      <c r="G133" t="s">
        <v>192</v>
      </c>
      <c r="H133" t="s">
        <v>140</v>
      </c>
      <c r="I133" t="str">
        <f t="shared" si="13"/>
        <v>Group1_BurnWork2_Fan_bTurnedOn : BOOL; (*Вент. работа гор. 3*)</v>
      </c>
      <c r="J133" t="str">
        <f t="shared" si="14"/>
        <v>DataReal.Group[1].BurnWork[2].Fan.bTurnedOn:=stDiAll.Group1_BurnWork2_Fan_bTurnedOn XOR stInvertDigitalInputs.Group1_BurnWork2_Fan_bTurnedOn;</v>
      </c>
      <c r="K133" s="13" t="str">
        <f>IF(COUNTIF(D$1:D133,D133)=1,MAX(K$1:K132)+1,"")</f>
        <v/>
      </c>
      <c r="L133" s="14" t="str">
        <f t="shared" si="15"/>
        <v/>
      </c>
      <c r="N133" t="str">
        <f t="shared" si="16"/>
        <v>Group1_BurnWork2_Fan_bTurnedOn : WSTRING(40):="Вент. работа гор. 3";</v>
      </c>
      <c r="O133" t="str">
        <f t="shared" si="17"/>
        <v>Group1_BurnWork2_Fan_bTurnedOn:=FALSE,</v>
      </c>
      <c r="P133" t="str">
        <f t="shared" si="18"/>
        <v>BurnWork[2].Fan.bTurnedOn : BOOL; (*Вент. работа гор. 3*)</v>
      </c>
    </row>
    <row r="134" spans="1:16" ht="15.75" x14ac:dyDescent="0.25">
      <c r="A134" s="2" t="s">
        <v>18</v>
      </c>
      <c r="B134" s="4" t="s">
        <v>198</v>
      </c>
      <c r="C134" t="s">
        <v>526</v>
      </c>
      <c r="D134" t="s">
        <v>313</v>
      </c>
      <c r="E134" t="s">
        <v>325</v>
      </c>
      <c r="F134" t="s">
        <v>167</v>
      </c>
      <c r="G134" t="s">
        <v>192</v>
      </c>
      <c r="H134" t="s">
        <v>140</v>
      </c>
      <c r="I134" t="str">
        <f t="shared" si="13"/>
        <v>Group1_BurnMain_Fan_bTurnedOn : BOOL; (*Вент. работа гор. 5*)</v>
      </c>
      <c r="J134" t="str">
        <f t="shared" si="14"/>
        <v>DataReal.Group[1].BurnMain.Fan.bTurnedOn:=stDiAll.Group1_BurnMain_Fan_bTurnedOn XOR stInvertDigitalInputs.Group1_BurnMain_Fan_bTurnedOn;</v>
      </c>
      <c r="K134" s="13" t="str">
        <f>IF(COUNTIF(D$1:D134,D134)=1,MAX(K$1:K133)+1,"")</f>
        <v/>
      </c>
      <c r="L134" s="14" t="str">
        <f t="shared" si="15"/>
        <v/>
      </c>
      <c r="N134" t="str">
        <f t="shared" si="16"/>
        <v>Group1_BurnMain_Fan_bTurnedOn : WSTRING(40):="Вент. работа гор. 5";</v>
      </c>
      <c r="O134" t="str">
        <f t="shared" si="17"/>
        <v>Group1_BurnMain_Fan_bTurnedOn:=FALSE,</v>
      </c>
      <c r="P134" t="str">
        <f t="shared" si="18"/>
        <v>BurnMain.Fan.bTurnedOn : BOOL; (*Вент. работа гор. 5*)</v>
      </c>
    </row>
    <row r="135" spans="1:16" ht="15.75" x14ac:dyDescent="0.25">
      <c r="A135" s="2" t="s">
        <v>18</v>
      </c>
      <c r="B135" s="4" t="s">
        <v>199</v>
      </c>
      <c r="C135" t="s">
        <v>523</v>
      </c>
      <c r="D135" t="s">
        <v>313</v>
      </c>
      <c r="E135" t="s">
        <v>328</v>
      </c>
      <c r="F135" t="s">
        <v>167</v>
      </c>
      <c r="G135" t="s">
        <v>192</v>
      </c>
      <c r="H135" t="s">
        <v>140</v>
      </c>
      <c r="I135" t="str">
        <f t="shared" si="13"/>
        <v>Group1_BurnWork3_Fan_bTurnedOn : BOOL; (*Вент. работа гор. 7*)</v>
      </c>
      <c r="J135" t="str">
        <f t="shared" si="14"/>
        <v>DataReal.Group[1].BurnWork[3].Fan.bTurnedOn:=stDiAll.Group1_BurnWork3_Fan_bTurnedOn XOR stInvertDigitalInputs.Group1_BurnWork3_Fan_bTurnedOn;</v>
      </c>
      <c r="K135" s="13" t="str">
        <f>IF(COUNTIF(D$1:D135,D135)=1,MAX(K$1:K134)+1,"")</f>
        <v/>
      </c>
      <c r="L135" s="14" t="str">
        <f t="shared" si="15"/>
        <v/>
      </c>
      <c r="N135" t="str">
        <f t="shared" si="16"/>
        <v>Group1_BurnWork3_Fan_bTurnedOn : WSTRING(40):="Вент. работа гор. 7";</v>
      </c>
      <c r="O135" t="str">
        <f t="shared" si="17"/>
        <v>Group1_BurnWork3_Fan_bTurnedOn:=FALSE,</v>
      </c>
      <c r="P135" t="str">
        <f t="shared" si="18"/>
        <v>BurnWork[3].Fan.bTurnedOn : BOOL; (*Вент. работа гор. 7*)</v>
      </c>
    </row>
    <row r="136" spans="1:16" ht="15.75" x14ac:dyDescent="0.25">
      <c r="A136" s="2" t="s">
        <v>18</v>
      </c>
      <c r="B136" s="4" t="s">
        <v>200</v>
      </c>
      <c r="C136" t="s">
        <v>529</v>
      </c>
      <c r="D136" t="s">
        <v>313</v>
      </c>
      <c r="E136" t="s">
        <v>325</v>
      </c>
      <c r="F136" t="s">
        <v>167</v>
      </c>
      <c r="G136" t="s">
        <v>530</v>
      </c>
      <c r="H136" t="s">
        <v>140</v>
      </c>
      <c r="I136" t="str">
        <f t="shared" si="13"/>
        <v>Group1_BurnMain_Fan_bAlarm : BOOL; (*ПЧ авария гор. 5*)</v>
      </c>
      <c r="J136" t="str">
        <f t="shared" si="14"/>
        <v>DataReal.Group[1].BurnMain.Fan.bAlarm:=stDiAll.Group1_BurnMain_Fan_bAlarm XOR stInvertDigitalInputs.Group1_BurnMain_Fan_bAlarm;</v>
      </c>
      <c r="K136" s="13" t="str">
        <f>IF(COUNTIF(D$1:D136,D136)=1,MAX(K$1:K135)+1,"")</f>
        <v/>
      </c>
      <c r="L136" s="14" t="str">
        <f t="shared" si="15"/>
        <v/>
      </c>
      <c r="N136" t="str">
        <f t="shared" si="16"/>
        <v>Group1_BurnMain_Fan_bAlarm : WSTRING(40):="ПЧ авария гор. 5";</v>
      </c>
      <c r="O136" t="str">
        <f t="shared" si="17"/>
        <v>Group1_BurnMain_Fan_bAlarm:=FALSE,</v>
      </c>
      <c r="P136" t="str">
        <f t="shared" si="18"/>
        <v>BurnMain.Fan.bAlarm : BOOL; (*ПЧ авария гор. 5*)</v>
      </c>
    </row>
    <row r="137" spans="1:16" ht="15.75" x14ac:dyDescent="0.25">
      <c r="A137" s="2" t="s">
        <v>18</v>
      </c>
      <c r="B137" s="4" t="s">
        <v>201</v>
      </c>
      <c r="C137" t="s">
        <v>531</v>
      </c>
      <c r="D137" t="s">
        <v>313</v>
      </c>
      <c r="E137" t="s">
        <v>326</v>
      </c>
      <c r="F137" t="s">
        <v>167</v>
      </c>
      <c r="G137" t="s">
        <v>535</v>
      </c>
      <c r="H137" t="s">
        <v>140</v>
      </c>
      <c r="I137" t="str">
        <f t="shared" si="13"/>
        <v>Group1_BurnWork1_Fan_bRemote : BOOL; (*Вент. дист. гор. 1*)</v>
      </c>
      <c r="J137" t="str">
        <f t="shared" si="14"/>
        <v>DataReal.Group[1].BurnWork[1].Fan.bRemote:=stDiAll.Group1_BurnWork1_Fan_bRemote XOR stInvertDigitalInputs.Group1_BurnWork1_Fan_bRemote;</v>
      </c>
      <c r="K137" s="13" t="str">
        <f>IF(COUNTIF(D$1:D137,D137)=1,MAX(K$1:K136)+1,"")</f>
        <v/>
      </c>
      <c r="L137" s="14" t="str">
        <f t="shared" si="15"/>
        <v/>
      </c>
      <c r="N137" t="str">
        <f t="shared" si="16"/>
        <v>Group1_BurnWork1_Fan_bRemote : WSTRING(40):="Вент. дист. гор. 1";</v>
      </c>
      <c r="O137" t="str">
        <f t="shared" si="17"/>
        <v>Group1_BurnWork1_Fan_bRemote:=FALSE,</v>
      </c>
      <c r="P137" t="str">
        <f t="shared" si="18"/>
        <v>BurnWork[1].Fan.bRemote : BOOL; (*Вент. дист. гор. 1*)</v>
      </c>
    </row>
    <row r="138" spans="1:16" ht="15.75" x14ac:dyDescent="0.25">
      <c r="A138" s="2" t="s">
        <v>18</v>
      </c>
      <c r="B138" s="4" t="s">
        <v>202</v>
      </c>
      <c r="C138" t="s">
        <v>532</v>
      </c>
      <c r="D138" t="s">
        <v>313</v>
      </c>
      <c r="E138" t="s">
        <v>327</v>
      </c>
      <c r="F138" t="s">
        <v>167</v>
      </c>
      <c r="G138" t="s">
        <v>535</v>
      </c>
      <c r="H138" t="s">
        <v>140</v>
      </c>
      <c r="I138" t="str">
        <f t="shared" si="13"/>
        <v>Group1_BurnWork2_Fan_bRemote : BOOL; (*Вент. дист. гор. 3*)</v>
      </c>
      <c r="J138" t="str">
        <f t="shared" si="14"/>
        <v>DataReal.Group[1].BurnWork[2].Fan.bRemote:=stDiAll.Group1_BurnWork2_Fan_bRemote XOR stInvertDigitalInputs.Group1_BurnWork2_Fan_bRemote;</v>
      </c>
      <c r="K138" s="13" t="str">
        <f>IF(COUNTIF(D$1:D138,D138)=1,MAX(K$1:K137)+1,"")</f>
        <v/>
      </c>
      <c r="L138" s="14" t="str">
        <f t="shared" si="15"/>
        <v/>
      </c>
      <c r="N138" t="str">
        <f t="shared" si="16"/>
        <v>Group1_BurnWork2_Fan_bRemote : WSTRING(40):="Вент. дист. гор. 3";</v>
      </c>
      <c r="O138" t="str">
        <f t="shared" si="17"/>
        <v>Group1_BurnWork2_Fan_bRemote:=FALSE,</v>
      </c>
      <c r="P138" t="str">
        <f t="shared" si="18"/>
        <v>BurnWork[2].Fan.bRemote : BOOL; (*Вент. дист. гор. 3*)</v>
      </c>
    </row>
    <row r="139" spans="1:16" ht="15.75" x14ac:dyDescent="0.25">
      <c r="A139" s="2" t="s">
        <v>18</v>
      </c>
      <c r="B139" s="4" t="s">
        <v>203</v>
      </c>
      <c r="C139" t="s">
        <v>533</v>
      </c>
      <c r="D139" t="s">
        <v>313</v>
      </c>
      <c r="E139" t="s">
        <v>325</v>
      </c>
      <c r="F139" t="s">
        <v>167</v>
      </c>
      <c r="G139" t="s">
        <v>535</v>
      </c>
      <c r="H139" t="s">
        <v>140</v>
      </c>
      <c r="I139" t="str">
        <f t="shared" si="13"/>
        <v>Group1_BurnMain_Fan_bRemote : BOOL; (*Вент. дист. гор. 5*)</v>
      </c>
      <c r="J139" t="str">
        <f t="shared" si="14"/>
        <v>DataReal.Group[1].BurnMain.Fan.bRemote:=stDiAll.Group1_BurnMain_Fan_bRemote XOR stInvertDigitalInputs.Group1_BurnMain_Fan_bRemote;</v>
      </c>
      <c r="K139" s="13" t="str">
        <f>IF(COUNTIF(D$1:D139,D139)=1,MAX(K$1:K138)+1,"")</f>
        <v/>
      </c>
      <c r="L139" s="14" t="str">
        <f t="shared" si="15"/>
        <v/>
      </c>
      <c r="N139" t="str">
        <f t="shared" si="16"/>
        <v>Group1_BurnMain_Fan_bRemote : WSTRING(40):="Вент. дист. гор. 5";</v>
      </c>
      <c r="O139" t="str">
        <f t="shared" si="17"/>
        <v>Group1_BurnMain_Fan_bRemote:=FALSE,</v>
      </c>
      <c r="P139" t="str">
        <f t="shared" si="18"/>
        <v>BurnMain.Fan.bRemote : BOOL; (*Вент. дист. гор. 5*)</v>
      </c>
    </row>
    <row r="140" spans="1:16" ht="15.75" x14ac:dyDescent="0.25">
      <c r="A140" s="2" t="s">
        <v>18</v>
      </c>
      <c r="B140" s="4" t="s">
        <v>204</v>
      </c>
      <c r="C140" t="s">
        <v>534</v>
      </c>
      <c r="D140" t="s">
        <v>313</v>
      </c>
      <c r="E140" t="s">
        <v>328</v>
      </c>
      <c r="F140" t="s">
        <v>167</v>
      </c>
      <c r="G140" t="s">
        <v>535</v>
      </c>
      <c r="H140" t="s">
        <v>140</v>
      </c>
      <c r="I140" t="str">
        <f t="shared" ref="I140:I154" si="19">CONCATENATE(D140,"_",IF(E140&lt;&gt;"",CONCATENATE(E140,"_"),""),IF(F140&lt;&gt;"",CONCATENATE(F140,"_"),""),G140, " : ", H140, "; (*", C140, "*)")</f>
        <v>Group1_BurnWork3_Fan_bRemote : BOOL; (*Вент. дист. гор. 7*)</v>
      </c>
      <c r="J140" t="str">
        <f t="shared" si="14"/>
        <v>DataReal.Group[1].BurnWork[3].Fan.bRemote:=stDiAll.Group1_BurnWork3_Fan_bRemote XOR stInvertDigitalInputs.Group1_BurnWork3_Fan_bRemote;</v>
      </c>
      <c r="K140" s="13" t="str">
        <f>IF(COUNTIF(D$1:D140,D140)=1,MAX(K$1:K139)+1,"")</f>
        <v/>
      </c>
      <c r="L140" s="14" t="str">
        <f t="shared" si="15"/>
        <v/>
      </c>
      <c r="N140" t="str">
        <f t="shared" si="16"/>
        <v>Group1_BurnWork3_Fan_bRemote : WSTRING(40):="Вент. дист. гор. 7";</v>
      </c>
      <c r="O140" t="str">
        <f t="shared" si="17"/>
        <v>Group1_BurnWork3_Fan_bRemote:=FALSE,</v>
      </c>
      <c r="P140" t="str">
        <f t="shared" si="18"/>
        <v>BurnWork[3].Fan.bRemote : BOOL; (*Вент. дист. гор. 7*)</v>
      </c>
    </row>
    <row r="141" spans="1:16" ht="15.75" x14ac:dyDescent="0.25">
      <c r="A141" s="2" t="s">
        <v>18</v>
      </c>
      <c r="B141" s="4" t="s">
        <v>205</v>
      </c>
      <c r="C141" t="s">
        <v>536</v>
      </c>
      <c r="D141" t="s">
        <v>163</v>
      </c>
      <c r="G141" t="s">
        <v>762</v>
      </c>
      <c r="H141" t="s">
        <v>140</v>
      </c>
      <c r="I141" t="str">
        <f t="shared" si="19"/>
        <v>Other_bRackCall1 : BOOL; (*Вызов к сборке 50(51)-1*)</v>
      </c>
      <c r="J141" t="str">
        <f t="shared" si="14"/>
        <v>DataReal.Other.bRackCall1:=stDiAll.Other_bRackCall1 XOR stInvertDigitalInputs.Other_bRackCall1;</v>
      </c>
      <c r="K141" s="13" t="str">
        <f>IF(COUNTIF(D$1:D141,D141)=1,MAX(K$1:K140)+1,"")</f>
        <v/>
      </c>
      <c r="L141" s="14" t="str">
        <f t="shared" si="15"/>
        <v/>
      </c>
      <c r="N141" t="str">
        <f t="shared" si="16"/>
        <v>Other_bRackCall1 : WSTRING(40):="Вызов к сборке 50(51)-1";</v>
      </c>
      <c r="O141" t="str">
        <f t="shared" si="17"/>
        <v>Other_bRackCall1:=FALSE,</v>
      </c>
      <c r="P141" t="str">
        <f t="shared" si="18"/>
        <v>bRackCall1 : BOOL; (*Вызов к сборке 50(51)-1*)</v>
      </c>
    </row>
    <row r="142" spans="1:16" ht="15.75" x14ac:dyDescent="0.25">
      <c r="A142" s="2" t="s">
        <v>18</v>
      </c>
      <c r="B142" s="4" t="s">
        <v>206</v>
      </c>
      <c r="C142" t="s">
        <v>538</v>
      </c>
      <c r="D142" t="s">
        <v>163</v>
      </c>
      <c r="G142" t="s">
        <v>542</v>
      </c>
      <c r="H142" t="s">
        <v>140</v>
      </c>
      <c r="I142" t="str">
        <f t="shared" si="19"/>
        <v>Other_bSupplyOk1 : BOOL; (*Ввод 1 в норме*)</v>
      </c>
      <c r="J142" t="str">
        <f t="shared" si="14"/>
        <v>DataReal.Other.bSupplyOk1:=stDiAll.Other_bSupplyOk1 XOR stInvertDigitalInputs.Other_bSupplyOk1;</v>
      </c>
      <c r="K142" s="13" t="str">
        <f>IF(COUNTIF(D$1:D142,D142)=1,MAX(K$1:K141)+1,"")</f>
        <v/>
      </c>
      <c r="L142" s="14" t="str">
        <f t="shared" si="15"/>
        <v/>
      </c>
      <c r="N142" t="str">
        <f t="shared" si="16"/>
        <v>Other_bSupplyOk1 : WSTRING(40):="Ввод 1 в норме";</v>
      </c>
      <c r="O142" t="str">
        <f t="shared" si="17"/>
        <v>Other_bSupplyOk1:=FALSE,</v>
      </c>
      <c r="P142" t="str">
        <f t="shared" si="18"/>
        <v>bSupplyOk1 : BOOL; (*Ввод 1 в норме*)</v>
      </c>
    </row>
    <row r="143" spans="1:16" ht="15.75" x14ac:dyDescent="0.25">
      <c r="A143" s="2" t="s">
        <v>18</v>
      </c>
      <c r="B143" s="4" t="s">
        <v>207</v>
      </c>
      <c r="C143" t="s">
        <v>539</v>
      </c>
      <c r="D143" t="s">
        <v>163</v>
      </c>
      <c r="G143" t="s">
        <v>543</v>
      </c>
      <c r="H143" t="s">
        <v>140</v>
      </c>
      <c r="I143" t="str">
        <f t="shared" si="19"/>
        <v>Other_bSupplyOk2 : BOOL; (*Ввод 2 в норме*)</v>
      </c>
      <c r="J143" t="str">
        <f t="shared" si="14"/>
        <v>DataReal.Other.bSupplyOk2:=stDiAll.Other_bSupplyOk2 XOR stInvertDigitalInputs.Other_bSupplyOk2;</v>
      </c>
      <c r="K143" s="13" t="str">
        <f>IF(COUNTIF(D$1:D143,D143)=1,MAX(K$1:K142)+1,"")</f>
        <v/>
      </c>
      <c r="L143" s="14" t="str">
        <f t="shared" si="15"/>
        <v/>
      </c>
      <c r="N143" t="str">
        <f t="shared" si="16"/>
        <v>Other_bSupplyOk2 : WSTRING(40):="Ввод 2 в норме";</v>
      </c>
      <c r="O143" t="str">
        <f t="shared" si="17"/>
        <v>Other_bSupplyOk2:=FALSE,</v>
      </c>
      <c r="P143" t="str">
        <f t="shared" si="18"/>
        <v>bSupplyOk2 : BOOL; (*Ввод 2 в норме*)</v>
      </c>
    </row>
    <row r="144" spans="1:16" ht="15.75" x14ac:dyDescent="0.25">
      <c r="A144" s="2" t="s">
        <v>18</v>
      </c>
      <c r="B144" s="4" t="s">
        <v>208</v>
      </c>
      <c r="C144" t="s">
        <v>540</v>
      </c>
      <c r="D144" t="s">
        <v>163</v>
      </c>
      <c r="G144" t="s">
        <v>544</v>
      </c>
      <c r="H144" t="s">
        <v>140</v>
      </c>
      <c r="I144" t="str">
        <f t="shared" si="19"/>
        <v>Other_bSupplyModeAuto : BOOL; (*Режим вводов авт.*)</v>
      </c>
      <c r="J144" t="str">
        <f t="shared" si="14"/>
        <v>DataReal.Other.bSupplyModeAuto:=stDiAll.Other_bSupplyModeAuto XOR stInvertDigitalInputs.Other_bSupplyModeAuto;</v>
      </c>
      <c r="K144" s="13" t="str">
        <f>IF(COUNTIF(D$1:D144,D144)=1,MAX(K$1:K143)+1,"")</f>
        <v/>
      </c>
      <c r="L144" s="14" t="str">
        <f t="shared" si="15"/>
        <v/>
      </c>
      <c r="N144" t="str">
        <f t="shared" si="16"/>
        <v>Other_bSupplyModeAuto : WSTRING(40):="Режим вводов авт.";</v>
      </c>
      <c r="O144" t="str">
        <f t="shared" si="17"/>
        <v>Other_bSupplyModeAuto:=FALSE,</v>
      </c>
      <c r="P144" t="str">
        <f t="shared" si="18"/>
        <v>bSupplyModeAuto : BOOL; (*Режим вводов авт.*)</v>
      </c>
    </row>
    <row r="145" spans="1:16" ht="15.75" x14ac:dyDescent="0.25">
      <c r="A145" s="2" t="s">
        <v>18</v>
      </c>
      <c r="B145" s="4" t="s">
        <v>209</v>
      </c>
      <c r="C145" t="s">
        <v>541</v>
      </c>
      <c r="D145" t="s">
        <v>163</v>
      </c>
      <c r="G145" t="s">
        <v>545</v>
      </c>
      <c r="H145" t="s">
        <v>140</v>
      </c>
      <c r="I145" t="str">
        <f t="shared" si="19"/>
        <v>Other_bSupplyActive2 : BOOL; (*Включен ввод 2*)</v>
      </c>
      <c r="J145" t="str">
        <f t="shared" si="14"/>
        <v>DataReal.Other.bSupplyActive2:=stDiAll.Other_bSupplyActive2 XOR stInvertDigitalInputs.Other_bSupplyActive2;</v>
      </c>
      <c r="K145" s="13" t="str">
        <f>IF(COUNTIF(D$1:D145,D145)=1,MAX(K$1:K144)+1,"")</f>
        <v/>
      </c>
      <c r="L145" s="14" t="str">
        <f t="shared" si="15"/>
        <v/>
      </c>
      <c r="N145" t="str">
        <f t="shared" si="16"/>
        <v>Other_bSupplyActive2 : WSTRING(40):="Включен ввод 2";</v>
      </c>
      <c r="O145" t="str">
        <f t="shared" si="17"/>
        <v>Other_bSupplyActive2:=FALSE,</v>
      </c>
      <c r="P145" t="str">
        <f t="shared" si="18"/>
        <v>bSupplyActive2 : BOOL; (*Включен ввод 2*)</v>
      </c>
    </row>
    <row r="146" spans="1:16" ht="15.75" x14ac:dyDescent="0.25">
      <c r="A146" s="2" t="s">
        <v>18</v>
      </c>
      <c r="B146" s="4" t="s">
        <v>211</v>
      </c>
      <c r="C146" t="s">
        <v>546</v>
      </c>
      <c r="D146" t="s">
        <v>313</v>
      </c>
      <c r="E146" t="s">
        <v>326</v>
      </c>
      <c r="G146" t="s">
        <v>171</v>
      </c>
      <c r="H146" t="s">
        <v>140</v>
      </c>
      <c r="I146" t="str">
        <f t="shared" si="19"/>
        <v>Group1_BurnWork1_bStart : BOOL; (*Пуск гор.1*)</v>
      </c>
      <c r="J146" t="str">
        <f t="shared" si="14"/>
        <v>DataReal.Group[1].BurnWork[1].bStart:=stDiAll.Group1_BurnWork1_bStart XOR stInvertDigitalInputs.Group1_BurnWork1_bStart;</v>
      </c>
      <c r="K146" s="13" t="str">
        <f>IF(COUNTIF(D$1:D146,D146)=1,MAX(K$1:K145)+1,"")</f>
        <v/>
      </c>
      <c r="L146" s="14" t="str">
        <f t="shared" si="15"/>
        <v/>
      </c>
      <c r="N146" t="str">
        <f t="shared" si="16"/>
        <v>Group1_BurnWork1_bStart : WSTRING(40):="Пуск гор.1";</v>
      </c>
      <c r="O146" t="str">
        <f t="shared" si="17"/>
        <v>Group1_BurnWork1_bStart:=FALSE,</v>
      </c>
      <c r="P146" t="str">
        <f t="shared" si="18"/>
        <v>BurnWork[1].bStart : BOOL; (*Пуск гор.1*)</v>
      </c>
    </row>
    <row r="147" spans="1:16" ht="15.75" x14ac:dyDescent="0.25">
      <c r="A147" s="2" t="s">
        <v>18</v>
      </c>
      <c r="B147" s="4" t="s">
        <v>212</v>
      </c>
      <c r="C147" t="s">
        <v>547</v>
      </c>
      <c r="D147" t="s">
        <v>313</v>
      </c>
      <c r="E147" t="s">
        <v>326</v>
      </c>
      <c r="G147" t="s">
        <v>172</v>
      </c>
      <c r="H147" t="s">
        <v>140</v>
      </c>
      <c r="I147" t="str">
        <f t="shared" si="19"/>
        <v>Group1_BurnWork1_bStop : BOOL; (*Стоп гор.1*)</v>
      </c>
      <c r="J147" t="str">
        <f t="shared" si="14"/>
        <v>DataReal.Group[1].BurnWork[1].bStop:=stDiAll.Group1_BurnWork1_bStop XOR stInvertDigitalInputs.Group1_BurnWork1_bStop;</v>
      </c>
      <c r="K147" s="13" t="str">
        <f>IF(COUNTIF(D$1:D147,D147)=1,MAX(K$1:K146)+1,"")</f>
        <v/>
      </c>
      <c r="L147" s="14" t="str">
        <f t="shared" si="15"/>
        <v/>
      </c>
      <c r="N147" t="str">
        <f t="shared" si="16"/>
        <v>Group1_BurnWork1_bStop : WSTRING(40):="Стоп гор.1";</v>
      </c>
      <c r="O147" t="str">
        <f t="shared" si="17"/>
        <v>Group1_BurnWork1_bStop:=FALSE,</v>
      </c>
      <c r="P147" t="str">
        <f t="shared" si="18"/>
        <v>BurnWork[1].bStop : BOOL; (*Стоп гор.1*)</v>
      </c>
    </row>
    <row r="148" spans="1:16" ht="15.75" x14ac:dyDescent="0.25">
      <c r="A148" s="2" t="s">
        <v>18</v>
      </c>
      <c r="B148" s="4" t="s">
        <v>213</v>
      </c>
      <c r="C148" t="s">
        <v>550</v>
      </c>
      <c r="D148" t="s">
        <v>313</v>
      </c>
      <c r="E148" t="s">
        <v>327</v>
      </c>
      <c r="G148" t="s">
        <v>171</v>
      </c>
      <c r="H148" t="s">
        <v>140</v>
      </c>
      <c r="I148" t="str">
        <f t="shared" si="19"/>
        <v>Group1_BurnWork2_bStart : BOOL; (*Пуск гор.3*)</v>
      </c>
      <c r="J148" t="str">
        <f t="shared" si="14"/>
        <v>DataReal.Group[1].BurnWork[2].bStart:=stDiAll.Group1_BurnWork2_bStart XOR stInvertDigitalInputs.Group1_BurnWork2_bStart;</v>
      </c>
      <c r="K148" s="13" t="str">
        <f>IF(COUNTIF(D$1:D148,D148)=1,MAX(K$1:K147)+1,"")</f>
        <v/>
      </c>
      <c r="L148" s="14" t="str">
        <f t="shared" si="15"/>
        <v/>
      </c>
      <c r="N148" t="str">
        <f t="shared" si="16"/>
        <v>Group1_BurnWork2_bStart : WSTRING(40):="Пуск гор.3";</v>
      </c>
      <c r="O148" t="str">
        <f t="shared" si="17"/>
        <v>Group1_BurnWork2_bStart:=FALSE,</v>
      </c>
      <c r="P148" t="str">
        <f t="shared" si="18"/>
        <v>BurnWork[2].bStart : BOOL; (*Пуск гор.3*)</v>
      </c>
    </row>
    <row r="149" spans="1:16" ht="15.75" x14ac:dyDescent="0.25">
      <c r="A149" s="2" t="s">
        <v>18</v>
      </c>
      <c r="B149" s="4" t="s">
        <v>214</v>
      </c>
      <c r="C149" t="s">
        <v>551</v>
      </c>
      <c r="D149" t="s">
        <v>313</v>
      </c>
      <c r="E149" t="s">
        <v>327</v>
      </c>
      <c r="G149" t="s">
        <v>172</v>
      </c>
      <c r="H149" t="s">
        <v>140</v>
      </c>
      <c r="I149" t="str">
        <f t="shared" si="19"/>
        <v>Group1_BurnWork2_bStop : BOOL; (*Стоп гор.3*)</v>
      </c>
      <c r="J149" t="str">
        <f t="shared" si="14"/>
        <v>DataReal.Group[1].BurnWork[2].bStop:=stDiAll.Group1_BurnWork2_bStop XOR stInvertDigitalInputs.Group1_BurnWork2_bStop;</v>
      </c>
      <c r="K149" s="13" t="str">
        <f>IF(COUNTIF(D$1:D149,D149)=1,MAX(K$1:K148)+1,"")</f>
        <v/>
      </c>
      <c r="L149" s="14" t="str">
        <f t="shared" si="15"/>
        <v/>
      </c>
      <c r="N149" t="str">
        <f t="shared" si="16"/>
        <v>Group1_BurnWork2_bStop : WSTRING(40):="Стоп гор.3";</v>
      </c>
      <c r="O149" t="str">
        <f t="shared" si="17"/>
        <v>Group1_BurnWork2_bStop:=FALSE,</v>
      </c>
      <c r="P149" t="str">
        <f t="shared" si="18"/>
        <v>BurnWork[2].bStop : BOOL; (*Стоп гор.3*)</v>
      </c>
    </row>
    <row r="150" spans="1:16" ht="15.75" x14ac:dyDescent="0.25">
      <c r="A150" s="2" t="s">
        <v>18</v>
      </c>
      <c r="B150" s="4" t="s">
        <v>215</v>
      </c>
      <c r="C150" t="s">
        <v>554</v>
      </c>
      <c r="D150" t="s">
        <v>313</v>
      </c>
      <c r="E150" t="s">
        <v>325</v>
      </c>
      <c r="G150" t="s">
        <v>171</v>
      </c>
      <c r="H150" t="s">
        <v>140</v>
      </c>
      <c r="I150" t="str">
        <f t="shared" si="19"/>
        <v>Group1_BurnMain_bStart : BOOL; (*Пуск гор.5*)</v>
      </c>
      <c r="J150" t="str">
        <f t="shared" si="14"/>
        <v>DataReal.Group[1].BurnMain.bStart:=stDiAll.Group1_BurnMain_bStart XOR stInvertDigitalInputs.Group1_BurnMain_bStart;</v>
      </c>
      <c r="K150" s="13" t="str">
        <f>IF(COUNTIF(D$1:D150,D150)=1,MAX(K$1:K149)+1,"")</f>
        <v/>
      </c>
      <c r="L150" s="14" t="str">
        <f t="shared" si="15"/>
        <v/>
      </c>
      <c r="N150" t="str">
        <f t="shared" si="16"/>
        <v>Group1_BurnMain_bStart : WSTRING(40):="Пуск гор.5";</v>
      </c>
      <c r="O150" t="str">
        <f t="shared" si="17"/>
        <v>Group1_BurnMain_bStart:=FALSE,</v>
      </c>
      <c r="P150" t="str">
        <f t="shared" si="18"/>
        <v>BurnMain.bStart : BOOL; (*Пуск гор.5*)</v>
      </c>
    </row>
    <row r="151" spans="1:16" ht="15.75" x14ac:dyDescent="0.25">
      <c r="A151" s="2" t="s">
        <v>18</v>
      </c>
      <c r="B151" s="4" t="s">
        <v>216</v>
      </c>
      <c r="C151" t="s">
        <v>555</v>
      </c>
      <c r="D151" t="s">
        <v>313</v>
      </c>
      <c r="E151" t="s">
        <v>325</v>
      </c>
      <c r="G151" t="s">
        <v>172</v>
      </c>
      <c r="H151" t="s">
        <v>140</v>
      </c>
      <c r="I151" t="str">
        <f t="shared" si="19"/>
        <v>Group1_BurnMain_bStop : BOOL; (*Стоп гор.5*)</v>
      </c>
      <c r="J151" t="str">
        <f t="shared" si="14"/>
        <v>DataReal.Group[1].BurnMain.bStop:=stDiAll.Group1_BurnMain_bStop XOR stInvertDigitalInputs.Group1_BurnMain_bStop;</v>
      </c>
      <c r="K151" s="13" t="str">
        <f>IF(COUNTIF(D$1:D151,D151)=1,MAX(K$1:K150)+1,"")</f>
        <v/>
      </c>
      <c r="L151" s="14" t="str">
        <f t="shared" si="15"/>
        <v/>
      </c>
      <c r="N151" t="str">
        <f t="shared" si="16"/>
        <v>Group1_BurnMain_bStop : WSTRING(40):="Стоп гор.5";</v>
      </c>
      <c r="O151" t="str">
        <f t="shared" si="17"/>
        <v>Group1_BurnMain_bStop:=FALSE,</v>
      </c>
      <c r="P151" t="str">
        <f t="shared" si="18"/>
        <v>BurnMain.bStop : BOOL; (*Стоп гор.5*)</v>
      </c>
    </row>
    <row r="152" spans="1:16" ht="15.75" x14ac:dyDescent="0.25">
      <c r="A152" s="2" t="s">
        <v>18</v>
      </c>
      <c r="B152" s="4" t="s">
        <v>217</v>
      </c>
      <c r="C152" t="s">
        <v>556</v>
      </c>
      <c r="D152" t="s">
        <v>313</v>
      </c>
      <c r="E152" t="s">
        <v>328</v>
      </c>
      <c r="G152" t="s">
        <v>171</v>
      </c>
      <c r="H152" t="s">
        <v>140</v>
      </c>
      <c r="I152" t="str">
        <f t="shared" si="19"/>
        <v>Group1_BurnWork3_bStart : BOOL; (*Пуск гор.7*)</v>
      </c>
      <c r="J152" t="str">
        <f t="shared" si="14"/>
        <v>DataReal.Group[1].BurnWork[3].bStart:=stDiAll.Group1_BurnWork3_bStart XOR stInvertDigitalInputs.Group1_BurnWork3_bStart;</v>
      </c>
      <c r="K152" s="13" t="str">
        <f>IF(COUNTIF(D$1:D152,D152)=1,MAX(K$1:K151)+1,"")</f>
        <v/>
      </c>
      <c r="L152" s="14" t="str">
        <f t="shared" si="15"/>
        <v/>
      </c>
      <c r="N152" t="str">
        <f t="shared" si="16"/>
        <v>Group1_BurnWork3_bStart : WSTRING(40):="Пуск гор.7";</v>
      </c>
      <c r="O152" t="str">
        <f t="shared" si="17"/>
        <v>Group1_BurnWork3_bStart:=FALSE,</v>
      </c>
      <c r="P152" t="str">
        <f t="shared" si="18"/>
        <v>BurnWork[3].bStart : BOOL; (*Пуск гор.7*)</v>
      </c>
    </row>
    <row r="153" spans="1:16" ht="15.75" x14ac:dyDescent="0.25">
      <c r="A153" s="2" t="s">
        <v>18</v>
      </c>
      <c r="B153" s="4" t="s">
        <v>218</v>
      </c>
      <c r="C153" t="s">
        <v>557</v>
      </c>
      <c r="D153" t="s">
        <v>313</v>
      </c>
      <c r="E153" t="s">
        <v>328</v>
      </c>
      <c r="G153" t="s">
        <v>172</v>
      </c>
      <c r="H153" t="s">
        <v>140</v>
      </c>
      <c r="I153" t="str">
        <f t="shared" si="19"/>
        <v>Group1_BurnWork3_bStop : BOOL; (*Стоп гор.7*)</v>
      </c>
      <c r="J153" t="str">
        <f t="shared" si="14"/>
        <v>DataReal.Group[1].BurnWork[3].bStop:=stDiAll.Group1_BurnWork3_bStop XOR stInvertDigitalInputs.Group1_BurnWork3_bStop;</v>
      </c>
      <c r="K153" s="13" t="str">
        <f>IF(COUNTIF(D$1:D153,D153)=1,MAX(K$1:K152)+1,"")</f>
        <v/>
      </c>
      <c r="L153" s="14" t="str">
        <f t="shared" si="15"/>
        <v/>
      </c>
      <c r="N153" t="str">
        <f t="shared" si="16"/>
        <v>Group1_BurnWork3_bStop : WSTRING(40):="Стоп гор.7";</v>
      </c>
      <c r="O153" t="str">
        <f t="shared" si="17"/>
        <v>Group1_BurnWork3_bStop:=FALSE,</v>
      </c>
      <c r="P153" t="str">
        <f t="shared" si="18"/>
        <v>BurnWork[3].bStop : BOOL; (*Стоп гор.7*)</v>
      </c>
    </row>
    <row r="154" spans="1:16" ht="15.75" x14ac:dyDescent="0.25">
      <c r="A154" s="2" t="s">
        <v>18</v>
      </c>
      <c r="B154" s="4" t="s">
        <v>219</v>
      </c>
      <c r="C154" t="s">
        <v>558</v>
      </c>
      <c r="D154" t="s">
        <v>313</v>
      </c>
      <c r="G154" t="s">
        <v>173</v>
      </c>
      <c r="H154" t="s">
        <v>140</v>
      </c>
      <c r="I154" t="str">
        <f t="shared" si="19"/>
        <v>Group1_bReset : BOOL; (*Сброс звука гр.1*)</v>
      </c>
      <c r="J154" t="str">
        <f t="shared" si="14"/>
        <v>DataReal.Group[1].bReset:=stDiAll.Group1_bReset XOR stInvertDigitalInputs.Group1_bReset;</v>
      </c>
      <c r="K154" s="13" t="str">
        <f>IF(COUNTIF(D$1:D154,D154)=1,MAX(K$1:K153)+1,"")</f>
        <v/>
      </c>
      <c r="L154" s="14" t="str">
        <f t="shared" si="15"/>
        <v/>
      </c>
      <c r="N154" t="str">
        <f t="shared" si="16"/>
        <v>Group1_bReset : WSTRING(40):="Сброс звука гр.1";</v>
      </c>
      <c r="O154" t="str">
        <f t="shared" si="17"/>
        <v>Group1_bReset:=FALSE,</v>
      </c>
      <c r="P154" t="str">
        <f t="shared" si="18"/>
        <v>bReset : BOOL; (*Сброс звука гр.1*)</v>
      </c>
    </row>
    <row r="155" spans="1:16" ht="15.75" x14ac:dyDescent="0.25">
      <c r="A155" s="2" t="s">
        <v>18</v>
      </c>
      <c r="B155" s="4" t="s">
        <v>220</v>
      </c>
      <c r="C155" t="s">
        <v>559</v>
      </c>
      <c r="D155" t="s">
        <v>313</v>
      </c>
      <c r="G155" t="s">
        <v>445</v>
      </c>
      <c r="H155" t="s">
        <v>140</v>
      </c>
      <c r="I155" t="str">
        <f>CONCATENATE(D155,"_",IF(E155&lt;&gt;"",CONCATENATE(E155,"_"),""),IF(F155&lt;&gt;"",CONCATENATE(F155,"_"),""),G155, " : ", H155, "; (*", C155, "*)")</f>
        <v>Group1_bEmergencyStop : BOOL; (*Аварийное откл. гр.1*)</v>
      </c>
      <c r="J155" t="str">
        <f t="shared" si="14"/>
        <v>DataReal.Group[1].bEmergencyStop:=stDiAll.Group1_bEmergencyStop XOR stInvertDigitalInputs.Group1_bEmergencyStop;</v>
      </c>
      <c r="K155" s="13" t="str">
        <f>IF(COUNTIF(D$1:D155,D155)=1,MAX(K$1:K154)+1,"")</f>
        <v/>
      </c>
      <c r="L155" s="14" t="str">
        <f t="shared" si="15"/>
        <v/>
      </c>
      <c r="N155" t="str">
        <f>CONCATENATE(D155, "_",IF(E155&lt;&gt;"",CONCATENATE(E155,"_"),""),IF(F155&lt;&gt;"",CONCATENATE(F155,"_"),""),G155," : WSTRING(40):=""",C155,""";",)</f>
        <v>Group1_bEmergencyStop : WSTRING(40):="Аварийное откл. гр.1";</v>
      </c>
      <c r="O155" t="str">
        <f t="shared" si="17"/>
        <v>Group1_bEmergencyStop:=FALSE,</v>
      </c>
      <c r="P155" t="str">
        <f t="shared" si="18"/>
        <v>bEmergencyStop : BOOL; (*Аварийное откл. гр.1*)</v>
      </c>
    </row>
    <row r="156" spans="1:16" ht="15.75" x14ac:dyDescent="0.25">
      <c r="A156" s="2" t="s">
        <v>18</v>
      </c>
      <c r="B156" s="4" t="s">
        <v>221</v>
      </c>
      <c r="C156" t="s">
        <v>5</v>
      </c>
      <c r="D156" t="s">
        <v>159</v>
      </c>
      <c r="G156" t="str">
        <f>CONCATENATE("b",A156,B156)</f>
        <v>bDI155</v>
      </c>
      <c r="H156" t="s">
        <v>140</v>
      </c>
      <c r="I156" t="str">
        <f t="shared" ref="I156:I161" si="20">CONCATENATE(D156,"_",IF(E156&lt;&gt;"",CONCATENATE(E156,"_"),""),IF(F156&lt;&gt;"",CONCATENATE(F156,"_"),""),G156, " : ", H156, "; (*", C156, "*)")</f>
        <v>Reserv_bDI155 : BOOL; (*Резерв*)</v>
      </c>
      <c r="J156" t="str">
        <f t="shared" si="14"/>
        <v>DataReal.Reserv.bDI155:=stDiAll.Reserv_bDI155 XOR stInvertDigitalInputs.Reserv_bDI155;</v>
      </c>
      <c r="K156" s="13" t="str">
        <f>IF(COUNTIF(D$1:D156,D156)=1,MAX(K$1:K155)+1,"")</f>
        <v/>
      </c>
      <c r="L156" s="14" t="str">
        <f t="shared" si="15"/>
        <v/>
      </c>
      <c r="N156" t="str">
        <f t="shared" ref="N156:N219" si="21">CONCATENATE(D156, "_",IF(E156&lt;&gt;"",CONCATENATE(E156,"_"),""),IF(F156&lt;&gt;"",CONCATENATE(F156,"_"),""),G156," : WSTRING(40):=""",C156,""";",)</f>
        <v>Reserv_bDI155 : WSTRING(40):="Резерв";</v>
      </c>
      <c r="O156" t="str">
        <f t="shared" si="17"/>
        <v>Reserv_bDI155:=FALSE,</v>
      </c>
      <c r="P156" t="str">
        <f t="shared" si="18"/>
        <v>bDI155 : BOOL; (*Резерв*)</v>
      </c>
    </row>
    <row r="157" spans="1:16" ht="15.75" x14ac:dyDescent="0.25">
      <c r="A157" s="2" t="s">
        <v>18</v>
      </c>
      <c r="B157" s="4" t="s">
        <v>222</v>
      </c>
      <c r="C157" t="s">
        <v>5</v>
      </c>
      <c r="D157" t="s">
        <v>159</v>
      </c>
      <c r="G157" t="str">
        <f t="shared" ref="G157:G161" si="22">CONCATENATE("b",A157,B157)</f>
        <v>bDI156</v>
      </c>
      <c r="H157" t="s">
        <v>140</v>
      </c>
      <c r="I157" t="str">
        <f t="shared" si="20"/>
        <v>Reserv_bDI156 : BOOL; (*Резерв*)</v>
      </c>
      <c r="J157" t="str">
        <f t="shared" si="14"/>
        <v>DataReal.Reserv.bDI156:=stDiAll.Reserv_bDI156 XOR stInvertDigitalInputs.Reserv_bDI156;</v>
      </c>
      <c r="K157" s="13" t="str">
        <f>IF(COUNTIF(D$1:D157,D157)=1,MAX(K$1:K156)+1,"")</f>
        <v/>
      </c>
      <c r="L157" s="14" t="str">
        <f t="shared" si="15"/>
        <v/>
      </c>
      <c r="N157" t="str">
        <f t="shared" si="21"/>
        <v>Reserv_bDI156 : WSTRING(40):="Резерв";</v>
      </c>
      <c r="O157" t="str">
        <f t="shared" si="17"/>
        <v>Reserv_bDI156:=FALSE,</v>
      </c>
      <c r="P157" t="str">
        <f t="shared" si="18"/>
        <v>bDI156 : BOOL; (*Резерв*)</v>
      </c>
    </row>
    <row r="158" spans="1:16" ht="15.75" x14ac:dyDescent="0.25">
      <c r="A158" s="2" t="s">
        <v>18</v>
      </c>
      <c r="B158" s="4" t="s">
        <v>223</v>
      </c>
      <c r="C158" t="s">
        <v>5</v>
      </c>
      <c r="D158" t="s">
        <v>159</v>
      </c>
      <c r="G158" t="str">
        <f t="shared" si="22"/>
        <v>bDI157</v>
      </c>
      <c r="H158" t="s">
        <v>140</v>
      </c>
      <c r="I158" t="str">
        <f t="shared" si="20"/>
        <v>Reserv_bDI157 : BOOL; (*Резерв*)</v>
      </c>
      <c r="J158" t="str">
        <f t="shared" si="14"/>
        <v>DataReal.Reserv.bDI157:=stDiAll.Reserv_bDI157 XOR stInvertDigitalInputs.Reserv_bDI157;</v>
      </c>
      <c r="K158" s="13" t="str">
        <f>IF(COUNTIF(D$1:D158,D158)=1,MAX(K$1:K157)+1,"")</f>
        <v/>
      </c>
      <c r="L158" s="14" t="str">
        <f t="shared" si="15"/>
        <v/>
      </c>
      <c r="N158" t="str">
        <f t="shared" si="21"/>
        <v>Reserv_bDI157 : WSTRING(40):="Резерв";</v>
      </c>
      <c r="O158" t="str">
        <f t="shared" si="17"/>
        <v>Reserv_bDI157:=FALSE,</v>
      </c>
      <c r="P158" t="str">
        <f t="shared" si="18"/>
        <v>bDI157 : BOOL; (*Резерв*)</v>
      </c>
    </row>
    <row r="159" spans="1:16" ht="15.75" x14ac:dyDescent="0.25">
      <c r="A159" s="2" t="s">
        <v>18</v>
      </c>
      <c r="B159" s="4" t="s">
        <v>224</v>
      </c>
      <c r="C159" t="s">
        <v>5</v>
      </c>
      <c r="D159" t="s">
        <v>159</v>
      </c>
      <c r="G159" t="str">
        <f t="shared" si="22"/>
        <v>bDI158</v>
      </c>
      <c r="H159" t="s">
        <v>140</v>
      </c>
      <c r="I159" t="str">
        <f t="shared" si="20"/>
        <v>Reserv_bDI158 : BOOL; (*Резерв*)</v>
      </c>
      <c r="J159" t="str">
        <f t="shared" si="14"/>
        <v>DataReal.Reserv.bDI158:=stDiAll.Reserv_bDI158 XOR stInvertDigitalInputs.Reserv_bDI158;</v>
      </c>
      <c r="K159" s="13" t="str">
        <f>IF(COUNTIF(D$1:D159,D159)=1,MAX(K$1:K158)+1,"")</f>
        <v/>
      </c>
      <c r="L159" s="14" t="str">
        <f t="shared" si="15"/>
        <v/>
      </c>
      <c r="N159" t="str">
        <f t="shared" si="21"/>
        <v>Reserv_bDI158 : WSTRING(40):="Резерв";</v>
      </c>
      <c r="O159" t="str">
        <f t="shared" si="17"/>
        <v>Reserv_bDI158:=FALSE,</v>
      </c>
      <c r="P159" t="str">
        <f t="shared" si="18"/>
        <v>bDI158 : BOOL; (*Резерв*)</v>
      </c>
    </row>
    <row r="160" spans="1:16" ht="15.75" x14ac:dyDescent="0.25">
      <c r="A160" s="2" t="s">
        <v>18</v>
      </c>
      <c r="B160" s="4" t="s">
        <v>225</v>
      </c>
      <c r="C160" t="s">
        <v>5</v>
      </c>
      <c r="D160" t="s">
        <v>159</v>
      </c>
      <c r="G160" t="str">
        <f t="shared" si="22"/>
        <v>bDI159</v>
      </c>
      <c r="H160" t="s">
        <v>140</v>
      </c>
      <c r="I160" t="str">
        <f t="shared" si="20"/>
        <v>Reserv_bDI159 : BOOL; (*Резерв*)</v>
      </c>
      <c r="J160" t="str">
        <f t="shared" si="14"/>
        <v>DataReal.Reserv.bDI159:=stDiAll.Reserv_bDI159 XOR stInvertDigitalInputs.Reserv_bDI159;</v>
      </c>
      <c r="K160" s="13" t="str">
        <f>IF(COUNTIF(D$1:D160,D160)=1,MAX(K$1:K159)+1,"")</f>
        <v/>
      </c>
      <c r="L160" s="14" t="str">
        <f t="shared" si="15"/>
        <v/>
      </c>
      <c r="N160" t="str">
        <f t="shared" si="21"/>
        <v>Reserv_bDI159 : WSTRING(40):="Резерв";</v>
      </c>
      <c r="O160" t="str">
        <f t="shared" si="17"/>
        <v>Reserv_bDI159:=FALSE,</v>
      </c>
      <c r="P160" t="str">
        <f t="shared" si="18"/>
        <v>bDI159 : BOOL; (*Резерв*)</v>
      </c>
    </row>
    <row r="161" spans="1:16" ht="15.75" x14ac:dyDescent="0.25">
      <c r="A161" s="2" t="s">
        <v>18</v>
      </c>
      <c r="B161" s="4" t="s">
        <v>226</v>
      </c>
      <c r="C161" t="s">
        <v>5</v>
      </c>
      <c r="D161" t="s">
        <v>159</v>
      </c>
      <c r="G161" t="str">
        <f t="shared" si="22"/>
        <v>bDI160</v>
      </c>
      <c r="H161" t="s">
        <v>140</v>
      </c>
      <c r="I161" t="str">
        <f t="shared" si="20"/>
        <v>Reserv_bDI160 : BOOL; (*Резерв*)</v>
      </c>
      <c r="J161" t="str">
        <f t="shared" si="14"/>
        <v>DataReal.Reserv.bDI160:=stDiAll.Reserv_bDI160 XOR stInvertDigitalInputs.Reserv_bDI160;</v>
      </c>
      <c r="K161" s="13" t="str">
        <f>IF(COUNTIF(D$1:D161,D161)=1,MAX(K$1:K160)+1,"")</f>
        <v/>
      </c>
      <c r="L161" s="14" t="str">
        <f t="shared" si="15"/>
        <v/>
      </c>
      <c r="N161" t="str">
        <f t="shared" si="21"/>
        <v>Reserv_bDI160 : WSTRING(40):="Резерв";</v>
      </c>
      <c r="O161" t="str">
        <f t="shared" si="17"/>
        <v>Reserv_bDI160:=FALSE,</v>
      </c>
      <c r="P161" t="str">
        <f t="shared" si="18"/>
        <v>bDI160 : BOOL; (*Резерв*)</v>
      </c>
    </row>
    <row r="162" spans="1:16" ht="15.75" x14ac:dyDescent="0.25">
      <c r="A162" s="2" t="s">
        <v>18</v>
      </c>
      <c r="B162" s="4" t="s">
        <v>622</v>
      </c>
      <c r="C162" t="s">
        <v>560</v>
      </c>
      <c r="D162" t="s">
        <v>314</v>
      </c>
      <c r="E162" t="s">
        <v>326</v>
      </c>
      <c r="F162" t="s">
        <v>175</v>
      </c>
      <c r="G162" t="s">
        <v>161</v>
      </c>
      <c r="H162" t="s">
        <v>140</v>
      </c>
      <c r="I162" t="str">
        <f t="shared" ref="I162:I225" si="23">CONCATENATE(D162,"_",IF(E162&lt;&gt;"",CONCATENATE(E162,"_"),""),IF(F162&lt;&gt;"",CONCATENATE(F162,"_"),""),G162, " : ", H162, "; (*", C162, "*)")</f>
        <v>Group2_BurnWork1_Valve1_bH : BOOL; (*ПЗК-1 гор.2 открыт*)</v>
      </c>
      <c r="J162" t="str">
        <f>CONCATENATE("DataReal.",IF(IFERROR(_xlfn.NUMBERVALUE(RIGHT(D162)),"")="",D162,REPLACE(D162,LEN(D162),3,CONCATENATE("[",RIGHT(D162),"]"))),".",IF(E162&lt;&gt;"",CONCATENATE(IF(IFERROR(_xlfn.NUMBERVALUE(RIGHT(E162)),"")="",E162,REPLACE(E162,LEN(E162),3,CONCATENATE("[",RIGHT(E162),"]"))),"."),""),IF(F162&lt;&gt;"",CONCATENATE(F162,"."),""),G162,":=stDiAll.",D162,"_",IF(E162&lt;&gt;"",CONCATENATE(E162,"_"),""),IF(F162&lt;&gt;"",CONCATENATE(F162,"_"),""),G162," XOR stInvertDigitalInputs.",D162,"_",IF(E162&lt;&gt;"",CONCATENATE(E162,"_"),""),IF(F162&lt;&gt;"",CONCATENATE(F162,"_"),""),G162,";")</f>
        <v>DataReal.Group[2].BurnWork[1].Valve1.bH:=stDiAll.Group2_BurnWork1_Valve1_bH XOR stInvertDigitalInputs.Group2_BurnWork1_Valve1_bH;</v>
      </c>
      <c r="K162" s="13">
        <f>IF(COUNTIF(D$1:D162,D162)=1,MAX(K$1:K161)+1,"")</f>
        <v>8</v>
      </c>
      <c r="L162" s="14" t="str">
        <f t="shared" si="15"/>
        <v>Group2</v>
      </c>
      <c r="N162" t="str">
        <f t="shared" si="21"/>
        <v>Group2_BurnWork1_Valve1_bH : WSTRING(40):="ПЗК-1 гор.2 открыт";</v>
      </c>
      <c r="O162" t="str">
        <f t="shared" si="17"/>
        <v>Group2_BurnWork1_Valve1_bH:=FALSE,</v>
      </c>
      <c r="P162" t="str">
        <f t="shared" si="18"/>
        <v>BurnWork[1].Valve1.bH : BOOL; (*ПЗК-1 гор.2 открыт*)</v>
      </c>
    </row>
    <row r="163" spans="1:16" ht="15.75" x14ac:dyDescent="0.25">
      <c r="A163" s="2" t="s">
        <v>18</v>
      </c>
      <c r="B163" s="4" t="s">
        <v>623</v>
      </c>
      <c r="C163" t="s">
        <v>561</v>
      </c>
      <c r="D163" t="s">
        <v>314</v>
      </c>
      <c r="E163" t="s">
        <v>326</v>
      </c>
      <c r="F163" t="s">
        <v>181</v>
      </c>
      <c r="G163" t="s">
        <v>168</v>
      </c>
      <c r="H163" t="s">
        <v>140</v>
      </c>
      <c r="I163" t="str">
        <f t="shared" si="23"/>
        <v>Group2_BurnWork1_ValveSafety_bL : BOOL; (*КБ гор.2 закрыт*)</v>
      </c>
      <c r="J163" t="str">
        <f t="shared" ref="J163:J226" si="24">CONCATENATE("DataReal.",IF(IFERROR(_xlfn.NUMBERVALUE(RIGHT(D163)),"")="",D163,REPLACE(D163,LEN(D163),3,CONCATENATE("[",RIGHT(D163),"]"))),".",IF(E163&lt;&gt;"",CONCATENATE(IF(IFERROR(_xlfn.NUMBERVALUE(RIGHT(E163)),"")="",E163,REPLACE(E163,LEN(E163),3,CONCATENATE("[",RIGHT(E163),"]"))),"."),""),IF(F163&lt;&gt;"",CONCATENATE(F163,"."),""),G163,":=stDiAll.",D163,"_",IF(E163&lt;&gt;"",CONCATENATE(E163,"_"),""),IF(F163&lt;&gt;"",CONCATENATE(F163,"_"),""),G163," XOR stInvertDigitalInputs.",D163,"_",IF(E163&lt;&gt;"",CONCATENATE(E163,"_"),""),IF(F163&lt;&gt;"",CONCATENATE(F163,"_"),""),G163,";")</f>
        <v>DataReal.Group[2].BurnWork[1].ValveSafety.bL:=stDiAll.Group2_BurnWork1_ValveSafety_bL XOR stInvertDigitalInputs.Group2_BurnWork1_ValveSafety_bL;</v>
      </c>
      <c r="K163" s="13" t="str">
        <f>IF(COUNTIF(D$1:D163,D163)=1,MAX(K$1:K162)+1,"")</f>
        <v/>
      </c>
      <c r="L163" s="14" t="str">
        <f t="shared" si="15"/>
        <v/>
      </c>
      <c r="N163" t="str">
        <f t="shared" si="21"/>
        <v>Group2_BurnWork1_ValveSafety_bL : WSTRING(40):="КБ гор.2 закрыт";</v>
      </c>
      <c r="O163" t="str">
        <f t="shared" si="17"/>
        <v>Group2_BurnWork1_ValveSafety_bL:=FALSE,</v>
      </c>
      <c r="P163" t="str">
        <f t="shared" si="18"/>
        <v>BurnWork[1].ValveSafety.bL : BOOL; (*КБ гор.2 закрыт*)</v>
      </c>
    </row>
    <row r="164" spans="1:16" ht="15.75" x14ac:dyDescent="0.25">
      <c r="A164" s="2" t="s">
        <v>18</v>
      </c>
      <c r="B164" s="4" t="s">
        <v>624</v>
      </c>
      <c r="C164" t="s">
        <v>562</v>
      </c>
      <c r="D164" t="s">
        <v>314</v>
      </c>
      <c r="E164" t="s">
        <v>326</v>
      </c>
      <c r="F164" t="s">
        <v>179</v>
      </c>
      <c r="G164" t="s">
        <v>161</v>
      </c>
      <c r="H164" t="s">
        <v>140</v>
      </c>
      <c r="I164" t="str">
        <f t="shared" si="23"/>
        <v>Group2_BurnWork1_Valve2_bH : BOOL; (*ПЗК-2 гор.2 открыт*)</v>
      </c>
      <c r="J164" t="str">
        <f t="shared" si="24"/>
        <v>DataReal.Group[2].BurnWork[1].Valve2.bH:=stDiAll.Group2_BurnWork1_Valve2_bH XOR stInvertDigitalInputs.Group2_BurnWork1_Valve2_bH;</v>
      </c>
      <c r="K164" s="13" t="str">
        <f>IF(COUNTIF(D$1:D164,D164)=1,MAX(K$1:K163)+1,"")</f>
        <v/>
      </c>
      <c r="L164" s="14" t="str">
        <f t="shared" si="15"/>
        <v/>
      </c>
      <c r="N164" t="str">
        <f t="shared" si="21"/>
        <v>Group2_BurnWork1_Valve2_bH : WSTRING(40):="ПЗК-2 гор.2 открыт";</v>
      </c>
      <c r="O164" t="str">
        <f t="shared" si="17"/>
        <v>Group2_BurnWork1_Valve2_bH:=FALSE,</v>
      </c>
      <c r="P164" t="str">
        <f t="shared" si="18"/>
        <v>BurnWork[1].Valve2.bH : BOOL; (*ПЗК-2 гор.2 открыт*)</v>
      </c>
    </row>
    <row r="165" spans="1:16" ht="15.75" x14ac:dyDescent="0.25">
      <c r="A165" s="2" t="s">
        <v>18</v>
      </c>
      <c r="B165" s="4" t="s">
        <v>625</v>
      </c>
      <c r="C165" t="s">
        <v>563</v>
      </c>
      <c r="D165" t="s">
        <v>314</v>
      </c>
      <c r="E165" t="s">
        <v>327</v>
      </c>
      <c r="F165" t="s">
        <v>175</v>
      </c>
      <c r="G165" t="s">
        <v>161</v>
      </c>
      <c r="H165" t="s">
        <v>140</v>
      </c>
      <c r="I165" t="str">
        <f t="shared" si="23"/>
        <v>Group2_BurnWork2_Valve1_bH : BOOL; (*ПЗК-1 гор.4 открыт*)</v>
      </c>
      <c r="J165" t="str">
        <f t="shared" si="24"/>
        <v>DataReal.Group[2].BurnWork[2].Valve1.bH:=stDiAll.Group2_BurnWork2_Valve1_bH XOR stInvertDigitalInputs.Group2_BurnWork2_Valve1_bH;</v>
      </c>
      <c r="K165" s="13" t="str">
        <f>IF(COUNTIF(D$1:D165,D165)=1,MAX(K$1:K164)+1,"")</f>
        <v/>
      </c>
      <c r="L165" s="14" t="str">
        <f t="shared" si="15"/>
        <v/>
      </c>
      <c r="N165" t="str">
        <f t="shared" si="21"/>
        <v>Group2_BurnWork2_Valve1_bH : WSTRING(40):="ПЗК-1 гор.4 открыт";</v>
      </c>
      <c r="O165" t="str">
        <f t="shared" si="17"/>
        <v>Group2_BurnWork2_Valve1_bH:=FALSE,</v>
      </c>
      <c r="P165" t="str">
        <f t="shared" si="18"/>
        <v>BurnWork[2].Valve1.bH : BOOL; (*ПЗК-1 гор.4 открыт*)</v>
      </c>
    </row>
    <row r="166" spans="1:16" ht="15.75" x14ac:dyDescent="0.25">
      <c r="A166" s="2" t="s">
        <v>18</v>
      </c>
      <c r="B166" s="4" t="s">
        <v>626</v>
      </c>
      <c r="C166" t="s">
        <v>564</v>
      </c>
      <c r="D166" t="s">
        <v>314</v>
      </c>
      <c r="E166" t="s">
        <v>327</v>
      </c>
      <c r="F166" t="s">
        <v>181</v>
      </c>
      <c r="G166" t="s">
        <v>168</v>
      </c>
      <c r="H166" t="s">
        <v>140</v>
      </c>
      <c r="I166" t="str">
        <f t="shared" si="23"/>
        <v>Group2_BurnWork2_ValveSafety_bL : BOOL; (*КБ гор.4 закрыт*)</v>
      </c>
      <c r="J166" t="str">
        <f t="shared" si="24"/>
        <v>DataReal.Group[2].BurnWork[2].ValveSafety.bL:=stDiAll.Group2_BurnWork2_ValveSafety_bL XOR stInvertDigitalInputs.Group2_BurnWork2_ValveSafety_bL;</v>
      </c>
      <c r="K166" s="13" t="str">
        <f>IF(COUNTIF(D$1:D166,D166)=1,MAX(K$1:K165)+1,"")</f>
        <v/>
      </c>
      <c r="L166" s="14" t="str">
        <f t="shared" si="15"/>
        <v/>
      </c>
      <c r="N166" t="str">
        <f t="shared" si="21"/>
        <v>Group2_BurnWork2_ValveSafety_bL : WSTRING(40):="КБ гор.4 закрыт";</v>
      </c>
      <c r="O166" t="str">
        <f t="shared" si="17"/>
        <v>Group2_BurnWork2_ValveSafety_bL:=FALSE,</v>
      </c>
      <c r="P166" t="str">
        <f t="shared" si="18"/>
        <v>BurnWork[2].ValveSafety.bL : BOOL; (*КБ гор.4 закрыт*)</v>
      </c>
    </row>
    <row r="167" spans="1:16" ht="15.75" x14ac:dyDescent="0.25">
      <c r="A167" s="2" t="s">
        <v>18</v>
      </c>
      <c r="B167" s="4" t="s">
        <v>627</v>
      </c>
      <c r="C167" t="s">
        <v>565</v>
      </c>
      <c r="D167" t="s">
        <v>314</v>
      </c>
      <c r="E167" t="s">
        <v>327</v>
      </c>
      <c r="F167" t="s">
        <v>179</v>
      </c>
      <c r="G167" t="s">
        <v>161</v>
      </c>
      <c r="H167" t="s">
        <v>140</v>
      </c>
      <c r="I167" t="str">
        <f t="shared" si="23"/>
        <v>Group2_BurnWork2_Valve2_bH : BOOL; (*ПЗК-2 гор.4 открыт*)</v>
      </c>
      <c r="J167" t="str">
        <f t="shared" si="24"/>
        <v>DataReal.Group[2].BurnWork[2].Valve2.bH:=stDiAll.Group2_BurnWork2_Valve2_bH XOR stInvertDigitalInputs.Group2_BurnWork2_Valve2_bH;</v>
      </c>
      <c r="K167" s="13" t="str">
        <f>IF(COUNTIF(D$1:D167,D167)=1,MAX(K$1:K166)+1,"")</f>
        <v/>
      </c>
      <c r="L167" s="14" t="str">
        <f t="shared" si="15"/>
        <v/>
      </c>
      <c r="N167" t="str">
        <f t="shared" si="21"/>
        <v>Group2_BurnWork2_Valve2_bH : WSTRING(40):="ПЗК-2 гор.4 открыт";</v>
      </c>
      <c r="O167" t="str">
        <f t="shared" si="17"/>
        <v>Group2_BurnWork2_Valve2_bH:=FALSE,</v>
      </c>
      <c r="P167" t="str">
        <f t="shared" si="18"/>
        <v>BurnWork[2].Valve2.bH : BOOL; (*ПЗК-2 гор.4 открыт*)</v>
      </c>
    </row>
    <row r="168" spans="1:16" ht="15.75" x14ac:dyDescent="0.25">
      <c r="A168" s="2" t="s">
        <v>18</v>
      </c>
      <c r="B168" s="4" t="s">
        <v>628</v>
      </c>
      <c r="C168" t="s">
        <v>566</v>
      </c>
      <c r="D168" t="s">
        <v>314</v>
      </c>
      <c r="E168" t="s">
        <v>325</v>
      </c>
      <c r="F168" t="s">
        <v>175</v>
      </c>
      <c r="G168" t="s">
        <v>161</v>
      </c>
      <c r="H168" t="s">
        <v>140</v>
      </c>
      <c r="I168" t="str">
        <f t="shared" si="23"/>
        <v>Group2_BurnMain_Valve1_bH : BOOL; (*ПЗК-1 гор.6 открыт*)</v>
      </c>
      <c r="J168" t="str">
        <f t="shared" si="24"/>
        <v>DataReal.Group[2].BurnMain.Valve1.bH:=stDiAll.Group2_BurnMain_Valve1_bH XOR stInvertDigitalInputs.Group2_BurnMain_Valve1_bH;</v>
      </c>
      <c r="K168" s="13" t="str">
        <f>IF(COUNTIF(D$1:D168,D168)=1,MAX(K$1:K167)+1,"")</f>
        <v/>
      </c>
      <c r="L168" s="14" t="str">
        <f t="shared" si="15"/>
        <v/>
      </c>
      <c r="N168" t="str">
        <f t="shared" si="21"/>
        <v>Group2_BurnMain_Valve1_bH : WSTRING(40):="ПЗК-1 гор.6 открыт";</v>
      </c>
      <c r="O168" t="str">
        <f t="shared" si="17"/>
        <v>Group2_BurnMain_Valve1_bH:=FALSE,</v>
      </c>
      <c r="P168" t="str">
        <f t="shared" si="18"/>
        <v>BurnMain.Valve1.bH : BOOL; (*ПЗК-1 гор.6 открыт*)</v>
      </c>
    </row>
    <row r="169" spans="1:16" ht="15.75" x14ac:dyDescent="0.25">
      <c r="A169" s="2" t="s">
        <v>18</v>
      </c>
      <c r="B169" s="4" t="s">
        <v>629</v>
      </c>
      <c r="C169" t="s">
        <v>572</v>
      </c>
      <c r="D169" t="s">
        <v>314</v>
      </c>
      <c r="E169" t="s">
        <v>325</v>
      </c>
      <c r="F169" t="s">
        <v>181</v>
      </c>
      <c r="G169" t="s">
        <v>168</v>
      </c>
      <c r="H169" t="s">
        <v>140</v>
      </c>
      <c r="I169" t="str">
        <f t="shared" si="23"/>
        <v>Group2_BurnMain_ValveSafety_bL : BOOL; (*КБ гор.6 закрыт*)</v>
      </c>
      <c r="J169" t="str">
        <f t="shared" si="24"/>
        <v>DataReal.Group[2].BurnMain.ValveSafety.bL:=stDiAll.Group2_BurnMain_ValveSafety_bL XOR stInvertDigitalInputs.Group2_BurnMain_ValveSafety_bL;</v>
      </c>
      <c r="K169" s="13" t="str">
        <f>IF(COUNTIF(D$1:D169,D169)=1,MAX(K$1:K168)+1,"")</f>
        <v/>
      </c>
      <c r="L169" s="14" t="str">
        <f t="shared" si="15"/>
        <v/>
      </c>
      <c r="N169" t="str">
        <f t="shared" si="21"/>
        <v>Group2_BurnMain_ValveSafety_bL : WSTRING(40):="КБ гор.6 закрыт";</v>
      </c>
      <c r="O169" t="str">
        <f t="shared" si="17"/>
        <v>Group2_BurnMain_ValveSafety_bL:=FALSE,</v>
      </c>
      <c r="P169" t="str">
        <f t="shared" si="18"/>
        <v>BurnMain.ValveSafety.bL : BOOL; (*КБ гор.6 закрыт*)</v>
      </c>
    </row>
    <row r="170" spans="1:16" ht="15.75" x14ac:dyDescent="0.25">
      <c r="A170" s="2" t="s">
        <v>18</v>
      </c>
      <c r="B170" s="4" t="s">
        <v>630</v>
      </c>
      <c r="C170" t="s">
        <v>573</v>
      </c>
      <c r="D170" t="s">
        <v>314</v>
      </c>
      <c r="E170" t="s">
        <v>325</v>
      </c>
      <c r="F170" t="s">
        <v>179</v>
      </c>
      <c r="G170" t="s">
        <v>161</v>
      </c>
      <c r="H170" t="s">
        <v>140</v>
      </c>
      <c r="I170" t="str">
        <f t="shared" si="23"/>
        <v>Group2_BurnMain_Valve2_bH : BOOL; (*ПЗК-2 гор.6 открыт*)</v>
      </c>
      <c r="J170" t="str">
        <f t="shared" si="24"/>
        <v>DataReal.Group[2].BurnMain.Valve2.bH:=stDiAll.Group2_BurnMain_Valve2_bH XOR stInvertDigitalInputs.Group2_BurnMain_Valve2_bH;</v>
      </c>
      <c r="K170" s="13" t="str">
        <f>IF(COUNTIF(D$1:D170,D170)=1,MAX(K$1:K169)+1,"")</f>
        <v/>
      </c>
      <c r="L170" s="14" t="str">
        <f t="shared" si="15"/>
        <v/>
      </c>
      <c r="N170" t="str">
        <f t="shared" si="21"/>
        <v>Group2_BurnMain_Valve2_bH : WSTRING(40):="ПЗК-2 гор.6 открыт";</v>
      </c>
      <c r="O170" t="str">
        <f t="shared" si="17"/>
        <v>Group2_BurnMain_Valve2_bH:=FALSE,</v>
      </c>
      <c r="P170" t="str">
        <f t="shared" si="18"/>
        <v>BurnMain.Valve2.bH : BOOL; (*ПЗК-2 гор.6 открыт*)</v>
      </c>
    </row>
    <row r="171" spans="1:16" ht="15.75" x14ac:dyDescent="0.25">
      <c r="A171" s="2" t="s">
        <v>18</v>
      </c>
      <c r="B171" s="4" t="s">
        <v>631</v>
      </c>
      <c r="C171" t="s">
        <v>574</v>
      </c>
      <c r="D171" t="s">
        <v>314</v>
      </c>
      <c r="E171" t="s">
        <v>325</v>
      </c>
      <c r="F171" t="s">
        <v>177</v>
      </c>
      <c r="G171" t="s">
        <v>161</v>
      </c>
      <c r="H171" t="s">
        <v>140</v>
      </c>
      <c r="I171" t="str">
        <f t="shared" si="23"/>
        <v>Group2_BurnMain_ValveIgn_bH : BOOL; (*КЗ гор.6 открыт*)</v>
      </c>
      <c r="J171" t="str">
        <f t="shared" si="24"/>
        <v>DataReal.Group[2].BurnMain.ValveIgn.bH:=stDiAll.Group2_BurnMain_ValveIgn_bH XOR stInvertDigitalInputs.Group2_BurnMain_ValveIgn_bH;</v>
      </c>
      <c r="K171" s="13" t="str">
        <f>IF(COUNTIF(D$1:D171,D171)=1,MAX(K$1:K170)+1,"")</f>
        <v/>
      </c>
      <c r="L171" s="14" t="str">
        <f t="shared" si="15"/>
        <v/>
      </c>
      <c r="N171" t="str">
        <f t="shared" si="21"/>
        <v>Group2_BurnMain_ValveIgn_bH : WSTRING(40):="КЗ гор.6 открыт";</v>
      </c>
      <c r="O171" t="str">
        <f t="shared" si="17"/>
        <v>Group2_BurnMain_ValveIgn_bH:=FALSE,</v>
      </c>
      <c r="P171" t="str">
        <f t="shared" si="18"/>
        <v>BurnMain.ValveIgn.bH : BOOL; (*КЗ гор.6 открыт*)</v>
      </c>
    </row>
    <row r="172" spans="1:16" ht="15.75" x14ac:dyDescent="0.25">
      <c r="A172" s="2" t="s">
        <v>18</v>
      </c>
      <c r="B172" s="4" t="s">
        <v>632</v>
      </c>
      <c r="C172" t="s">
        <v>580</v>
      </c>
      <c r="D172" t="s">
        <v>314</v>
      </c>
      <c r="E172" t="s">
        <v>328</v>
      </c>
      <c r="F172" t="s">
        <v>175</v>
      </c>
      <c r="G172" t="s">
        <v>161</v>
      </c>
      <c r="H172" t="s">
        <v>140</v>
      </c>
      <c r="I172" t="str">
        <f t="shared" si="23"/>
        <v>Group2_BurnWork3_Valve1_bH : BOOL; (*ПЗК-1 гор.8 открыт*)</v>
      </c>
      <c r="J172" t="str">
        <f t="shared" si="24"/>
        <v>DataReal.Group[2].BurnWork[3].Valve1.bH:=stDiAll.Group2_BurnWork3_Valve1_bH XOR stInvertDigitalInputs.Group2_BurnWork3_Valve1_bH;</v>
      </c>
      <c r="K172" s="13" t="str">
        <f>IF(COUNTIF(D$1:D172,D172)=1,MAX(K$1:K171)+1,"")</f>
        <v/>
      </c>
      <c r="L172" s="14" t="str">
        <f t="shared" si="15"/>
        <v/>
      </c>
      <c r="N172" t="str">
        <f t="shared" si="21"/>
        <v>Group2_BurnWork3_Valve1_bH : WSTRING(40):="ПЗК-1 гор.8 открыт";</v>
      </c>
      <c r="O172" t="str">
        <f t="shared" si="17"/>
        <v>Group2_BurnWork3_Valve1_bH:=FALSE,</v>
      </c>
      <c r="P172" t="str">
        <f t="shared" si="18"/>
        <v>BurnWork[3].Valve1.bH : BOOL; (*ПЗК-1 гор.8 открыт*)</v>
      </c>
    </row>
    <row r="173" spans="1:16" ht="15.75" x14ac:dyDescent="0.25">
      <c r="A173" s="2" t="s">
        <v>18</v>
      </c>
      <c r="B173" s="4" t="s">
        <v>633</v>
      </c>
      <c r="C173" t="s">
        <v>581</v>
      </c>
      <c r="D173" t="s">
        <v>314</v>
      </c>
      <c r="E173" t="s">
        <v>328</v>
      </c>
      <c r="F173" t="s">
        <v>181</v>
      </c>
      <c r="G173" t="s">
        <v>168</v>
      </c>
      <c r="H173" t="s">
        <v>140</v>
      </c>
      <c r="I173" t="str">
        <f t="shared" si="23"/>
        <v>Group2_BurnWork3_ValveSafety_bL : BOOL; (*КБ гор.8 закрыт*)</v>
      </c>
      <c r="J173" t="str">
        <f t="shared" si="24"/>
        <v>DataReal.Group[2].BurnWork[3].ValveSafety.bL:=stDiAll.Group2_BurnWork3_ValveSafety_bL XOR stInvertDigitalInputs.Group2_BurnWork3_ValveSafety_bL;</v>
      </c>
      <c r="K173" s="13" t="str">
        <f>IF(COUNTIF(D$1:D173,D173)=1,MAX(K$1:K172)+1,"")</f>
        <v/>
      </c>
      <c r="L173" s="14" t="str">
        <f t="shared" si="15"/>
        <v/>
      </c>
      <c r="N173" t="str">
        <f t="shared" si="21"/>
        <v>Group2_BurnWork3_ValveSafety_bL : WSTRING(40):="КБ гор.8 закрыт";</v>
      </c>
      <c r="O173" t="str">
        <f t="shared" si="17"/>
        <v>Group2_BurnWork3_ValveSafety_bL:=FALSE,</v>
      </c>
      <c r="P173" t="str">
        <f t="shared" si="18"/>
        <v>BurnWork[3].ValveSafety.bL : BOOL; (*КБ гор.8 закрыт*)</v>
      </c>
    </row>
    <row r="174" spans="1:16" ht="15.75" x14ac:dyDescent="0.25">
      <c r="A174" s="2" t="s">
        <v>18</v>
      </c>
      <c r="B174" s="4" t="s">
        <v>634</v>
      </c>
      <c r="C174" t="s">
        <v>582</v>
      </c>
      <c r="D174" t="s">
        <v>314</v>
      </c>
      <c r="E174" t="s">
        <v>328</v>
      </c>
      <c r="F174" t="s">
        <v>179</v>
      </c>
      <c r="G174" t="s">
        <v>161</v>
      </c>
      <c r="H174" t="s">
        <v>140</v>
      </c>
      <c r="I174" t="str">
        <f t="shared" si="23"/>
        <v>Group2_BurnWork3_Valve2_bH : BOOL; (*ПЗК-2 гор.8 открыт*)</v>
      </c>
      <c r="J174" t="str">
        <f t="shared" si="24"/>
        <v>DataReal.Group[2].BurnWork[3].Valve2.bH:=stDiAll.Group2_BurnWork3_Valve2_bH XOR stInvertDigitalInputs.Group2_BurnWork3_Valve2_bH;</v>
      </c>
      <c r="K174" s="13" t="str">
        <f>IF(COUNTIF(D$1:D174,D174)=1,MAX(K$1:K173)+1,"")</f>
        <v/>
      </c>
      <c r="L174" s="14" t="str">
        <f t="shared" si="15"/>
        <v/>
      </c>
      <c r="N174" t="str">
        <f t="shared" si="21"/>
        <v>Group2_BurnWork3_Valve2_bH : WSTRING(40):="ПЗК-2 гор.8 открыт";</v>
      </c>
      <c r="O174" t="str">
        <f t="shared" si="17"/>
        <v>Group2_BurnWork3_Valve2_bH:=FALSE,</v>
      </c>
      <c r="P174" t="str">
        <f t="shared" si="18"/>
        <v>BurnWork[3].Valve2.bH : BOOL; (*ПЗК-2 гор.8 открыт*)</v>
      </c>
    </row>
    <row r="175" spans="1:16" ht="15.75" x14ac:dyDescent="0.25">
      <c r="A175" s="2" t="s">
        <v>18</v>
      </c>
      <c r="B175" s="4" t="s">
        <v>635</v>
      </c>
      <c r="C175" t="s">
        <v>5</v>
      </c>
      <c r="D175" t="s">
        <v>159</v>
      </c>
      <c r="G175" t="str">
        <f>CONCATENATE("b",A175,B175)</f>
        <v>bDI174</v>
      </c>
      <c r="H175" t="s">
        <v>140</v>
      </c>
      <c r="I175" t="str">
        <f t="shared" si="23"/>
        <v>Reserv_bDI174 : BOOL; (*Резерв*)</v>
      </c>
      <c r="J175" t="str">
        <f t="shared" si="24"/>
        <v>DataReal.Reserv.bDI174:=stDiAll.Reserv_bDI174 XOR stInvertDigitalInputs.Reserv_bDI174;</v>
      </c>
      <c r="K175" s="13" t="str">
        <f>IF(COUNTIF(D$1:D175,D175)=1,MAX(K$1:K174)+1,"")</f>
        <v/>
      </c>
      <c r="L175" s="14" t="str">
        <f t="shared" si="15"/>
        <v/>
      </c>
      <c r="N175" t="str">
        <f t="shared" si="21"/>
        <v>Reserv_bDI174 : WSTRING(40):="Резерв";</v>
      </c>
      <c r="O175" t="str">
        <f t="shared" si="17"/>
        <v>Reserv_bDI174:=FALSE,</v>
      </c>
      <c r="P175" t="str">
        <f t="shared" si="18"/>
        <v>bDI174 : BOOL; (*Резерв*)</v>
      </c>
    </row>
    <row r="176" spans="1:16" ht="15.75" x14ac:dyDescent="0.25">
      <c r="A176" s="2" t="s">
        <v>18</v>
      </c>
      <c r="B176" s="4" t="s">
        <v>636</v>
      </c>
      <c r="C176" t="s">
        <v>5</v>
      </c>
      <c r="D176" t="s">
        <v>159</v>
      </c>
      <c r="G176" t="str">
        <f>CONCATENATE("b",A176,B176)</f>
        <v>bDI175</v>
      </c>
      <c r="H176" t="s">
        <v>140</v>
      </c>
      <c r="I176" t="str">
        <f t="shared" si="23"/>
        <v>Reserv_bDI175 : BOOL; (*Резерв*)</v>
      </c>
      <c r="J176" t="str">
        <f t="shared" si="24"/>
        <v>DataReal.Reserv.bDI175:=stDiAll.Reserv_bDI175 XOR stInvertDigitalInputs.Reserv_bDI175;</v>
      </c>
      <c r="K176" s="13" t="str">
        <f>IF(COUNTIF(D$1:D176,D176)=1,MAX(K$1:K175)+1,"")</f>
        <v/>
      </c>
      <c r="L176" s="14" t="str">
        <f t="shared" si="15"/>
        <v/>
      </c>
      <c r="N176" t="str">
        <f t="shared" si="21"/>
        <v>Reserv_bDI175 : WSTRING(40):="Резерв";</v>
      </c>
      <c r="O176" t="str">
        <f t="shared" si="17"/>
        <v>Reserv_bDI175:=FALSE,</v>
      </c>
      <c r="P176" t="str">
        <f t="shared" si="18"/>
        <v>bDI175 : BOOL; (*Резерв*)</v>
      </c>
    </row>
    <row r="177" spans="1:16" ht="15.75" x14ac:dyDescent="0.25">
      <c r="A177" s="2" t="s">
        <v>18</v>
      </c>
      <c r="B177" s="4" t="s">
        <v>637</v>
      </c>
      <c r="C177" t="s">
        <v>5</v>
      </c>
      <c r="D177" t="s">
        <v>159</v>
      </c>
      <c r="G177" t="str">
        <f>CONCATENATE("b",A177,B177)</f>
        <v>bDI176</v>
      </c>
      <c r="H177" t="s">
        <v>140</v>
      </c>
      <c r="I177" t="str">
        <f t="shared" si="23"/>
        <v>Reserv_bDI176 : BOOL; (*Резерв*)</v>
      </c>
      <c r="J177" t="str">
        <f t="shared" si="24"/>
        <v>DataReal.Reserv.bDI176:=stDiAll.Reserv_bDI176 XOR stInvertDigitalInputs.Reserv_bDI176;</v>
      </c>
      <c r="K177" s="13" t="str">
        <f>IF(COUNTIF(D$1:D177,D177)=1,MAX(K$1:K176)+1,"")</f>
        <v/>
      </c>
      <c r="L177" s="14" t="str">
        <f t="shared" si="15"/>
        <v/>
      </c>
      <c r="N177" t="str">
        <f t="shared" si="21"/>
        <v>Reserv_bDI176 : WSTRING(40):="Резерв";</v>
      </c>
      <c r="O177" t="str">
        <f t="shared" si="17"/>
        <v>Reserv_bDI176:=FALSE,</v>
      </c>
      <c r="P177" t="str">
        <f t="shared" si="18"/>
        <v>bDI176 : BOOL; (*Резерв*)</v>
      </c>
    </row>
    <row r="178" spans="1:16" ht="15.75" x14ac:dyDescent="0.25">
      <c r="A178" s="2" t="s">
        <v>18</v>
      </c>
      <c r="B178" s="4" t="s">
        <v>638</v>
      </c>
      <c r="C178" t="s">
        <v>513</v>
      </c>
      <c r="D178" t="s">
        <v>314</v>
      </c>
      <c r="E178" t="s">
        <v>326</v>
      </c>
      <c r="F178" t="s">
        <v>176</v>
      </c>
      <c r="G178" t="s">
        <v>168</v>
      </c>
      <c r="H178" t="s">
        <v>140</v>
      </c>
      <c r="I178" t="str">
        <f t="shared" si="23"/>
        <v>Group2_BurnWork1_DamperGas_bL : BOOL; (*РГ гор.2 закрыт*)</v>
      </c>
      <c r="J178" t="str">
        <f t="shared" si="24"/>
        <v>DataReal.Group[2].BurnWork[1].DamperGas.bL:=stDiAll.Group2_BurnWork1_DamperGas_bL XOR stInvertDigitalInputs.Group2_BurnWork1_DamperGas_bL;</v>
      </c>
      <c r="K178" s="13" t="str">
        <f>IF(COUNTIF(D$1:D178,D178)=1,MAX(K$1:K177)+1,"")</f>
        <v/>
      </c>
      <c r="L178" s="14" t="str">
        <f t="shared" si="15"/>
        <v/>
      </c>
      <c r="N178" t="str">
        <f t="shared" si="21"/>
        <v>Group2_BurnWork1_DamperGas_bL : WSTRING(40):="РГ гор.2 закрыт";</v>
      </c>
      <c r="O178" t="str">
        <f t="shared" si="17"/>
        <v>Group2_BurnWork1_DamperGas_bL:=FALSE,</v>
      </c>
      <c r="P178" t="str">
        <f t="shared" si="18"/>
        <v>BurnWork[1].DamperGas.bL : BOOL; (*РГ гор.2 закрыт*)</v>
      </c>
    </row>
    <row r="179" spans="1:16" ht="15.75" x14ac:dyDescent="0.25">
      <c r="A179" s="2" t="s">
        <v>18</v>
      </c>
      <c r="B179" s="4" t="s">
        <v>639</v>
      </c>
      <c r="C179" t="s">
        <v>567</v>
      </c>
      <c r="D179" t="s">
        <v>314</v>
      </c>
      <c r="E179" t="s">
        <v>326</v>
      </c>
      <c r="F179" t="s">
        <v>176</v>
      </c>
      <c r="G179" t="s">
        <v>161</v>
      </c>
      <c r="H179" t="s">
        <v>140</v>
      </c>
      <c r="I179" t="str">
        <f t="shared" si="23"/>
        <v>Group2_BurnWork1_DamperGas_bH : BOOL; (*РГ гор.2 открыт*)</v>
      </c>
      <c r="J179" t="str">
        <f t="shared" si="24"/>
        <v>DataReal.Group[2].BurnWork[1].DamperGas.bH:=stDiAll.Group2_BurnWork1_DamperGas_bH XOR stInvertDigitalInputs.Group2_BurnWork1_DamperGas_bH;</v>
      </c>
      <c r="K179" s="13" t="str">
        <f>IF(COUNTIF(D$1:D179,D179)=1,MAX(K$1:K178)+1,"")</f>
        <v/>
      </c>
      <c r="L179" s="14" t="str">
        <f t="shared" si="15"/>
        <v/>
      </c>
      <c r="N179" t="str">
        <f t="shared" si="21"/>
        <v>Group2_BurnWork1_DamperGas_bH : WSTRING(40):="РГ гор.2 открыт";</v>
      </c>
      <c r="O179" t="str">
        <f t="shared" si="17"/>
        <v>Group2_BurnWork1_DamperGas_bH:=FALSE,</v>
      </c>
      <c r="P179" t="str">
        <f t="shared" si="18"/>
        <v>BurnWork[1].DamperGas.bH : BOOL; (*РГ гор.2 открыт*)</v>
      </c>
    </row>
    <row r="180" spans="1:16" ht="15.75" x14ac:dyDescent="0.25">
      <c r="A180" s="2" t="s">
        <v>18</v>
      </c>
      <c r="B180" s="4" t="s">
        <v>640</v>
      </c>
      <c r="C180" t="s">
        <v>568</v>
      </c>
      <c r="D180" t="s">
        <v>314</v>
      </c>
      <c r="E180" t="s">
        <v>326</v>
      </c>
      <c r="F180" t="s">
        <v>178</v>
      </c>
      <c r="G180" t="s">
        <v>168</v>
      </c>
      <c r="H180" t="s">
        <v>140</v>
      </c>
      <c r="I180" t="str">
        <f t="shared" si="23"/>
        <v>Group2_BurnWork1_DamperAir_bL : BOOL; (*ШВ гор.2 закрыт*)</v>
      </c>
      <c r="J180" t="str">
        <f t="shared" si="24"/>
        <v>DataReal.Group[2].BurnWork[1].DamperAir.bL:=stDiAll.Group2_BurnWork1_DamperAir_bL XOR stInvertDigitalInputs.Group2_BurnWork1_DamperAir_bL;</v>
      </c>
      <c r="K180" s="13" t="str">
        <f>IF(COUNTIF(D$1:D180,D180)=1,MAX(K$1:K179)+1,"")</f>
        <v/>
      </c>
      <c r="L180" s="14" t="str">
        <f t="shared" si="15"/>
        <v/>
      </c>
      <c r="N180" t="str">
        <f t="shared" si="21"/>
        <v>Group2_BurnWork1_DamperAir_bL : WSTRING(40):="ШВ гор.2 закрыт";</v>
      </c>
      <c r="O180" t="str">
        <f t="shared" si="17"/>
        <v>Group2_BurnWork1_DamperAir_bL:=FALSE,</v>
      </c>
      <c r="P180" t="str">
        <f t="shared" si="18"/>
        <v>BurnWork[1].DamperAir.bL : BOOL; (*ШВ гор.2 закрыт*)</v>
      </c>
    </row>
    <row r="181" spans="1:16" ht="15.75" x14ac:dyDescent="0.25">
      <c r="A181" s="2" t="s">
        <v>18</v>
      </c>
      <c r="B181" s="4" t="s">
        <v>641</v>
      </c>
      <c r="C181" t="s">
        <v>568</v>
      </c>
      <c r="D181" t="s">
        <v>314</v>
      </c>
      <c r="E181" t="s">
        <v>326</v>
      </c>
      <c r="F181" t="s">
        <v>178</v>
      </c>
      <c r="G181" t="s">
        <v>161</v>
      </c>
      <c r="H181" t="s">
        <v>140</v>
      </c>
      <c r="I181" t="str">
        <f t="shared" si="23"/>
        <v>Group2_BurnWork1_DamperAir_bH : BOOL; (*ШВ гор.2 закрыт*)</v>
      </c>
      <c r="J181" t="str">
        <f t="shared" si="24"/>
        <v>DataReal.Group[2].BurnWork[1].DamperAir.bH:=stDiAll.Group2_BurnWork1_DamperAir_bH XOR stInvertDigitalInputs.Group2_BurnWork1_DamperAir_bH;</v>
      </c>
      <c r="K181" s="13" t="str">
        <f>IF(COUNTIF(D$1:D181,D181)=1,MAX(K$1:K180)+1,"")</f>
        <v/>
      </c>
      <c r="L181" s="14" t="str">
        <f t="shared" si="15"/>
        <v/>
      </c>
      <c r="N181" t="str">
        <f t="shared" si="21"/>
        <v>Group2_BurnWork1_DamperAir_bH : WSTRING(40):="ШВ гор.2 закрыт";</v>
      </c>
      <c r="O181" t="str">
        <f t="shared" si="17"/>
        <v>Group2_BurnWork1_DamperAir_bH:=FALSE,</v>
      </c>
      <c r="P181" t="str">
        <f t="shared" si="18"/>
        <v>BurnWork[1].DamperAir.bH : BOOL; (*ШВ гор.2 закрыт*)</v>
      </c>
    </row>
    <row r="182" spans="1:16" ht="15.75" x14ac:dyDescent="0.25">
      <c r="A182" s="2" t="s">
        <v>18</v>
      </c>
      <c r="B182" s="4" t="s">
        <v>642</v>
      </c>
      <c r="C182" t="s">
        <v>569</v>
      </c>
      <c r="D182" t="s">
        <v>314</v>
      </c>
      <c r="E182" t="s">
        <v>327</v>
      </c>
      <c r="F182" t="s">
        <v>176</v>
      </c>
      <c r="G182" t="s">
        <v>168</v>
      </c>
      <c r="H182" t="s">
        <v>140</v>
      </c>
      <c r="I182" t="str">
        <f t="shared" si="23"/>
        <v>Group2_BurnWork2_DamperGas_bL : BOOL; (*РГ гор.4 закрыт*)</v>
      </c>
      <c r="J182" t="str">
        <f t="shared" si="24"/>
        <v>DataReal.Group[2].BurnWork[2].DamperGas.bL:=stDiAll.Group2_BurnWork2_DamperGas_bL XOR stInvertDigitalInputs.Group2_BurnWork2_DamperGas_bL;</v>
      </c>
      <c r="K182" s="13" t="str">
        <f>IF(COUNTIF(D$1:D182,D182)=1,MAX(K$1:K181)+1,"")</f>
        <v/>
      </c>
      <c r="L182" s="14" t="str">
        <f t="shared" si="15"/>
        <v/>
      </c>
      <c r="N182" t="str">
        <f t="shared" si="21"/>
        <v>Group2_BurnWork2_DamperGas_bL : WSTRING(40):="РГ гор.4 закрыт";</v>
      </c>
      <c r="O182" t="str">
        <f t="shared" si="17"/>
        <v>Group2_BurnWork2_DamperGas_bL:=FALSE,</v>
      </c>
      <c r="P182" t="str">
        <f t="shared" si="18"/>
        <v>BurnWork[2].DamperGas.bL : BOOL; (*РГ гор.4 закрыт*)</v>
      </c>
    </row>
    <row r="183" spans="1:16" ht="15.75" x14ac:dyDescent="0.25">
      <c r="A183" s="2" t="s">
        <v>18</v>
      </c>
      <c r="B183" s="4" t="s">
        <v>643</v>
      </c>
      <c r="C183" t="s">
        <v>570</v>
      </c>
      <c r="D183" t="s">
        <v>314</v>
      </c>
      <c r="E183" t="s">
        <v>327</v>
      </c>
      <c r="F183" t="s">
        <v>176</v>
      </c>
      <c r="G183" t="s">
        <v>161</v>
      </c>
      <c r="H183" t="s">
        <v>140</v>
      </c>
      <c r="I183" t="str">
        <f t="shared" si="23"/>
        <v>Group2_BurnWork2_DamperGas_bH : BOOL; (*РГ гор.4 открыт*)</v>
      </c>
      <c r="J183" t="str">
        <f t="shared" si="24"/>
        <v>DataReal.Group[2].BurnWork[2].DamperGas.bH:=stDiAll.Group2_BurnWork2_DamperGas_bH XOR stInvertDigitalInputs.Group2_BurnWork2_DamperGas_bH;</v>
      </c>
      <c r="K183" s="13" t="str">
        <f>IF(COUNTIF(D$1:D183,D183)=1,MAX(K$1:K182)+1,"")</f>
        <v/>
      </c>
      <c r="L183" s="14" t="str">
        <f t="shared" si="15"/>
        <v/>
      </c>
      <c r="N183" t="str">
        <f t="shared" si="21"/>
        <v>Group2_BurnWork2_DamperGas_bH : WSTRING(40):="РГ гор.4 открыт";</v>
      </c>
      <c r="O183" t="str">
        <f t="shared" si="17"/>
        <v>Group2_BurnWork2_DamperGas_bH:=FALSE,</v>
      </c>
      <c r="P183" t="str">
        <f t="shared" si="18"/>
        <v>BurnWork[2].DamperGas.bH : BOOL; (*РГ гор.4 открыт*)</v>
      </c>
    </row>
    <row r="184" spans="1:16" ht="15.75" x14ac:dyDescent="0.25">
      <c r="A184" s="2" t="s">
        <v>18</v>
      </c>
      <c r="B184" s="4" t="s">
        <v>644</v>
      </c>
      <c r="C184" t="s">
        <v>571</v>
      </c>
      <c r="D184" t="s">
        <v>314</v>
      </c>
      <c r="E184" t="s">
        <v>327</v>
      </c>
      <c r="F184" t="s">
        <v>178</v>
      </c>
      <c r="G184" t="s">
        <v>168</v>
      </c>
      <c r="H184" t="s">
        <v>140</v>
      </c>
      <c r="I184" t="str">
        <f t="shared" si="23"/>
        <v>Group2_BurnWork2_DamperAir_bL : BOOL; (*ШВ гор.4 закрыт*)</v>
      </c>
      <c r="J184" t="str">
        <f t="shared" si="24"/>
        <v>DataReal.Group[2].BurnWork[2].DamperAir.bL:=stDiAll.Group2_BurnWork2_DamperAir_bL XOR stInvertDigitalInputs.Group2_BurnWork2_DamperAir_bL;</v>
      </c>
      <c r="K184" s="13" t="str">
        <f>IF(COUNTIF(D$1:D184,D184)=1,MAX(K$1:K183)+1,"")</f>
        <v/>
      </c>
      <c r="L184" s="14" t="str">
        <f t="shared" si="15"/>
        <v/>
      </c>
      <c r="N184" t="str">
        <f t="shared" si="21"/>
        <v>Group2_BurnWork2_DamperAir_bL : WSTRING(40):="ШВ гор.4 закрыт";</v>
      </c>
      <c r="O184" t="str">
        <f t="shared" si="17"/>
        <v>Group2_BurnWork2_DamperAir_bL:=FALSE,</v>
      </c>
      <c r="P184" t="str">
        <f t="shared" si="18"/>
        <v>BurnWork[2].DamperAir.bL : BOOL; (*ШВ гор.4 закрыт*)</v>
      </c>
    </row>
    <row r="185" spans="1:16" ht="15.75" x14ac:dyDescent="0.25">
      <c r="A185" s="2" t="s">
        <v>18</v>
      </c>
      <c r="B185" s="4" t="s">
        <v>645</v>
      </c>
      <c r="C185" t="s">
        <v>571</v>
      </c>
      <c r="D185" t="s">
        <v>314</v>
      </c>
      <c r="E185" t="s">
        <v>327</v>
      </c>
      <c r="F185" t="s">
        <v>178</v>
      </c>
      <c r="G185" t="s">
        <v>161</v>
      </c>
      <c r="H185" t="s">
        <v>140</v>
      </c>
      <c r="I185" t="str">
        <f t="shared" si="23"/>
        <v>Group2_BurnWork2_DamperAir_bH : BOOL; (*ШВ гор.4 закрыт*)</v>
      </c>
      <c r="J185" t="str">
        <f t="shared" si="24"/>
        <v>DataReal.Group[2].BurnWork[2].DamperAir.bH:=stDiAll.Group2_BurnWork2_DamperAir_bH XOR stInvertDigitalInputs.Group2_BurnWork2_DamperAir_bH;</v>
      </c>
      <c r="K185" s="13" t="str">
        <f>IF(COUNTIF(D$1:D185,D185)=1,MAX(K$1:K184)+1,"")</f>
        <v/>
      </c>
      <c r="L185" s="14" t="str">
        <f t="shared" si="15"/>
        <v/>
      </c>
      <c r="N185" t="str">
        <f t="shared" si="21"/>
        <v>Group2_BurnWork2_DamperAir_bH : WSTRING(40):="ШВ гор.4 закрыт";</v>
      </c>
      <c r="O185" t="str">
        <f t="shared" si="17"/>
        <v>Group2_BurnWork2_DamperAir_bH:=FALSE,</v>
      </c>
      <c r="P185" t="str">
        <f t="shared" si="18"/>
        <v>BurnWork[2].DamperAir.bH : BOOL; (*ШВ гор.4 закрыт*)</v>
      </c>
    </row>
    <row r="186" spans="1:16" ht="15.75" x14ac:dyDescent="0.25">
      <c r="A186" s="2" t="s">
        <v>18</v>
      </c>
      <c r="B186" s="4" t="s">
        <v>646</v>
      </c>
      <c r="C186" t="s">
        <v>575</v>
      </c>
      <c r="D186" t="s">
        <v>314</v>
      </c>
      <c r="E186" t="s">
        <v>325</v>
      </c>
      <c r="F186" t="s">
        <v>176</v>
      </c>
      <c r="G186" t="s">
        <v>168</v>
      </c>
      <c r="H186" t="s">
        <v>140</v>
      </c>
      <c r="I186" t="str">
        <f t="shared" si="23"/>
        <v>Group2_BurnMain_DamperGas_bL : BOOL; (*РГ гор.6 закрыт*)</v>
      </c>
      <c r="J186" t="str">
        <f t="shared" si="24"/>
        <v>DataReal.Group[2].BurnMain.DamperGas.bL:=stDiAll.Group2_BurnMain_DamperGas_bL XOR stInvertDigitalInputs.Group2_BurnMain_DamperGas_bL;</v>
      </c>
      <c r="K186" s="13" t="str">
        <f>IF(COUNTIF(D$1:D186,D186)=1,MAX(K$1:K185)+1,"")</f>
        <v/>
      </c>
      <c r="L186" s="14" t="str">
        <f t="shared" si="15"/>
        <v/>
      </c>
      <c r="N186" t="str">
        <f t="shared" si="21"/>
        <v>Group2_BurnMain_DamperGas_bL : WSTRING(40):="РГ гор.6 закрыт";</v>
      </c>
      <c r="O186" t="str">
        <f t="shared" si="17"/>
        <v>Group2_BurnMain_DamperGas_bL:=FALSE,</v>
      </c>
      <c r="P186" t="str">
        <f t="shared" si="18"/>
        <v>BurnMain.DamperGas.bL : BOOL; (*РГ гор.6 закрыт*)</v>
      </c>
    </row>
    <row r="187" spans="1:16" ht="15.75" x14ac:dyDescent="0.25">
      <c r="A187" s="2" t="s">
        <v>18</v>
      </c>
      <c r="B187" s="4" t="s">
        <v>647</v>
      </c>
      <c r="C187" t="s">
        <v>576</v>
      </c>
      <c r="D187" t="s">
        <v>314</v>
      </c>
      <c r="E187" t="s">
        <v>325</v>
      </c>
      <c r="F187" t="s">
        <v>176</v>
      </c>
      <c r="G187" t="s">
        <v>161</v>
      </c>
      <c r="H187" t="s">
        <v>140</v>
      </c>
      <c r="I187" t="str">
        <f t="shared" si="23"/>
        <v>Group2_BurnMain_DamperGas_bH : BOOL; (*РГ гор.6 открыт*)</v>
      </c>
      <c r="J187" t="str">
        <f t="shared" si="24"/>
        <v>DataReal.Group[2].BurnMain.DamperGas.bH:=stDiAll.Group2_BurnMain_DamperGas_bH XOR stInvertDigitalInputs.Group2_BurnMain_DamperGas_bH;</v>
      </c>
      <c r="K187" s="13" t="str">
        <f>IF(COUNTIF(D$1:D187,D187)=1,MAX(K$1:K186)+1,"")</f>
        <v/>
      </c>
      <c r="L187" s="14" t="str">
        <f t="shared" si="15"/>
        <v/>
      </c>
      <c r="N187" t="str">
        <f t="shared" si="21"/>
        <v>Group2_BurnMain_DamperGas_bH : WSTRING(40):="РГ гор.6 открыт";</v>
      </c>
      <c r="O187" t="str">
        <f t="shared" si="17"/>
        <v>Group2_BurnMain_DamperGas_bH:=FALSE,</v>
      </c>
      <c r="P187" t="str">
        <f t="shared" si="18"/>
        <v>BurnMain.DamperGas.bH : BOOL; (*РГ гор.6 открыт*)</v>
      </c>
    </row>
    <row r="188" spans="1:16" ht="15.75" x14ac:dyDescent="0.25">
      <c r="A188" s="2" t="s">
        <v>18</v>
      </c>
      <c r="B188" s="4" t="s">
        <v>648</v>
      </c>
      <c r="C188" t="s">
        <v>577</v>
      </c>
      <c r="D188" t="s">
        <v>314</v>
      </c>
      <c r="E188" t="s">
        <v>325</v>
      </c>
      <c r="F188" t="s">
        <v>178</v>
      </c>
      <c r="G188" t="s">
        <v>168</v>
      </c>
      <c r="H188" t="s">
        <v>140</v>
      </c>
      <c r="I188" t="str">
        <f t="shared" si="23"/>
        <v>Group2_BurnMain_DamperAir_bL : BOOL; (*ШВ гор.6 закрыт*)</v>
      </c>
      <c r="J188" t="str">
        <f t="shared" si="24"/>
        <v>DataReal.Group[2].BurnMain.DamperAir.bL:=stDiAll.Group2_BurnMain_DamperAir_bL XOR stInvertDigitalInputs.Group2_BurnMain_DamperAir_bL;</v>
      </c>
      <c r="K188" s="13" t="str">
        <f>IF(COUNTIF(D$1:D188,D188)=1,MAX(K$1:K187)+1,"")</f>
        <v/>
      </c>
      <c r="L188" s="14" t="str">
        <f t="shared" si="15"/>
        <v/>
      </c>
      <c r="N188" t="str">
        <f t="shared" si="21"/>
        <v>Group2_BurnMain_DamperAir_bL : WSTRING(40):="ШВ гор.6 закрыт";</v>
      </c>
      <c r="O188" t="str">
        <f t="shared" si="17"/>
        <v>Group2_BurnMain_DamperAir_bL:=FALSE,</v>
      </c>
      <c r="P188" t="str">
        <f t="shared" si="18"/>
        <v>BurnMain.DamperAir.bL : BOOL; (*ШВ гор.6 закрыт*)</v>
      </c>
    </row>
    <row r="189" spans="1:16" ht="15.75" x14ac:dyDescent="0.25">
      <c r="A189" s="2" t="s">
        <v>18</v>
      </c>
      <c r="B189" s="4" t="s">
        <v>649</v>
      </c>
      <c r="C189" t="s">
        <v>577</v>
      </c>
      <c r="D189" t="s">
        <v>314</v>
      </c>
      <c r="E189" t="s">
        <v>325</v>
      </c>
      <c r="F189" t="s">
        <v>178</v>
      </c>
      <c r="G189" t="s">
        <v>161</v>
      </c>
      <c r="H189" t="s">
        <v>140</v>
      </c>
      <c r="I189" t="str">
        <f t="shared" si="23"/>
        <v>Group2_BurnMain_DamperAir_bH : BOOL; (*ШВ гор.6 закрыт*)</v>
      </c>
      <c r="J189" t="str">
        <f t="shared" si="24"/>
        <v>DataReal.Group[2].BurnMain.DamperAir.bH:=stDiAll.Group2_BurnMain_DamperAir_bH XOR stInvertDigitalInputs.Group2_BurnMain_DamperAir_bH;</v>
      </c>
      <c r="K189" s="13" t="str">
        <f>IF(COUNTIF(D$1:D189,D189)=1,MAX(K$1:K188)+1,"")</f>
        <v/>
      </c>
      <c r="L189" s="14" t="str">
        <f t="shared" si="15"/>
        <v/>
      </c>
      <c r="N189" t="str">
        <f t="shared" si="21"/>
        <v>Group2_BurnMain_DamperAir_bH : WSTRING(40):="ШВ гор.6 закрыт";</v>
      </c>
      <c r="O189" t="str">
        <f t="shared" si="17"/>
        <v>Group2_BurnMain_DamperAir_bH:=FALSE,</v>
      </c>
      <c r="P189" t="str">
        <f t="shared" si="18"/>
        <v>BurnMain.DamperAir.bH : BOOL; (*ШВ гор.6 закрыт*)</v>
      </c>
    </row>
    <row r="190" spans="1:16" ht="15.75" x14ac:dyDescent="0.25">
      <c r="A190" s="2" t="s">
        <v>18</v>
      </c>
      <c r="B190" s="4" t="s">
        <v>650</v>
      </c>
      <c r="C190" t="s">
        <v>583</v>
      </c>
      <c r="D190" t="s">
        <v>314</v>
      </c>
      <c r="E190" t="s">
        <v>328</v>
      </c>
      <c r="F190" t="s">
        <v>176</v>
      </c>
      <c r="G190" t="s">
        <v>168</v>
      </c>
      <c r="H190" t="s">
        <v>140</v>
      </c>
      <c r="I190" t="str">
        <f t="shared" si="23"/>
        <v>Group2_BurnWork3_DamperGas_bL : BOOL; (*РГ гор.8 закрыт*)</v>
      </c>
      <c r="J190" t="str">
        <f t="shared" si="24"/>
        <v>DataReal.Group[2].BurnWork[3].DamperGas.bL:=stDiAll.Group2_BurnWork3_DamperGas_bL XOR stInvertDigitalInputs.Group2_BurnWork3_DamperGas_bL;</v>
      </c>
      <c r="K190" s="13" t="str">
        <f>IF(COUNTIF(D$1:D190,D190)=1,MAX(K$1:K189)+1,"")</f>
        <v/>
      </c>
      <c r="L190" s="14" t="str">
        <f t="shared" si="15"/>
        <v/>
      </c>
      <c r="N190" t="str">
        <f t="shared" si="21"/>
        <v>Group2_BurnWork3_DamperGas_bL : WSTRING(40):="РГ гор.8 закрыт";</v>
      </c>
      <c r="O190" t="str">
        <f t="shared" si="17"/>
        <v>Group2_BurnWork3_DamperGas_bL:=FALSE,</v>
      </c>
      <c r="P190" t="str">
        <f t="shared" si="18"/>
        <v>BurnWork[3].DamperGas.bL : BOOL; (*РГ гор.8 закрыт*)</v>
      </c>
    </row>
    <row r="191" spans="1:16" ht="15.75" x14ac:dyDescent="0.25">
      <c r="A191" s="2" t="s">
        <v>18</v>
      </c>
      <c r="B191" s="4" t="s">
        <v>651</v>
      </c>
      <c r="C191" t="s">
        <v>584</v>
      </c>
      <c r="D191" t="s">
        <v>314</v>
      </c>
      <c r="E191" t="s">
        <v>328</v>
      </c>
      <c r="F191" t="s">
        <v>176</v>
      </c>
      <c r="G191" t="s">
        <v>161</v>
      </c>
      <c r="H191" t="s">
        <v>140</v>
      </c>
      <c r="I191" t="str">
        <f t="shared" si="23"/>
        <v>Group2_BurnWork3_DamperGas_bH : BOOL; (*РГ гор.8 открыт*)</v>
      </c>
      <c r="J191" t="str">
        <f t="shared" si="24"/>
        <v>DataReal.Group[2].BurnWork[3].DamperGas.bH:=stDiAll.Group2_BurnWork3_DamperGas_bH XOR stInvertDigitalInputs.Group2_BurnWork3_DamperGas_bH;</v>
      </c>
      <c r="K191" s="13" t="str">
        <f>IF(COUNTIF(D$1:D191,D191)=1,MAX(K$1:K190)+1,"")</f>
        <v/>
      </c>
      <c r="L191" s="14" t="str">
        <f t="shared" si="15"/>
        <v/>
      </c>
      <c r="N191" t="str">
        <f t="shared" si="21"/>
        <v>Group2_BurnWork3_DamperGas_bH : WSTRING(40):="РГ гор.8 открыт";</v>
      </c>
      <c r="O191" t="str">
        <f t="shared" si="17"/>
        <v>Group2_BurnWork3_DamperGas_bH:=FALSE,</v>
      </c>
      <c r="P191" t="str">
        <f t="shared" si="18"/>
        <v>BurnWork[3].DamperGas.bH : BOOL; (*РГ гор.8 открыт*)</v>
      </c>
    </row>
    <row r="192" spans="1:16" ht="15.75" x14ac:dyDescent="0.25">
      <c r="A192" s="2" t="s">
        <v>18</v>
      </c>
      <c r="B192" s="4" t="s">
        <v>652</v>
      </c>
      <c r="C192" t="s">
        <v>585</v>
      </c>
      <c r="D192" t="s">
        <v>314</v>
      </c>
      <c r="E192" t="s">
        <v>328</v>
      </c>
      <c r="F192" t="s">
        <v>178</v>
      </c>
      <c r="G192" t="s">
        <v>168</v>
      </c>
      <c r="H192" t="s">
        <v>140</v>
      </c>
      <c r="I192" t="str">
        <f t="shared" si="23"/>
        <v>Group2_BurnWork3_DamperAir_bL : BOOL; (*ШВ гор.8 закрыт*)</v>
      </c>
      <c r="J192" t="str">
        <f t="shared" si="24"/>
        <v>DataReal.Group[2].BurnWork[3].DamperAir.bL:=stDiAll.Group2_BurnWork3_DamperAir_bL XOR stInvertDigitalInputs.Group2_BurnWork3_DamperAir_bL;</v>
      </c>
      <c r="K192" s="13" t="str">
        <f>IF(COUNTIF(D$1:D192,D192)=1,MAX(K$1:K191)+1,"")</f>
        <v/>
      </c>
      <c r="L192" s="14" t="str">
        <f t="shared" si="15"/>
        <v/>
      </c>
      <c r="N192" t="str">
        <f t="shared" si="21"/>
        <v>Group2_BurnWork3_DamperAir_bL : WSTRING(40):="ШВ гор.8 закрыт";</v>
      </c>
      <c r="O192" t="str">
        <f t="shared" si="17"/>
        <v>Group2_BurnWork3_DamperAir_bL:=FALSE,</v>
      </c>
      <c r="P192" t="str">
        <f t="shared" si="18"/>
        <v>BurnWork[3].DamperAir.bL : BOOL; (*ШВ гор.8 закрыт*)</v>
      </c>
    </row>
    <row r="193" spans="1:16" ht="15.75" x14ac:dyDescent="0.25">
      <c r="A193" s="2" t="s">
        <v>18</v>
      </c>
      <c r="B193" s="4" t="s">
        <v>653</v>
      </c>
      <c r="C193" t="s">
        <v>585</v>
      </c>
      <c r="D193" t="s">
        <v>314</v>
      </c>
      <c r="E193" t="s">
        <v>328</v>
      </c>
      <c r="F193" t="s">
        <v>178</v>
      </c>
      <c r="G193" t="s">
        <v>161</v>
      </c>
      <c r="H193" t="s">
        <v>140</v>
      </c>
      <c r="I193" t="str">
        <f t="shared" si="23"/>
        <v>Group2_BurnWork3_DamperAir_bH : BOOL; (*ШВ гор.8 закрыт*)</v>
      </c>
      <c r="J193" t="str">
        <f t="shared" si="24"/>
        <v>DataReal.Group[2].BurnWork[3].DamperAir.bH:=stDiAll.Group2_BurnWork3_DamperAir_bH XOR stInvertDigitalInputs.Group2_BurnWork3_DamperAir_bH;</v>
      </c>
      <c r="K193" s="13" t="str">
        <f>IF(COUNTIF(D$1:D193,D193)=1,MAX(K$1:K192)+1,"")</f>
        <v/>
      </c>
      <c r="L193" s="14" t="str">
        <f t="shared" si="15"/>
        <v/>
      </c>
      <c r="N193" t="str">
        <f t="shared" si="21"/>
        <v>Group2_BurnWork3_DamperAir_bH : WSTRING(40):="ШВ гор.8 закрыт";</v>
      </c>
      <c r="O193" t="str">
        <f t="shared" si="17"/>
        <v>Group2_BurnWork3_DamperAir_bH:=FALSE,</v>
      </c>
      <c r="P193" t="str">
        <f t="shared" si="18"/>
        <v>BurnWork[3].DamperAir.bH : BOOL; (*ШВ гор.8 закрыт*)</v>
      </c>
    </row>
    <row r="194" spans="1:16" ht="15.75" x14ac:dyDescent="0.25">
      <c r="A194" s="2" t="s">
        <v>18</v>
      </c>
      <c r="B194" s="4" t="s">
        <v>654</v>
      </c>
      <c r="C194" t="s">
        <v>750</v>
      </c>
      <c r="D194" t="s">
        <v>314</v>
      </c>
      <c r="E194" t="s">
        <v>325</v>
      </c>
      <c r="G194" t="s">
        <v>229</v>
      </c>
      <c r="H194" t="s">
        <v>140</v>
      </c>
      <c r="I194" t="str">
        <f t="shared" si="23"/>
        <v>Group2_BurnMain_bFireIgn : BOOL; (*Фак. зап. гор.6*)</v>
      </c>
      <c r="J194" t="str">
        <f t="shared" si="24"/>
        <v>DataReal.Group[2].BurnMain.bFireIgn:=stDiAll.Group2_BurnMain_bFireIgn XOR stInvertDigitalInputs.Group2_BurnMain_bFireIgn;</v>
      </c>
      <c r="K194" s="13" t="str">
        <f>IF(COUNTIF(D$1:D194,D194)=1,MAX(K$1:K193)+1,"")</f>
        <v/>
      </c>
      <c r="L194" s="14" t="str">
        <f t="shared" ref="L194:L257" si="25">IF(K194="","",D194)</f>
        <v/>
      </c>
      <c r="N194" t="str">
        <f t="shared" si="21"/>
        <v>Group2_BurnMain_bFireIgn : WSTRING(40):="Фак. зап. гор.6";</v>
      </c>
      <c r="O194" t="str">
        <f t="shared" si="17"/>
        <v>Group2_BurnMain_bFireIgn:=FALSE,</v>
      </c>
      <c r="P194" t="str">
        <f t="shared" si="18"/>
        <v>BurnMain.bFireIgn : BOOL; (*Фак. зап. гор.6*)</v>
      </c>
    </row>
    <row r="195" spans="1:16" ht="15.75" x14ac:dyDescent="0.25">
      <c r="A195" s="2" t="s">
        <v>18</v>
      </c>
      <c r="B195" s="4" t="s">
        <v>655</v>
      </c>
      <c r="C195" t="s">
        <v>751</v>
      </c>
      <c r="D195" t="s">
        <v>314</v>
      </c>
      <c r="E195" t="s">
        <v>325</v>
      </c>
      <c r="G195" t="s">
        <v>230</v>
      </c>
      <c r="H195" t="s">
        <v>140</v>
      </c>
      <c r="I195" t="str">
        <f t="shared" si="23"/>
        <v>Group2_BurnMain_bFireBurn : BOOL; (*Фак. гор. гор.6*)</v>
      </c>
      <c r="J195" t="str">
        <f t="shared" si="24"/>
        <v>DataReal.Group[2].BurnMain.bFireBurn:=stDiAll.Group2_BurnMain_bFireBurn XOR stInvertDigitalInputs.Group2_BurnMain_bFireBurn;</v>
      </c>
      <c r="K195" s="13" t="str">
        <f>IF(COUNTIF(D$1:D195,D195)=1,MAX(K$1:K194)+1,"")</f>
        <v/>
      </c>
      <c r="L195" s="14" t="str">
        <f t="shared" si="25"/>
        <v/>
      </c>
      <c r="N195" t="str">
        <f t="shared" si="21"/>
        <v>Group2_BurnMain_bFireBurn : WSTRING(40):="Фак. гор. гор.6";</v>
      </c>
      <c r="O195" t="str">
        <f t="shared" ref="O195:O258" si="26">CONCATENATE(D195, "_",IF(E195&lt;&gt;"",CONCATENATE(E195,"_"),""),IF(F195&lt;&gt;"",CONCATENATE(F195,"_"),""),G195,":=FALSE,")</f>
        <v>Group2_BurnMain_bFireBurn:=FALSE,</v>
      </c>
      <c r="P195" t="str">
        <f t="shared" ref="P195:P258" si="27">CONCATENATE(IF(E195&lt;&gt;"",CONCATENATE(IF(IFERROR(_xlfn.NUMBERVALUE(RIGHT(E195)),"")="",E195,REPLACE(E195,LEN(E195),3,CONCATENATE("[",RIGHT(E195),"]"))),"."),""),IF(F195&lt;&gt;"",CONCATENATE(F195,"."),""),G195," : ",H195,";"," (*",C195,"*)")</f>
        <v>BurnMain.bFireBurn : BOOL; (*Фак. гор. гор.6*)</v>
      </c>
    </row>
    <row r="196" spans="1:16" ht="15.75" x14ac:dyDescent="0.25">
      <c r="A196" s="2" t="s">
        <v>18</v>
      </c>
      <c r="B196" s="4" t="s">
        <v>656</v>
      </c>
      <c r="C196" t="s">
        <v>752</v>
      </c>
      <c r="D196" t="s">
        <v>314</v>
      </c>
      <c r="E196" t="s">
        <v>326</v>
      </c>
      <c r="F196" t="s">
        <v>167</v>
      </c>
      <c r="G196" t="s">
        <v>192</v>
      </c>
      <c r="H196" t="s">
        <v>140</v>
      </c>
      <c r="I196" t="str">
        <f t="shared" si="23"/>
        <v>Group2_BurnWork1_Fan_bTurnedOn : BOOL; (*Вент. работа гор.2*)</v>
      </c>
      <c r="J196" t="str">
        <f t="shared" si="24"/>
        <v>DataReal.Group[2].BurnWork[1].Fan.bTurnedOn:=stDiAll.Group2_BurnWork1_Fan_bTurnedOn XOR stInvertDigitalInputs.Group2_BurnWork1_Fan_bTurnedOn;</v>
      </c>
      <c r="K196" s="13" t="str">
        <f>IF(COUNTIF(D$1:D196,D196)=1,MAX(K$1:K195)+1,"")</f>
        <v/>
      </c>
      <c r="L196" s="14" t="str">
        <f t="shared" si="25"/>
        <v/>
      </c>
      <c r="N196" t="str">
        <f t="shared" si="21"/>
        <v>Group2_BurnWork1_Fan_bTurnedOn : WSTRING(40):="Вент. работа гор.2";</v>
      </c>
      <c r="O196" t="str">
        <f t="shared" si="26"/>
        <v>Group2_BurnWork1_Fan_bTurnedOn:=FALSE,</v>
      </c>
      <c r="P196" t="str">
        <f t="shared" si="27"/>
        <v>BurnWork[1].Fan.bTurnedOn : BOOL; (*Вент. работа гор.2*)</v>
      </c>
    </row>
    <row r="197" spans="1:16" ht="15.75" x14ac:dyDescent="0.25">
      <c r="A197" s="2" t="s">
        <v>18</v>
      </c>
      <c r="B197" s="4" t="s">
        <v>657</v>
      </c>
      <c r="C197" t="s">
        <v>753</v>
      </c>
      <c r="D197" t="s">
        <v>314</v>
      </c>
      <c r="E197" t="s">
        <v>327</v>
      </c>
      <c r="F197" t="s">
        <v>167</v>
      </c>
      <c r="G197" t="s">
        <v>192</v>
      </c>
      <c r="H197" t="s">
        <v>140</v>
      </c>
      <c r="I197" t="str">
        <f t="shared" si="23"/>
        <v>Group2_BurnWork2_Fan_bTurnedOn : BOOL; (*Вент. работа гор.4*)</v>
      </c>
      <c r="J197" t="str">
        <f t="shared" si="24"/>
        <v>DataReal.Group[2].BurnWork[2].Fan.bTurnedOn:=stDiAll.Group2_BurnWork2_Fan_bTurnedOn XOR stInvertDigitalInputs.Group2_BurnWork2_Fan_bTurnedOn;</v>
      </c>
      <c r="K197" s="13" t="str">
        <f>IF(COUNTIF(D$1:D197,D197)=1,MAX(K$1:K196)+1,"")</f>
        <v/>
      </c>
      <c r="L197" s="14" t="str">
        <f t="shared" si="25"/>
        <v/>
      </c>
      <c r="N197" t="str">
        <f t="shared" si="21"/>
        <v>Group2_BurnWork2_Fan_bTurnedOn : WSTRING(40):="Вент. работа гор.4";</v>
      </c>
      <c r="O197" t="str">
        <f t="shared" si="26"/>
        <v>Group2_BurnWork2_Fan_bTurnedOn:=FALSE,</v>
      </c>
      <c r="P197" t="str">
        <f t="shared" si="27"/>
        <v>BurnWork[2].Fan.bTurnedOn : BOOL; (*Вент. работа гор.4*)</v>
      </c>
    </row>
    <row r="198" spans="1:16" ht="15.75" x14ac:dyDescent="0.25">
      <c r="A198" s="2" t="s">
        <v>18</v>
      </c>
      <c r="B198" s="4" t="s">
        <v>658</v>
      </c>
      <c r="C198" t="s">
        <v>754</v>
      </c>
      <c r="D198" t="s">
        <v>314</v>
      </c>
      <c r="E198" t="s">
        <v>325</v>
      </c>
      <c r="F198" t="s">
        <v>167</v>
      </c>
      <c r="G198" t="s">
        <v>192</v>
      </c>
      <c r="H198" t="s">
        <v>140</v>
      </c>
      <c r="I198" t="str">
        <f t="shared" si="23"/>
        <v>Group2_BurnMain_Fan_bTurnedOn : BOOL; (*Вент. работа гор.6*)</v>
      </c>
      <c r="J198" t="str">
        <f t="shared" si="24"/>
        <v>DataReal.Group[2].BurnMain.Fan.bTurnedOn:=stDiAll.Group2_BurnMain_Fan_bTurnedOn XOR stInvertDigitalInputs.Group2_BurnMain_Fan_bTurnedOn;</v>
      </c>
      <c r="K198" s="13" t="str">
        <f>IF(COUNTIF(D$1:D198,D198)=1,MAX(K$1:K197)+1,"")</f>
        <v/>
      </c>
      <c r="L198" s="14" t="str">
        <f t="shared" si="25"/>
        <v/>
      </c>
      <c r="N198" t="str">
        <f t="shared" si="21"/>
        <v>Group2_BurnMain_Fan_bTurnedOn : WSTRING(40):="Вент. работа гор.6";</v>
      </c>
      <c r="O198" t="str">
        <f t="shared" si="26"/>
        <v>Group2_BurnMain_Fan_bTurnedOn:=FALSE,</v>
      </c>
      <c r="P198" t="str">
        <f t="shared" si="27"/>
        <v>BurnMain.Fan.bTurnedOn : BOOL; (*Вент. работа гор.6*)</v>
      </c>
    </row>
    <row r="199" spans="1:16" ht="15.75" x14ac:dyDescent="0.25">
      <c r="A199" s="2" t="s">
        <v>18</v>
      </c>
      <c r="B199" s="4" t="s">
        <v>659</v>
      </c>
      <c r="C199" t="s">
        <v>755</v>
      </c>
      <c r="D199" t="s">
        <v>314</v>
      </c>
      <c r="E199" t="s">
        <v>328</v>
      </c>
      <c r="F199" t="s">
        <v>167</v>
      </c>
      <c r="G199" t="s">
        <v>192</v>
      </c>
      <c r="H199" t="s">
        <v>140</v>
      </c>
      <c r="I199" t="str">
        <f t="shared" si="23"/>
        <v>Group2_BurnWork3_Fan_bTurnedOn : BOOL; (*Вент. работа гор.8*)</v>
      </c>
      <c r="J199" t="str">
        <f t="shared" si="24"/>
        <v>DataReal.Group[2].BurnWork[3].Fan.bTurnedOn:=stDiAll.Group2_BurnWork3_Fan_bTurnedOn XOR stInvertDigitalInputs.Group2_BurnWork3_Fan_bTurnedOn;</v>
      </c>
      <c r="K199" s="13" t="str">
        <f>IF(COUNTIF(D$1:D199,D199)=1,MAX(K$1:K198)+1,"")</f>
        <v/>
      </c>
      <c r="L199" s="14" t="str">
        <f t="shared" si="25"/>
        <v/>
      </c>
      <c r="N199" t="str">
        <f t="shared" si="21"/>
        <v>Group2_BurnWork3_Fan_bTurnedOn : WSTRING(40):="Вент. работа гор.8";</v>
      </c>
      <c r="O199" t="str">
        <f t="shared" si="26"/>
        <v>Group2_BurnWork3_Fan_bTurnedOn:=FALSE,</v>
      </c>
      <c r="P199" t="str">
        <f t="shared" si="27"/>
        <v>BurnWork[3].Fan.bTurnedOn : BOOL; (*Вент. работа гор.8*)</v>
      </c>
    </row>
    <row r="200" spans="1:16" ht="15.75" x14ac:dyDescent="0.25">
      <c r="A200" s="2" t="s">
        <v>18</v>
      </c>
      <c r="B200" s="4" t="s">
        <v>660</v>
      </c>
      <c r="C200" t="s">
        <v>756</v>
      </c>
      <c r="D200" t="s">
        <v>314</v>
      </c>
      <c r="E200" t="s">
        <v>325</v>
      </c>
      <c r="F200" t="s">
        <v>167</v>
      </c>
      <c r="G200" t="s">
        <v>530</v>
      </c>
      <c r="H200" t="s">
        <v>140</v>
      </c>
      <c r="I200" t="str">
        <f t="shared" si="23"/>
        <v>Group2_BurnMain_Fan_bAlarm : BOOL; (*ПЧ авария гор.6*)</v>
      </c>
      <c r="J200" t="str">
        <f t="shared" si="24"/>
        <v>DataReal.Group[2].BurnMain.Fan.bAlarm:=stDiAll.Group2_BurnMain_Fan_bAlarm XOR stInvertDigitalInputs.Group2_BurnMain_Fan_bAlarm;</v>
      </c>
      <c r="K200" s="13" t="str">
        <f>IF(COUNTIF(D$1:D200,D200)=1,MAX(K$1:K199)+1,"")</f>
        <v/>
      </c>
      <c r="L200" s="14" t="str">
        <f t="shared" si="25"/>
        <v/>
      </c>
      <c r="N200" t="str">
        <f t="shared" si="21"/>
        <v>Group2_BurnMain_Fan_bAlarm : WSTRING(40):="ПЧ авария гор.6";</v>
      </c>
      <c r="O200" t="str">
        <f t="shared" si="26"/>
        <v>Group2_BurnMain_Fan_bAlarm:=FALSE,</v>
      </c>
      <c r="P200" t="str">
        <f t="shared" si="27"/>
        <v>BurnMain.Fan.bAlarm : BOOL; (*ПЧ авария гор.6*)</v>
      </c>
    </row>
    <row r="201" spans="1:16" ht="15.75" x14ac:dyDescent="0.25">
      <c r="A201" s="2" t="s">
        <v>18</v>
      </c>
      <c r="B201" s="4" t="s">
        <v>661</v>
      </c>
      <c r="C201" t="s">
        <v>757</v>
      </c>
      <c r="D201" t="s">
        <v>314</v>
      </c>
      <c r="E201" t="s">
        <v>326</v>
      </c>
      <c r="F201" t="s">
        <v>167</v>
      </c>
      <c r="G201" t="s">
        <v>535</v>
      </c>
      <c r="H201" t="s">
        <v>140</v>
      </c>
      <c r="I201" t="str">
        <f t="shared" si="23"/>
        <v>Group2_BurnWork1_Fan_bRemote : BOOL; (*Вент. дист. гор.2*)</v>
      </c>
      <c r="J201" t="str">
        <f t="shared" si="24"/>
        <v>DataReal.Group[2].BurnWork[1].Fan.bRemote:=stDiAll.Group2_BurnWork1_Fan_bRemote XOR stInvertDigitalInputs.Group2_BurnWork1_Fan_bRemote;</v>
      </c>
      <c r="K201" s="13" t="str">
        <f>IF(COUNTIF(D$1:D201,D201)=1,MAX(K$1:K200)+1,"")</f>
        <v/>
      </c>
      <c r="L201" s="14" t="str">
        <f t="shared" si="25"/>
        <v/>
      </c>
      <c r="N201" t="str">
        <f t="shared" si="21"/>
        <v>Group2_BurnWork1_Fan_bRemote : WSTRING(40):="Вент. дист. гор.2";</v>
      </c>
      <c r="O201" t="str">
        <f t="shared" si="26"/>
        <v>Group2_BurnWork1_Fan_bRemote:=FALSE,</v>
      </c>
      <c r="P201" t="str">
        <f t="shared" si="27"/>
        <v>BurnWork[1].Fan.bRemote : BOOL; (*Вент. дист. гор.2*)</v>
      </c>
    </row>
    <row r="202" spans="1:16" ht="15.75" x14ac:dyDescent="0.25">
      <c r="A202" s="2" t="s">
        <v>18</v>
      </c>
      <c r="B202" s="4" t="s">
        <v>662</v>
      </c>
      <c r="C202" t="s">
        <v>758</v>
      </c>
      <c r="D202" t="s">
        <v>314</v>
      </c>
      <c r="E202" t="s">
        <v>327</v>
      </c>
      <c r="F202" t="s">
        <v>167</v>
      </c>
      <c r="G202" t="s">
        <v>535</v>
      </c>
      <c r="H202" t="s">
        <v>140</v>
      </c>
      <c r="I202" t="str">
        <f t="shared" si="23"/>
        <v>Group2_BurnWork2_Fan_bRemote : BOOL; (*Вент. дист. гор.4*)</v>
      </c>
      <c r="J202" t="str">
        <f t="shared" si="24"/>
        <v>DataReal.Group[2].BurnWork[2].Fan.bRemote:=stDiAll.Group2_BurnWork2_Fan_bRemote XOR stInvertDigitalInputs.Group2_BurnWork2_Fan_bRemote;</v>
      </c>
      <c r="K202" s="13" t="str">
        <f>IF(COUNTIF(D$1:D202,D202)=1,MAX(K$1:K201)+1,"")</f>
        <v/>
      </c>
      <c r="L202" s="14" t="str">
        <f t="shared" si="25"/>
        <v/>
      </c>
      <c r="N202" t="str">
        <f t="shared" si="21"/>
        <v>Group2_BurnWork2_Fan_bRemote : WSTRING(40):="Вент. дист. гор.4";</v>
      </c>
      <c r="O202" t="str">
        <f t="shared" si="26"/>
        <v>Group2_BurnWork2_Fan_bRemote:=FALSE,</v>
      </c>
      <c r="P202" t="str">
        <f t="shared" si="27"/>
        <v>BurnWork[2].Fan.bRemote : BOOL; (*Вент. дист. гор.4*)</v>
      </c>
    </row>
    <row r="203" spans="1:16" ht="15.75" x14ac:dyDescent="0.25">
      <c r="A203" s="2" t="s">
        <v>18</v>
      </c>
      <c r="B203" s="4" t="s">
        <v>663</v>
      </c>
      <c r="C203" t="s">
        <v>759</v>
      </c>
      <c r="D203" t="s">
        <v>314</v>
      </c>
      <c r="E203" t="s">
        <v>325</v>
      </c>
      <c r="F203" t="s">
        <v>167</v>
      </c>
      <c r="G203" t="s">
        <v>535</v>
      </c>
      <c r="H203" t="s">
        <v>140</v>
      </c>
      <c r="I203" t="str">
        <f t="shared" si="23"/>
        <v>Group2_BurnMain_Fan_bRemote : BOOL; (*Вент. дист. гор.6*)</v>
      </c>
      <c r="J203" t="str">
        <f t="shared" si="24"/>
        <v>DataReal.Group[2].BurnMain.Fan.bRemote:=stDiAll.Group2_BurnMain_Fan_bRemote XOR stInvertDigitalInputs.Group2_BurnMain_Fan_bRemote;</v>
      </c>
      <c r="K203" s="13" t="str">
        <f>IF(COUNTIF(D$1:D203,D203)=1,MAX(K$1:K202)+1,"")</f>
        <v/>
      </c>
      <c r="L203" s="14" t="str">
        <f t="shared" si="25"/>
        <v/>
      </c>
      <c r="N203" t="str">
        <f t="shared" si="21"/>
        <v>Group2_BurnMain_Fan_bRemote : WSTRING(40):="Вент. дист. гор.6";</v>
      </c>
      <c r="O203" t="str">
        <f t="shared" si="26"/>
        <v>Group2_BurnMain_Fan_bRemote:=FALSE,</v>
      </c>
      <c r="P203" t="str">
        <f t="shared" si="27"/>
        <v>BurnMain.Fan.bRemote : BOOL; (*Вент. дист. гор.6*)</v>
      </c>
    </row>
    <row r="204" spans="1:16" ht="15.75" x14ac:dyDescent="0.25">
      <c r="A204" s="2" t="s">
        <v>18</v>
      </c>
      <c r="B204" s="4" t="s">
        <v>664</v>
      </c>
      <c r="C204" t="s">
        <v>760</v>
      </c>
      <c r="D204" t="s">
        <v>314</v>
      </c>
      <c r="E204" t="s">
        <v>328</v>
      </c>
      <c r="F204" t="s">
        <v>167</v>
      </c>
      <c r="G204" t="s">
        <v>535</v>
      </c>
      <c r="H204" t="s">
        <v>140</v>
      </c>
      <c r="I204" t="str">
        <f t="shared" si="23"/>
        <v>Group2_BurnWork3_Fan_bRemote : BOOL; (*Вент. дист. гор.8*)</v>
      </c>
      <c r="J204" t="str">
        <f t="shared" si="24"/>
        <v>DataReal.Group[2].BurnWork[3].Fan.bRemote:=stDiAll.Group2_BurnWork3_Fan_bRemote XOR stInvertDigitalInputs.Group2_BurnWork3_Fan_bRemote;</v>
      </c>
      <c r="K204" s="13" t="str">
        <f>IF(COUNTIF(D$1:D204,D204)=1,MAX(K$1:K203)+1,"")</f>
        <v/>
      </c>
      <c r="L204" s="14" t="str">
        <f t="shared" si="25"/>
        <v/>
      </c>
      <c r="N204" t="str">
        <f t="shared" si="21"/>
        <v>Group2_BurnWork3_Fan_bRemote : WSTRING(40):="Вент. дист. гор.8";</v>
      </c>
      <c r="O204" t="str">
        <f t="shared" si="26"/>
        <v>Group2_BurnWork3_Fan_bRemote:=FALSE,</v>
      </c>
      <c r="P204" t="str">
        <f t="shared" si="27"/>
        <v>BurnWork[3].Fan.bRemote : BOOL; (*Вент. дист. гор.8*)</v>
      </c>
    </row>
    <row r="205" spans="1:16" ht="15.75" x14ac:dyDescent="0.25">
      <c r="A205" s="2" t="s">
        <v>18</v>
      </c>
      <c r="B205" s="4" t="s">
        <v>665</v>
      </c>
      <c r="C205" t="s">
        <v>761</v>
      </c>
      <c r="D205" t="s">
        <v>163</v>
      </c>
      <c r="G205" t="s">
        <v>763</v>
      </c>
      <c r="H205" t="s">
        <v>140</v>
      </c>
      <c r="I205" t="str">
        <f t="shared" si="23"/>
        <v>Other_bRackCall2 : BOOL; (*Вызов к сборке 50(51)-2*)</v>
      </c>
      <c r="J205" t="str">
        <f t="shared" si="24"/>
        <v>DataReal.Other.bRackCall2:=stDiAll.Other_bRackCall2 XOR stInvertDigitalInputs.Other_bRackCall2;</v>
      </c>
      <c r="K205" s="13" t="str">
        <f>IF(COUNTIF(D$1:D205,D205)=1,MAX(K$1:K204)+1,"")</f>
        <v/>
      </c>
      <c r="L205" s="14" t="str">
        <f t="shared" si="25"/>
        <v/>
      </c>
      <c r="N205" t="str">
        <f t="shared" si="21"/>
        <v>Other_bRackCall2 : WSTRING(40):="Вызов к сборке 50(51)-2";</v>
      </c>
      <c r="O205" t="str">
        <f t="shared" si="26"/>
        <v>Other_bRackCall2:=FALSE,</v>
      </c>
      <c r="P205" t="str">
        <f t="shared" si="27"/>
        <v>bRackCall2 : BOOL; (*Вызов к сборке 50(51)-2*)</v>
      </c>
    </row>
    <row r="206" spans="1:16" ht="15.75" x14ac:dyDescent="0.25">
      <c r="A206" s="2" t="s">
        <v>18</v>
      </c>
      <c r="B206" s="4" t="s">
        <v>666</v>
      </c>
      <c r="C206" t="s">
        <v>764</v>
      </c>
      <c r="D206" t="s">
        <v>313</v>
      </c>
      <c r="G206" t="s">
        <v>537</v>
      </c>
      <c r="H206" t="s">
        <v>140</v>
      </c>
      <c r="I206" t="str">
        <f t="shared" si="23"/>
        <v>Group1_bRackCall : BOOL; (*Вызов к сборке ШУГ1*)</v>
      </c>
      <c r="J206" t="str">
        <f t="shared" si="24"/>
        <v>DataReal.Group[1].bRackCall:=stDiAll.Group1_bRackCall XOR stInvertDigitalInputs.Group1_bRackCall;</v>
      </c>
      <c r="K206" s="13" t="str">
        <f>IF(COUNTIF(D$1:D206,D206)=1,MAX(K$1:K205)+1,"")</f>
        <v/>
      </c>
      <c r="L206" s="14" t="str">
        <f t="shared" si="25"/>
        <v/>
      </c>
      <c r="N206" t="str">
        <f t="shared" si="21"/>
        <v>Group1_bRackCall : WSTRING(40):="Вызов к сборке ШУГ1";</v>
      </c>
      <c r="O206" t="str">
        <f t="shared" si="26"/>
        <v>Group1_bRackCall:=FALSE,</v>
      </c>
      <c r="P206" t="str">
        <f t="shared" si="27"/>
        <v>bRackCall : BOOL; (*Вызов к сборке ШУГ1*)</v>
      </c>
    </row>
    <row r="207" spans="1:16" ht="15.75" x14ac:dyDescent="0.25">
      <c r="A207" s="2" t="s">
        <v>18</v>
      </c>
      <c r="B207" s="4" t="s">
        <v>667</v>
      </c>
      <c r="C207" t="s">
        <v>765</v>
      </c>
      <c r="D207" t="s">
        <v>314</v>
      </c>
      <c r="G207" t="s">
        <v>537</v>
      </c>
      <c r="H207" t="s">
        <v>140</v>
      </c>
      <c r="I207" t="str">
        <f t="shared" si="23"/>
        <v>Group2_bRackCall : BOOL; (*Вызов к сборке ШУГ2*)</v>
      </c>
      <c r="J207" t="str">
        <f t="shared" si="24"/>
        <v>DataReal.Group[2].bRackCall:=stDiAll.Group2_bRackCall XOR stInvertDigitalInputs.Group2_bRackCall;</v>
      </c>
      <c r="K207" s="13" t="str">
        <f>IF(COUNTIF(D$1:D207,D207)=1,MAX(K$1:K206)+1,"")</f>
        <v/>
      </c>
      <c r="L207" s="14" t="str">
        <f t="shared" si="25"/>
        <v/>
      </c>
      <c r="N207" t="str">
        <f t="shared" si="21"/>
        <v>Group2_bRackCall : WSTRING(40):="Вызов к сборке ШУГ2";</v>
      </c>
      <c r="O207" t="str">
        <f t="shared" si="26"/>
        <v>Group2_bRackCall:=FALSE,</v>
      </c>
      <c r="P207" t="str">
        <f t="shared" si="27"/>
        <v>bRackCall : BOOL; (*Вызов к сборке ШУГ2*)</v>
      </c>
    </row>
    <row r="208" spans="1:16" ht="15.75" x14ac:dyDescent="0.25">
      <c r="A208" s="2" t="s">
        <v>18</v>
      </c>
      <c r="B208" s="4" t="s">
        <v>668</v>
      </c>
      <c r="C208" t="s">
        <v>766</v>
      </c>
      <c r="D208" t="s">
        <v>315</v>
      </c>
      <c r="G208" t="s">
        <v>537</v>
      </c>
      <c r="H208" t="s">
        <v>140</v>
      </c>
      <c r="I208" t="str">
        <f t="shared" si="23"/>
        <v>Group3_bRackCall : BOOL; (*Вызов к сборке ШУГ3*)</v>
      </c>
      <c r="J208" t="str">
        <f t="shared" si="24"/>
        <v>DataReal.Group[3].bRackCall:=stDiAll.Group3_bRackCall XOR stInvertDigitalInputs.Group3_bRackCall;</v>
      </c>
      <c r="K208" s="13">
        <f>IF(COUNTIF(D$1:D208,D208)=1,MAX(K$1:K207)+1,"")</f>
        <v>9</v>
      </c>
      <c r="L208" s="14" t="str">
        <f t="shared" si="25"/>
        <v>Group3</v>
      </c>
      <c r="N208" t="str">
        <f t="shared" si="21"/>
        <v>Group3_bRackCall : WSTRING(40):="Вызов к сборке ШУГ3";</v>
      </c>
      <c r="O208" t="str">
        <f t="shared" si="26"/>
        <v>Group3_bRackCall:=FALSE,</v>
      </c>
      <c r="P208" t="str">
        <f t="shared" si="27"/>
        <v>bRackCall : BOOL; (*Вызов к сборке ШУГ3*)</v>
      </c>
    </row>
    <row r="209" spans="1:16" ht="15.75" x14ac:dyDescent="0.25">
      <c r="A209" s="2" t="s">
        <v>18</v>
      </c>
      <c r="B209" s="4" t="s">
        <v>669</v>
      </c>
      <c r="C209" t="s">
        <v>767</v>
      </c>
      <c r="D209" t="s">
        <v>316</v>
      </c>
      <c r="G209" t="s">
        <v>537</v>
      </c>
      <c r="H209" t="s">
        <v>140</v>
      </c>
      <c r="I209" t="str">
        <f t="shared" si="23"/>
        <v>Group4_bRackCall : BOOL; (*Вызов к сборке ШУГ4*)</v>
      </c>
      <c r="J209" t="str">
        <f t="shared" si="24"/>
        <v>DataReal.Group[4].bRackCall:=stDiAll.Group4_bRackCall XOR stInvertDigitalInputs.Group4_bRackCall;</v>
      </c>
      <c r="K209" s="13">
        <f>IF(COUNTIF(D$1:D209,D209)=1,MAX(K$1:K208)+1,"")</f>
        <v>10</v>
      </c>
      <c r="L209" s="14" t="str">
        <f t="shared" si="25"/>
        <v>Group4</v>
      </c>
      <c r="N209" t="str">
        <f t="shared" si="21"/>
        <v>Group4_bRackCall : WSTRING(40):="Вызов к сборке ШУГ4";</v>
      </c>
      <c r="O209" t="str">
        <f t="shared" si="26"/>
        <v>Group4_bRackCall:=FALSE,</v>
      </c>
      <c r="P209" t="str">
        <f t="shared" si="27"/>
        <v>bRackCall : BOOL; (*Вызов к сборке ШУГ4*)</v>
      </c>
    </row>
    <row r="210" spans="1:16" ht="15.75" x14ac:dyDescent="0.25">
      <c r="A210" s="2" t="s">
        <v>18</v>
      </c>
      <c r="B210" s="4" t="s">
        <v>670</v>
      </c>
      <c r="C210" t="s">
        <v>548</v>
      </c>
      <c r="D210" t="s">
        <v>314</v>
      </c>
      <c r="E210" t="s">
        <v>326</v>
      </c>
      <c r="G210" t="s">
        <v>171</v>
      </c>
      <c r="H210" t="s">
        <v>140</v>
      </c>
      <c r="I210" t="str">
        <f t="shared" si="23"/>
        <v>Group2_BurnWork1_bStart : BOOL; (*Пуск гор.2*)</v>
      </c>
      <c r="J210" t="str">
        <f t="shared" si="24"/>
        <v>DataReal.Group[2].BurnWork[1].bStart:=stDiAll.Group2_BurnWork1_bStart XOR stInvertDigitalInputs.Group2_BurnWork1_bStart;</v>
      </c>
      <c r="K210" s="13" t="str">
        <f>IF(COUNTIF(D$1:D210,D210)=1,MAX(K$1:K209)+1,"")</f>
        <v/>
      </c>
      <c r="L210" s="14" t="str">
        <f t="shared" si="25"/>
        <v/>
      </c>
      <c r="N210" t="str">
        <f t="shared" si="21"/>
        <v>Group2_BurnWork1_bStart : WSTRING(40):="Пуск гор.2";</v>
      </c>
      <c r="O210" t="str">
        <f t="shared" si="26"/>
        <v>Group2_BurnWork1_bStart:=FALSE,</v>
      </c>
      <c r="P210" t="str">
        <f t="shared" si="27"/>
        <v>BurnWork[1].bStart : BOOL; (*Пуск гор.2*)</v>
      </c>
    </row>
    <row r="211" spans="1:16" ht="15.75" x14ac:dyDescent="0.25">
      <c r="A211" s="2" t="s">
        <v>18</v>
      </c>
      <c r="B211" s="4" t="s">
        <v>671</v>
      </c>
      <c r="C211" t="s">
        <v>549</v>
      </c>
      <c r="D211" t="s">
        <v>314</v>
      </c>
      <c r="E211" t="s">
        <v>326</v>
      </c>
      <c r="G211" t="s">
        <v>172</v>
      </c>
      <c r="H211" t="s">
        <v>140</v>
      </c>
      <c r="I211" t="str">
        <f t="shared" si="23"/>
        <v>Group2_BurnWork1_bStop : BOOL; (*Стоп гор.2*)</v>
      </c>
      <c r="J211" t="str">
        <f t="shared" si="24"/>
        <v>DataReal.Group[2].BurnWork[1].bStop:=stDiAll.Group2_BurnWork1_bStop XOR stInvertDigitalInputs.Group2_BurnWork1_bStop;</v>
      </c>
      <c r="K211" s="13" t="str">
        <f>IF(COUNTIF(D$1:D211,D211)=1,MAX(K$1:K210)+1,"")</f>
        <v/>
      </c>
      <c r="L211" s="14" t="str">
        <f t="shared" si="25"/>
        <v/>
      </c>
      <c r="N211" t="str">
        <f t="shared" si="21"/>
        <v>Group2_BurnWork1_bStop : WSTRING(40):="Стоп гор.2";</v>
      </c>
      <c r="O211" t="str">
        <f t="shared" si="26"/>
        <v>Group2_BurnWork1_bStop:=FALSE,</v>
      </c>
      <c r="P211" t="str">
        <f t="shared" si="27"/>
        <v>BurnWork[1].bStop : BOOL; (*Стоп гор.2*)</v>
      </c>
    </row>
    <row r="212" spans="1:16" ht="15.75" x14ac:dyDescent="0.25">
      <c r="A212" s="2" t="s">
        <v>18</v>
      </c>
      <c r="B212" s="4" t="s">
        <v>672</v>
      </c>
      <c r="C212" t="s">
        <v>552</v>
      </c>
      <c r="D212" t="s">
        <v>314</v>
      </c>
      <c r="E212" t="s">
        <v>327</v>
      </c>
      <c r="G212" t="s">
        <v>171</v>
      </c>
      <c r="H212" t="s">
        <v>140</v>
      </c>
      <c r="I212" t="str">
        <f t="shared" si="23"/>
        <v>Group2_BurnWork2_bStart : BOOL; (*Пуск гор.4*)</v>
      </c>
      <c r="J212" t="str">
        <f t="shared" si="24"/>
        <v>DataReal.Group[2].BurnWork[2].bStart:=stDiAll.Group2_BurnWork2_bStart XOR stInvertDigitalInputs.Group2_BurnWork2_bStart;</v>
      </c>
      <c r="K212" s="13" t="str">
        <f>IF(COUNTIF(D$1:D212,D212)=1,MAX(K$1:K211)+1,"")</f>
        <v/>
      </c>
      <c r="L212" s="14" t="str">
        <f t="shared" si="25"/>
        <v/>
      </c>
      <c r="N212" t="str">
        <f t="shared" si="21"/>
        <v>Group2_BurnWork2_bStart : WSTRING(40):="Пуск гор.4";</v>
      </c>
      <c r="O212" t="str">
        <f t="shared" si="26"/>
        <v>Group2_BurnWork2_bStart:=FALSE,</v>
      </c>
      <c r="P212" t="str">
        <f t="shared" si="27"/>
        <v>BurnWork[2].bStart : BOOL; (*Пуск гор.4*)</v>
      </c>
    </row>
    <row r="213" spans="1:16" ht="15.75" x14ac:dyDescent="0.25">
      <c r="A213" s="2" t="s">
        <v>18</v>
      </c>
      <c r="B213" s="4" t="s">
        <v>673</v>
      </c>
      <c r="C213" t="s">
        <v>553</v>
      </c>
      <c r="D213" t="s">
        <v>314</v>
      </c>
      <c r="E213" t="s">
        <v>327</v>
      </c>
      <c r="G213" t="s">
        <v>172</v>
      </c>
      <c r="H213" t="s">
        <v>140</v>
      </c>
      <c r="I213" t="str">
        <f t="shared" si="23"/>
        <v>Group2_BurnWork2_bStop : BOOL; (*Стоп гор.4*)</v>
      </c>
      <c r="J213" t="str">
        <f t="shared" si="24"/>
        <v>DataReal.Group[2].BurnWork[2].bStop:=stDiAll.Group2_BurnWork2_bStop XOR stInvertDigitalInputs.Group2_BurnWork2_bStop;</v>
      </c>
      <c r="K213" s="13" t="str">
        <f>IF(COUNTIF(D$1:D213,D213)=1,MAX(K$1:K212)+1,"")</f>
        <v/>
      </c>
      <c r="L213" s="14" t="str">
        <f t="shared" si="25"/>
        <v/>
      </c>
      <c r="N213" t="str">
        <f t="shared" si="21"/>
        <v>Group2_BurnWork2_bStop : WSTRING(40):="Стоп гор.4";</v>
      </c>
      <c r="O213" t="str">
        <f t="shared" si="26"/>
        <v>Group2_BurnWork2_bStop:=FALSE,</v>
      </c>
      <c r="P213" t="str">
        <f t="shared" si="27"/>
        <v>BurnWork[2].bStop : BOOL; (*Стоп гор.4*)</v>
      </c>
    </row>
    <row r="214" spans="1:16" ht="15.75" x14ac:dyDescent="0.25">
      <c r="A214" s="2" t="s">
        <v>18</v>
      </c>
      <c r="B214" s="4" t="s">
        <v>674</v>
      </c>
      <c r="C214" t="s">
        <v>578</v>
      </c>
      <c r="D214" t="s">
        <v>314</v>
      </c>
      <c r="E214" t="s">
        <v>325</v>
      </c>
      <c r="G214" t="s">
        <v>171</v>
      </c>
      <c r="H214" t="s">
        <v>140</v>
      </c>
      <c r="I214" t="str">
        <f t="shared" si="23"/>
        <v>Group2_BurnMain_bStart : BOOL; (*Пуск гор.6*)</v>
      </c>
      <c r="J214" t="str">
        <f t="shared" si="24"/>
        <v>DataReal.Group[2].BurnMain.bStart:=stDiAll.Group2_BurnMain_bStart XOR stInvertDigitalInputs.Group2_BurnMain_bStart;</v>
      </c>
      <c r="K214" s="13" t="str">
        <f>IF(COUNTIF(D$1:D214,D214)=1,MAX(K$1:K213)+1,"")</f>
        <v/>
      </c>
      <c r="L214" s="14" t="str">
        <f t="shared" si="25"/>
        <v/>
      </c>
      <c r="N214" t="str">
        <f t="shared" si="21"/>
        <v>Group2_BurnMain_bStart : WSTRING(40):="Пуск гор.6";</v>
      </c>
      <c r="O214" t="str">
        <f t="shared" si="26"/>
        <v>Group2_BurnMain_bStart:=FALSE,</v>
      </c>
      <c r="P214" t="str">
        <f t="shared" si="27"/>
        <v>BurnMain.bStart : BOOL; (*Пуск гор.6*)</v>
      </c>
    </row>
    <row r="215" spans="1:16" ht="15.75" x14ac:dyDescent="0.25">
      <c r="A215" s="2" t="s">
        <v>18</v>
      </c>
      <c r="B215" s="4" t="s">
        <v>675</v>
      </c>
      <c r="C215" t="s">
        <v>579</v>
      </c>
      <c r="D215" t="s">
        <v>314</v>
      </c>
      <c r="E215" t="s">
        <v>325</v>
      </c>
      <c r="G215" t="s">
        <v>172</v>
      </c>
      <c r="H215" t="s">
        <v>140</v>
      </c>
      <c r="I215" t="str">
        <f t="shared" si="23"/>
        <v>Group2_BurnMain_bStop : BOOL; (*Стоп гор.6*)</v>
      </c>
      <c r="J215" t="str">
        <f t="shared" si="24"/>
        <v>DataReal.Group[2].BurnMain.bStop:=stDiAll.Group2_BurnMain_bStop XOR stInvertDigitalInputs.Group2_BurnMain_bStop;</v>
      </c>
      <c r="K215" s="13" t="str">
        <f>IF(COUNTIF(D$1:D215,D215)=1,MAX(K$1:K214)+1,"")</f>
        <v/>
      </c>
      <c r="L215" s="14" t="str">
        <f t="shared" si="25"/>
        <v/>
      </c>
      <c r="N215" t="str">
        <f t="shared" si="21"/>
        <v>Group2_BurnMain_bStop : WSTRING(40):="Стоп гор.6";</v>
      </c>
      <c r="O215" t="str">
        <f t="shared" si="26"/>
        <v>Group2_BurnMain_bStop:=FALSE,</v>
      </c>
      <c r="P215" t="str">
        <f t="shared" si="27"/>
        <v>BurnMain.bStop : BOOL; (*Стоп гор.6*)</v>
      </c>
    </row>
    <row r="216" spans="1:16" ht="15.75" x14ac:dyDescent="0.25">
      <c r="A216" s="2" t="s">
        <v>18</v>
      </c>
      <c r="B216" s="4" t="s">
        <v>676</v>
      </c>
      <c r="C216" t="s">
        <v>586</v>
      </c>
      <c r="D216" t="s">
        <v>314</v>
      </c>
      <c r="E216" t="s">
        <v>328</v>
      </c>
      <c r="G216" t="s">
        <v>171</v>
      </c>
      <c r="H216" t="s">
        <v>140</v>
      </c>
      <c r="I216" t="str">
        <f t="shared" si="23"/>
        <v>Group2_BurnWork3_bStart : BOOL; (*Пуск гор.8*)</v>
      </c>
      <c r="J216" t="str">
        <f t="shared" si="24"/>
        <v>DataReal.Group[2].BurnWork[3].bStart:=stDiAll.Group2_BurnWork3_bStart XOR stInvertDigitalInputs.Group2_BurnWork3_bStart;</v>
      </c>
      <c r="K216" s="13" t="str">
        <f>IF(COUNTIF(D$1:D216,D216)=1,MAX(K$1:K215)+1,"")</f>
        <v/>
      </c>
      <c r="L216" s="14" t="str">
        <f t="shared" si="25"/>
        <v/>
      </c>
      <c r="N216" t="str">
        <f t="shared" si="21"/>
        <v>Group2_BurnWork3_bStart : WSTRING(40):="Пуск гор.8";</v>
      </c>
      <c r="O216" t="str">
        <f t="shared" si="26"/>
        <v>Group2_BurnWork3_bStart:=FALSE,</v>
      </c>
      <c r="P216" t="str">
        <f t="shared" si="27"/>
        <v>BurnWork[3].bStart : BOOL; (*Пуск гор.8*)</v>
      </c>
    </row>
    <row r="217" spans="1:16" ht="15.75" x14ac:dyDescent="0.25">
      <c r="A217" s="2" t="s">
        <v>18</v>
      </c>
      <c r="B217" s="4" t="s">
        <v>677</v>
      </c>
      <c r="C217" t="s">
        <v>587</v>
      </c>
      <c r="D217" t="s">
        <v>314</v>
      </c>
      <c r="E217" t="s">
        <v>328</v>
      </c>
      <c r="G217" t="s">
        <v>172</v>
      </c>
      <c r="H217" t="s">
        <v>140</v>
      </c>
      <c r="I217" t="str">
        <f t="shared" si="23"/>
        <v>Group2_BurnWork3_bStop : BOOL; (*Стоп гор.8*)</v>
      </c>
      <c r="J217" t="str">
        <f t="shared" si="24"/>
        <v>DataReal.Group[2].BurnWork[3].bStop:=stDiAll.Group2_BurnWork3_bStop XOR stInvertDigitalInputs.Group2_BurnWork3_bStop;</v>
      </c>
      <c r="K217" s="13" t="str">
        <f>IF(COUNTIF(D$1:D217,D217)=1,MAX(K$1:K216)+1,"")</f>
        <v/>
      </c>
      <c r="L217" s="14" t="str">
        <f t="shared" si="25"/>
        <v/>
      </c>
      <c r="N217" t="str">
        <f t="shared" si="21"/>
        <v>Group2_BurnWork3_bStop : WSTRING(40):="Стоп гор.8";</v>
      </c>
      <c r="O217" t="str">
        <f t="shared" si="26"/>
        <v>Group2_BurnWork3_bStop:=FALSE,</v>
      </c>
      <c r="P217" t="str">
        <f t="shared" si="27"/>
        <v>BurnWork[3].bStop : BOOL; (*Стоп гор.8*)</v>
      </c>
    </row>
    <row r="218" spans="1:16" ht="15.75" x14ac:dyDescent="0.25">
      <c r="A218" s="2" t="s">
        <v>18</v>
      </c>
      <c r="B218" s="4" t="s">
        <v>678</v>
      </c>
      <c r="C218" t="s">
        <v>768</v>
      </c>
      <c r="D218" t="s">
        <v>314</v>
      </c>
      <c r="G218" t="s">
        <v>173</v>
      </c>
      <c r="H218" t="s">
        <v>140</v>
      </c>
      <c r="I218" t="str">
        <f t="shared" si="23"/>
        <v>Group2_bReset : BOOL; (*Сброс звука гр.2*)</v>
      </c>
      <c r="J218" t="str">
        <f t="shared" si="24"/>
        <v>DataReal.Group[2].bReset:=stDiAll.Group2_bReset XOR stInvertDigitalInputs.Group2_bReset;</v>
      </c>
      <c r="K218" s="13" t="str">
        <f>IF(COUNTIF(D$1:D218,D218)=1,MAX(K$1:K217)+1,"")</f>
        <v/>
      </c>
      <c r="L218" s="14" t="str">
        <f t="shared" si="25"/>
        <v/>
      </c>
      <c r="N218" t="str">
        <f t="shared" si="21"/>
        <v>Group2_bReset : WSTRING(40):="Сброс звука гр.2";</v>
      </c>
      <c r="O218" t="str">
        <f t="shared" si="26"/>
        <v>Group2_bReset:=FALSE,</v>
      </c>
      <c r="P218" t="str">
        <f t="shared" si="27"/>
        <v>bReset : BOOL; (*Сброс звука гр.2*)</v>
      </c>
    </row>
    <row r="219" spans="1:16" ht="15.75" x14ac:dyDescent="0.25">
      <c r="A219" s="2" t="s">
        <v>18</v>
      </c>
      <c r="B219" s="4" t="s">
        <v>679</v>
      </c>
      <c r="C219" t="s">
        <v>769</v>
      </c>
      <c r="D219" t="s">
        <v>314</v>
      </c>
      <c r="G219" t="s">
        <v>445</v>
      </c>
      <c r="H219" t="s">
        <v>140</v>
      </c>
      <c r="I219" t="str">
        <f t="shared" si="23"/>
        <v>Group2_bEmergencyStop : BOOL; (*Аварийное откл. гр.2*)</v>
      </c>
      <c r="J219" t="str">
        <f t="shared" si="24"/>
        <v>DataReal.Group[2].bEmergencyStop:=stDiAll.Group2_bEmergencyStop XOR stInvertDigitalInputs.Group2_bEmergencyStop;</v>
      </c>
      <c r="K219" s="13" t="str">
        <f>IF(COUNTIF(D$1:D219,D219)=1,MAX(K$1:K218)+1,"")</f>
        <v/>
      </c>
      <c r="L219" s="14" t="str">
        <f t="shared" si="25"/>
        <v/>
      </c>
      <c r="N219" t="str">
        <f t="shared" si="21"/>
        <v>Group2_bEmergencyStop : WSTRING(40):="Аварийное откл. гр.2";</v>
      </c>
      <c r="O219" t="str">
        <f t="shared" si="26"/>
        <v>Group2_bEmergencyStop:=FALSE,</v>
      </c>
      <c r="P219" t="str">
        <f t="shared" si="27"/>
        <v>bEmergencyStop : BOOL; (*Аварийное откл. гр.2*)</v>
      </c>
    </row>
    <row r="220" spans="1:16" ht="15.75" x14ac:dyDescent="0.25">
      <c r="A220" s="2" t="s">
        <v>18</v>
      </c>
      <c r="B220" s="4" t="s">
        <v>680</v>
      </c>
      <c r="C220" t="s">
        <v>5</v>
      </c>
      <c r="D220" t="s">
        <v>159</v>
      </c>
      <c r="G220" t="str">
        <f>CONCATENATE("b",A220,B220)</f>
        <v>bDI219</v>
      </c>
      <c r="H220" t="s">
        <v>140</v>
      </c>
      <c r="I220" t="str">
        <f t="shared" si="23"/>
        <v>Reserv_bDI219 : BOOL; (*Резерв*)</v>
      </c>
      <c r="J220" t="str">
        <f t="shared" si="24"/>
        <v>DataReal.Reserv.bDI219:=stDiAll.Reserv_bDI219 XOR stInvertDigitalInputs.Reserv_bDI219;</v>
      </c>
      <c r="K220" s="13" t="str">
        <f>IF(COUNTIF(D$1:D220,D220)=1,MAX(K$1:K219)+1,"")</f>
        <v/>
      </c>
      <c r="L220" s="14" t="str">
        <f t="shared" si="25"/>
        <v/>
      </c>
      <c r="N220" t="str">
        <f t="shared" ref="N220:N283" si="28">CONCATENATE(D220, "_",IF(E220&lt;&gt;"",CONCATENATE(E220,"_"),""),IF(F220&lt;&gt;"",CONCATENATE(F220,"_"),""),G220," : WSTRING(40):=""",C220,""";",)</f>
        <v>Reserv_bDI219 : WSTRING(40):="Резерв";</v>
      </c>
      <c r="O220" t="str">
        <f t="shared" si="26"/>
        <v>Reserv_bDI219:=FALSE,</v>
      </c>
      <c r="P220" t="str">
        <f t="shared" si="27"/>
        <v>bDI219 : BOOL; (*Резерв*)</v>
      </c>
    </row>
    <row r="221" spans="1:16" ht="15.75" x14ac:dyDescent="0.25">
      <c r="A221" s="2" t="s">
        <v>18</v>
      </c>
      <c r="B221" s="4" t="s">
        <v>681</v>
      </c>
      <c r="C221" t="s">
        <v>5</v>
      </c>
      <c r="D221" t="s">
        <v>159</v>
      </c>
      <c r="G221" t="str">
        <f t="shared" ref="G221:G225" si="29">CONCATENATE("b",A221,B221)</f>
        <v>bDI220</v>
      </c>
      <c r="H221" t="s">
        <v>140</v>
      </c>
      <c r="I221" t="str">
        <f t="shared" si="23"/>
        <v>Reserv_bDI220 : BOOL; (*Резерв*)</v>
      </c>
      <c r="J221" t="str">
        <f t="shared" si="24"/>
        <v>DataReal.Reserv.bDI220:=stDiAll.Reserv_bDI220 XOR stInvertDigitalInputs.Reserv_bDI220;</v>
      </c>
      <c r="K221" s="13" t="str">
        <f>IF(COUNTIF(D$1:D221,D221)=1,MAX(K$1:K220)+1,"")</f>
        <v/>
      </c>
      <c r="L221" s="14" t="str">
        <f t="shared" si="25"/>
        <v/>
      </c>
      <c r="N221" t="str">
        <f t="shared" si="28"/>
        <v>Reserv_bDI220 : WSTRING(40):="Резерв";</v>
      </c>
      <c r="O221" t="str">
        <f t="shared" si="26"/>
        <v>Reserv_bDI220:=FALSE,</v>
      </c>
      <c r="P221" t="str">
        <f t="shared" si="27"/>
        <v>bDI220 : BOOL; (*Резерв*)</v>
      </c>
    </row>
    <row r="222" spans="1:16" ht="15.75" x14ac:dyDescent="0.25">
      <c r="A222" s="2" t="s">
        <v>18</v>
      </c>
      <c r="B222" s="4" t="s">
        <v>682</v>
      </c>
      <c r="C222" t="s">
        <v>5</v>
      </c>
      <c r="D222" t="s">
        <v>159</v>
      </c>
      <c r="G222" t="str">
        <f t="shared" si="29"/>
        <v>bDI221</v>
      </c>
      <c r="H222" t="s">
        <v>140</v>
      </c>
      <c r="I222" t="str">
        <f t="shared" si="23"/>
        <v>Reserv_bDI221 : BOOL; (*Резерв*)</v>
      </c>
      <c r="J222" t="str">
        <f t="shared" si="24"/>
        <v>DataReal.Reserv.bDI221:=stDiAll.Reserv_bDI221 XOR stInvertDigitalInputs.Reserv_bDI221;</v>
      </c>
      <c r="K222" s="13" t="str">
        <f>IF(COUNTIF(D$1:D222,D222)=1,MAX(K$1:K221)+1,"")</f>
        <v/>
      </c>
      <c r="L222" s="14" t="str">
        <f t="shared" si="25"/>
        <v/>
      </c>
      <c r="N222" t="str">
        <f t="shared" si="28"/>
        <v>Reserv_bDI221 : WSTRING(40):="Резерв";</v>
      </c>
      <c r="O222" t="str">
        <f t="shared" si="26"/>
        <v>Reserv_bDI221:=FALSE,</v>
      </c>
      <c r="P222" t="str">
        <f t="shared" si="27"/>
        <v>bDI221 : BOOL; (*Резерв*)</v>
      </c>
    </row>
    <row r="223" spans="1:16" ht="15.75" x14ac:dyDescent="0.25">
      <c r="A223" s="2" t="s">
        <v>18</v>
      </c>
      <c r="B223" s="4" t="s">
        <v>683</v>
      </c>
      <c r="C223" t="s">
        <v>5</v>
      </c>
      <c r="D223" t="s">
        <v>159</v>
      </c>
      <c r="G223" t="str">
        <f t="shared" si="29"/>
        <v>bDI222</v>
      </c>
      <c r="H223" t="s">
        <v>140</v>
      </c>
      <c r="I223" t="str">
        <f t="shared" si="23"/>
        <v>Reserv_bDI222 : BOOL; (*Резерв*)</v>
      </c>
      <c r="J223" t="str">
        <f t="shared" si="24"/>
        <v>DataReal.Reserv.bDI222:=stDiAll.Reserv_bDI222 XOR stInvertDigitalInputs.Reserv_bDI222;</v>
      </c>
      <c r="K223" s="13" t="str">
        <f>IF(COUNTIF(D$1:D223,D223)=1,MAX(K$1:K222)+1,"")</f>
        <v/>
      </c>
      <c r="L223" s="14" t="str">
        <f t="shared" si="25"/>
        <v/>
      </c>
      <c r="N223" t="str">
        <f t="shared" si="28"/>
        <v>Reserv_bDI222 : WSTRING(40):="Резерв";</v>
      </c>
      <c r="O223" t="str">
        <f t="shared" si="26"/>
        <v>Reserv_bDI222:=FALSE,</v>
      </c>
      <c r="P223" t="str">
        <f t="shared" si="27"/>
        <v>bDI222 : BOOL; (*Резерв*)</v>
      </c>
    </row>
    <row r="224" spans="1:16" ht="15.75" x14ac:dyDescent="0.25">
      <c r="A224" s="2" t="s">
        <v>18</v>
      </c>
      <c r="B224" s="4" t="s">
        <v>684</v>
      </c>
      <c r="C224" t="s">
        <v>5</v>
      </c>
      <c r="D224" t="s">
        <v>159</v>
      </c>
      <c r="G224" t="str">
        <f t="shared" si="29"/>
        <v>bDI223</v>
      </c>
      <c r="H224" t="s">
        <v>140</v>
      </c>
      <c r="I224" t="str">
        <f t="shared" si="23"/>
        <v>Reserv_bDI223 : BOOL; (*Резерв*)</v>
      </c>
      <c r="J224" t="str">
        <f t="shared" si="24"/>
        <v>DataReal.Reserv.bDI223:=stDiAll.Reserv_bDI223 XOR stInvertDigitalInputs.Reserv_bDI223;</v>
      </c>
      <c r="K224" s="13" t="str">
        <f>IF(COUNTIF(D$1:D224,D224)=1,MAX(K$1:K223)+1,"")</f>
        <v/>
      </c>
      <c r="L224" s="14" t="str">
        <f t="shared" si="25"/>
        <v/>
      </c>
      <c r="N224" t="str">
        <f t="shared" si="28"/>
        <v>Reserv_bDI223 : WSTRING(40):="Резерв";</v>
      </c>
      <c r="O224" t="str">
        <f t="shared" si="26"/>
        <v>Reserv_bDI223:=FALSE,</v>
      </c>
      <c r="P224" t="str">
        <f t="shared" si="27"/>
        <v>bDI223 : BOOL; (*Резерв*)</v>
      </c>
    </row>
    <row r="225" spans="1:16" ht="15.75" x14ac:dyDescent="0.25">
      <c r="A225" s="2" t="s">
        <v>18</v>
      </c>
      <c r="B225" s="4" t="s">
        <v>685</v>
      </c>
      <c r="C225" t="s">
        <v>5</v>
      </c>
      <c r="D225" t="s">
        <v>159</v>
      </c>
      <c r="G225" t="str">
        <f t="shared" si="29"/>
        <v>bDI224</v>
      </c>
      <c r="H225" t="s">
        <v>140</v>
      </c>
      <c r="I225" t="str">
        <f t="shared" si="23"/>
        <v>Reserv_bDI224 : BOOL; (*Резерв*)</v>
      </c>
      <c r="J225" t="str">
        <f t="shared" si="24"/>
        <v>DataReal.Reserv.bDI224:=stDiAll.Reserv_bDI224 XOR stInvertDigitalInputs.Reserv_bDI224;</v>
      </c>
      <c r="K225" s="13" t="str">
        <f>IF(COUNTIF(D$1:D225,D225)=1,MAX(K$1:K224)+1,"")</f>
        <v/>
      </c>
      <c r="L225" s="14" t="str">
        <f t="shared" si="25"/>
        <v/>
      </c>
      <c r="N225" t="str">
        <f t="shared" si="28"/>
        <v>Reserv_bDI224 : WSTRING(40):="Резерв";</v>
      </c>
      <c r="O225" t="str">
        <f t="shared" si="26"/>
        <v>Reserv_bDI224:=FALSE,</v>
      </c>
      <c r="P225" t="str">
        <f t="shared" si="27"/>
        <v>bDI224 : BOOL; (*Резерв*)</v>
      </c>
    </row>
    <row r="226" spans="1:16" ht="15.75" x14ac:dyDescent="0.25">
      <c r="A226" s="2" t="s">
        <v>18</v>
      </c>
      <c r="B226" s="4" t="s">
        <v>686</v>
      </c>
      <c r="C226" t="s">
        <v>588</v>
      </c>
      <c r="D226" t="s">
        <v>315</v>
      </c>
      <c r="E226" t="s">
        <v>326</v>
      </c>
      <c r="F226" t="s">
        <v>175</v>
      </c>
      <c r="G226" t="s">
        <v>161</v>
      </c>
      <c r="H226" t="s">
        <v>140</v>
      </c>
      <c r="I226" t="str">
        <f t="shared" ref="I226:I289" si="30">CONCATENATE(D226,"_",IF(E226&lt;&gt;"",CONCATENATE(E226,"_"),""),IF(F226&lt;&gt;"",CONCATENATE(F226,"_"),""),G226, " : ", H226, "; (*", C226, "*)")</f>
        <v>Group3_BurnWork1_Valve1_bH : BOOL; (*ПЗК-1 гор.9 открыт*)</v>
      </c>
      <c r="J226" t="str">
        <f t="shared" si="24"/>
        <v>DataReal.Group[3].BurnWork[1].Valve1.bH:=stDiAll.Group3_BurnWork1_Valve1_bH XOR stInvertDigitalInputs.Group3_BurnWork1_Valve1_bH;</v>
      </c>
      <c r="K226" s="13" t="str">
        <f>IF(COUNTIF(D$1:D226,D226)=1,MAX(K$1:K225)+1,"")</f>
        <v/>
      </c>
      <c r="L226" s="14" t="str">
        <f t="shared" si="25"/>
        <v/>
      </c>
      <c r="N226" t="str">
        <f t="shared" si="28"/>
        <v>Group3_BurnWork1_Valve1_bH : WSTRING(40):="ПЗК-1 гор.9 открыт";</v>
      </c>
      <c r="O226" t="str">
        <f t="shared" si="26"/>
        <v>Group3_BurnWork1_Valve1_bH:=FALSE,</v>
      </c>
      <c r="P226" t="str">
        <f t="shared" si="27"/>
        <v>BurnWork[1].Valve1.bH : BOOL; (*ПЗК-1 гор.9 открыт*)</v>
      </c>
    </row>
    <row r="227" spans="1:16" ht="15.75" x14ac:dyDescent="0.25">
      <c r="A227" s="2" t="s">
        <v>18</v>
      </c>
      <c r="B227" s="4" t="s">
        <v>687</v>
      </c>
      <c r="C227" t="s">
        <v>589</v>
      </c>
      <c r="D227" t="s">
        <v>315</v>
      </c>
      <c r="E227" t="s">
        <v>326</v>
      </c>
      <c r="F227" t="s">
        <v>181</v>
      </c>
      <c r="G227" t="s">
        <v>168</v>
      </c>
      <c r="H227" t="s">
        <v>140</v>
      </c>
      <c r="I227" t="str">
        <f t="shared" si="30"/>
        <v>Group3_BurnWork1_ValveSafety_bL : BOOL; (*КБ гор.9 закрыт*)</v>
      </c>
      <c r="J227" t="str">
        <f t="shared" ref="J227:J290" si="31">CONCATENATE("DataReal.",IF(IFERROR(_xlfn.NUMBERVALUE(RIGHT(D227)),"")="",D227,REPLACE(D227,LEN(D227),3,CONCATENATE("[",RIGHT(D227),"]"))),".",IF(E227&lt;&gt;"",CONCATENATE(IF(IFERROR(_xlfn.NUMBERVALUE(RIGHT(E227)),"")="",E227,REPLACE(E227,LEN(E227),3,CONCATENATE("[",RIGHT(E227),"]"))),"."),""),IF(F227&lt;&gt;"",CONCATENATE(F227,"."),""),G227,":=stDiAll.",D227,"_",IF(E227&lt;&gt;"",CONCATENATE(E227,"_"),""),IF(F227&lt;&gt;"",CONCATENATE(F227,"_"),""),G227," XOR stInvertDigitalInputs.",D227,"_",IF(E227&lt;&gt;"",CONCATENATE(E227,"_"),""),IF(F227&lt;&gt;"",CONCATENATE(F227,"_"),""),G227,";")</f>
        <v>DataReal.Group[3].BurnWork[1].ValveSafety.bL:=stDiAll.Group3_BurnWork1_ValveSafety_bL XOR stInvertDigitalInputs.Group3_BurnWork1_ValveSafety_bL;</v>
      </c>
      <c r="K227" s="13" t="str">
        <f>IF(COUNTIF(D$1:D227,D227)=1,MAX(K$1:K226)+1,"")</f>
        <v/>
      </c>
      <c r="L227" s="14" t="str">
        <f t="shared" si="25"/>
        <v/>
      </c>
      <c r="N227" t="str">
        <f t="shared" si="28"/>
        <v>Group3_BurnWork1_ValveSafety_bL : WSTRING(40):="КБ гор.9 закрыт";</v>
      </c>
      <c r="O227" t="str">
        <f t="shared" si="26"/>
        <v>Group3_BurnWork1_ValveSafety_bL:=FALSE,</v>
      </c>
      <c r="P227" t="str">
        <f t="shared" si="27"/>
        <v>BurnWork[1].ValveSafety.bL : BOOL; (*КБ гор.9 закрыт*)</v>
      </c>
    </row>
    <row r="228" spans="1:16" ht="15.75" x14ac:dyDescent="0.25">
      <c r="A228" s="2" t="s">
        <v>18</v>
      </c>
      <c r="B228" s="4" t="s">
        <v>688</v>
      </c>
      <c r="C228" t="s">
        <v>590</v>
      </c>
      <c r="D228" t="s">
        <v>315</v>
      </c>
      <c r="E228" t="s">
        <v>326</v>
      </c>
      <c r="F228" t="s">
        <v>179</v>
      </c>
      <c r="G228" t="s">
        <v>161</v>
      </c>
      <c r="H228" t="s">
        <v>140</v>
      </c>
      <c r="I228" t="str">
        <f t="shared" si="30"/>
        <v>Group3_BurnWork1_Valve2_bH : BOOL; (*ПЗК-2 гор.9 открыт*)</v>
      </c>
      <c r="J228" t="str">
        <f t="shared" si="31"/>
        <v>DataReal.Group[3].BurnWork[1].Valve2.bH:=stDiAll.Group3_BurnWork1_Valve2_bH XOR stInvertDigitalInputs.Group3_BurnWork1_Valve2_bH;</v>
      </c>
      <c r="K228" s="13" t="str">
        <f>IF(COUNTIF(D$1:D228,D228)=1,MAX(K$1:K227)+1,"")</f>
        <v/>
      </c>
      <c r="L228" s="14" t="str">
        <f t="shared" si="25"/>
        <v/>
      </c>
      <c r="N228" t="str">
        <f t="shared" si="28"/>
        <v>Group3_BurnWork1_Valve2_bH : WSTRING(40):="ПЗК-2 гор.9 открыт";</v>
      </c>
      <c r="O228" t="str">
        <f t="shared" si="26"/>
        <v>Group3_BurnWork1_Valve2_bH:=FALSE,</v>
      </c>
      <c r="P228" t="str">
        <f t="shared" si="27"/>
        <v>BurnWork[1].Valve2.bH : BOOL; (*ПЗК-2 гор.9 открыт*)</v>
      </c>
    </row>
    <row r="229" spans="1:16" ht="15.75" x14ac:dyDescent="0.25">
      <c r="A229" s="2" t="s">
        <v>18</v>
      </c>
      <c r="B229" s="4" t="s">
        <v>689</v>
      </c>
      <c r="C229" t="s">
        <v>596</v>
      </c>
      <c r="D229" t="s">
        <v>315</v>
      </c>
      <c r="E229" t="s">
        <v>325</v>
      </c>
      <c r="F229" t="s">
        <v>175</v>
      </c>
      <c r="G229" t="s">
        <v>161</v>
      </c>
      <c r="H229" t="s">
        <v>140</v>
      </c>
      <c r="I229" t="str">
        <f t="shared" si="30"/>
        <v>Group3_BurnMain_Valve1_bH : BOOL; (*ПЗК-1 гор.11 открыт*)</v>
      </c>
      <c r="J229" t="str">
        <f t="shared" si="31"/>
        <v>DataReal.Group[3].BurnMain.Valve1.bH:=stDiAll.Group3_BurnMain_Valve1_bH XOR stInvertDigitalInputs.Group3_BurnMain_Valve1_bH;</v>
      </c>
      <c r="K229" s="13" t="str">
        <f>IF(COUNTIF(D$1:D229,D229)=1,MAX(K$1:K228)+1,"")</f>
        <v/>
      </c>
      <c r="L229" s="14" t="str">
        <f t="shared" si="25"/>
        <v/>
      </c>
      <c r="N229" t="str">
        <f t="shared" si="28"/>
        <v>Group3_BurnMain_Valve1_bH : WSTRING(40):="ПЗК-1 гор.11 открыт";</v>
      </c>
      <c r="O229" t="str">
        <f t="shared" si="26"/>
        <v>Group3_BurnMain_Valve1_bH:=FALSE,</v>
      </c>
      <c r="P229" t="str">
        <f t="shared" si="27"/>
        <v>BurnMain.Valve1.bH : BOOL; (*ПЗК-1 гор.11 открыт*)</v>
      </c>
    </row>
    <row r="230" spans="1:16" ht="15.75" x14ac:dyDescent="0.25">
      <c r="A230" s="2" t="s">
        <v>18</v>
      </c>
      <c r="B230" s="4" t="s">
        <v>690</v>
      </c>
      <c r="C230" t="s">
        <v>597</v>
      </c>
      <c r="D230" t="s">
        <v>315</v>
      </c>
      <c r="E230" t="s">
        <v>325</v>
      </c>
      <c r="F230" t="s">
        <v>181</v>
      </c>
      <c r="G230" t="s">
        <v>168</v>
      </c>
      <c r="H230" t="s">
        <v>140</v>
      </c>
      <c r="I230" t="str">
        <f t="shared" si="30"/>
        <v>Group3_BurnMain_ValveSafety_bL : BOOL; (*КБ гор.11 закрыт*)</v>
      </c>
      <c r="J230" t="str">
        <f t="shared" si="31"/>
        <v>DataReal.Group[3].BurnMain.ValveSafety.bL:=stDiAll.Group3_BurnMain_ValveSafety_bL XOR stInvertDigitalInputs.Group3_BurnMain_ValveSafety_bL;</v>
      </c>
      <c r="K230" s="13" t="str">
        <f>IF(COUNTIF(D$1:D230,D230)=1,MAX(K$1:K229)+1,"")</f>
        <v/>
      </c>
      <c r="L230" s="14" t="str">
        <f t="shared" si="25"/>
        <v/>
      </c>
      <c r="N230" t="str">
        <f t="shared" si="28"/>
        <v>Group3_BurnMain_ValveSafety_bL : WSTRING(40):="КБ гор.11 закрыт";</v>
      </c>
      <c r="O230" t="str">
        <f t="shared" si="26"/>
        <v>Group3_BurnMain_ValveSafety_bL:=FALSE,</v>
      </c>
      <c r="P230" t="str">
        <f t="shared" si="27"/>
        <v>BurnMain.ValveSafety.bL : BOOL; (*КБ гор.11 закрыт*)</v>
      </c>
    </row>
    <row r="231" spans="1:16" ht="15.75" x14ac:dyDescent="0.25">
      <c r="A231" s="2" t="s">
        <v>18</v>
      </c>
      <c r="B231" s="4" t="s">
        <v>691</v>
      </c>
      <c r="C231" t="s">
        <v>598</v>
      </c>
      <c r="D231" t="s">
        <v>315</v>
      </c>
      <c r="E231" t="s">
        <v>325</v>
      </c>
      <c r="F231" t="s">
        <v>179</v>
      </c>
      <c r="G231" t="s">
        <v>161</v>
      </c>
      <c r="H231" t="s">
        <v>140</v>
      </c>
      <c r="I231" t="str">
        <f t="shared" si="30"/>
        <v>Group3_BurnMain_Valve2_bH : BOOL; (*ПЗК-2 гор.11 открыт*)</v>
      </c>
      <c r="J231" t="str">
        <f t="shared" si="31"/>
        <v>DataReal.Group[3].BurnMain.Valve2.bH:=stDiAll.Group3_BurnMain_Valve2_bH XOR stInvertDigitalInputs.Group3_BurnMain_Valve2_bH;</v>
      </c>
      <c r="K231" s="13" t="str">
        <f>IF(COUNTIF(D$1:D231,D231)=1,MAX(K$1:K230)+1,"")</f>
        <v/>
      </c>
      <c r="L231" s="14" t="str">
        <f t="shared" si="25"/>
        <v/>
      </c>
      <c r="N231" t="str">
        <f t="shared" si="28"/>
        <v>Group3_BurnMain_Valve2_bH : WSTRING(40):="ПЗК-2 гор.11 открыт";</v>
      </c>
      <c r="O231" t="str">
        <f t="shared" si="26"/>
        <v>Group3_BurnMain_Valve2_bH:=FALSE,</v>
      </c>
      <c r="P231" t="str">
        <f t="shared" si="27"/>
        <v>BurnMain.Valve2.bH : BOOL; (*ПЗК-2 гор.11 открыт*)</v>
      </c>
    </row>
    <row r="232" spans="1:16" ht="15.75" x14ac:dyDescent="0.25">
      <c r="A232" s="2" t="s">
        <v>18</v>
      </c>
      <c r="B232" s="4" t="s">
        <v>692</v>
      </c>
      <c r="C232" t="s">
        <v>770</v>
      </c>
      <c r="D232" t="s">
        <v>315</v>
      </c>
      <c r="E232" t="s">
        <v>325</v>
      </c>
      <c r="F232" t="s">
        <v>177</v>
      </c>
      <c r="G232" t="s">
        <v>161</v>
      </c>
      <c r="H232" t="s">
        <v>140</v>
      </c>
      <c r="I232" t="str">
        <f t="shared" si="30"/>
        <v>Group3_BurnMain_ValveIgn_bH : BOOL; (*КЗ гор.11 открыт*)</v>
      </c>
      <c r="J232" t="str">
        <f t="shared" si="31"/>
        <v>DataReal.Group[3].BurnMain.ValveIgn.bH:=stDiAll.Group3_BurnMain_ValveIgn_bH XOR stInvertDigitalInputs.Group3_BurnMain_ValveIgn_bH;</v>
      </c>
      <c r="K232" s="13" t="str">
        <f>IF(COUNTIF(D$1:D232,D232)=1,MAX(K$1:K231)+1,"")</f>
        <v/>
      </c>
      <c r="L232" s="14" t="str">
        <f t="shared" si="25"/>
        <v/>
      </c>
      <c r="N232" t="str">
        <f t="shared" si="28"/>
        <v>Group3_BurnMain_ValveIgn_bH : WSTRING(40):="КЗ гор.11 открыт";</v>
      </c>
      <c r="O232" t="str">
        <f t="shared" si="26"/>
        <v>Group3_BurnMain_ValveIgn_bH:=FALSE,</v>
      </c>
      <c r="P232" t="str">
        <f t="shared" si="27"/>
        <v>BurnMain.ValveIgn.bH : BOOL; (*КЗ гор.11 открыт*)</v>
      </c>
    </row>
    <row r="233" spans="1:16" ht="15.75" x14ac:dyDescent="0.25">
      <c r="A233" s="2" t="s">
        <v>18</v>
      </c>
      <c r="B233" s="4" t="s">
        <v>693</v>
      </c>
      <c r="C233" t="s">
        <v>604</v>
      </c>
      <c r="D233" t="s">
        <v>315</v>
      </c>
      <c r="E233" t="s">
        <v>327</v>
      </c>
      <c r="F233" t="s">
        <v>175</v>
      </c>
      <c r="G233" t="s">
        <v>161</v>
      </c>
      <c r="H233" t="s">
        <v>140</v>
      </c>
      <c r="I233" t="str">
        <f t="shared" si="30"/>
        <v>Group3_BurnWork2_Valve1_bH : BOOL; (*ПЗК-1 гор.13 открыт*)</v>
      </c>
      <c r="J233" t="str">
        <f t="shared" si="31"/>
        <v>DataReal.Group[3].BurnWork[2].Valve1.bH:=stDiAll.Group3_BurnWork2_Valve1_bH XOR stInvertDigitalInputs.Group3_BurnWork2_Valve1_bH;</v>
      </c>
      <c r="K233" s="13" t="str">
        <f>IF(COUNTIF(D$1:D233,D233)=1,MAX(K$1:K232)+1,"")</f>
        <v/>
      </c>
      <c r="L233" s="14" t="str">
        <f t="shared" si="25"/>
        <v/>
      </c>
      <c r="N233" t="str">
        <f t="shared" si="28"/>
        <v>Group3_BurnWork2_Valve1_bH : WSTRING(40):="ПЗК-1 гор.13 открыт";</v>
      </c>
      <c r="O233" t="str">
        <f t="shared" si="26"/>
        <v>Group3_BurnWork2_Valve1_bH:=FALSE,</v>
      </c>
      <c r="P233" t="str">
        <f t="shared" si="27"/>
        <v>BurnWork[2].Valve1.bH : BOOL; (*ПЗК-1 гор.13 открыт*)</v>
      </c>
    </row>
    <row r="234" spans="1:16" ht="15.75" x14ac:dyDescent="0.25">
      <c r="A234" s="2" t="s">
        <v>18</v>
      </c>
      <c r="B234" s="4" t="s">
        <v>694</v>
      </c>
      <c r="C234" t="s">
        <v>605</v>
      </c>
      <c r="D234" t="s">
        <v>315</v>
      </c>
      <c r="E234" t="s">
        <v>327</v>
      </c>
      <c r="F234" t="s">
        <v>181</v>
      </c>
      <c r="G234" t="s">
        <v>168</v>
      </c>
      <c r="H234" t="s">
        <v>140</v>
      </c>
      <c r="I234" t="str">
        <f t="shared" si="30"/>
        <v>Group3_BurnWork2_ValveSafety_bL : BOOL; (*КБ гор.13 закрыт*)</v>
      </c>
      <c r="J234" t="str">
        <f t="shared" si="31"/>
        <v>DataReal.Group[3].BurnWork[2].ValveSafety.bL:=stDiAll.Group3_BurnWork2_ValveSafety_bL XOR stInvertDigitalInputs.Group3_BurnWork2_ValveSafety_bL;</v>
      </c>
      <c r="K234" s="13" t="str">
        <f>IF(COUNTIF(D$1:D234,D234)=1,MAX(K$1:K233)+1,"")</f>
        <v/>
      </c>
      <c r="L234" s="14" t="str">
        <f t="shared" si="25"/>
        <v/>
      </c>
      <c r="N234" t="str">
        <f t="shared" si="28"/>
        <v>Group3_BurnWork2_ValveSafety_bL : WSTRING(40):="КБ гор.13 закрыт";</v>
      </c>
      <c r="O234" t="str">
        <f t="shared" si="26"/>
        <v>Group3_BurnWork2_ValveSafety_bL:=FALSE,</v>
      </c>
      <c r="P234" t="str">
        <f t="shared" si="27"/>
        <v>BurnWork[2].ValveSafety.bL : BOOL; (*КБ гор.13 закрыт*)</v>
      </c>
    </row>
    <row r="235" spans="1:16" ht="15.75" x14ac:dyDescent="0.25">
      <c r="A235" s="2" t="s">
        <v>18</v>
      </c>
      <c r="B235" s="4" t="s">
        <v>695</v>
      </c>
      <c r="C235" t="s">
        <v>606</v>
      </c>
      <c r="D235" t="s">
        <v>315</v>
      </c>
      <c r="E235" t="s">
        <v>327</v>
      </c>
      <c r="F235" t="s">
        <v>179</v>
      </c>
      <c r="G235" t="s">
        <v>161</v>
      </c>
      <c r="H235" t="s">
        <v>140</v>
      </c>
      <c r="I235" t="str">
        <f t="shared" si="30"/>
        <v>Group3_BurnWork2_Valve2_bH : BOOL; (*ПЗК-2 гор.13 открыт*)</v>
      </c>
      <c r="J235" t="str">
        <f t="shared" si="31"/>
        <v>DataReal.Group[3].BurnWork[2].Valve2.bH:=stDiAll.Group3_BurnWork2_Valve2_bH XOR stInvertDigitalInputs.Group3_BurnWork2_Valve2_bH;</v>
      </c>
      <c r="K235" s="13" t="str">
        <f>IF(COUNTIF(D$1:D235,D235)=1,MAX(K$1:K234)+1,"")</f>
        <v/>
      </c>
      <c r="L235" s="14" t="str">
        <f t="shared" si="25"/>
        <v/>
      </c>
      <c r="N235" t="str">
        <f t="shared" si="28"/>
        <v>Group3_BurnWork2_Valve2_bH : WSTRING(40):="ПЗК-2 гор.13 открыт";</v>
      </c>
      <c r="O235" t="str">
        <f t="shared" si="26"/>
        <v>Group3_BurnWork2_Valve2_bH:=FALSE,</v>
      </c>
      <c r="P235" t="str">
        <f t="shared" si="27"/>
        <v>BurnWork[2].Valve2.bH : BOOL; (*ПЗК-2 гор.13 открыт*)</v>
      </c>
    </row>
    <row r="236" spans="1:16" ht="15.75" x14ac:dyDescent="0.25">
      <c r="A236" s="2" t="s">
        <v>18</v>
      </c>
      <c r="B236" s="4" t="s">
        <v>696</v>
      </c>
      <c r="C236" t="s">
        <v>612</v>
      </c>
      <c r="D236" t="s">
        <v>315</v>
      </c>
      <c r="E236" t="s">
        <v>328</v>
      </c>
      <c r="F236" t="s">
        <v>175</v>
      </c>
      <c r="G236" t="s">
        <v>161</v>
      </c>
      <c r="H236" t="s">
        <v>140</v>
      </c>
      <c r="I236" t="str">
        <f t="shared" si="30"/>
        <v>Group3_BurnWork3_Valve1_bH : BOOL; (*ПЗК-1 гор.15 открыт*)</v>
      </c>
      <c r="J236" t="str">
        <f t="shared" si="31"/>
        <v>DataReal.Group[3].BurnWork[3].Valve1.bH:=stDiAll.Group3_BurnWork3_Valve1_bH XOR stInvertDigitalInputs.Group3_BurnWork3_Valve1_bH;</v>
      </c>
      <c r="K236" s="13" t="str">
        <f>IF(COUNTIF(D$1:D236,D236)=1,MAX(K$1:K235)+1,"")</f>
        <v/>
      </c>
      <c r="L236" s="14" t="str">
        <f t="shared" si="25"/>
        <v/>
      </c>
      <c r="N236" t="str">
        <f t="shared" si="28"/>
        <v>Group3_BurnWork3_Valve1_bH : WSTRING(40):="ПЗК-1 гор.15 открыт";</v>
      </c>
      <c r="O236" t="str">
        <f t="shared" si="26"/>
        <v>Group3_BurnWork3_Valve1_bH:=FALSE,</v>
      </c>
      <c r="P236" t="str">
        <f t="shared" si="27"/>
        <v>BurnWork[3].Valve1.bH : BOOL; (*ПЗК-1 гор.15 открыт*)</v>
      </c>
    </row>
    <row r="237" spans="1:16" ht="15.75" x14ac:dyDescent="0.25">
      <c r="A237" s="2" t="s">
        <v>18</v>
      </c>
      <c r="B237" s="4" t="s">
        <v>697</v>
      </c>
      <c r="C237" t="s">
        <v>613</v>
      </c>
      <c r="D237" t="s">
        <v>315</v>
      </c>
      <c r="E237" t="s">
        <v>328</v>
      </c>
      <c r="F237" t="s">
        <v>181</v>
      </c>
      <c r="G237" t="s">
        <v>168</v>
      </c>
      <c r="H237" t="s">
        <v>140</v>
      </c>
      <c r="I237" t="str">
        <f t="shared" si="30"/>
        <v>Group3_BurnWork3_ValveSafety_bL : BOOL; (*КБ гор.15 закрыт*)</v>
      </c>
      <c r="J237" t="str">
        <f t="shared" si="31"/>
        <v>DataReal.Group[3].BurnWork[3].ValveSafety.bL:=stDiAll.Group3_BurnWork3_ValveSafety_bL XOR stInvertDigitalInputs.Group3_BurnWork3_ValveSafety_bL;</v>
      </c>
      <c r="K237" s="13" t="str">
        <f>IF(COUNTIF(D$1:D237,D237)=1,MAX(K$1:K236)+1,"")</f>
        <v/>
      </c>
      <c r="L237" s="14" t="str">
        <f t="shared" si="25"/>
        <v/>
      </c>
      <c r="N237" t="str">
        <f t="shared" si="28"/>
        <v>Group3_BurnWork3_ValveSafety_bL : WSTRING(40):="КБ гор.15 закрыт";</v>
      </c>
      <c r="O237" t="str">
        <f t="shared" si="26"/>
        <v>Group3_BurnWork3_ValveSafety_bL:=FALSE,</v>
      </c>
      <c r="P237" t="str">
        <f t="shared" si="27"/>
        <v>BurnWork[3].ValveSafety.bL : BOOL; (*КБ гор.15 закрыт*)</v>
      </c>
    </row>
    <row r="238" spans="1:16" ht="15.75" x14ac:dyDescent="0.25">
      <c r="A238" s="2" t="s">
        <v>18</v>
      </c>
      <c r="B238" s="4" t="s">
        <v>698</v>
      </c>
      <c r="C238" t="s">
        <v>614</v>
      </c>
      <c r="D238" t="s">
        <v>315</v>
      </c>
      <c r="E238" t="s">
        <v>328</v>
      </c>
      <c r="F238" t="s">
        <v>179</v>
      </c>
      <c r="G238" t="s">
        <v>161</v>
      </c>
      <c r="H238" t="s">
        <v>140</v>
      </c>
      <c r="I238" t="str">
        <f t="shared" si="30"/>
        <v>Group3_BurnWork3_Valve2_bH : BOOL; (*ПЗК-2 гор.15 открыт*)</v>
      </c>
      <c r="J238" t="str">
        <f t="shared" si="31"/>
        <v>DataReal.Group[3].BurnWork[3].Valve2.bH:=stDiAll.Group3_BurnWork3_Valve2_bH XOR stInvertDigitalInputs.Group3_BurnWork3_Valve2_bH;</v>
      </c>
      <c r="K238" s="13" t="str">
        <f>IF(COUNTIF(D$1:D238,D238)=1,MAX(K$1:K237)+1,"")</f>
        <v/>
      </c>
      <c r="L238" s="14" t="str">
        <f t="shared" si="25"/>
        <v/>
      </c>
      <c r="N238" t="str">
        <f t="shared" si="28"/>
        <v>Group3_BurnWork3_Valve2_bH : WSTRING(40):="ПЗК-2 гор.15 открыт";</v>
      </c>
      <c r="O238" t="str">
        <f t="shared" si="26"/>
        <v>Group3_BurnWork3_Valve2_bH:=FALSE,</v>
      </c>
      <c r="P238" t="str">
        <f t="shared" si="27"/>
        <v>BurnWork[3].Valve2.bH : BOOL; (*ПЗК-2 гор.15 открыт*)</v>
      </c>
    </row>
    <row r="239" spans="1:16" ht="15.75" x14ac:dyDescent="0.25">
      <c r="A239" s="2" t="s">
        <v>18</v>
      </c>
      <c r="B239" s="4" t="s">
        <v>699</v>
      </c>
      <c r="C239" t="s">
        <v>5</v>
      </c>
      <c r="D239" t="s">
        <v>159</v>
      </c>
      <c r="G239" t="str">
        <f>CONCATENATE("b",A239,B239)</f>
        <v>bDI238</v>
      </c>
      <c r="H239" t="s">
        <v>140</v>
      </c>
      <c r="I239" t="str">
        <f t="shared" si="30"/>
        <v>Reserv_bDI238 : BOOL; (*Резерв*)</v>
      </c>
      <c r="J239" t="str">
        <f t="shared" si="31"/>
        <v>DataReal.Reserv.bDI238:=stDiAll.Reserv_bDI238 XOR stInvertDigitalInputs.Reserv_bDI238;</v>
      </c>
      <c r="K239" s="13" t="str">
        <f>IF(COUNTIF(D$1:D239,D239)=1,MAX(K$1:K238)+1,"")</f>
        <v/>
      </c>
      <c r="L239" s="14" t="str">
        <f t="shared" si="25"/>
        <v/>
      </c>
      <c r="N239" t="str">
        <f t="shared" si="28"/>
        <v>Reserv_bDI238 : WSTRING(40):="Резерв";</v>
      </c>
      <c r="O239" t="str">
        <f t="shared" si="26"/>
        <v>Reserv_bDI238:=FALSE,</v>
      </c>
      <c r="P239" t="str">
        <f t="shared" si="27"/>
        <v>bDI238 : BOOL; (*Резерв*)</v>
      </c>
    </row>
    <row r="240" spans="1:16" ht="15.75" x14ac:dyDescent="0.25">
      <c r="A240" s="2" t="s">
        <v>18</v>
      </c>
      <c r="B240" s="4" t="s">
        <v>700</v>
      </c>
      <c r="C240" t="s">
        <v>5</v>
      </c>
      <c r="D240" t="s">
        <v>159</v>
      </c>
      <c r="G240" t="str">
        <f>CONCATENATE("b",A240,B240)</f>
        <v>bDI239</v>
      </c>
      <c r="H240" t="s">
        <v>140</v>
      </c>
      <c r="I240" t="str">
        <f t="shared" si="30"/>
        <v>Reserv_bDI239 : BOOL; (*Резерв*)</v>
      </c>
      <c r="J240" t="str">
        <f t="shared" si="31"/>
        <v>DataReal.Reserv.bDI239:=stDiAll.Reserv_bDI239 XOR stInvertDigitalInputs.Reserv_bDI239;</v>
      </c>
      <c r="K240" s="13" t="str">
        <f>IF(COUNTIF(D$1:D240,D240)=1,MAX(K$1:K239)+1,"")</f>
        <v/>
      </c>
      <c r="L240" s="14" t="str">
        <f t="shared" si="25"/>
        <v/>
      </c>
      <c r="N240" t="str">
        <f t="shared" si="28"/>
        <v>Reserv_bDI239 : WSTRING(40):="Резерв";</v>
      </c>
      <c r="O240" t="str">
        <f t="shared" si="26"/>
        <v>Reserv_bDI239:=FALSE,</v>
      </c>
      <c r="P240" t="str">
        <f t="shared" si="27"/>
        <v>bDI239 : BOOL; (*Резерв*)</v>
      </c>
    </row>
    <row r="241" spans="1:16" ht="15.75" x14ac:dyDescent="0.25">
      <c r="A241" s="2" t="s">
        <v>18</v>
      </c>
      <c r="B241" s="4" t="s">
        <v>701</v>
      </c>
      <c r="C241" t="s">
        <v>5</v>
      </c>
      <c r="D241" t="s">
        <v>159</v>
      </c>
      <c r="G241" t="str">
        <f>CONCATENATE("b",A241,B241)</f>
        <v>bDI240</v>
      </c>
      <c r="H241" t="s">
        <v>140</v>
      </c>
      <c r="I241" t="str">
        <f t="shared" si="30"/>
        <v>Reserv_bDI240 : BOOL; (*Резерв*)</v>
      </c>
      <c r="J241" t="str">
        <f t="shared" si="31"/>
        <v>DataReal.Reserv.bDI240:=stDiAll.Reserv_bDI240 XOR stInvertDigitalInputs.Reserv_bDI240;</v>
      </c>
      <c r="K241" s="13" t="str">
        <f>IF(COUNTIF(D$1:D241,D241)=1,MAX(K$1:K240)+1,"")</f>
        <v/>
      </c>
      <c r="L241" s="14" t="str">
        <f t="shared" si="25"/>
        <v/>
      </c>
      <c r="N241" t="str">
        <f t="shared" si="28"/>
        <v>Reserv_bDI240 : WSTRING(40):="Резерв";</v>
      </c>
      <c r="O241" t="str">
        <f t="shared" si="26"/>
        <v>Reserv_bDI240:=FALSE,</v>
      </c>
      <c r="P241" t="str">
        <f t="shared" si="27"/>
        <v>bDI240 : BOOL; (*Резерв*)</v>
      </c>
    </row>
    <row r="242" spans="1:16" ht="15.75" x14ac:dyDescent="0.25">
      <c r="A242" s="2" t="s">
        <v>18</v>
      </c>
      <c r="B242" s="4" t="s">
        <v>702</v>
      </c>
      <c r="C242" t="s">
        <v>591</v>
      </c>
      <c r="D242" t="s">
        <v>315</v>
      </c>
      <c r="E242" t="s">
        <v>326</v>
      </c>
      <c r="F242" t="s">
        <v>176</v>
      </c>
      <c r="G242" t="s">
        <v>168</v>
      </c>
      <c r="H242" t="s">
        <v>140</v>
      </c>
      <c r="I242" t="str">
        <f t="shared" si="30"/>
        <v>Group3_BurnWork1_DamperGas_bL : BOOL; (*РГ гор.9 закрыт*)</v>
      </c>
      <c r="J242" t="str">
        <f t="shared" si="31"/>
        <v>DataReal.Group[3].BurnWork[1].DamperGas.bL:=stDiAll.Group3_BurnWork1_DamperGas_bL XOR stInvertDigitalInputs.Group3_BurnWork1_DamperGas_bL;</v>
      </c>
      <c r="K242" s="13" t="str">
        <f>IF(COUNTIF(D$1:D242,D242)=1,MAX(K$1:K241)+1,"")</f>
        <v/>
      </c>
      <c r="L242" s="14" t="str">
        <f t="shared" si="25"/>
        <v/>
      </c>
      <c r="N242" t="str">
        <f t="shared" si="28"/>
        <v>Group3_BurnWork1_DamperGas_bL : WSTRING(40):="РГ гор.9 закрыт";</v>
      </c>
      <c r="O242" t="str">
        <f t="shared" si="26"/>
        <v>Group3_BurnWork1_DamperGas_bL:=FALSE,</v>
      </c>
      <c r="P242" t="str">
        <f t="shared" si="27"/>
        <v>BurnWork[1].DamperGas.bL : BOOL; (*РГ гор.9 закрыт*)</v>
      </c>
    </row>
    <row r="243" spans="1:16" ht="15.75" x14ac:dyDescent="0.25">
      <c r="A243" s="2" t="s">
        <v>18</v>
      </c>
      <c r="B243" s="4" t="s">
        <v>703</v>
      </c>
      <c r="C243" t="s">
        <v>592</v>
      </c>
      <c r="D243" t="s">
        <v>315</v>
      </c>
      <c r="E243" t="s">
        <v>326</v>
      </c>
      <c r="F243" t="s">
        <v>176</v>
      </c>
      <c r="G243" t="s">
        <v>161</v>
      </c>
      <c r="H243" t="s">
        <v>140</v>
      </c>
      <c r="I243" t="str">
        <f t="shared" si="30"/>
        <v>Group3_BurnWork1_DamperGas_bH : BOOL; (*РГ гор.9 открыт*)</v>
      </c>
      <c r="J243" t="str">
        <f t="shared" si="31"/>
        <v>DataReal.Group[3].BurnWork[1].DamperGas.bH:=stDiAll.Group3_BurnWork1_DamperGas_bH XOR stInvertDigitalInputs.Group3_BurnWork1_DamperGas_bH;</v>
      </c>
      <c r="K243" s="13" t="str">
        <f>IF(COUNTIF(D$1:D243,D243)=1,MAX(K$1:K242)+1,"")</f>
        <v/>
      </c>
      <c r="L243" s="14" t="str">
        <f t="shared" si="25"/>
        <v/>
      </c>
      <c r="N243" t="str">
        <f t="shared" si="28"/>
        <v>Group3_BurnWork1_DamperGas_bH : WSTRING(40):="РГ гор.9 открыт";</v>
      </c>
      <c r="O243" t="str">
        <f t="shared" si="26"/>
        <v>Group3_BurnWork1_DamperGas_bH:=FALSE,</v>
      </c>
      <c r="P243" t="str">
        <f t="shared" si="27"/>
        <v>BurnWork[1].DamperGas.bH : BOOL; (*РГ гор.9 открыт*)</v>
      </c>
    </row>
    <row r="244" spans="1:16" ht="15.75" x14ac:dyDescent="0.25">
      <c r="A244" s="2" t="s">
        <v>18</v>
      </c>
      <c r="B244" s="4" t="s">
        <v>704</v>
      </c>
      <c r="C244" t="s">
        <v>593</v>
      </c>
      <c r="D244" t="s">
        <v>315</v>
      </c>
      <c r="E244" t="s">
        <v>326</v>
      </c>
      <c r="F244" t="s">
        <v>178</v>
      </c>
      <c r="G244" t="s">
        <v>168</v>
      </c>
      <c r="H244" t="s">
        <v>140</v>
      </c>
      <c r="I244" t="str">
        <f t="shared" si="30"/>
        <v>Group3_BurnWork1_DamperAir_bL : BOOL; (*ШВ гор.9 закрыт*)</v>
      </c>
      <c r="J244" t="str">
        <f t="shared" si="31"/>
        <v>DataReal.Group[3].BurnWork[1].DamperAir.bL:=stDiAll.Group3_BurnWork1_DamperAir_bL XOR stInvertDigitalInputs.Group3_BurnWork1_DamperAir_bL;</v>
      </c>
      <c r="K244" s="13" t="str">
        <f>IF(COUNTIF(D$1:D244,D244)=1,MAX(K$1:K243)+1,"")</f>
        <v/>
      </c>
      <c r="L244" s="14" t="str">
        <f t="shared" si="25"/>
        <v/>
      </c>
      <c r="N244" t="str">
        <f t="shared" si="28"/>
        <v>Group3_BurnWork1_DamperAir_bL : WSTRING(40):="ШВ гор.9 закрыт";</v>
      </c>
      <c r="O244" t="str">
        <f t="shared" si="26"/>
        <v>Group3_BurnWork1_DamperAir_bL:=FALSE,</v>
      </c>
      <c r="P244" t="str">
        <f t="shared" si="27"/>
        <v>BurnWork[1].DamperAir.bL : BOOL; (*ШВ гор.9 закрыт*)</v>
      </c>
    </row>
    <row r="245" spans="1:16" ht="15.75" x14ac:dyDescent="0.25">
      <c r="A245" s="2" t="s">
        <v>18</v>
      </c>
      <c r="B245" s="4" t="s">
        <v>705</v>
      </c>
      <c r="C245" t="s">
        <v>593</v>
      </c>
      <c r="D245" t="s">
        <v>315</v>
      </c>
      <c r="E245" t="s">
        <v>326</v>
      </c>
      <c r="F245" t="s">
        <v>178</v>
      </c>
      <c r="G245" t="s">
        <v>161</v>
      </c>
      <c r="H245" t="s">
        <v>140</v>
      </c>
      <c r="I245" t="str">
        <f t="shared" si="30"/>
        <v>Group3_BurnWork1_DamperAir_bH : BOOL; (*ШВ гор.9 закрыт*)</v>
      </c>
      <c r="J245" t="str">
        <f t="shared" si="31"/>
        <v>DataReal.Group[3].BurnWork[1].DamperAir.bH:=stDiAll.Group3_BurnWork1_DamperAir_bH XOR stInvertDigitalInputs.Group3_BurnWork1_DamperAir_bH;</v>
      </c>
      <c r="K245" s="13" t="str">
        <f>IF(COUNTIF(D$1:D245,D245)=1,MAX(K$1:K244)+1,"")</f>
        <v/>
      </c>
      <c r="L245" s="14" t="str">
        <f t="shared" si="25"/>
        <v/>
      </c>
      <c r="N245" t="str">
        <f t="shared" si="28"/>
        <v>Group3_BurnWork1_DamperAir_bH : WSTRING(40):="ШВ гор.9 закрыт";</v>
      </c>
      <c r="O245" t="str">
        <f t="shared" si="26"/>
        <v>Group3_BurnWork1_DamperAir_bH:=FALSE,</v>
      </c>
      <c r="P245" t="str">
        <f t="shared" si="27"/>
        <v>BurnWork[1].DamperAir.bH : BOOL; (*ШВ гор.9 закрыт*)</v>
      </c>
    </row>
    <row r="246" spans="1:16" ht="15.75" x14ac:dyDescent="0.25">
      <c r="A246" s="2" t="s">
        <v>18</v>
      </c>
      <c r="B246" s="4" t="s">
        <v>706</v>
      </c>
      <c r="C246" t="s">
        <v>599</v>
      </c>
      <c r="D246" t="s">
        <v>315</v>
      </c>
      <c r="E246" t="s">
        <v>325</v>
      </c>
      <c r="F246" t="s">
        <v>176</v>
      </c>
      <c r="G246" t="s">
        <v>168</v>
      </c>
      <c r="H246" t="s">
        <v>140</v>
      </c>
      <c r="I246" t="str">
        <f t="shared" si="30"/>
        <v>Group3_BurnMain_DamperGas_bL : BOOL; (*РГ гор.11 закрыт*)</v>
      </c>
      <c r="J246" t="str">
        <f t="shared" si="31"/>
        <v>DataReal.Group[3].BurnMain.DamperGas.bL:=stDiAll.Group3_BurnMain_DamperGas_bL XOR stInvertDigitalInputs.Group3_BurnMain_DamperGas_bL;</v>
      </c>
      <c r="K246" s="13" t="str">
        <f>IF(COUNTIF(D$1:D246,D246)=1,MAX(K$1:K245)+1,"")</f>
        <v/>
      </c>
      <c r="L246" s="14" t="str">
        <f t="shared" si="25"/>
        <v/>
      </c>
      <c r="N246" t="str">
        <f t="shared" si="28"/>
        <v>Group3_BurnMain_DamperGas_bL : WSTRING(40):="РГ гор.11 закрыт";</v>
      </c>
      <c r="O246" t="str">
        <f t="shared" si="26"/>
        <v>Group3_BurnMain_DamperGas_bL:=FALSE,</v>
      </c>
      <c r="P246" t="str">
        <f t="shared" si="27"/>
        <v>BurnMain.DamperGas.bL : BOOL; (*РГ гор.11 закрыт*)</v>
      </c>
    </row>
    <row r="247" spans="1:16" ht="15.75" x14ac:dyDescent="0.25">
      <c r="A247" s="2" t="s">
        <v>18</v>
      </c>
      <c r="B247" s="4" t="s">
        <v>707</v>
      </c>
      <c r="C247" t="s">
        <v>600</v>
      </c>
      <c r="D247" t="s">
        <v>315</v>
      </c>
      <c r="E247" t="s">
        <v>325</v>
      </c>
      <c r="F247" t="s">
        <v>176</v>
      </c>
      <c r="G247" t="s">
        <v>161</v>
      </c>
      <c r="H247" t="s">
        <v>140</v>
      </c>
      <c r="I247" t="str">
        <f t="shared" si="30"/>
        <v>Group3_BurnMain_DamperGas_bH : BOOL; (*РГ гор.11 открыт*)</v>
      </c>
      <c r="J247" t="str">
        <f t="shared" si="31"/>
        <v>DataReal.Group[3].BurnMain.DamperGas.bH:=stDiAll.Group3_BurnMain_DamperGas_bH XOR stInvertDigitalInputs.Group3_BurnMain_DamperGas_bH;</v>
      </c>
      <c r="K247" s="13" t="str">
        <f>IF(COUNTIF(D$1:D247,D247)=1,MAX(K$1:K246)+1,"")</f>
        <v/>
      </c>
      <c r="L247" s="14" t="str">
        <f t="shared" si="25"/>
        <v/>
      </c>
      <c r="N247" t="str">
        <f t="shared" si="28"/>
        <v>Group3_BurnMain_DamperGas_bH : WSTRING(40):="РГ гор.11 открыт";</v>
      </c>
      <c r="O247" t="str">
        <f t="shared" si="26"/>
        <v>Group3_BurnMain_DamperGas_bH:=FALSE,</v>
      </c>
      <c r="P247" t="str">
        <f t="shared" si="27"/>
        <v>BurnMain.DamperGas.bH : BOOL; (*РГ гор.11 открыт*)</v>
      </c>
    </row>
    <row r="248" spans="1:16" ht="15.75" x14ac:dyDescent="0.25">
      <c r="A248" s="2" t="s">
        <v>18</v>
      </c>
      <c r="B248" s="4" t="s">
        <v>708</v>
      </c>
      <c r="C248" t="s">
        <v>601</v>
      </c>
      <c r="D248" t="s">
        <v>315</v>
      </c>
      <c r="E248" t="s">
        <v>325</v>
      </c>
      <c r="F248" t="s">
        <v>178</v>
      </c>
      <c r="G248" t="s">
        <v>168</v>
      </c>
      <c r="H248" t="s">
        <v>140</v>
      </c>
      <c r="I248" t="str">
        <f t="shared" si="30"/>
        <v>Group3_BurnMain_DamperAir_bL : BOOL; (*ШВ гор.11 закрыт*)</v>
      </c>
      <c r="J248" t="str">
        <f t="shared" si="31"/>
        <v>DataReal.Group[3].BurnMain.DamperAir.bL:=stDiAll.Group3_BurnMain_DamperAir_bL XOR stInvertDigitalInputs.Group3_BurnMain_DamperAir_bL;</v>
      </c>
      <c r="K248" s="13" t="str">
        <f>IF(COUNTIF(D$1:D248,D248)=1,MAX(K$1:K247)+1,"")</f>
        <v/>
      </c>
      <c r="L248" s="14" t="str">
        <f t="shared" si="25"/>
        <v/>
      </c>
      <c r="N248" t="str">
        <f t="shared" si="28"/>
        <v>Group3_BurnMain_DamperAir_bL : WSTRING(40):="ШВ гор.11 закрыт";</v>
      </c>
      <c r="O248" t="str">
        <f t="shared" si="26"/>
        <v>Group3_BurnMain_DamperAir_bL:=FALSE,</v>
      </c>
      <c r="P248" t="str">
        <f t="shared" si="27"/>
        <v>BurnMain.DamperAir.bL : BOOL; (*ШВ гор.11 закрыт*)</v>
      </c>
    </row>
    <row r="249" spans="1:16" ht="15.75" x14ac:dyDescent="0.25">
      <c r="A249" s="2" t="s">
        <v>18</v>
      </c>
      <c r="B249" s="4" t="s">
        <v>709</v>
      </c>
      <c r="C249" t="s">
        <v>601</v>
      </c>
      <c r="D249" t="s">
        <v>315</v>
      </c>
      <c r="E249" t="s">
        <v>325</v>
      </c>
      <c r="F249" t="s">
        <v>178</v>
      </c>
      <c r="G249" t="s">
        <v>161</v>
      </c>
      <c r="H249" t="s">
        <v>140</v>
      </c>
      <c r="I249" t="str">
        <f t="shared" si="30"/>
        <v>Group3_BurnMain_DamperAir_bH : BOOL; (*ШВ гор.11 закрыт*)</v>
      </c>
      <c r="J249" t="str">
        <f t="shared" si="31"/>
        <v>DataReal.Group[3].BurnMain.DamperAir.bH:=stDiAll.Group3_BurnMain_DamperAir_bH XOR stInvertDigitalInputs.Group3_BurnMain_DamperAir_bH;</v>
      </c>
      <c r="K249" s="13" t="str">
        <f>IF(COUNTIF(D$1:D249,D249)=1,MAX(K$1:K248)+1,"")</f>
        <v/>
      </c>
      <c r="L249" s="14" t="str">
        <f t="shared" si="25"/>
        <v/>
      </c>
      <c r="N249" t="str">
        <f t="shared" si="28"/>
        <v>Group3_BurnMain_DamperAir_bH : WSTRING(40):="ШВ гор.11 закрыт";</v>
      </c>
      <c r="O249" t="str">
        <f t="shared" si="26"/>
        <v>Group3_BurnMain_DamperAir_bH:=FALSE,</v>
      </c>
      <c r="P249" t="str">
        <f t="shared" si="27"/>
        <v>BurnMain.DamperAir.bH : BOOL; (*ШВ гор.11 закрыт*)</v>
      </c>
    </row>
    <row r="250" spans="1:16" ht="15.75" x14ac:dyDescent="0.25">
      <c r="A250" s="2" t="s">
        <v>18</v>
      </c>
      <c r="B250" s="4" t="s">
        <v>710</v>
      </c>
      <c r="C250" t="s">
        <v>607</v>
      </c>
      <c r="D250" t="s">
        <v>315</v>
      </c>
      <c r="E250" t="s">
        <v>327</v>
      </c>
      <c r="F250" t="s">
        <v>176</v>
      </c>
      <c r="G250" t="s">
        <v>168</v>
      </c>
      <c r="H250" t="s">
        <v>140</v>
      </c>
      <c r="I250" t="str">
        <f t="shared" si="30"/>
        <v>Group3_BurnWork2_DamperGas_bL : BOOL; (*РГ гор.13 закрыт*)</v>
      </c>
      <c r="J250" t="str">
        <f t="shared" si="31"/>
        <v>DataReal.Group[3].BurnWork[2].DamperGas.bL:=stDiAll.Group3_BurnWork2_DamperGas_bL XOR stInvertDigitalInputs.Group3_BurnWork2_DamperGas_bL;</v>
      </c>
      <c r="K250" s="13" t="str">
        <f>IF(COUNTIF(D$1:D250,D250)=1,MAX(K$1:K249)+1,"")</f>
        <v/>
      </c>
      <c r="L250" s="14" t="str">
        <f t="shared" si="25"/>
        <v/>
      </c>
      <c r="N250" t="str">
        <f t="shared" si="28"/>
        <v>Group3_BurnWork2_DamperGas_bL : WSTRING(40):="РГ гор.13 закрыт";</v>
      </c>
      <c r="O250" t="str">
        <f t="shared" si="26"/>
        <v>Group3_BurnWork2_DamperGas_bL:=FALSE,</v>
      </c>
      <c r="P250" t="str">
        <f t="shared" si="27"/>
        <v>BurnWork[2].DamperGas.bL : BOOL; (*РГ гор.13 закрыт*)</v>
      </c>
    </row>
    <row r="251" spans="1:16" ht="15.75" x14ac:dyDescent="0.25">
      <c r="A251" s="2" t="s">
        <v>18</v>
      </c>
      <c r="B251" s="4" t="s">
        <v>711</v>
      </c>
      <c r="C251" t="s">
        <v>608</v>
      </c>
      <c r="D251" t="s">
        <v>315</v>
      </c>
      <c r="E251" t="s">
        <v>327</v>
      </c>
      <c r="F251" t="s">
        <v>176</v>
      </c>
      <c r="G251" t="s">
        <v>161</v>
      </c>
      <c r="H251" t="s">
        <v>140</v>
      </c>
      <c r="I251" t="str">
        <f t="shared" si="30"/>
        <v>Group3_BurnWork2_DamperGas_bH : BOOL; (*РГ гор.13 открыт*)</v>
      </c>
      <c r="J251" t="str">
        <f t="shared" si="31"/>
        <v>DataReal.Group[3].BurnWork[2].DamperGas.bH:=stDiAll.Group3_BurnWork2_DamperGas_bH XOR stInvertDigitalInputs.Group3_BurnWork2_DamperGas_bH;</v>
      </c>
      <c r="K251" s="13" t="str">
        <f>IF(COUNTIF(D$1:D251,D251)=1,MAX(K$1:K250)+1,"")</f>
        <v/>
      </c>
      <c r="L251" s="14" t="str">
        <f t="shared" si="25"/>
        <v/>
      </c>
      <c r="N251" t="str">
        <f t="shared" si="28"/>
        <v>Group3_BurnWork2_DamperGas_bH : WSTRING(40):="РГ гор.13 открыт";</v>
      </c>
      <c r="O251" t="str">
        <f t="shared" si="26"/>
        <v>Group3_BurnWork2_DamperGas_bH:=FALSE,</v>
      </c>
      <c r="P251" t="str">
        <f t="shared" si="27"/>
        <v>BurnWork[2].DamperGas.bH : BOOL; (*РГ гор.13 открыт*)</v>
      </c>
    </row>
    <row r="252" spans="1:16" ht="15.75" x14ac:dyDescent="0.25">
      <c r="A252" s="2" t="s">
        <v>18</v>
      </c>
      <c r="B252" s="4" t="s">
        <v>712</v>
      </c>
      <c r="C252" t="s">
        <v>609</v>
      </c>
      <c r="D252" t="s">
        <v>315</v>
      </c>
      <c r="E252" t="s">
        <v>327</v>
      </c>
      <c r="F252" t="s">
        <v>178</v>
      </c>
      <c r="G252" t="s">
        <v>168</v>
      </c>
      <c r="H252" t="s">
        <v>140</v>
      </c>
      <c r="I252" t="str">
        <f t="shared" si="30"/>
        <v>Group3_BurnWork2_DamperAir_bL : BOOL; (*ШВ гор.13 закрыт*)</v>
      </c>
      <c r="J252" t="str">
        <f t="shared" si="31"/>
        <v>DataReal.Group[3].BurnWork[2].DamperAir.bL:=stDiAll.Group3_BurnWork2_DamperAir_bL XOR stInvertDigitalInputs.Group3_BurnWork2_DamperAir_bL;</v>
      </c>
      <c r="K252" s="13" t="str">
        <f>IF(COUNTIF(D$1:D252,D252)=1,MAX(K$1:K251)+1,"")</f>
        <v/>
      </c>
      <c r="L252" s="14" t="str">
        <f t="shared" si="25"/>
        <v/>
      </c>
      <c r="N252" t="str">
        <f t="shared" si="28"/>
        <v>Group3_BurnWork2_DamperAir_bL : WSTRING(40):="ШВ гор.13 закрыт";</v>
      </c>
      <c r="O252" t="str">
        <f t="shared" si="26"/>
        <v>Group3_BurnWork2_DamperAir_bL:=FALSE,</v>
      </c>
      <c r="P252" t="str">
        <f t="shared" si="27"/>
        <v>BurnWork[2].DamperAir.bL : BOOL; (*ШВ гор.13 закрыт*)</v>
      </c>
    </row>
    <row r="253" spans="1:16" ht="15.75" x14ac:dyDescent="0.25">
      <c r="A253" s="2" t="s">
        <v>18</v>
      </c>
      <c r="B253" s="4" t="s">
        <v>713</v>
      </c>
      <c r="C253" t="s">
        <v>609</v>
      </c>
      <c r="D253" t="s">
        <v>315</v>
      </c>
      <c r="E253" t="s">
        <v>327</v>
      </c>
      <c r="F253" t="s">
        <v>178</v>
      </c>
      <c r="G253" t="s">
        <v>161</v>
      </c>
      <c r="H253" t="s">
        <v>140</v>
      </c>
      <c r="I253" t="str">
        <f t="shared" si="30"/>
        <v>Group3_BurnWork2_DamperAir_bH : BOOL; (*ШВ гор.13 закрыт*)</v>
      </c>
      <c r="J253" t="str">
        <f t="shared" si="31"/>
        <v>DataReal.Group[3].BurnWork[2].DamperAir.bH:=stDiAll.Group3_BurnWork2_DamperAir_bH XOR stInvertDigitalInputs.Group3_BurnWork2_DamperAir_bH;</v>
      </c>
      <c r="K253" s="13" t="str">
        <f>IF(COUNTIF(D$1:D253,D253)=1,MAX(K$1:K252)+1,"")</f>
        <v/>
      </c>
      <c r="L253" s="14" t="str">
        <f t="shared" si="25"/>
        <v/>
      </c>
      <c r="N253" t="str">
        <f t="shared" si="28"/>
        <v>Group3_BurnWork2_DamperAir_bH : WSTRING(40):="ШВ гор.13 закрыт";</v>
      </c>
      <c r="O253" t="str">
        <f t="shared" si="26"/>
        <v>Group3_BurnWork2_DamperAir_bH:=FALSE,</v>
      </c>
      <c r="P253" t="str">
        <f t="shared" si="27"/>
        <v>BurnWork[2].DamperAir.bH : BOOL; (*ШВ гор.13 закрыт*)</v>
      </c>
    </row>
    <row r="254" spans="1:16" ht="15.75" x14ac:dyDescent="0.25">
      <c r="A254" s="2" t="s">
        <v>18</v>
      </c>
      <c r="B254" s="4" t="s">
        <v>714</v>
      </c>
      <c r="C254" t="s">
        <v>615</v>
      </c>
      <c r="D254" t="s">
        <v>315</v>
      </c>
      <c r="E254" t="s">
        <v>328</v>
      </c>
      <c r="F254" t="s">
        <v>176</v>
      </c>
      <c r="G254" t="s">
        <v>168</v>
      </c>
      <c r="H254" t="s">
        <v>140</v>
      </c>
      <c r="I254" t="str">
        <f t="shared" si="30"/>
        <v>Group3_BurnWork3_DamperGas_bL : BOOL; (*РГ гор.15 закрыт*)</v>
      </c>
      <c r="J254" t="str">
        <f t="shared" si="31"/>
        <v>DataReal.Group[3].BurnWork[3].DamperGas.bL:=stDiAll.Group3_BurnWork3_DamperGas_bL XOR stInvertDigitalInputs.Group3_BurnWork3_DamperGas_bL;</v>
      </c>
      <c r="K254" s="13" t="str">
        <f>IF(COUNTIF(D$1:D254,D254)=1,MAX(K$1:K253)+1,"")</f>
        <v/>
      </c>
      <c r="L254" s="14" t="str">
        <f t="shared" si="25"/>
        <v/>
      </c>
      <c r="N254" t="str">
        <f t="shared" si="28"/>
        <v>Group3_BurnWork3_DamperGas_bL : WSTRING(40):="РГ гор.15 закрыт";</v>
      </c>
      <c r="O254" t="str">
        <f t="shared" si="26"/>
        <v>Group3_BurnWork3_DamperGas_bL:=FALSE,</v>
      </c>
      <c r="P254" t="str">
        <f t="shared" si="27"/>
        <v>BurnWork[3].DamperGas.bL : BOOL; (*РГ гор.15 закрыт*)</v>
      </c>
    </row>
    <row r="255" spans="1:16" ht="15.75" x14ac:dyDescent="0.25">
      <c r="A255" s="2" t="s">
        <v>18</v>
      </c>
      <c r="B255" s="4" t="s">
        <v>715</v>
      </c>
      <c r="C255" t="s">
        <v>616</v>
      </c>
      <c r="D255" t="s">
        <v>315</v>
      </c>
      <c r="E255" t="s">
        <v>328</v>
      </c>
      <c r="F255" t="s">
        <v>176</v>
      </c>
      <c r="G255" t="s">
        <v>161</v>
      </c>
      <c r="H255" t="s">
        <v>140</v>
      </c>
      <c r="I255" t="str">
        <f t="shared" si="30"/>
        <v>Group3_BurnWork3_DamperGas_bH : BOOL; (*РГ гор.15 открыт*)</v>
      </c>
      <c r="J255" t="str">
        <f t="shared" si="31"/>
        <v>DataReal.Group[3].BurnWork[3].DamperGas.bH:=stDiAll.Group3_BurnWork3_DamperGas_bH XOR stInvertDigitalInputs.Group3_BurnWork3_DamperGas_bH;</v>
      </c>
      <c r="K255" s="13" t="str">
        <f>IF(COUNTIF(D$1:D255,D255)=1,MAX(K$1:K254)+1,"")</f>
        <v/>
      </c>
      <c r="L255" s="14" t="str">
        <f t="shared" si="25"/>
        <v/>
      </c>
      <c r="N255" t="str">
        <f t="shared" si="28"/>
        <v>Group3_BurnWork3_DamperGas_bH : WSTRING(40):="РГ гор.15 открыт";</v>
      </c>
      <c r="O255" t="str">
        <f t="shared" si="26"/>
        <v>Group3_BurnWork3_DamperGas_bH:=FALSE,</v>
      </c>
      <c r="P255" t="str">
        <f t="shared" si="27"/>
        <v>BurnWork[3].DamperGas.bH : BOOL; (*РГ гор.15 открыт*)</v>
      </c>
    </row>
    <row r="256" spans="1:16" ht="15.75" x14ac:dyDescent="0.25">
      <c r="A256" s="2" t="s">
        <v>18</v>
      </c>
      <c r="B256" s="4" t="s">
        <v>716</v>
      </c>
      <c r="C256" t="s">
        <v>617</v>
      </c>
      <c r="D256" t="s">
        <v>315</v>
      </c>
      <c r="E256" t="s">
        <v>328</v>
      </c>
      <c r="F256" t="s">
        <v>178</v>
      </c>
      <c r="G256" t="s">
        <v>168</v>
      </c>
      <c r="H256" t="s">
        <v>140</v>
      </c>
      <c r="I256" t="str">
        <f t="shared" si="30"/>
        <v>Group3_BurnWork3_DamperAir_bL : BOOL; (*ШВ гор.15 закрыт*)</v>
      </c>
      <c r="J256" t="str">
        <f t="shared" si="31"/>
        <v>DataReal.Group[3].BurnWork[3].DamperAir.bL:=stDiAll.Group3_BurnWork3_DamperAir_bL XOR stInvertDigitalInputs.Group3_BurnWork3_DamperAir_bL;</v>
      </c>
      <c r="K256" s="13" t="str">
        <f>IF(COUNTIF(D$1:D256,D256)=1,MAX(K$1:K255)+1,"")</f>
        <v/>
      </c>
      <c r="L256" s="14" t="str">
        <f t="shared" si="25"/>
        <v/>
      </c>
      <c r="N256" t="str">
        <f t="shared" si="28"/>
        <v>Group3_BurnWork3_DamperAir_bL : WSTRING(40):="ШВ гор.15 закрыт";</v>
      </c>
      <c r="O256" t="str">
        <f t="shared" si="26"/>
        <v>Group3_BurnWork3_DamperAir_bL:=FALSE,</v>
      </c>
      <c r="P256" t="str">
        <f t="shared" si="27"/>
        <v>BurnWork[3].DamperAir.bL : BOOL; (*ШВ гор.15 закрыт*)</v>
      </c>
    </row>
    <row r="257" spans="1:16" ht="15.75" x14ac:dyDescent="0.25">
      <c r="A257" s="2" t="s">
        <v>18</v>
      </c>
      <c r="B257" s="4" t="s">
        <v>717</v>
      </c>
      <c r="C257" t="s">
        <v>617</v>
      </c>
      <c r="D257" t="s">
        <v>315</v>
      </c>
      <c r="E257" t="s">
        <v>328</v>
      </c>
      <c r="F257" t="s">
        <v>178</v>
      </c>
      <c r="G257" t="s">
        <v>161</v>
      </c>
      <c r="H257" t="s">
        <v>140</v>
      </c>
      <c r="I257" t="str">
        <f t="shared" si="30"/>
        <v>Group3_BurnWork3_DamperAir_bH : BOOL; (*ШВ гор.15 закрыт*)</v>
      </c>
      <c r="J257" t="str">
        <f t="shared" si="31"/>
        <v>DataReal.Group[3].BurnWork[3].DamperAir.bH:=stDiAll.Group3_BurnWork3_DamperAir_bH XOR stInvertDigitalInputs.Group3_BurnWork3_DamperAir_bH;</v>
      </c>
      <c r="K257" s="13" t="str">
        <f>IF(COUNTIF(D$1:D257,D257)=1,MAX(K$1:K256)+1,"")</f>
        <v/>
      </c>
      <c r="L257" s="14" t="str">
        <f t="shared" si="25"/>
        <v/>
      </c>
      <c r="N257" t="str">
        <f t="shared" si="28"/>
        <v>Group3_BurnWork3_DamperAir_bH : WSTRING(40):="ШВ гор.15 закрыт";</v>
      </c>
      <c r="O257" t="str">
        <f t="shared" si="26"/>
        <v>Group3_BurnWork3_DamperAir_bH:=FALSE,</v>
      </c>
      <c r="P257" t="str">
        <f t="shared" si="27"/>
        <v>BurnWork[3].DamperAir.bH : BOOL; (*ШВ гор.15 закрыт*)</v>
      </c>
    </row>
    <row r="258" spans="1:16" ht="15.75" x14ac:dyDescent="0.25">
      <c r="A258" s="2" t="s">
        <v>18</v>
      </c>
      <c r="B258" s="4" t="s">
        <v>718</v>
      </c>
      <c r="C258" t="s">
        <v>771</v>
      </c>
      <c r="D258" t="s">
        <v>315</v>
      </c>
      <c r="E258" t="s">
        <v>325</v>
      </c>
      <c r="G258" t="s">
        <v>229</v>
      </c>
      <c r="H258" t="s">
        <v>140</v>
      </c>
      <c r="I258" t="str">
        <f t="shared" si="30"/>
        <v>Group3_BurnMain_bFireIgn : BOOL; (*Фак. зап. гор.11*)</v>
      </c>
      <c r="J258" t="str">
        <f t="shared" si="31"/>
        <v>DataReal.Group[3].BurnMain.bFireIgn:=stDiAll.Group3_BurnMain_bFireIgn XOR stInvertDigitalInputs.Group3_BurnMain_bFireIgn;</v>
      </c>
      <c r="K258" s="13" t="str">
        <f>IF(COUNTIF(D$1:D258,D258)=1,MAX(K$1:K257)+1,"")</f>
        <v/>
      </c>
      <c r="L258" s="14" t="str">
        <f t="shared" ref="L258:L321" si="32">IF(K258="","",D258)</f>
        <v/>
      </c>
      <c r="N258" t="str">
        <f t="shared" si="28"/>
        <v>Group3_BurnMain_bFireIgn : WSTRING(40):="Фак. зап. гор.11";</v>
      </c>
      <c r="O258" t="str">
        <f t="shared" si="26"/>
        <v>Group3_BurnMain_bFireIgn:=FALSE,</v>
      </c>
      <c r="P258" t="str">
        <f t="shared" si="27"/>
        <v>BurnMain.bFireIgn : BOOL; (*Фак. зап. гор.11*)</v>
      </c>
    </row>
    <row r="259" spans="1:16" ht="15.75" x14ac:dyDescent="0.25">
      <c r="A259" s="2" t="s">
        <v>18</v>
      </c>
      <c r="B259" s="4" t="s">
        <v>719</v>
      </c>
      <c r="C259" t="s">
        <v>772</v>
      </c>
      <c r="D259" t="s">
        <v>315</v>
      </c>
      <c r="E259" t="s">
        <v>325</v>
      </c>
      <c r="G259" t="s">
        <v>230</v>
      </c>
      <c r="H259" t="s">
        <v>140</v>
      </c>
      <c r="I259" t="str">
        <f t="shared" si="30"/>
        <v>Group3_BurnMain_bFireBurn : BOOL; (*Фак. гор. гор.11*)</v>
      </c>
      <c r="J259" t="str">
        <f t="shared" si="31"/>
        <v>DataReal.Group[3].BurnMain.bFireBurn:=stDiAll.Group3_BurnMain_bFireBurn XOR stInvertDigitalInputs.Group3_BurnMain_bFireBurn;</v>
      </c>
      <c r="K259" s="13" t="str">
        <f>IF(COUNTIF(D$1:D259,D259)=1,MAX(K$1:K258)+1,"")</f>
        <v/>
      </c>
      <c r="L259" s="14" t="str">
        <f t="shared" si="32"/>
        <v/>
      </c>
      <c r="N259" t="str">
        <f t="shared" si="28"/>
        <v>Group3_BurnMain_bFireBurn : WSTRING(40):="Фак. гор. гор.11";</v>
      </c>
      <c r="O259" t="str">
        <f t="shared" ref="O259:O322" si="33">CONCATENATE(D259, "_",IF(E259&lt;&gt;"",CONCATENATE(E259,"_"),""),IF(F259&lt;&gt;"",CONCATENATE(F259,"_"),""),G259,":=FALSE,")</f>
        <v>Group3_BurnMain_bFireBurn:=FALSE,</v>
      </c>
      <c r="P259" t="str">
        <f t="shared" ref="P259:P322" si="34">CONCATENATE(IF(E259&lt;&gt;"",CONCATENATE(IF(IFERROR(_xlfn.NUMBERVALUE(RIGHT(E259)),"")="",E259,REPLACE(E259,LEN(E259),3,CONCATENATE("[",RIGHT(E259),"]"))),"."),""),IF(F259&lt;&gt;"",CONCATENATE(F259,"."),""),G259," : ",H259,";"," (*",C259,"*)")</f>
        <v>BurnMain.bFireBurn : BOOL; (*Фак. гор. гор.11*)</v>
      </c>
    </row>
    <row r="260" spans="1:16" ht="15.75" x14ac:dyDescent="0.25">
      <c r="A260" s="2" t="s">
        <v>18</v>
      </c>
      <c r="B260" s="4" t="s">
        <v>720</v>
      </c>
      <c r="C260" t="s">
        <v>773</v>
      </c>
      <c r="D260" t="s">
        <v>315</v>
      </c>
      <c r="E260" t="s">
        <v>326</v>
      </c>
      <c r="F260" t="s">
        <v>167</v>
      </c>
      <c r="G260" t="s">
        <v>192</v>
      </c>
      <c r="H260" t="s">
        <v>140</v>
      </c>
      <c r="I260" t="str">
        <f t="shared" si="30"/>
        <v>Group3_BurnWork1_Fan_bTurnedOn : BOOL; (*Вент. работа гор.9*)</v>
      </c>
      <c r="J260" t="str">
        <f t="shared" si="31"/>
        <v>DataReal.Group[3].BurnWork[1].Fan.bTurnedOn:=stDiAll.Group3_BurnWork1_Fan_bTurnedOn XOR stInvertDigitalInputs.Group3_BurnWork1_Fan_bTurnedOn;</v>
      </c>
      <c r="K260" s="13" t="str">
        <f>IF(COUNTIF(D$1:D260,D260)=1,MAX(K$1:K259)+1,"")</f>
        <v/>
      </c>
      <c r="L260" s="14" t="str">
        <f t="shared" si="32"/>
        <v/>
      </c>
      <c r="N260" t="str">
        <f t="shared" si="28"/>
        <v>Group3_BurnWork1_Fan_bTurnedOn : WSTRING(40):="Вент. работа гор.9";</v>
      </c>
      <c r="O260" t="str">
        <f t="shared" si="33"/>
        <v>Group3_BurnWork1_Fan_bTurnedOn:=FALSE,</v>
      </c>
      <c r="P260" t="str">
        <f t="shared" si="34"/>
        <v>BurnWork[1].Fan.bTurnedOn : BOOL; (*Вент. работа гор.9*)</v>
      </c>
    </row>
    <row r="261" spans="1:16" ht="15.75" x14ac:dyDescent="0.25">
      <c r="A261" s="2" t="s">
        <v>18</v>
      </c>
      <c r="B261" s="4" t="s">
        <v>721</v>
      </c>
      <c r="C261" t="s">
        <v>774</v>
      </c>
      <c r="D261" t="s">
        <v>315</v>
      </c>
      <c r="E261" t="s">
        <v>325</v>
      </c>
      <c r="F261" t="s">
        <v>167</v>
      </c>
      <c r="G261" t="s">
        <v>192</v>
      </c>
      <c r="H261" t="s">
        <v>140</v>
      </c>
      <c r="I261" t="str">
        <f t="shared" si="30"/>
        <v>Group3_BurnMain_Fan_bTurnedOn : BOOL; (*Вент. работа гор.11*)</v>
      </c>
      <c r="J261" t="str">
        <f t="shared" si="31"/>
        <v>DataReal.Group[3].BurnMain.Fan.bTurnedOn:=stDiAll.Group3_BurnMain_Fan_bTurnedOn XOR stInvertDigitalInputs.Group3_BurnMain_Fan_bTurnedOn;</v>
      </c>
      <c r="K261" s="13" t="str">
        <f>IF(COUNTIF(D$1:D261,D261)=1,MAX(K$1:K260)+1,"")</f>
        <v/>
      </c>
      <c r="L261" s="14" t="str">
        <f t="shared" si="32"/>
        <v/>
      </c>
      <c r="N261" t="str">
        <f t="shared" si="28"/>
        <v>Group3_BurnMain_Fan_bTurnedOn : WSTRING(40):="Вент. работа гор.11";</v>
      </c>
      <c r="O261" t="str">
        <f t="shared" si="33"/>
        <v>Group3_BurnMain_Fan_bTurnedOn:=FALSE,</v>
      </c>
      <c r="P261" t="str">
        <f t="shared" si="34"/>
        <v>BurnMain.Fan.bTurnedOn : BOOL; (*Вент. работа гор.11*)</v>
      </c>
    </row>
    <row r="262" spans="1:16" ht="15.75" x14ac:dyDescent="0.25">
      <c r="A262" s="2" t="s">
        <v>18</v>
      </c>
      <c r="B262" s="4" t="s">
        <v>722</v>
      </c>
      <c r="C262" t="s">
        <v>775</v>
      </c>
      <c r="D262" t="s">
        <v>315</v>
      </c>
      <c r="E262" t="s">
        <v>327</v>
      </c>
      <c r="F262" t="s">
        <v>167</v>
      </c>
      <c r="G262" t="s">
        <v>192</v>
      </c>
      <c r="H262" t="s">
        <v>140</v>
      </c>
      <c r="I262" t="str">
        <f t="shared" si="30"/>
        <v>Group3_BurnWork2_Fan_bTurnedOn : BOOL; (*Вент. работа гор.13*)</v>
      </c>
      <c r="J262" t="str">
        <f t="shared" si="31"/>
        <v>DataReal.Group[3].BurnWork[2].Fan.bTurnedOn:=stDiAll.Group3_BurnWork2_Fan_bTurnedOn XOR stInvertDigitalInputs.Group3_BurnWork2_Fan_bTurnedOn;</v>
      </c>
      <c r="K262" s="13" t="str">
        <f>IF(COUNTIF(D$1:D262,D262)=1,MAX(K$1:K261)+1,"")</f>
        <v/>
      </c>
      <c r="L262" s="14" t="str">
        <f t="shared" si="32"/>
        <v/>
      </c>
      <c r="N262" t="str">
        <f t="shared" si="28"/>
        <v>Group3_BurnWork2_Fan_bTurnedOn : WSTRING(40):="Вент. работа гор.13";</v>
      </c>
      <c r="O262" t="str">
        <f t="shared" si="33"/>
        <v>Group3_BurnWork2_Fan_bTurnedOn:=FALSE,</v>
      </c>
      <c r="P262" t="str">
        <f t="shared" si="34"/>
        <v>BurnWork[2].Fan.bTurnedOn : BOOL; (*Вент. работа гор.13*)</v>
      </c>
    </row>
    <row r="263" spans="1:16" ht="15.75" x14ac:dyDescent="0.25">
      <c r="A263" s="2" t="s">
        <v>18</v>
      </c>
      <c r="B263" s="4" t="s">
        <v>723</v>
      </c>
      <c r="C263" t="s">
        <v>776</v>
      </c>
      <c r="D263" t="s">
        <v>315</v>
      </c>
      <c r="E263" t="s">
        <v>328</v>
      </c>
      <c r="F263" t="s">
        <v>167</v>
      </c>
      <c r="G263" t="s">
        <v>192</v>
      </c>
      <c r="H263" t="s">
        <v>140</v>
      </c>
      <c r="I263" t="str">
        <f t="shared" si="30"/>
        <v>Group3_BurnWork3_Fan_bTurnedOn : BOOL; (*Вент. работа гор.15*)</v>
      </c>
      <c r="J263" t="str">
        <f t="shared" si="31"/>
        <v>DataReal.Group[3].BurnWork[3].Fan.bTurnedOn:=stDiAll.Group3_BurnWork3_Fan_bTurnedOn XOR stInvertDigitalInputs.Group3_BurnWork3_Fan_bTurnedOn;</v>
      </c>
      <c r="K263" s="13" t="str">
        <f>IF(COUNTIF(D$1:D263,D263)=1,MAX(K$1:K262)+1,"")</f>
        <v/>
      </c>
      <c r="L263" s="14" t="str">
        <f t="shared" si="32"/>
        <v/>
      </c>
      <c r="N263" t="str">
        <f t="shared" si="28"/>
        <v>Group3_BurnWork3_Fan_bTurnedOn : WSTRING(40):="Вент. работа гор.15";</v>
      </c>
      <c r="O263" t="str">
        <f t="shared" si="33"/>
        <v>Group3_BurnWork3_Fan_bTurnedOn:=FALSE,</v>
      </c>
      <c r="P263" t="str">
        <f t="shared" si="34"/>
        <v>BurnWork[3].Fan.bTurnedOn : BOOL; (*Вент. работа гор.15*)</v>
      </c>
    </row>
    <row r="264" spans="1:16" ht="15.75" x14ac:dyDescent="0.25">
      <c r="A264" s="2" t="s">
        <v>18</v>
      </c>
      <c r="B264" s="4" t="s">
        <v>724</v>
      </c>
      <c r="C264" t="s">
        <v>777</v>
      </c>
      <c r="D264" t="s">
        <v>315</v>
      </c>
      <c r="E264" t="s">
        <v>325</v>
      </c>
      <c r="F264" t="s">
        <v>167</v>
      </c>
      <c r="G264" t="s">
        <v>530</v>
      </c>
      <c r="H264" t="s">
        <v>140</v>
      </c>
      <c r="I264" t="str">
        <f t="shared" si="30"/>
        <v>Group3_BurnMain_Fan_bAlarm : BOOL; (*ПЧ авария гор.11*)</v>
      </c>
      <c r="J264" t="str">
        <f t="shared" si="31"/>
        <v>DataReal.Group[3].BurnMain.Fan.bAlarm:=stDiAll.Group3_BurnMain_Fan_bAlarm XOR stInvertDigitalInputs.Group3_BurnMain_Fan_bAlarm;</v>
      </c>
      <c r="K264" s="13" t="str">
        <f>IF(COUNTIF(D$1:D264,D264)=1,MAX(K$1:K263)+1,"")</f>
        <v/>
      </c>
      <c r="L264" s="14" t="str">
        <f t="shared" si="32"/>
        <v/>
      </c>
      <c r="N264" t="str">
        <f t="shared" si="28"/>
        <v>Group3_BurnMain_Fan_bAlarm : WSTRING(40):="ПЧ авария гор.11";</v>
      </c>
      <c r="O264" t="str">
        <f t="shared" si="33"/>
        <v>Group3_BurnMain_Fan_bAlarm:=FALSE,</v>
      </c>
      <c r="P264" t="str">
        <f t="shared" si="34"/>
        <v>BurnMain.Fan.bAlarm : BOOL; (*ПЧ авария гор.11*)</v>
      </c>
    </row>
    <row r="265" spans="1:16" ht="15.75" x14ac:dyDescent="0.25">
      <c r="A265" s="2" t="s">
        <v>18</v>
      </c>
      <c r="B265" s="4" t="s">
        <v>725</v>
      </c>
      <c r="C265" t="s">
        <v>778</v>
      </c>
      <c r="D265" t="s">
        <v>315</v>
      </c>
      <c r="E265" t="s">
        <v>326</v>
      </c>
      <c r="F265" t="s">
        <v>167</v>
      </c>
      <c r="G265" t="s">
        <v>535</v>
      </c>
      <c r="H265" t="s">
        <v>140</v>
      </c>
      <c r="I265" t="str">
        <f t="shared" si="30"/>
        <v>Group3_BurnWork1_Fan_bRemote : BOOL; (*Вент. дист. гор.9*)</v>
      </c>
      <c r="J265" t="str">
        <f t="shared" si="31"/>
        <v>DataReal.Group[3].BurnWork[1].Fan.bRemote:=stDiAll.Group3_BurnWork1_Fan_bRemote XOR stInvertDigitalInputs.Group3_BurnWork1_Fan_bRemote;</v>
      </c>
      <c r="K265" s="13" t="str">
        <f>IF(COUNTIF(D$1:D265,D265)=1,MAX(K$1:K264)+1,"")</f>
        <v/>
      </c>
      <c r="L265" s="14" t="str">
        <f t="shared" si="32"/>
        <v/>
      </c>
      <c r="N265" t="str">
        <f t="shared" si="28"/>
        <v>Group3_BurnWork1_Fan_bRemote : WSTRING(40):="Вент. дист. гор.9";</v>
      </c>
      <c r="O265" t="str">
        <f t="shared" si="33"/>
        <v>Group3_BurnWork1_Fan_bRemote:=FALSE,</v>
      </c>
      <c r="P265" t="str">
        <f t="shared" si="34"/>
        <v>BurnWork[1].Fan.bRemote : BOOL; (*Вент. дист. гор.9*)</v>
      </c>
    </row>
    <row r="266" spans="1:16" ht="15.75" x14ac:dyDescent="0.25">
      <c r="A266" s="2" t="s">
        <v>18</v>
      </c>
      <c r="B266" s="4" t="s">
        <v>726</v>
      </c>
      <c r="C266" t="s">
        <v>779</v>
      </c>
      <c r="D266" t="s">
        <v>315</v>
      </c>
      <c r="E266" t="s">
        <v>325</v>
      </c>
      <c r="F266" t="s">
        <v>167</v>
      </c>
      <c r="G266" t="s">
        <v>535</v>
      </c>
      <c r="H266" t="s">
        <v>140</v>
      </c>
      <c r="I266" t="str">
        <f t="shared" si="30"/>
        <v>Group3_BurnMain_Fan_bRemote : BOOL; (*Вент. дист. гор.11*)</v>
      </c>
      <c r="J266" t="str">
        <f t="shared" si="31"/>
        <v>DataReal.Group[3].BurnMain.Fan.bRemote:=stDiAll.Group3_BurnMain_Fan_bRemote XOR stInvertDigitalInputs.Group3_BurnMain_Fan_bRemote;</v>
      </c>
      <c r="K266" s="13" t="str">
        <f>IF(COUNTIF(D$1:D266,D266)=1,MAX(K$1:K265)+1,"")</f>
        <v/>
      </c>
      <c r="L266" s="14" t="str">
        <f t="shared" si="32"/>
        <v/>
      </c>
      <c r="N266" t="str">
        <f t="shared" si="28"/>
        <v>Group3_BurnMain_Fan_bRemote : WSTRING(40):="Вент. дист. гор.11";</v>
      </c>
      <c r="O266" t="str">
        <f t="shared" si="33"/>
        <v>Group3_BurnMain_Fan_bRemote:=FALSE,</v>
      </c>
      <c r="P266" t="str">
        <f t="shared" si="34"/>
        <v>BurnMain.Fan.bRemote : BOOL; (*Вент. дист. гор.11*)</v>
      </c>
    </row>
    <row r="267" spans="1:16" ht="15.75" x14ac:dyDescent="0.25">
      <c r="A267" s="2" t="s">
        <v>18</v>
      </c>
      <c r="B267" s="4" t="s">
        <v>727</v>
      </c>
      <c r="C267" t="s">
        <v>780</v>
      </c>
      <c r="D267" t="s">
        <v>315</v>
      </c>
      <c r="E267" t="s">
        <v>327</v>
      </c>
      <c r="F267" t="s">
        <v>167</v>
      </c>
      <c r="G267" t="s">
        <v>535</v>
      </c>
      <c r="H267" t="s">
        <v>140</v>
      </c>
      <c r="I267" t="str">
        <f t="shared" si="30"/>
        <v>Group3_BurnWork2_Fan_bRemote : BOOL; (*Вент. дист. гор.13*)</v>
      </c>
      <c r="J267" t="str">
        <f t="shared" si="31"/>
        <v>DataReal.Group[3].BurnWork[2].Fan.bRemote:=stDiAll.Group3_BurnWork2_Fan_bRemote XOR stInvertDigitalInputs.Group3_BurnWork2_Fan_bRemote;</v>
      </c>
      <c r="K267" s="13" t="str">
        <f>IF(COUNTIF(D$1:D267,D267)=1,MAX(K$1:K266)+1,"")</f>
        <v/>
      </c>
      <c r="L267" s="14" t="str">
        <f t="shared" si="32"/>
        <v/>
      </c>
      <c r="N267" t="str">
        <f t="shared" si="28"/>
        <v>Group3_BurnWork2_Fan_bRemote : WSTRING(40):="Вент. дист. гор.13";</v>
      </c>
      <c r="O267" t="str">
        <f t="shared" si="33"/>
        <v>Group3_BurnWork2_Fan_bRemote:=FALSE,</v>
      </c>
      <c r="P267" t="str">
        <f t="shared" si="34"/>
        <v>BurnWork[2].Fan.bRemote : BOOL; (*Вент. дист. гор.13*)</v>
      </c>
    </row>
    <row r="268" spans="1:16" ht="15.75" x14ac:dyDescent="0.25">
      <c r="A268" s="2" t="s">
        <v>18</v>
      </c>
      <c r="B268" s="4" t="s">
        <v>728</v>
      </c>
      <c r="C268" t="s">
        <v>781</v>
      </c>
      <c r="D268" t="s">
        <v>315</v>
      </c>
      <c r="E268" t="s">
        <v>328</v>
      </c>
      <c r="F268" t="s">
        <v>167</v>
      </c>
      <c r="G268" t="s">
        <v>535</v>
      </c>
      <c r="H268" t="s">
        <v>140</v>
      </c>
      <c r="I268" t="str">
        <f t="shared" si="30"/>
        <v>Group3_BurnWork3_Fan_bRemote : BOOL; (*Вент. дист. гор.15*)</v>
      </c>
      <c r="J268" t="str">
        <f t="shared" si="31"/>
        <v>DataReal.Group[3].BurnWork[3].Fan.bRemote:=stDiAll.Group3_BurnWork3_Fan_bRemote XOR stInvertDigitalInputs.Group3_BurnWork3_Fan_bRemote;</v>
      </c>
      <c r="K268" s="13" t="str">
        <f>IF(COUNTIF(D$1:D268,D268)=1,MAX(K$1:K267)+1,"")</f>
        <v/>
      </c>
      <c r="L268" s="14" t="str">
        <f t="shared" si="32"/>
        <v/>
      </c>
      <c r="N268" t="str">
        <f t="shared" si="28"/>
        <v>Group3_BurnWork3_Fan_bRemote : WSTRING(40):="Вент. дист. гор.15";</v>
      </c>
      <c r="O268" t="str">
        <f t="shared" si="33"/>
        <v>Group3_BurnWork3_Fan_bRemote:=FALSE,</v>
      </c>
      <c r="P268" t="str">
        <f t="shared" si="34"/>
        <v>BurnWork[3].Fan.bRemote : BOOL; (*Вент. дист. гор.15*)</v>
      </c>
    </row>
    <row r="269" spans="1:16" ht="15.75" x14ac:dyDescent="0.25">
      <c r="A269" s="2" t="s">
        <v>18</v>
      </c>
      <c r="B269" s="4" t="s">
        <v>729</v>
      </c>
      <c r="C269" t="s">
        <v>5</v>
      </c>
      <c r="D269" t="s">
        <v>159</v>
      </c>
      <c r="G269" t="str">
        <f t="shared" ref="G269:G273" si="35">CONCATENATE("b",A269,B269)</f>
        <v>bDI268</v>
      </c>
      <c r="H269" t="s">
        <v>140</v>
      </c>
      <c r="I269" t="str">
        <f t="shared" si="30"/>
        <v>Reserv_bDI268 : BOOL; (*Резерв*)</v>
      </c>
      <c r="J269" t="str">
        <f t="shared" si="31"/>
        <v>DataReal.Reserv.bDI268:=stDiAll.Reserv_bDI268 XOR stInvertDigitalInputs.Reserv_bDI268;</v>
      </c>
      <c r="K269" s="13" t="str">
        <f>IF(COUNTIF(D$1:D269,D269)=1,MAX(K$1:K268)+1,"")</f>
        <v/>
      </c>
      <c r="L269" s="14" t="str">
        <f t="shared" si="32"/>
        <v/>
      </c>
      <c r="N269" t="str">
        <f t="shared" si="28"/>
        <v>Reserv_bDI268 : WSTRING(40):="Резерв";</v>
      </c>
      <c r="O269" t="str">
        <f t="shared" si="33"/>
        <v>Reserv_bDI268:=FALSE,</v>
      </c>
      <c r="P269" t="str">
        <f t="shared" si="34"/>
        <v>bDI268 : BOOL; (*Резерв*)</v>
      </c>
    </row>
    <row r="270" spans="1:16" ht="15.75" x14ac:dyDescent="0.25">
      <c r="A270" s="2" t="s">
        <v>18</v>
      </c>
      <c r="B270" s="4" t="s">
        <v>730</v>
      </c>
      <c r="C270" t="s">
        <v>5</v>
      </c>
      <c r="D270" t="s">
        <v>159</v>
      </c>
      <c r="G270" t="str">
        <f t="shared" si="35"/>
        <v>bDI269</v>
      </c>
      <c r="H270" t="s">
        <v>140</v>
      </c>
      <c r="I270" t="str">
        <f t="shared" si="30"/>
        <v>Reserv_bDI269 : BOOL; (*Резерв*)</v>
      </c>
      <c r="J270" t="str">
        <f t="shared" si="31"/>
        <v>DataReal.Reserv.bDI269:=stDiAll.Reserv_bDI269 XOR stInvertDigitalInputs.Reserv_bDI269;</v>
      </c>
      <c r="K270" s="13" t="str">
        <f>IF(COUNTIF(D$1:D270,D270)=1,MAX(K$1:K269)+1,"")</f>
        <v/>
      </c>
      <c r="L270" s="14" t="str">
        <f t="shared" si="32"/>
        <v/>
      </c>
      <c r="N270" t="str">
        <f t="shared" si="28"/>
        <v>Reserv_bDI269 : WSTRING(40):="Резерв";</v>
      </c>
      <c r="O270" t="str">
        <f t="shared" si="33"/>
        <v>Reserv_bDI269:=FALSE,</v>
      </c>
      <c r="P270" t="str">
        <f t="shared" si="34"/>
        <v>bDI269 : BOOL; (*Резерв*)</v>
      </c>
    </row>
    <row r="271" spans="1:16" ht="15.75" x14ac:dyDescent="0.25">
      <c r="A271" s="2" t="s">
        <v>18</v>
      </c>
      <c r="B271" s="4" t="s">
        <v>731</v>
      </c>
      <c r="C271" t="s">
        <v>5</v>
      </c>
      <c r="D271" t="s">
        <v>159</v>
      </c>
      <c r="G271" t="str">
        <f t="shared" si="35"/>
        <v>bDI270</v>
      </c>
      <c r="H271" t="s">
        <v>140</v>
      </c>
      <c r="I271" t="str">
        <f t="shared" si="30"/>
        <v>Reserv_bDI270 : BOOL; (*Резерв*)</v>
      </c>
      <c r="J271" t="str">
        <f t="shared" si="31"/>
        <v>DataReal.Reserv.bDI270:=stDiAll.Reserv_bDI270 XOR stInvertDigitalInputs.Reserv_bDI270;</v>
      </c>
      <c r="K271" s="13" t="str">
        <f>IF(COUNTIF(D$1:D271,D271)=1,MAX(K$1:K270)+1,"")</f>
        <v/>
      </c>
      <c r="L271" s="14" t="str">
        <f t="shared" si="32"/>
        <v/>
      </c>
      <c r="N271" t="str">
        <f t="shared" si="28"/>
        <v>Reserv_bDI270 : WSTRING(40):="Резерв";</v>
      </c>
      <c r="O271" t="str">
        <f t="shared" si="33"/>
        <v>Reserv_bDI270:=FALSE,</v>
      </c>
      <c r="P271" t="str">
        <f t="shared" si="34"/>
        <v>bDI270 : BOOL; (*Резерв*)</v>
      </c>
    </row>
    <row r="272" spans="1:16" ht="15.75" x14ac:dyDescent="0.25">
      <c r="A272" s="2" t="s">
        <v>18</v>
      </c>
      <c r="B272" s="4" t="s">
        <v>732</v>
      </c>
      <c r="C272" t="s">
        <v>5</v>
      </c>
      <c r="D272" t="s">
        <v>159</v>
      </c>
      <c r="G272" t="str">
        <f t="shared" si="35"/>
        <v>bDI271</v>
      </c>
      <c r="H272" t="s">
        <v>140</v>
      </c>
      <c r="I272" t="str">
        <f t="shared" si="30"/>
        <v>Reserv_bDI271 : BOOL; (*Резерв*)</v>
      </c>
      <c r="J272" t="str">
        <f t="shared" si="31"/>
        <v>DataReal.Reserv.bDI271:=stDiAll.Reserv_bDI271 XOR stInvertDigitalInputs.Reserv_bDI271;</v>
      </c>
      <c r="K272" s="13" t="str">
        <f>IF(COUNTIF(D$1:D272,D272)=1,MAX(K$1:K271)+1,"")</f>
        <v/>
      </c>
      <c r="L272" s="14" t="str">
        <f t="shared" si="32"/>
        <v/>
      </c>
      <c r="N272" t="str">
        <f t="shared" si="28"/>
        <v>Reserv_bDI271 : WSTRING(40):="Резерв";</v>
      </c>
      <c r="O272" t="str">
        <f t="shared" si="33"/>
        <v>Reserv_bDI271:=FALSE,</v>
      </c>
      <c r="P272" t="str">
        <f t="shared" si="34"/>
        <v>bDI271 : BOOL; (*Резерв*)</v>
      </c>
    </row>
    <row r="273" spans="1:16" ht="15.75" x14ac:dyDescent="0.25">
      <c r="A273" s="2" t="s">
        <v>18</v>
      </c>
      <c r="B273" s="4" t="s">
        <v>733</v>
      </c>
      <c r="C273" t="s">
        <v>5</v>
      </c>
      <c r="D273" t="s">
        <v>159</v>
      </c>
      <c r="G273" t="str">
        <f t="shared" si="35"/>
        <v>bDI272</v>
      </c>
      <c r="H273" t="s">
        <v>140</v>
      </c>
      <c r="I273" t="str">
        <f t="shared" si="30"/>
        <v>Reserv_bDI272 : BOOL; (*Резерв*)</v>
      </c>
      <c r="J273" t="str">
        <f t="shared" si="31"/>
        <v>DataReal.Reserv.bDI272:=stDiAll.Reserv_bDI272 XOR stInvertDigitalInputs.Reserv_bDI272;</v>
      </c>
      <c r="K273" s="13" t="str">
        <f>IF(COUNTIF(D$1:D273,D273)=1,MAX(K$1:K272)+1,"")</f>
        <v/>
      </c>
      <c r="L273" s="14" t="str">
        <f t="shared" si="32"/>
        <v/>
      </c>
      <c r="N273" t="str">
        <f t="shared" si="28"/>
        <v>Reserv_bDI272 : WSTRING(40):="Резерв";</v>
      </c>
      <c r="O273" t="str">
        <f t="shared" si="33"/>
        <v>Reserv_bDI272:=FALSE,</v>
      </c>
      <c r="P273" t="str">
        <f t="shared" si="34"/>
        <v>bDI272 : BOOL; (*Резерв*)</v>
      </c>
    </row>
    <row r="274" spans="1:16" ht="15.75" x14ac:dyDescent="0.25">
      <c r="A274" s="2" t="s">
        <v>18</v>
      </c>
      <c r="B274" s="4" t="s">
        <v>734</v>
      </c>
      <c r="C274" t="s">
        <v>594</v>
      </c>
      <c r="D274" t="s">
        <v>315</v>
      </c>
      <c r="E274" t="s">
        <v>326</v>
      </c>
      <c r="G274" t="s">
        <v>171</v>
      </c>
      <c r="H274" t="s">
        <v>140</v>
      </c>
      <c r="I274" t="str">
        <f t="shared" si="30"/>
        <v>Group3_BurnWork1_bStart : BOOL; (*Пуск гор.9*)</v>
      </c>
      <c r="J274" t="str">
        <f t="shared" si="31"/>
        <v>DataReal.Group[3].BurnWork[1].bStart:=stDiAll.Group3_BurnWork1_bStart XOR stInvertDigitalInputs.Group3_BurnWork1_bStart;</v>
      </c>
      <c r="K274" s="13" t="str">
        <f>IF(COUNTIF(D$1:D274,D274)=1,MAX(K$1:K273)+1,"")</f>
        <v/>
      </c>
      <c r="L274" s="14" t="str">
        <f t="shared" si="32"/>
        <v/>
      </c>
      <c r="N274" t="str">
        <f t="shared" si="28"/>
        <v>Group3_BurnWork1_bStart : WSTRING(40):="Пуск гор.9";</v>
      </c>
      <c r="O274" t="str">
        <f t="shared" si="33"/>
        <v>Group3_BurnWork1_bStart:=FALSE,</v>
      </c>
      <c r="P274" t="str">
        <f t="shared" si="34"/>
        <v>BurnWork[1].bStart : BOOL; (*Пуск гор.9*)</v>
      </c>
    </row>
    <row r="275" spans="1:16" ht="15.75" x14ac:dyDescent="0.25">
      <c r="A275" s="2" t="s">
        <v>18</v>
      </c>
      <c r="B275" s="4" t="s">
        <v>735</v>
      </c>
      <c r="C275" t="s">
        <v>595</v>
      </c>
      <c r="D275" t="s">
        <v>315</v>
      </c>
      <c r="E275" t="s">
        <v>326</v>
      </c>
      <c r="G275" t="s">
        <v>172</v>
      </c>
      <c r="H275" t="s">
        <v>140</v>
      </c>
      <c r="I275" t="str">
        <f t="shared" si="30"/>
        <v>Group3_BurnWork1_bStop : BOOL; (*Стоп гор.9*)</v>
      </c>
      <c r="J275" t="str">
        <f t="shared" si="31"/>
        <v>DataReal.Group[3].BurnWork[1].bStop:=stDiAll.Group3_BurnWork1_bStop XOR stInvertDigitalInputs.Group3_BurnWork1_bStop;</v>
      </c>
      <c r="K275" s="13" t="str">
        <f>IF(COUNTIF(D$1:D275,D275)=1,MAX(K$1:K274)+1,"")</f>
        <v/>
      </c>
      <c r="L275" s="14" t="str">
        <f t="shared" si="32"/>
        <v/>
      </c>
      <c r="N275" t="str">
        <f t="shared" si="28"/>
        <v>Group3_BurnWork1_bStop : WSTRING(40):="Стоп гор.9";</v>
      </c>
      <c r="O275" t="str">
        <f t="shared" si="33"/>
        <v>Group3_BurnWork1_bStop:=FALSE,</v>
      </c>
      <c r="P275" t="str">
        <f t="shared" si="34"/>
        <v>BurnWork[1].bStop : BOOL; (*Стоп гор.9*)</v>
      </c>
    </row>
    <row r="276" spans="1:16" ht="15.75" x14ac:dyDescent="0.25">
      <c r="A276" s="2" t="s">
        <v>18</v>
      </c>
      <c r="B276" s="4" t="s">
        <v>736</v>
      </c>
      <c r="C276" t="s">
        <v>602</v>
      </c>
      <c r="D276" t="s">
        <v>315</v>
      </c>
      <c r="E276" t="s">
        <v>325</v>
      </c>
      <c r="G276" t="s">
        <v>171</v>
      </c>
      <c r="H276" t="s">
        <v>140</v>
      </c>
      <c r="I276" t="str">
        <f t="shared" si="30"/>
        <v>Group3_BurnMain_bStart : BOOL; (*Пуск гор.11*)</v>
      </c>
      <c r="J276" t="str">
        <f t="shared" si="31"/>
        <v>DataReal.Group[3].BurnMain.bStart:=stDiAll.Group3_BurnMain_bStart XOR stInvertDigitalInputs.Group3_BurnMain_bStart;</v>
      </c>
      <c r="K276" s="13" t="str">
        <f>IF(COUNTIF(D$1:D276,D276)=1,MAX(K$1:K275)+1,"")</f>
        <v/>
      </c>
      <c r="L276" s="14" t="str">
        <f t="shared" si="32"/>
        <v/>
      </c>
      <c r="N276" t="str">
        <f t="shared" si="28"/>
        <v>Group3_BurnMain_bStart : WSTRING(40):="Пуск гор.11";</v>
      </c>
      <c r="O276" t="str">
        <f t="shared" si="33"/>
        <v>Group3_BurnMain_bStart:=FALSE,</v>
      </c>
      <c r="P276" t="str">
        <f t="shared" si="34"/>
        <v>BurnMain.bStart : BOOL; (*Пуск гор.11*)</v>
      </c>
    </row>
    <row r="277" spans="1:16" ht="15.75" x14ac:dyDescent="0.25">
      <c r="A277" s="2" t="s">
        <v>18</v>
      </c>
      <c r="B277" s="4" t="s">
        <v>737</v>
      </c>
      <c r="C277" t="s">
        <v>603</v>
      </c>
      <c r="D277" t="s">
        <v>315</v>
      </c>
      <c r="E277" t="s">
        <v>325</v>
      </c>
      <c r="G277" t="s">
        <v>172</v>
      </c>
      <c r="H277" t="s">
        <v>140</v>
      </c>
      <c r="I277" t="str">
        <f t="shared" si="30"/>
        <v>Group3_BurnMain_bStop : BOOL; (*Стоп гор.11*)</v>
      </c>
      <c r="J277" t="str">
        <f t="shared" si="31"/>
        <v>DataReal.Group[3].BurnMain.bStop:=stDiAll.Group3_BurnMain_bStop XOR stInvertDigitalInputs.Group3_BurnMain_bStop;</v>
      </c>
      <c r="K277" s="13" t="str">
        <f>IF(COUNTIF(D$1:D277,D277)=1,MAX(K$1:K276)+1,"")</f>
        <v/>
      </c>
      <c r="L277" s="14" t="str">
        <f t="shared" si="32"/>
        <v/>
      </c>
      <c r="N277" t="str">
        <f t="shared" si="28"/>
        <v>Group3_BurnMain_bStop : WSTRING(40):="Стоп гор.11";</v>
      </c>
      <c r="O277" t="str">
        <f t="shared" si="33"/>
        <v>Group3_BurnMain_bStop:=FALSE,</v>
      </c>
      <c r="P277" t="str">
        <f t="shared" si="34"/>
        <v>BurnMain.bStop : BOOL; (*Стоп гор.11*)</v>
      </c>
    </row>
    <row r="278" spans="1:16" ht="15.75" x14ac:dyDescent="0.25">
      <c r="A278" s="2" t="s">
        <v>18</v>
      </c>
      <c r="B278" s="4" t="s">
        <v>738</v>
      </c>
      <c r="C278" t="s">
        <v>610</v>
      </c>
      <c r="D278" t="s">
        <v>315</v>
      </c>
      <c r="E278" t="s">
        <v>327</v>
      </c>
      <c r="G278" t="s">
        <v>171</v>
      </c>
      <c r="H278" t="s">
        <v>140</v>
      </c>
      <c r="I278" t="str">
        <f t="shared" si="30"/>
        <v>Group3_BurnWork2_bStart : BOOL; (*Пуск гор.13*)</v>
      </c>
      <c r="J278" t="str">
        <f t="shared" si="31"/>
        <v>DataReal.Group[3].BurnWork[2].bStart:=stDiAll.Group3_BurnWork2_bStart XOR stInvertDigitalInputs.Group3_BurnWork2_bStart;</v>
      </c>
      <c r="K278" s="13" t="str">
        <f>IF(COUNTIF(D$1:D278,D278)=1,MAX(K$1:K277)+1,"")</f>
        <v/>
      </c>
      <c r="L278" s="14" t="str">
        <f t="shared" si="32"/>
        <v/>
      </c>
      <c r="N278" t="str">
        <f t="shared" si="28"/>
        <v>Group3_BurnWork2_bStart : WSTRING(40):="Пуск гор.13";</v>
      </c>
      <c r="O278" t="str">
        <f t="shared" si="33"/>
        <v>Group3_BurnWork2_bStart:=FALSE,</v>
      </c>
      <c r="P278" t="str">
        <f t="shared" si="34"/>
        <v>BurnWork[2].bStart : BOOL; (*Пуск гор.13*)</v>
      </c>
    </row>
    <row r="279" spans="1:16" ht="15.75" x14ac:dyDescent="0.25">
      <c r="A279" s="2" t="s">
        <v>18</v>
      </c>
      <c r="B279" s="4" t="s">
        <v>739</v>
      </c>
      <c r="C279" t="s">
        <v>611</v>
      </c>
      <c r="D279" t="s">
        <v>315</v>
      </c>
      <c r="E279" t="s">
        <v>327</v>
      </c>
      <c r="G279" t="s">
        <v>172</v>
      </c>
      <c r="H279" t="s">
        <v>140</v>
      </c>
      <c r="I279" t="str">
        <f t="shared" si="30"/>
        <v>Group3_BurnWork2_bStop : BOOL; (*Стоп гор.13*)</v>
      </c>
      <c r="J279" t="str">
        <f t="shared" si="31"/>
        <v>DataReal.Group[3].BurnWork[2].bStop:=stDiAll.Group3_BurnWork2_bStop XOR stInvertDigitalInputs.Group3_BurnWork2_bStop;</v>
      </c>
      <c r="K279" s="13" t="str">
        <f>IF(COUNTIF(D$1:D279,D279)=1,MAX(K$1:K278)+1,"")</f>
        <v/>
      </c>
      <c r="L279" s="14" t="str">
        <f t="shared" si="32"/>
        <v/>
      </c>
      <c r="N279" t="str">
        <f t="shared" si="28"/>
        <v>Group3_BurnWork2_bStop : WSTRING(40):="Стоп гор.13";</v>
      </c>
      <c r="O279" t="str">
        <f t="shared" si="33"/>
        <v>Group3_BurnWork2_bStop:=FALSE,</v>
      </c>
      <c r="P279" t="str">
        <f t="shared" si="34"/>
        <v>BurnWork[2].bStop : BOOL; (*Стоп гор.13*)</v>
      </c>
    </row>
    <row r="280" spans="1:16" ht="15.75" x14ac:dyDescent="0.25">
      <c r="A280" s="2" t="s">
        <v>18</v>
      </c>
      <c r="B280" s="4" t="s">
        <v>740</v>
      </c>
      <c r="C280" t="s">
        <v>618</v>
      </c>
      <c r="D280" t="s">
        <v>315</v>
      </c>
      <c r="E280" t="s">
        <v>328</v>
      </c>
      <c r="G280" t="s">
        <v>171</v>
      </c>
      <c r="H280" t="s">
        <v>140</v>
      </c>
      <c r="I280" t="str">
        <f t="shared" si="30"/>
        <v>Group3_BurnWork3_bStart : BOOL; (*Пуск гор.15*)</v>
      </c>
      <c r="J280" t="str">
        <f t="shared" si="31"/>
        <v>DataReal.Group[3].BurnWork[3].bStart:=stDiAll.Group3_BurnWork3_bStart XOR stInvertDigitalInputs.Group3_BurnWork3_bStart;</v>
      </c>
      <c r="K280" s="13" t="str">
        <f>IF(COUNTIF(D$1:D280,D280)=1,MAX(K$1:K279)+1,"")</f>
        <v/>
      </c>
      <c r="L280" s="14" t="str">
        <f t="shared" si="32"/>
        <v/>
      </c>
      <c r="N280" t="str">
        <f t="shared" si="28"/>
        <v>Group3_BurnWork3_bStart : WSTRING(40):="Пуск гор.15";</v>
      </c>
      <c r="O280" t="str">
        <f t="shared" si="33"/>
        <v>Group3_BurnWork3_bStart:=FALSE,</v>
      </c>
      <c r="P280" t="str">
        <f t="shared" si="34"/>
        <v>BurnWork[3].bStart : BOOL; (*Пуск гор.15*)</v>
      </c>
    </row>
    <row r="281" spans="1:16" ht="15.75" x14ac:dyDescent="0.25">
      <c r="A281" s="2" t="s">
        <v>18</v>
      </c>
      <c r="B281" s="4" t="s">
        <v>741</v>
      </c>
      <c r="C281" t="s">
        <v>619</v>
      </c>
      <c r="D281" t="s">
        <v>315</v>
      </c>
      <c r="E281" t="s">
        <v>328</v>
      </c>
      <c r="G281" t="s">
        <v>172</v>
      </c>
      <c r="H281" t="s">
        <v>140</v>
      </c>
      <c r="I281" t="str">
        <f t="shared" si="30"/>
        <v>Group3_BurnWork3_bStop : BOOL; (*Стоп гор.15*)</v>
      </c>
      <c r="J281" t="str">
        <f t="shared" si="31"/>
        <v>DataReal.Group[3].BurnWork[3].bStop:=stDiAll.Group3_BurnWork3_bStop XOR stInvertDigitalInputs.Group3_BurnWork3_bStop;</v>
      </c>
      <c r="K281" s="13" t="str">
        <f>IF(COUNTIF(D$1:D281,D281)=1,MAX(K$1:K280)+1,"")</f>
        <v/>
      </c>
      <c r="L281" s="14" t="str">
        <f t="shared" si="32"/>
        <v/>
      </c>
      <c r="N281" t="str">
        <f t="shared" si="28"/>
        <v>Group3_BurnWork3_bStop : WSTRING(40):="Стоп гор.15";</v>
      </c>
      <c r="O281" t="str">
        <f t="shared" si="33"/>
        <v>Group3_BurnWork3_bStop:=FALSE,</v>
      </c>
      <c r="P281" t="str">
        <f t="shared" si="34"/>
        <v>BurnWork[3].bStop : BOOL; (*Стоп гор.15*)</v>
      </c>
    </row>
    <row r="282" spans="1:16" ht="15.75" x14ac:dyDescent="0.25">
      <c r="A282" s="2" t="s">
        <v>18</v>
      </c>
      <c r="B282" s="4" t="s">
        <v>742</v>
      </c>
      <c r="C282" t="s">
        <v>621</v>
      </c>
      <c r="D282" t="s">
        <v>315</v>
      </c>
      <c r="G282" t="s">
        <v>173</v>
      </c>
      <c r="H282" t="s">
        <v>140</v>
      </c>
      <c r="I282" t="str">
        <f t="shared" si="30"/>
        <v>Group3_bReset : BOOL; (*Сброс звука гр.3*)</v>
      </c>
      <c r="J282" t="str">
        <f t="shared" si="31"/>
        <v>DataReal.Group[3].bReset:=stDiAll.Group3_bReset XOR stInvertDigitalInputs.Group3_bReset;</v>
      </c>
      <c r="K282" s="13" t="str">
        <f>IF(COUNTIF(D$1:D282,D282)=1,MAX(K$1:K281)+1,"")</f>
        <v/>
      </c>
      <c r="L282" s="14" t="str">
        <f t="shared" si="32"/>
        <v/>
      </c>
      <c r="N282" t="str">
        <f t="shared" si="28"/>
        <v>Group3_bReset : WSTRING(40):="Сброс звука гр.3";</v>
      </c>
      <c r="O282" t="str">
        <f t="shared" si="33"/>
        <v>Group3_bReset:=FALSE,</v>
      </c>
      <c r="P282" t="str">
        <f t="shared" si="34"/>
        <v>bReset : BOOL; (*Сброс звука гр.3*)</v>
      </c>
    </row>
    <row r="283" spans="1:16" ht="15.75" x14ac:dyDescent="0.25">
      <c r="A283" s="2" t="s">
        <v>18</v>
      </c>
      <c r="B283" s="4" t="s">
        <v>743</v>
      </c>
      <c r="C283" t="s">
        <v>620</v>
      </c>
      <c r="D283" t="s">
        <v>315</v>
      </c>
      <c r="G283" t="s">
        <v>445</v>
      </c>
      <c r="H283" t="s">
        <v>140</v>
      </c>
      <c r="I283" t="str">
        <f t="shared" si="30"/>
        <v>Group3_bEmergencyStop : BOOL; (*Аварийное откл. гр.3*)</v>
      </c>
      <c r="J283" t="str">
        <f t="shared" si="31"/>
        <v>DataReal.Group[3].bEmergencyStop:=stDiAll.Group3_bEmergencyStop XOR stInvertDigitalInputs.Group3_bEmergencyStop;</v>
      </c>
      <c r="K283" s="13" t="str">
        <f>IF(COUNTIF(D$1:D283,D283)=1,MAX(K$1:K282)+1,"")</f>
        <v/>
      </c>
      <c r="L283" s="14" t="str">
        <f t="shared" si="32"/>
        <v/>
      </c>
      <c r="N283" t="str">
        <f t="shared" si="28"/>
        <v>Group3_bEmergencyStop : WSTRING(40):="Аварийное откл. гр.3";</v>
      </c>
      <c r="O283" t="str">
        <f t="shared" si="33"/>
        <v>Group3_bEmergencyStop:=FALSE,</v>
      </c>
      <c r="P283" t="str">
        <f t="shared" si="34"/>
        <v>bEmergencyStop : BOOL; (*Аварийное откл. гр.3*)</v>
      </c>
    </row>
    <row r="284" spans="1:16" ht="15.75" x14ac:dyDescent="0.25">
      <c r="A284" s="2" t="s">
        <v>18</v>
      </c>
      <c r="B284" s="4" t="s">
        <v>744</v>
      </c>
      <c r="C284" t="s">
        <v>5</v>
      </c>
      <c r="D284" t="s">
        <v>159</v>
      </c>
      <c r="G284" t="str">
        <f>CONCATENATE("b",A284,B284)</f>
        <v>bDI283</v>
      </c>
      <c r="H284" t="s">
        <v>140</v>
      </c>
      <c r="I284" t="str">
        <f t="shared" si="30"/>
        <v>Reserv_bDI283 : BOOL; (*Резерв*)</v>
      </c>
      <c r="J284" t="str">
        <f t="shared" si="31"/>
        <v>DataReal.Reserv.bDI283:=stDiAll.Reserv_bDI283 XOR stInvertDigitalInputs.Reserv_bDI283;</v>
      </c>
      <c r="K284" s="13" t="str">
        <f>IF(COUNTIF(D$1:D284,D284)=1,MAX(K$1:K283)+1,"")</f>
        <v/>
      </c>
      <c r="L284" s="14" t="str">
        <f t="shared" si="32"/>
        <v/>
      </c>
      <c r="N284" t="str">
        <f t="shared" ref="N284:N347" si="36">CONCATENATE(D284, "_",IF(E284&lt;&gt;"",CONCATENATE(E284,"_"),""),IF(F284&lt;&gt;"",CONCATENATE(F284,"_"),""),G284," : WSTRING(40):=""",C284,""";",)</f>
        <v>Reserv_bDI283 : WSTRING(40):="Резерв";</v>
      </c>
      <c r="O284" t="str">
        <f t="shared" si="33"/>
        <v>Reserv_bDI283:=FALSE,</v>
      </c>
      <c r="P284" t="str">
        <f t="shared" si="34"/>
        <v>bDI283 : BOOL; (*Резерв*)</v>
      </c>
    </row>
    <row r="285" spans="1:16" ht="15.75" x14ac:dyDescent="0.25">
      <c r="A285" s="2" t="s">
        <v>18</v>
      </c>
      <c r="B285" s="4" t="s">
        <v>745</v>
      </c>
      <c r="C285" t="s">
        <v>5</v>
      </c>
      <c r="D285" t="s">
        <v>159</v>
      </c>
      <c r="G285" t="str">
        <f t="shared" ref="G285:G289" si="37">CONCATENATE("b",A285,B285)</f>
        <v>bDI284</v>
      </c>
      <c r="H285" t="s">
        <v>140</v>
      </c>
      <c r="I285" t="str">
        <f t="shared" si="30"/>
        <v>Reserv_bDI284 : BOOL; (*Резерв*)</v>
      </c>
      <c r="J285" t="str">
        <f t="shared" si="31"/>
        <v>DataReal.Reserv.bDI284:=stDiAll.Reserv_bDI284 XOR stInvertDigitalInputs.Reserv_bDI284;</v>
      </c>
      <c r="K285" s="13" t="str">
        <f>IF(COUNTIF(D$1:D285,D285)=1,MAX(K$1:K284)+1,"")</f>
        <v/>
      </c>
      <c r="L285" s="14" t="str">
        <f t="shared" si="32"/>
        <v/>
      </c>
      <c r="N285" t="str">
        <f t="shared" si="36"/>
        <v>Reserv_bDI284 : WSTRING(40):="Резерв";</v>
      </c>
      <c r="O285" t="str">
        <f t="shared" si="33"/>
        <v>Reserv_bDI284:=FALSE,</v>
      </c>
      <c r="P285" t="str">
        <f t="shared" si="34"/>
        <v>bDI284 : BOOL; (*Резерв*)</v>
      </c>
    </row>
    <row r="286" spans="1:16" ht="15.75" x14ac:dyDescent="0.25">
      <c r="A286" s="2" t="s">
        <v>18</v>
      </c>
      <c r="B286" s="4" t="s">
        <v>746</v>
      </c>
      <c r="C286" t="s">
        <v>5</v>
      </c>
      <c r="D286" t="s">
        <v>159</v>
      </c>
      <c r="G286" t="str">
        <f t="shared" si="37"/>
        <v>bDI285</v>
      </c>
      <c r="H286" t="s">
        <v>140</v>
      </c>
      <c r="I286" t="str">
        <f t="shared" si="30"/>
        <v>Reserv_bDI285 : BOOL; (*Резерв*)</v>
      </c>
      <c r="J286" t="str">
        <f t="shared" si="31"/>
        <v>DataReal.Reserv.bDI285:=stDiAll.Reserv_bDI285 XOR stInvertDigitalInputs.Reserv_bDI285;</v>
      </c>
      <c r="K286" s="13" t="str">
        <f>IF(COUNTIF(D$1:D286,D286)=1,MAX(K$1:K285)+1,"")</f>
        <v/>
      </c>
      <c r="L286" s="14" t="str">
        <f t="shared" si="32"/>
        <v/>
      </c>
      <c r="N286" t="str">
        <f t="shared" si="36"/>
        <v>Reserv_bDI285 : WSTRING(40):="Резерв";</v>
      </c>
      <c r="O286" t="str">
        <f t="shared" si="33"/>
        <v>Reserv_bDI285:=FALSE,</v>
      </c>
      <c r="P286" t="str">
        <f t="shared" si="34"/>
        <v>bDI285 : BOOL; (*Резерв*)</v>
      </c>
    </row>
    <row r="287" spans="1:16" ht="15.75" x14ac:dyDescent="0.25">
      <c r="A287" s="2" t="s">
        <v>18</v>
      </c>
      <c r="B287" s="4" t="s">
        <v>747</v>
      </c>
      <c r="C287" t="s">
        <v>5</v>
      </c>
      <c r="D287" t="s">
        <v>159</v>
      </c>
      <c r="G287" t="str">
        <f t="shared" si="37"/>
        <v>bDI286</v>
      </c>
      <c r="H287" t="s">
        <v>140</v>
      </c>
      <c r="I287" t="str">
        <f t="shared" si="30"/>
        <v>Reserv_bDI286 : BOOL; (*Резерв*)</v>
      </c>
      <c r="J287" t="str">
        <f t="shared" si="31"/>
        <v>DataReal.Reserv.bDI286:=stDiAll.Reserv_bDI286 XOR stInvertDigitalInputs.Reserv_bDI286;</v>
      </c>
      <c r="K287" s="13" t="str">
        <f>IF(COUNTIF(D$1:D287,D287)=1,MAX(K$1:K286)+1,"")</f>
        <v/>
      </c>
      <c r="L287" s="14" t="str">
        <f t="shared" si="32"/>
        <v/>
      </c>
      <c r="N287" t="str">
        <f t="shared" si="36"/>
        <v>Reserv_bDI286 : WSTRING(40):="Резерв";</v>
      </c>
      <c r="O287" t="str">
        <f t="shared" si="33"/>
        <v>Reserv_bDI286:=FALSE,</v>
      </c>
      <c r="P287" t="str">
        <f t="shared" si="34"/>
        <v>bDI286 : BOOL; (*Резерв*)</v>
      </c>
    </row>
    <row r="288" spans="1:16" ht="15.75" x14ac:dyDescent="0.25">
      <c r="A288" s="2" t="s">
        <v>18</v>
      </c>
      <c r="B288" s="4" t="s">
        <v>748</v>
      </c>
      <c r="C288" t="s">
        <v>5</v>
      </c>
      <c r="D288" t="s">
        <v>159</v>
      </c>
      <c r="G288" t="str">
        <f t="shared" si="37"/>
        <v>bDI287</v>
      </c>
      <c r="H288" t="s">
        <v>140</v>
      </c>
      <c r="I288" t="str">
        <f t="shared" si="30"/>
        <v>Reserv_bDI287 : BOOL; (*Резерв*)</v>
      </c>
      <c r="J288" t="str">
        <f t="shared" si="31"/>
        <v>DataReal.Reserv.bDI287:=stDiAll.Reserv_bDI287 XOR stInvertDigitalInputs.Reserv_bDI287;</v>
      </c>
      <c r="K288" s="13" t="str">
        <f>IF(COUNTIF(D$1:D288,D288)=1,MAX(K$1:K287)+1,"")</f>
        <v/>
      </c>
      <c r="L288" s="14" t="str">
        <f t="shared" si="32"/>
        <v/>
      </c>
      <c r="N288" t="str">
        <f t="shared" si="36"/>
        <v>Reserv_bDI287 : WSTRING(40):="Резерв";</v>
      </c>
      <c r="O288" t="str">
        <f t="shared" si="33"/>
        <v>Reserv_bDI287:=FALSE,</v>
      </c>
      <c r="P288" t="str">
        <f t="shared" si="34"/>
        <v>bDI287 : BOOL; (*Резерв*)</v>
      </c>
    </row>
    <row r="289" spans="1:16" ht="15.75" x14ac:dyDescent="0.25">
      <c r="A289" s="2" t="s">
        <v>18</v>
      </c>
      <c r="B289" s="4" t="s">
        <v>749</v>
      </c>
      <c r="C289" t="s">
        <v>5</v>
      </c>
      <c r="D289" t="s">
        <v>159</v>
      </c>
      <c r="G289" t="str">
        <f t="shared" si="37"/>
        <v>bDI288</v>
      </c>
      <c r="H289" t="s">
        <v>140</v>
      </c>
      <c r="I289" t="str">
        <f t="shared" si="30"/>
        <v>Reserv_bDI288 : BOOL; (*Резерв*)</v>
      </c>
      <c r="J289" t="str">
        <f t="shared" si="31"/>
        <v>DataReal.Reserv.bDI288:=stDiAll.Reserv_bDI288 XOR stInvertDigitalInputs.Reserv_bDI288;</v>
      </c>
      <c r="K289" s="13" t="str">
        <f>IF(COUNTIF(D$1:D289,D289)=1,MAX(K$1:K288)+1,"")</f>
        <v/>
      </c>
      <c r="L289" s="14" t="str">
        <f t="shared" si="32"/>
        <v/>
      </c>
      <c r="N289" t="str">
        <f t="shared" si="36"/>
        <v>Reserv_bDI288 : WSTRING(40):="Резерв";</v>
      </c>
      <c r="O289" t="str">
        <f t="shared" si="33"/>
        <v>Reserv_bDI288:=FALSE,</v>
      </c>
      <c r="P289" t="str">
        <f t="shared" si="34"/>
        <v>bDI288 : BOOL; (*Резерв*)</v>
      </c>
    </row>
    <row r="290" spans="1:16" ht="15.75" x14ac:dyDescent="0.25">
      <c r="A290" s="2" t="s">
        <v>18</v>
      </c>
      <c r="B290" s="4" t="s">
        <v>782</v>
      </c>
      <c r="C290" t="s">
        <v>846</v>
      </c>
      <c r="D290" t="s">
        <v>316</v>
      </c>
      <c r="E290" t="s">
        <v>326</v>
      </c>
      <c r="F290" t="s">
        <v>175</v>
      </c>
      <c r="G290" t="s">
        <v>161</v>
      </c>
      <c r="H290" t="s">
        <v>140</v>
      </c>
      <c r="I290" t="str">
        <f t="shared" ref="I290:I353" si="38">CONCATENATE(D290,"_",IF(E290&lt;&gt;"",CONCATENATE(E290,"_"),""),IF(F290&lt;&gt;"",CONCATENATE(F290,"_"),""),G290, " : ", H290, "; (*", C290, "*)")</f>
        <v>Group4_BurnWork1_Valve1_bH : BOOL; (*ПЗК-1 гор.10 открыт*)</v>
      </c>
      <c r="J290" t="str">
        <f t="shared" si="31"/>
        <v>DataReal.Group[4].BurnWork[1].Valve1.bH:=stDiAll.Group4_BurnWork1_Valve1_bH XOR stInvertDigitalInputs.Group4_BurnWork1_Valve1_bH;</v>
      </c>
      <c r="K290" s="13" t="str">
        <f>IF(COUNTIF(D$1:D290,D290)=1,MAX(K$1:K289)+1,"")</f>
        <v/>
      </c>
      <c r="L290" s="14" t="str">
        <f t="shared" si="32"/>
        <v/>
      </c>
      <c r="N290" t="str">
        <f t="shared" si="36"/>
        <v>Group4_BurnWork1_Valve1_bH : WSTRING(40):="ПЗК-1 гор.10 открыт";</v>
      </c>
      <c r="O290" t="str">
        <f t="shared" si="33"/>
        <v>Group4_BurnWork1_Valve1_bH:=FALSE,</v>
      </c>
      <c r="P290" t="str">
        <f t="shared" si="34"/>
        <v>BurnWork[1].Valve1.bH : BOOL; (*ПЗК-1 гор.10 открыт*)</v>
      </c>
    </row>
    <row r="291" spans="1:16" ht="15.75" x14ac:dyDescent="0.25">
      <c r="A291" s="2" t="s">
        <v>18</v>
      </c>
      <c r="B291" s="4" t="s">
        <v>783</v>
      </c>
      <c r="C291" t="s">
        <v>847</v>
      </c>
      <c r="D291" t="s">
        <v>316</v>
      </c>
      <c r="E291" t="s">
        <v>326</v>
      </c>
      <c r="F291" t="s">
        <v>181</v>
      </c>
      <c r="G291" t="s">
        <v>168</v>
      </c>
      <c r="H291" t="s">
        <v>140</v>
      </c>
      <c r="I291" t="str">
        <f t="shared" si="38"/>
        <v>Group4_BurnWork1_ValveSafety_bL : BOOL; (*КБ гор.10 закрыт*)</v>
      </c>
      <c r="J291" t="str">
        <f t="shared" ref="J291:J353" si="39">CONCATENATE("DataReal.",IF(IFERROR(_xlfn.NUMBERVALUE(RIGHT(D291)),"")="",D291,REPLACE(D291,LEN(D291),3,CONCATENATE("[",RIGHT(D291),"]"))),".",IF(E291&lt;&gt;"",CONCATENATE(IF(IFERROR(_xlfn.NUMBERVALUE(RIGHT(E291)),"")="",E291,REPLACE(E291,LEN(E291),3,CONCATENATE("[",RIGHT(E291),"]"))),"."),""),IF(F291&lt;&gt;"",CONCATENATE(F291,"."),""),G291,":=stDiAll.",D291,"_",IF(E291&lt;&gt;"",CONCATENATE(E291,"_"),""),IF(F291&lt;&gt;"",CONCATENATE(F291,"_"),""),G291," XOR stInvertDigitalInputs.",D291,"_",IF(E291&lt;&gt;"",CONCATENATE(E291,"_"),""),IF(F291&lt;&gt;"",CONCATENATE(F291,"_"),""),G291,";")</f>
        <v>DataReal.Group[4].BurnWork[1].ValveSafety.bL:=stDiAll.Group4_BurnWork1_ValveSafety_bL XOR stInvertDigitalInputs.Group4_BurnWork1_ValveSafety_bL;</v>
      </c>
      <c r="K291" s="13" t="str">
        <f>IF(COUNTIF(D$1:D291,D291)=1,MAX(K$1:K290)+1,"")</f>
        <v/>
      </c>
      <c r="L291" s="14" t="str">
        <f t="shared" si="32"/>
        <v/>
      </c>
      <c r="N291" t="str">
        <f t="shared" si="36"/>
        <v>Group4_BurnWork1_ValveSafety_bL : WSTRING(40):="КБ гор.10 закрыт";</v>
      </c>
      <c r="O291" t="str">
        <f t="shared" si="33"/>
        <v>Group4_BurnWork1_ValveSafety_bL:=FALSE,</v>
      </c>
      <c r="P291" t="str">
        <f t="shared" si="34"/>
        <v>BurnWork[1].ValveSafety.bL : BOOL; (*КБ гор.10 закрыт*)</v>
      </c>
    </row>
    <row r="292" spans="1:16" ht="15.75" x14ac:dyDescent="0.25">
      <c r="A292" s="2" t="s">
        <v>18</v>
      </c>
      <c r="B292" s="4" t="s">
        <v>784</v>
      </c>
      <c r="C292" t="s">
        <v>848</v>
      </c>
      <c r="D292" t="s">
        <v>316</v>
      </c>
      <c r="E292" t="s">
        <v>326</v>
      </c>
      <c r="F292" t="s">
        <v>179</v>
      </c>
      <c r="G292" t="s">
        <v>161</v>
      </c>
      <c r="H292" t="s">
        <v>140</v>
      </c>
      <c r="I292" t="str">
        <f t="shared" si="38"/>
        <v>Group4_BurnWork1_Valve2_bH : BOOL; (*ПЗК-2 гор.10 открыт*)</v>
      </c>
      <c r="J292" t="str">
        <f t="shared" si="39"/>
        <v>DataReal.Group[4].BurnWork[1].Valve2.bH:=stDiAll.Group4_BurnWork1_Valve2_bH XOR stInvertDigitalInputs.Group4_BurnWork1_Valve2_bH;</v>
      </c>
      <c r="K292" s="13" t="str">
        <f>IF(COUNTIF(D$1:D292,D292)=1,MAX(K$1:K291)+1,"")</f>
        <v/>
      </c>
      <c r="L292" s="14" t="str">
        <f t="shared" si="32"/>
        <v/>
      </c>
      <c r="N292" t="str">
        <f t="shared" si="36"/>
        <v>Group4_BurnWork1_Valve2_bH : WSTRING(40):="ПЗК-2 гор.10 открыт";</v>
      </c>
      <c r="O292" t="str">
        <f t="shared" si="33"/>
        <v>Group4_BurnWork1_Valve2_bH:=FALSE,</v>
      </c>
      <c r="P292" t="str">
        <f t="shared" si="34"/>
        <v>BurnWork[1].Valve2.bH : BOOL; (*ПЗК-2 гор.10 открыт*)</v>
      </c>
    </row>
    <row r="293" spans="1:16" ht="15.75" x14ac:dyDescent="0.25">
      <c r="A293" s="2" t="s">
        <v>18</v>
      </c>
      <c r="B293" s="4" t="s">
        <v>785</v>
      </c>
      <c r="C293" t="s">
        <v>856</v>
      </c>
      <c r="D293" t="s">
        <v>316</v>
      </c>
      <c r="E293" t="s">
        <v>325</v>
      </c>
      <c r="F293" t="s">
        <v>175</v>
      </c>
      <c r="G293" t="s">
        <v>161</v>
      </c>
      <c r="H293" t="s">
        <v>140</v>
      </c>
      <c r="I293" t="str">
        <f t="shared" si="38"/>
        <v>Group4_BurnMain_Valve1_bH : BOOL; (*ПЗК-1 гор.12 открыт*)</v>
      </c>
      <c r="J293" t="str">
        <f t="shared" si="39"/>
        <v>DataReal.Group[4].BurnMain.Valve1.bH:=stDiAll.Group4_BurnMain_Valve1_bH XOR stInvertDigitalInputs.Group4_BurnMain_Valve1_bH;</v>
      </c>
      <c r="K293" s="13" t="str">
        <f>IF(COUNTIF(D$1:D293,D293)=1,MAX(K$1:K292)+1,"")</f>
        <v/>
      </c>
      <c r="L293" s="14" t="str">
        <f t="shared" si="32"/>
        <v/>
      </c>
      <c r="N293" t="str">
        <f t="shared" si="36"/>
        <v>Group4_BurnMain_Valve1_bH : WSTRING(40):="ПЗК-1 гор.12 открыт";</v>
      </c>
      <c r="O293" t="str">
        <f t="shared" si="33"/>
        <v>Group4_BurnMain_Valve1_bH:=FALSE,</v>
      </c>
      <c r="P293" t="str">
        <f t="shared" si="34"/>
        <v>BurnMain.Valve1.bH : BOOL; (*ПЗК-1 гор.12 открыт*)</v>
      </c>
    </row>
    <row r="294" spans="1:16" ht="15.75" x14ac:dyDescent="0.25">
      <c r="A294" s="2" t="s">
        <v>18</v>
      </c>
      <c r="B294" s="4" t="s">
        <v>786</v>
      </c>
      <c r="C294" t="s">
        <v>857</v>
      </c>
      <c r="D294" t="s">
        <v>316</v>
      </c>
      <c r="E294" t="s">
        <v>325</v>
      </c>
      <c r="F294" t="s">
        <v>181</v>
      </c>
      <c r="G294" t="s">
        <v>168</v>
      </c>
      <c r="H294" t="s">
        <v>140</v>
      </c>
      <c r="I294" t="str">
        <f t="shared" si="38"/>
        <v>Group4_BurnMain_ValveSafety_bL : BOOL; (*КБ гор.12 закрыт*)</v>
      </c>
      <c r="J294" t="str">
        <f t="shared" si="39"/>
        <v>DataReal.Group[4].BurnMain.ValveSafety.bL:=stDiAll.Group4_BurnMain_ValveSafety_bL XOR stInvertDigitalInputs.Group4_BurnMain_ValveSafety_bL;</v>
      </c>
      <c r="K294" s="13" t="str">
        <f>IF(COUNTIF(D$1:D294,D294)=1,MAX(K$1:K293)+1,"")</f>
        <v/>
      </c>
      <c r="L294" s="14" t="str">
        <f t="shared" si="32"/>
        <v/>
      </c>
      <c r="N294" t="str">
        <f t="shared" si="36"/>
        <v>Group4_BurnMain_ValveSafety_bL : WSTRING(40):="КБ гор.12 закрыт";</v>
      </c>
      <c r="O294" t="str">
        <f t="shared" si="33"/>
        <v>Group4_BurnMain_ValveSafety_bL:=FALSE,</v>
      </c>
      <c r="P294" t="str">
        <f t="shared" si="34"/>
        <v>BurnMain.ValveSafety.bL : BOOL; (*КБ гор.12 закрыт*)</v>
      </c>
    </row>
    <row r="295" spans="1:16" ht="15.75" x14ac:dyDescent="0.25">
      <c r="A295" s="2" t="s">
        <v>18</v>
      </c>
      <c r="B295" s="4" t="s">
        <v>787</v>
      </c>
      <c r="C295" t="s">
        <v>858</v>
      </c>
      <c r="D295" t="s">
        <v>316</v>
      </c>
      <c r="E295" t="s">
        <v>325</v>
      </c>
      <c r="F295" t="s">
        <v>179</v>
      </c>
      <c r="G295" t="s">
        <v>161</v>
      </c>
      <c r="H295" t="s">
        <v>140</v>
      </c>
      <c r="I295" t="str">
        <f t="shared" si="38"/>
        <v>Group4_BurnMain_Valve2_bH : BOOL; (*ПЗК-2 гор.12 открыт*)</v>
      </c>
      <c r="J295" t="str">
        <f t="shared" si="39"/>
        <v>DataReal.Group[4].BurnMain.Valve2.bH:=stDiAll.Group4_BurnMain_Valve2_bH XOR stInvertDigitalInputs.Group4_BurnMain_Valve2_bH;</v>
      </c>
      <c r="K295" s="13" t="str">
        <f>IF(COUNTIF(D$1:D295,D295)=1,MAX(K$1:K294)+1,"")</f>
        <v/>
      </c>
      <c r="L295" s="14" t="str">
        <f t="shared" si="32"/>
        <v/>
      </c>
      <c r="N295" t="str">
        <f t="shared" si="36"/>
        <v>Group4_BurnMain_Valve2_bH : WSTRING(40):="ПЗК-2 гор.12 открыт";</v>
      </c>
      <c r="O295" t="str">
        <f t="shared" si="33"/>
        <v>Group4_BurnMain_Valve2_bH:=FALSE,</v>
      </c>
      <c r="P295" t="str">
        <f t="shared" si="34"/>
        <v>BurnMain.Valve2.bH : BOOL; (*ПЗК-2 гор.12 открыт*)</v>
      </c>
    </row>
    <row r="296" spans="1:16" ht="15.75" x14ac:dyDescent="0.25">
      <c r="A296" s="2" t="s">
        <v>18</v>
      </c>
      <c r="B296" s="4" t="s">
        <v>788</v>
      </c>
      <c r="C296" t="s">
        <v>859</v>
      </c>
      <c r="D296" t="s">
        <v>316</v>
      </c>
      <c r="E296" t="s">
        <v>325</v>
      </c>
      <c r="F296" t="s">
        <v>177</v>
      </c>
      <c r="G296" t="s">
        <v>161</v>
      </c>
      <c r="H296" t="s">
        <v>140</v>
      </c>
      <c r="I296" t="str">
        <f t="shared" si="38"/>
        <v>Group4_BurnMain_ValveIgn_bH : BOOL; (*КЗ гор.12 открыт*)</v>
      </c>
      <c r="J296" t="str">
        <f t="shared" si="39"/>
        <v>DataReal.Group[4].BurnMain.ValveIgn.bH:=stDiAll.Group4_BurnMain_ValveIgn_bH XOR stInvertDigitalInputs.Group4_BurnMain_ValveIgn_bH;</v>
      </c>
      <c r="K296" s="13" t="str">
        <f>IF(COUNTIF(D$1:D296,D296)=1,MAX(K$1:K295)+1,"")</f>
        <v/>
      </c>
      <c r="L296" s="14" t="str">
        <f t="shared" si="32"/>
        <v/>
      </c>
      <c r="N296" t="str">
        <f t="shared" si="36"/>
        <v>Group4_BurnMain_ValveIgn_bH : WSTRING(40):="КЗ гор.12 открыт";</v>
      </c>
      <c r="O296" t="str">
        <f t="shared" si="33"/>
        <v>Group4_BurnMain_ValveIgn_bH:=FALSE,</v>
      </c>
      <c r="P296" t="str">
        <f t="shared" si="34"/>
        <v>BurnMain.ValveIgn.bH : BOOL; (*КЗ гор.12 открыт*)</v>
      </c>
    </row>
    <row r="297" spans="1:16" ht="15.75" x14ac:dyDescent="0.25">
      <c r="A297" s="2" t="s">
        <v>18</v>
      </c>
      <c r="B297" s="4" t="s">
        <v>789</v>
      </c>
      <c r="C297" t="s">
        <v>870</v>
      </c>
      <c r="D297" t="s">
        <v>316</v>
      </c>
      <c r="E297" t="s">
        <v>327</v>
      </c>
      <c r="F297" t="s">
        <v>175</v>
      </c>
      <c r="G297" t="s">
        <v>161</v>
      </c>
      <c r="H297" t="s">
        <v>140</v>
      </c>
      <c r="I297" t="str">
        <f t="shared" si="38"/>
        <v>Group4_BurnWork2_Valve1_bH : BOOL; (*ПЗК-1 гор.14 открыт*)</v>
      </c>
      <c r="J297" t="str">
        <f t="shared" si="39"/>
        <v>DataReal.Group[4].BurnWork[2].Valve1.bH:=stDiAll.Group4_BurnWork2_Valve1_bH XOR stInvertDigitalInputs.Group4_BurnWork2_Valve1_bH;</v>
      </c>
      <c r="K297" s="13" t="str">
        <f>IF(COUNTIF(D$1:D297,D297)=1,MAX(K$1:K296)+1,"")</f>
        <v/>
      </c>
      <c r="L297" s="14" t="str">
        <f t="shared" si="32"/>
        <v/>
      </c>
      <c r="N297" t="str">
        <f t="shared" si="36"/>
        <v>Group4_BurnWork2_Valve1_bH : WSTRING(40):="ПЗК-1 гор.14 открыт";</v>
      </c>
      <c r="O297" t="str">
        <f t="shared" si="33"/>
        <v>Group4_BurnWork2_Valve1_bH:=FALSE,</v>
      </c>
      <c r="P297" t="str">
        <f t="shared" si="34"/>
        <v>BurnWork[2].Valve1.bH : BOOL; (*ПЗК-1 гор.14 открыт*)</v>
      </c>
    </row>
    <row r="298" spans="1:16" ht="15.75" x14ac:dyDescent="0.25">
      <c r="A298" s="2" t="s">
        <v>18</v>
      </c>
      <c r="B298" s="4" t="s">
        <v>790</v>
      </c>
      <c r="C298" t="s">
        <v>871</v>
      </c>
      <c r="D298" t="s">
        <v>316</v>
      </c>
      <c r="E298" t="s">
        <v>327</v>
      </c>
      <c r="F298" t="s">
        <v>181</v>
      </c>
      <c r="G298" t="s">
        <v>168</v>
      </c>
      <c r="H298" t="s">
        <v>140</v>
      </c>
      <c r="I298" t="str">
        <f t="shared" si="38"/>
        <v>Group4_BurnWork2_ValveSafety_bL : BOOL; (*КБ гор.14 закрыт*)</v>
      </c>
      <c r="J298" t="str">
        <f t="shared" si="39"/>
        <v>DataReal.Group[4].BurnWork[2].ValveSafety.bL:=stDiAll.Group4_BurnWork2_ValveSafety_bL XOR stInvertDigitalInputs.Group4_BurnWork2_ValveSafety_bL;</v>
      </c>
      <c r="K298" s="13" t="str">
        <f>IF(COUNTIF(D$1:D298,D298)=1,MAX(K$1:K297)+1,"")</f>
        <v/>
      </c>
      <c r="L298" s="14" t="str">
        <f t="shared" si="32"/>
        <v/>
      </c>
      <c r="N298" t="str">
        <f t="shared" si="36"/>
        <v>Group4_BurnWork2_ValveSafety_bL : WSTRING(40):="КБ гор.14 закрыт";</v>
      </c>
      <c r="O298" t="str">
        <f t="shared" si="33"/>
        <v>Group4_BurnWork2_ValveSafety_bL:=FALSE,</v>
      </c>
      <c r="P298" t="str">
        <f t="shared" si="34"/>
        <v>BurnWork[2].ValveSafety.bL : BOOL; (*КБ гор.14 закрыт*)</v>
      </c>
    </row>
    <row r="299" spans="1:16" ht="15.75" x14ac:dyDescent="0.25">
      <c r="A299" s="2" t="s">
        <v>18</v>
      </c>
      <c r="B299" s="4" t="s">
        <v>791</v>
      </c>
      <c r="C299" t="s">
        <v>872</v>
      </c>
      <c r="D299" t="s">
        <v>316</v>
      </c>
      <c r="E299" t="s">
        <v>327</v>
      </c>
      <c r="F299" t="s">
        <v>179</v>
      </c>
      <c r="G299" t="s">
        <v>161</v>
      </c>
      <c r="H299" t="s">
        <v>140</v>
      </c>
      <c r="I299" t="str">
        <f t="shared" si="38"/>
        <v>Group4_BurnWork2_Valve2_bH : BOOL; (*ПЗК-2 гор.14 открыт*)</v>
      </c>
      <c r="J299" t="str">
        <f t="shared" si="39"/>
        <v>DataReal.Group[4].BurnWork[2].Valve2.bH:=stDiAll.Group4_BurnWork2_Valve2_bH XOR stInvertDigitalInputs.Group4_BurnWork2_Valve2_bH;</v>
      </c>
      <c r="K299" s="13" t="str">
        <f>IF(COUNTIF(D$1:D299,D299)=1,MAX(K$1:K298)+1,"")</f>
        <v/>
      </c>
      <c r="L299" s="14" t="str">
        <f t="shared" si="32"/>
        <v/>
      </c>
      <c r="N299" t="str">
        <f t="shared" si="36"/>
        <v>Group4_BurnWork2_Valve2_bH : WSTRING(40):="ПЗК-2 гор.14 открыт";</v>
      </c>
      <c r="O299" t="str">
        <f t="shared" si="33"/>
        <v>Group4_BurnWork2_Valve2_bH:=FALSE,</v>
      </c>
      <c r="P299" t="str">
        <f t="shared" si="34"/>
        <v>BurnWork[2].Valve2.bH : BOOL; (*ПЗК-2 гор.14 открыт*)</v>
      </c>
    </row>
    <row r="300" spans="1:16" ht="15.75" x14ac:dyDescent="0.25">
      <c r="A300" s="2" t="s">
        <v>18</v>
      </c>
      <c r="B300" s="4" t="s">
        <v>792</v>
      </c>
      <c r="C300" t="s">
        <v>880</v>
      </c>
      <c r="D300" t="s">
        <v>316</v>
      </c>
      <c r="E300" t="s">
        <v>328</v>
      </c>
      <c r="F300" t="s">
        <v>175</v>
      </c>
      <c r="G300" t="s">
        <v>161</v>
      </c>
      <c r="H300" t="s">
        <v>140</v>
      </c>
      <c r="I300" t="str">
        <f t="shared" si="38"/>
        <v>Group4_BurnWork3_Valve1_bH : BOOL; (*ПЗК-1 гор.16 открыт*)</v>
      </c>
      <c r="J300" t="str">
        <f t="shared" si="39"/>
        <v>DataReal.Group[4].BurnWork[3].Valve1.bH:=stDiAll.Group4_BurnWork3_Valve1_bH XOR stInvertDigitalInputs.Group4_BurnWork3_Valve1_bH;</v>
      </c>
      <c r="K300" s="13" t="str">
        <f>IF(COUNTIF(D$1:D300,D300)=1,MAX(K$1:K299)+1,"")</f>
        <v/>
      </c>
      <c r="L300" s="14" t="str">
        <f t="shared" si="32"/>
        <v/>
      </c>
      <c r="N300" t="str">
        <f t="shared" si="36"/>
        <v>Group4_BurnWork3_Valve1_bH : WSTRING(40):="ПЗК-1 гор.16 открыт";</v>
      </c>
      <c r="O300" t="str">
        <f t="shared" si="33"/>
        <v>Group4_BurnWork3_Valve1_bH:=FALSE,</v>
      </c>
      <c r="P300" t="str">
        <f t="shared" si="34"/>
        <v>BurnWork[3].Valve1.bH : BOOL; (*ПЗК-1 гор.16 открыт*)</v>
      </c>
    </row>
    <row r="301" spans="1:16" ht="15.75" x14ac:dyDescent="0.25">
      <c r="A301" s="2" t="s">
        <v>18</v>
      </c>
      <c r="B301" s="4" t="s">
        <v>793</v>
      </c>
      <c r="C301" t="s">
        <v>881</v>
      </c>
      <c r="D301" t="s">
        <v>316</v>
      </c>
      <c r="E301" t="s">
        <v>328</v>
      </c>
      <c r="F301" t="s">
        <v>181</v>
      </c>
      <c r="G301" t="s">
        <v>168</v>
      </c>
      <c r="H301" t="s">
        <v>140</v>
      </c>
      <c r="I301" t="str">
        <f t="shared" si="38"/>
        <v>Group4_BurnWork3_ValveSafety_bL : BOOL; (*КБ гор.16 закрыт*)</v>
      </c>
      <c r="J301" t="str">
        <f t="shared" si="39"/>
        <v>DataReal.Group[4].BurnWork[3].ValveSafety.bL:=stDiAll.Group4_BurnWork3_ValveSafety_bL XOR stInvertDigitalInputs.Group4_BurnWork3_ValveSafety_bL;</v>
      </c>
      <c r="K301" s="13" t="str">
        <f>IF(COUNTIF(D$1:D301,D301)=1,MAX(K$1:K300)+1,"")</f>
        <v/>
      </c>
      <c r="L301" s="14" t="str">
        <f t="shared" si="32"/>
        <v/>
      </c>
      <c r="N301" t="str">
        <f t="shared" si="36"/>
        <v>Group4_BurnWork3_ValveSafety_bL : WSTRING(40):="КБ гор.16 закрыт";</v>
      </c>
      <c r="O301" t="str">
        <f t="shared" si="33"/>
        <v>Group4_BurnWork3_ValveSafety_bL:=FALSE,</v>
      </c>
      <c r="P301" t="str">
        <f t="shared" si="34"/>
        <v>BurnWork[3].ValveSafety.bL : BOOL; (*КБ гор.16 закрыт*)</v>
      </c>
    </row>
    <row r="302" spans="1:16" ht="15.75" x14ac:dyDescent="0.25">
      <c r="A302" s="2" t="s">
        <v>18</v>
      </c>
      <c r="B302" s="4" t="s">
        <v>794</v>
      </c>
      <c r="C302" t="s">
        <v>882</v>
      </c>
      <c r="D302" t="s">
        <v>316</v>
      </c>
      <c r="E302" t="s">
        <v>328</v>
      </c>
      <c r="F302" t="s">
        <v>179</v>
      </c>
      <c r="G302" t="s">
        <v>161</v>
      </c>
      <c r="H302" t="s">
        <v>140</v>
      </c>
      <c r="I302" t="str">
        <f t="shared" si="38"/>
        <v>Group4_BurnWork3_Valve2_bH : BOOL; (*ПЗК-2 гор.16 открыт*)</v>
      </c>
      <c r="J302" t="str">
        <f t="shared" si="39"/>
        <v>DataReal.Group[4].BurnWork[3].Valve2.bH:=stDiAll.Group4_BurnWork3_Valve2_bH XOR stInvertDigitalInputs.Group4_BurnWork3_Valve2_bH;</v>
      </c>
      <c r="K302" s="13" t="str">
        <f>IF(COUNTIF(D$1:D302,D302)=1,MAX(K$1:K301)+1,"")</f>
        <v/>
      </c>
      <c r="L302" s="14" t="str">
        <f t="shared" si="32"/>
        <v/>
      </c>
      <c r="N302" t="str">
        <f t="shared" si="36"/>
        <v>Group4_BurnWork3_Valve2_bH : WSTRING(40):="ПЗК-2 гор.16 открыт";</v>
      </c>
      <c r="O302" t="str">
        <f t="shared" si="33"/>
        <v>Group4_BurnWork3_Valve2_bH:=FALSE,</v>
      </c>
      <c r="P302" t="str">
        <f t="shared" si="34"/>
        <v>BurnWork[3].Valve2.bH : BOOL; (*ПЗК-2 гор.16 открыт*)</v>
      </c>
    </row>
    <row r="303" spans="1:16" ht="15.75" x14ac:dyDescent="0.25">
      <c r="A303" s="2" t="s">
        <v>18</v>
      </c>
      <c r="B303" s="4" t="s">
        <v>795</v>
      </c>
      <c r="C303" t="s">
        <v>5</v>
      </c>
      <c r="D303" t="s">
        <v>159</v>
      </c>
      <c r="G303" t="str">
        <f>CONCATENATE("b",A303,B303)</f>
        <v>bDI302</v>
      </c>
      <c r="H303" t="s">
        <v>140</v>
      </c>
      <c r="I303" t="str">
        <f t="shared" si="38"/>
        <v>Reserv_bDI302 : BOOL; (*Резерв*)</v>
      </c>
      <c r="J303" t="str">
        <f t="shared" si="39"/>
        <v>DataReal.Reserv.bDI302:=stDiAll.Reserv_bDI302 XOR stInvertDigitalInputs.Reserv_bDI302;</v>
      </c>
      <c r="K303" s="13" t="str">
        <f>IF(COUNTIF(D$1:D303,D303)=1,MAX(K$1:K302)+1,"")</f>
        <v/>
      </c>
      <c r="L303" s="14" t="str">
        <f t="shared" si="32"/>
        <v/>
      </c>
      <c r="N303" t="str">
        <f t="shared" si="36"/>
        <v>Reserv_bDI302 : WSTRING(40):="Резерв";</v>
      </c>
      <c r="O303" t="str">
        <f t="shared" si="33"/>
        <v>Reserv_bDI302:=FALSE,</v>
      </c>
      <c r="P303" t="str">
        <f t="shared" si="34"/>
        <v>bDI302 : BOOL; (*Резерв*)</v>
      </c>
    </row>
    <row r="304" spans="1:16" ht="15.75" x14ac:dyDescent="0.25">
      <c r="A304" s="2" t="s">
        <v>18</v>
      </c>
      <c r="B304" s="4" t="s">
        <v>796</v>
      </c>
      <c r="C304" t="s">
        <v>5</v>
      </c>
      <c r="D304" t="s">
        <v>159</v>
      </c>
      <c r="G304" t="str">
        <f>CONCATENATE("b",A304,B304)</f>
        <v>bDI303</v>
      </c>
      <c r="H304" t="s">
        <v>140</v>
      </c>
      <c r="I304" t="str">
        <f t="shared" si="38"/>
        <v>Reserv_bDI303 : BOOL; (*Резерв*)</v>
      </c>
      <c r="J304" t="str">
        <f t="shared" si="39"/>
        <v>DataReal.Reserv.bDI303:=stDiAll.Reserv_bDI303 XOR stInvertDigitalInputs.Reserv_bDI303;</v>
      </c>
      <c r="K304" s="13" t="str">
        <f>IF(COUNTIF(D$1:D304,D304)=1,MAX(K$1:K303)+1,"")</f>
        <v/>
      </c>
      <c r="L304" s="14" t="str">
        <f t="shared" si="32"/>
        <v/>
      </c>
      <c r="N304" t="str">
        <f t="shared" si="36"/>
        <v>Reserv_bDI303 : WSTRING(40):="Резерв";</v>
      </c>
      <c r="O304" t="str">
        <f t="shared" si="33"/>
        <v>Reserv_bDI303:=FALSE,</v>
      </c>
      <c r="P304" t="str">
        <f t="shared" si="34"/>
        <v>bDI303 : BOOL; (*Резерв*)</v>
      </c>
    </row>
    <row r="305" spans="1:16" ht="15.75" x14ac:dyDescent="0.25">
      <c r="A305" s="2" t="s">
        <v>18</v>
      </c>
      <c r="B305" s="4" t="s">
        <v>797</v>
      </c>
      <c r="C305" t="s">
        <v>5</v>
      </c>
      <c r="D305" t="s">
        <v>159</v>
      </c>
      <c r="G305" t="str">
        <f>CONCATENATE("b",A305,B305)</f>
        <v>bDI304</v>
      </c>
      <c r="H305" t="s">
        <v>140</v>
      </c>
      <c r="I305" t="str">
        <f t="shared" si="38"/>
        <v>Reserv_bDI304 : BOOL; (*Резерв*)</v>
      </c>
      <c r="J305" t="str">
        <f t="shared" si="39"/>
        <v>DataReal.Reserv.bDI304:=stDiAll.Reserv_bDI304 XOR stInvertDigitalInputs.Reserv_bDI304;</v>
      </c>
      <c r="K305" s="13" t="str">
        <f>IF(COUNTIF(D$1:D305,D305)=1,MAX(K$1:K304)+1,"")</f>
        <v/>
      </c>
      <c r="L305" s="14" t="str">
        <f t="shared" si="32"/>
        <v/>
      </c>
      <c r="N305" t="str">
        <f t="shared" si="36"/>
        <v>Reserv_bDI304 : WSTRING(40):="Резерв";</v>
      </c>
      <c r="O305" t="str">
        <f t="shared" si="33"/>
        <v>Reserv_bDI304:=FALSE,</v>
      </c>
      <c r="P305" t="str">
        <f t="shared" si="34"/>
        <v>bDI304 : BOOL; (*Резерв*)</v>
      </c>
    </row>
    <row r="306" spans="1:16" ht="15.75" x14ac:dyDescent="0.25">
      <c r="A306" s="2" t="s">
        <v>18</v>
      </c>
      <c r="B306" s="4" t="s">
        <v>798</v>
      </c>
      <c r="C306" t="s">
        <v>849</v>
      </c>
      <c r="D306" t="s">
        <v>316</v>
      </c>
      <c r="E306" t="s">
        <v>326</v>
      </c>
      <c r="F306" t="s">
        <v>176</v>
      </c>
      <c r="G306" t="s">
        <v>168</v>
      </c>
      <c r="H306" t="s">
        <v>140</v>
      </c>
      <c r="I306" t="str">
        <f t="shared" si="38"/>
        <v>Group4_BurnWork1_DamperGas_bL : BOOL; (*РГ гор.10 закрыт*)</v>
      </c>
      <c r="J306" t="str">
        <f t="shared" si="39"/>
        <v>DataReal.Group[4].BurnWork[1].DamperGas.bL:=stDiAll.Group4_BurnWork1_DamperGas_bL XOR stInvertDigitalInputs.Group4_BurnWork1_DamperGas_bL;</v>
      </c>
      <c r="K306" s="13" t="str">
        <f>IF(COUNTIF(D$1:D306,D306)=1,MAX(K$1:K305)+1,"")</f>
        <v/>
      </c>
      <c r="L306" s="14" t="str">
        <f t="shared" si="32"/>
        <v/>
      </c>
      <c r="N306" t="str">
        <f t="shared" si="36"/>
        <v>Group4_BurnWork1_DamperGas_bL : WSTRING(40):="РГ гор.10 закрыт";</v>
      </c>
      <c r="O306" t="str">
        <f t="shared" si="33"/>
        <v>Group4_BurnWork1_DamperGas_bL:=FALSE,</v>
      </c>
      <c r="P306" t="str">
        <f t="shared" si="34"/>
        <v>BurnWork[1].DamperGas.bL : BOOL; (*РГ гор.10 закрыт*)</v>
      </c>
    </row>
    <row r="307" spans="1:16" ht="15.75" x14ac:dyDescent="0.25">
      <c r="A307" s="2" t="s">
        <v>18</v>
      </c>
      <c r="B307" s="4" t="s">
        <v>799</v>
      </c>
      <c r="C307" t="s">
        <v>850</v>
      </c>
      <c r="D307" t="s">
        <v>316</v>
      </c>
      <c r="E307" t="s">
        <v>326</v>
      </c>
      <c r="F307" t="s">
        <v>176</v>
      </c>
      <c r="G307" t="s">
        <v>161</v>
      </c>
      <c r="H307" t="s">
        <v>140</v>
      </c>
      <c r="I307" t="str">
        <f t="shared" si="38"/>
        <v>Group4_BurnWork1_DamperGas_bH : BOOL; (*РГ гор.10 открыт*)</v>
      </c>
      <c r="J307" t="str">
        <f t="shared" si="39"/>
        <v>DataReal.Group[4].BurnWork[1].DamperGas.bH:=stDiAll.Group4_BurnWork1_DamperGas_bH XOR stInvertDigitalInputs.Group4_BurnWork1_DamperGas_bH;</v>
      </c>
      <c r="K307" s="13" t="str">
        <f>IF(COUNTIF(D$1:D307,D307)=1,MAX(K$1:K306)+1,"")</f>
        <v/>
      </c>
      <c r="L307" s="14" t="str">
        <f t="shared" si="32"/>
        <v/>
      </c>
      <c r="N307" t="str">
        <f t="shared" si="36"/>
        <v>Group4_BurnWork1_DamperGas_bH : WSTRING(40):="РГ гор.10 открыт";</v>
      </c>
      <c r="O307" t="str">
        <f t="shared" si="33"/>
        <v>Group4_BurnWork1_DamperGas_bH:=FALSE,</v>
      </c>
      <c r="P307" t="str">
        <f t="shared" si="34"/>
        <v>BurnWork[1].DamperGas.bH : BOOL; (*РГ гор.10 открыт*)</v>
      </c>
    </row>
    <row r="308" spans="1:16" ht="15.75" x14ac:dyDescent="0.25">
      <c r="A308" s="2" t="s">
        <v>18</v>
      </c>
      <c r="B308" s="4" t="s">
        <v>800</v>
      </c>
      <c r="C308" t="s">
        <v>851</v>
      </c>
      <c r="D308" t="s">
        <v>316</v>
      </c>
      <c r="E308" t="s">
        <v>326</v>
      </c>
      <c r="F308" t="s">
        <v>178</v>
      </c>
      <c r="G308" t="s">
        <v>168</v>
      </c>
      <c r="H308" t="s">
        <v>140</v>
      </c>
      <c r="I308" t="str">
        <f t="shared" si="38"/>
        <v>Group4_BurnWork1_DamperAir_bL : BOOL; (*ШВ гор.10 закрыт*)</v>
      </c>
      <c r="J308" t="str">
        <f t="shared" si="39"/>
        <v>DataReal.Group[4].BurnWork[1].DamperAir.bL:=stDiAll.Group4_BurnWork1_DamperAir_bL XOR stInvertDigitalInputs.Group4_BurnWork1_DamperAir_bL;</v>
      </c>
      <c r="K308" s="13" t="str">
        <f>IF(COUNTIF(D$1:D308,D308)=1,MAX(K$1:K307)+1,"")</f>
        <v/>
      </c>
      <c r="L308" s="14" t="str">
        <f t="shared" si="32"/>
        <v/>
      </c>
      <c r="N308" t="str">
        <f t="shared" si="36"/>
        <v>Group4_BurnWork1_DamperAir_bL : WSTRING(40):="ШВ гор.10 закрыт";</v>
      </c>
      <c r="O308" t="str">
        <f t="shared" si="33"/>
        <v>Group4_BurnWork1_DamperAir_bL:=FALSE,</v>
      </c>
      <c r="P308" t="str">
        <f t="shared" si="34"/>
        <v>BurnWork[1].DamperAir.bL : BOOL; (*ШВ гор.10 закрыт*)</v>
      </c>
    </row>
    <row r="309" spans="1:16" ht="15.75" x14ac:dyDescent="0.25">
      <c r="A309" s="2" t="s">
        <v>18</v>
      </c>
      <c r="B309" s="4" t="s">
        <v>801</v>
      </c>
      <c r="C309" t="s">
        <v>851</v>
      </c>
      <c r="D309" t="s">
        <v>316</v>
      </c>
      <c r="E309" t="s">
        <v>326</v>
      </c>
      <c r="F309" t="s">
        <v>178</v>
      </c>
      <c r="G309" t="s">
        <v>161</v>
      </c>
      <c r="H309" t="s">
        <v>140</v>
      </c>
      <c r="I309" t="str">
        <f t="shared" si="38"/>
        <v>Group4_BurnWork1_DamperAir_bH : BOOL; (*ШВ гор.10 закрыт*)</v>
      </c>
      <c r="J309" t="str">
        <f t="shared" si="39"/>
        <v>DataReal.Group[4].BurnWork[1].DamperAir.bH:=stDiAll.Group4_BurnWork1_DamperAir_bH XOR stInvertDigitalInputs.Group4_BurnWork1_DamperAir_bH;</v>
      </c>
      <c r="K309" s="13" t="str">
        <f>IF(COUNTIF(D$1:D309,D309)=1,MAX(K$1:K308)+1,"")</f>
        <v/>
      </c>
      <c r="L309" s="14" t="str">
        <f t="shared" si="32"/>
        <v/>
      </c>
      <c r="N309" t="str">
        <f t="shared" si="36"/>
        <v>Group4_BurnWork1_DamperAir_bH : WSTRING(40):="ШВ гор.10 закрыт";</v>
      </c>
      <c r="O309" t="str">
        <f t="shared" si="33"/>
        <v>Group4_BurnWork1_DamperAir_bH:=FALSE,</v>
      </c>
      <c r="P309" t="str">
        <f t="shared" si="34"/>
        <v>BurnWork[1].DamperAir.bH : BOOL; (*ШВ гор.10 закрыт*)</v>
      </c>
    </row>
    <row r="310" spans="1:16" ht="15.75" x14ac:dyDescent="0.25">
      <c r="A310" s="2" t="s">
        <v>18</v>
      </c>
      <c r="B310" s="4" t="s">
        <v>802</v>
      </c>
      <c r="C310" t="s">
        <v>860</v>
      </c>
      <c r="D310" t="s">
        <v>316</v>
      </c>
      <c r="E310" t="s">
        <v>325</v>
      </c>
      <c r="F310" t="s">
        <v>176</v>
      </c>
      <c r="G310" t="s">
        <v>168</v>
      </c>
      <c r="H310" t="s">
        <v>140</v>
      </c>
      <c r="I310" t="str">
        <f t="shared" si="38"/>
        <v>Group4_BurnMain_DamperGas_bL : BOOL; (*РГ гор.12 закрыт*)</v>
      </c>
      <c r="J310" t="str">
        <f t="shared" si="39"/>
        <v>DataReal.Group[4].BurnMain.DamperGas.bL:=stDiAll.Group4_BurnMain_DamperGas_bL XOR stInvertDigitalInputs.Group4_BurnMain_DamperGas_bL;</v>
      </c>
      <c r="K310" s="13" t="str">
        <f>IF(COUNTIF(D$1:D310,D310)=1,MAX(K$1:K309)+1,"")</f>
        <v/>
      </c>
      <c r="L310" s="14" t="str">
        <f t="shared" si="32"/>
        <v/>
      </c>
      <c r="N310" t="str">
        <f t="shared" si="36"/>
        <v>Group4_BurnMain_DamperGas_bL : WSTRING(40):="РГ гор.12 закрыт";</v>
      </c>
      <c r="O310" t="str">
        <f t="shared" si="33"/>
        <v>Group4_BurnMain_DamperGas_bL:=FALSE,</v>
      </c>
      <c r="P310" t="str">
        <f t="shared" si="34"/>
        <v>BurnMain.DamperGas.bL : BOOL; (*РГ гор.12 закрыт*)</v>
      </c>
    </row>
    <row r="311" spans="1:16" ht="15.75" x14ac:dyDescent="0.25">
      <c r="A311" s="2" t="s">
        <v>18</v>
      </c>
      <c r="B311" s="4" t="s">
        <v>803</v>
      </c>
      <c r="C311" t="s">
        <v>861</v>
      </c>
      <c r="D311" t="s">
        <v>316</v>
      </c>
      <c r="E311" t="s">
        <v>325</v>
      </c>
      <c r="F311" t="s">
        <v>176</v>
      </c>
      <c r="G311" t="s">
        <v>161</v>
      </c>
      <c r="H311" t="s">
        <v>140</v>
      </c>
      <c r="I311" t="str">
        <f t="shared" si="38"/>
        <v>Group4_BurnMain_DamperGas_bH : BOOL; (*РГ гор.12 открыт*)</v>
      </c>
      <c r="J311" t="str">
        <f t="shared" si="39"/>
        <v>DataReal.Group[4].BurnMain.DamperGas.bH:=stDiAll.Group4_BurnMain_DamperGas_bH XOR stInvertDigitalInputs.Group4_BurnMain_DamperGas_bH;</v>
      </c>
      <c r="K311" s="13" t="str">
        <f>IF(COUNTIF(D$1:D311,D311)=1,MAX(K$1:K310)+1,"")</f>
        <v/>
      </c>
      <c r="L311" s="14" t="str">
        <f t="shared" si="32"/>
        <v/>
      </c>
      <c r="N311" t="str">
        <f t="shared" si="36"/>
        <v>Group4_BurnMain_DamperGas_bH : WSTRING(40):="РГ гор.12 открыт";</v>
      </c>
      <c r="O311" t="str">
        <f t="shared" si="33"/>
        <v>Group4_BurnMain_DamperGas_bH:=FALSE,</v>
      </c>
      <c r="P311" t="str">
        <f t="shared" si="34"/>
        <v>BurnMain.DamperGas.bH : BOOL; (*РГ гор.12 открыт*)</v>
      </c>
    </row>
    <row r="312" spans="1:16" ht="15.75" x14ac:dyDescent="0.25">
      <c r="A312" s="2" t="s">
        <v>18</v>
      </c>
      <c r="B312" s="4" t="s">
        <v>804</v>
      </c>
      <c r="C312" t="s">
        <v>862</v>
      </c>
      <c r="D312" t="s">
        <v>316</v>
      </c>
      <c r="E312" t="s">
        <v>325</v>
      </c>
      <c r="F312" t="s">
        <v>178</v>
      </c>
      <c r="G312" t="s">
        <v>168</v>
      </c>
      <c r="H312" t="s">
        <v>140</v>
      </c>
      <c r="I312" t="str">
        <f t="shared" si="38"/>
        <v>Group4_BurnMain_DamperAir_bL : BOOL; (*ШВ гор.12 закрыт*)</v>
      </c>
      <c r="J312" t="str">
        <f t="shared" si="39"/>
        <v>DataReal.Group[4].BurnMain.DamperAir.bL:=stDiAll.Group4_BurnMain_DamperAir_bL XOR stInvertDigitalInputs.Group4_BurnMain_DamperAir_bL;</v>
      </c>
      <c r="K312" s="13" t="str">
        <f>IF(COUNTIF(D$1:D312,D312)=1,MAX(K$1:K311)+1,"")</f>
        <v/>
      </c>
      <c r="L312" s="14" t="str">
        <f t="shared" si="32"/>
        <v/>
      </c>
      <c r="N312" t="str">
        <f t="shared" si="36"/>
        <v>Group4_BurnMain_DamperAir_bL : WSTRING(40):="ШВ гор.12 закрыт";</v>
      </c>
      <c r="O312" t="str">
        <f t="shared" si="33"/>
        <v>Group4_BurnMain_DamperAir_bL:=FALSE,</v>
      </c>
      <c r="P312" t="str">
        <f t="shared" si="34"/>
        <v>BurnMain.DamperAir.bL : BOOL; (*ШВ гор.12 закрыт*)</v>
      </c>
    </row>
    <row r="313" spans="1:16" ht="15.75" x14ac:dyDescent="0.25">
      <c r="A313" s="2" t="s">
        <v>18</v>
      </c>
      <c r="B313" s="4" t="s">
        <v>805</v>
      </c>
      <c r="C313" t="s">
        <v>862</v>
      </c>
      <c r="D313" t="s">
        <v>316</v>
      </c>
      <c r="E313" t="s">
        <v>325</v>
      </c>
      <c r="F313" t="s">
        <v>178</v>
      </c>
      <c r="G313" t="s">
        <v>161</v>
      </c>
      <c r="H313" t="s">
        <v>140</v>
      </c>
      <c r="I313" t="str">
        <f t="shared" si="38"/>
        <v>Group4_BurnMain_DamperAir_bH : BOOL; (*ШВ гор.12 закрыт*)</v>
      </c>
      <c r="J313" t="str">
        <f t="shared" si="39"/>
        <v>DataReal.Group[4].BurnMain.DamperAir.bH:=stDiAll.Group4_BurnMain_DamperAir_bH XOR stInvertDigitalInputs.Group4_BurnMain_DamperAir_bH;</v>
      </c>
      <c r="K313" s="13" t="str">
        <f>IF(COUNTIF(D$1:D313,D313)=1,MAX(K$1:K312)+1,"")</f>
        <v/>
      </c>
      <c r="L313" s="14" t="str">
        <f t="shared" si="32"/>
        <v/>
      </c>
      <c r="N313" t="str">
        <f t="shared" si="36"/>
        <v>Group4_BurnMain_DamperAir_bH : WSTRING(40):="ШВ гор.12 закрыт";</v>
      </c>
      <c r="O313" t="str">
        <f t="shared" si="33"/>
        <v>Group4_BurnMain_DamperAir_bH:=FALSE,</v>
      </c>
      <c r="P313" t="str">
        <f t="shared" si="34"/>
        <v>BurnMain.DamperAir.bH : BOOL; (*ШВ гор.12 закрыт*)</v>
      </c>
    </row>
    <row r="314" spans="1:16" ht="15.75" x14ac:dyDescent="0.25">
      <c r="A314" s="2" t="s">
        <v>18</v>
      </c>
      <c r="B314" s="4" t="s">
        <v>806</v>
      </c>
      <c r="C314" t="s">
        <v>873</v>
      </c>
      <c r="D314" t="s">
        <v>316</v>
      </c>
      <c r="E314" t="s">
        <v>327</v>
      </c>
      <c r="F314" t="s">
        <v>176</v>
      </c>
      <c r="G314" t="s">
        <v>168</v>
      </c>
      <c r="H314" t="s">
        <v>140</v>
      </c>
      <c r="I314" t="str">
        <f t="shared" si="38"/>
        <v>Group4_BurnWork2_DamperGas_bL : BOOL; (*РГ гор.14 закрыт*)</v>
      </c>
      <c r="J314" t="str">
        <f t="shared" si="39"/>
        <v>DataReal.Group[4].BurnWork[2].DamperGas.bL:=stDiAll.Group4_BurnWork2_DamperGas_bL XOR stInvertDigitalInputs.Group4_BurnWork2_DamperGas_bL;</v>
      </c>
      <c r="K314" s="13" t="str">
        <f>IF(COUNTIF(D$1:D314,D314)=1,MAX(K$1:K313)+1,"")</f>
        <v/>
      </c>
      <c r="L314" s="14" t="str">
        <f t="shared" si="32"/>
        <v/>
      </c>
      <c r="N314" t="str">
        <f t="shared" si="36"/>
        <v>Group4_BurnWork2_DamperGas_bL : WSTRING(40):="РГ гор.14 закрыт";</v>
      </c>
      <c r="O314" t="str">
        <f t="shared" si="33"/>
        <v>Group4_BurnWork2_DamperGas_bL:=FALSE,</v>
      </c>
      <c r="P314" t="str">
        <f t="shared" si="34"/>
        <v>BurnWork[2].DamperGas.bL : BOOL; (*РГ гор.14 закрыт*)</v>
      </c>
    </row>
    <row r="315" spans="1:16" ht="15.75" x14ac:dyDescent="0.25">
      <c r="A315" s="2" t="s">
        <v>18</v>
      </c>
      <c r="B315" s="4" t="s">
        <v>807</v>
      </c>
      <c r="C315" t="s">
        <v>874</v>
      </c>
      <c r="D315" t="s">
        <v>316</v>
      </c>
      <c r="E315" t="s">
        <v>327</v>
      </c>
      <c r="F315" t="s">
        <v>176</v>
      </c>
      <c r="G315" t="s">
        <v>161</v>
      </c>
      <c r="H315" t="s">
        <v>140</v>
      </c>
      <c r="I315" t="str">
        <f t="shared" si="38"/>
        <v>Group4_BurnWork2_DamperGas_bH : BOOL; (*РГ гор.14 открыт*)</v>
      </c>
      <c r="J315" t="str">
        <f t="shared" si="39"/>
        <v>DataReal.Group[4].BurnWork[2].DamperGas.bH:=stDiAll.Group4_BurnWork2_DamperGas_bH XOR stInvertDigitalInputs.Group4_BurnWork2_DamperGas_bH;</v>
      </c>
      <c r="K315" s="13" t="str">
        <f>IF(COUNTIF(D$1:D315,D315)=1,MAX(K$1:K314)+1,"")</f>
        <v/>
      </c>
      <c r="L315" s="14" t="str">
        <f t="shared" si="32"/>
        <v/>
      </c>
      <c r="N315" t="str">
        <f t="shared" si="36"/>
        <v>Group4_BurnWork2_DamperGas_bH : WSTRING(40):="РГ гор.14 открыт";</v>
      </c>
      <c r="O315" t="str">
        <f t="shared" si="33"/>
        <v>Group4_BurnWork2_DamperGas_bH:=FALSE,</v>
      </c>
      <c r="P315" t="str">
        <f t="shared" si="34"/>
        <v>BurnWork[2].DamperGas.bH : BOOL; (*РГ гор.14 открыт*)</v>
      </c>
    </row>
    <row r="316" spans="1:16" ht="15.75" x14ac:dyDescent="0.25">
      <c r="A316" s="2" t="s">
        <v>18</v>
      </c>
      <c r="B316" s="4" t="s">
        <v>808</v>
      </c>
      <c r="C316" t="s">
        <v>875</v>
      </c>
      <c r="D316" t="s">
        <v>316</v>
      </c>
      <c r="E316" t="s">
        <v>327</v>
      </c>
      <c r="F316" t="s">
        <v>178</v>
      </c>
      <c r="G316" t="s">
        <v>168</v>
      </c>
      <c r="H316" t="s">
        <v>140</v>
      </c>
      <c r="I316" t="str">
        <f t="shared" si="38"/>
        <v>Group4_BurnWork2_DamperAir_bL : BOOL; (*ШВ гор.14 закрыт*)</v>
      </c>
      <c r="J316" t="str">
        <f t="shared" si="39"/>
        <v>DataReal.Group[4].BurnWork[2].DamperAir.bL:=stDiAll.Group4_BurnWork2_DamperAir_bL XOR stInvertDigitalInputs.Group4_BurnWork2_DamperAir_bL;</v>
      </c>
      <c r="K316" s="13" t="str">
        <f>IF(COUNTIF(D$1:D316,D316)=1,MAX(K$1:K315)+1,"")</f>
        <v/>
      </c>
      <c r="L316" s="14" t="str">
        <f t="shared" si="32"/>
        <v/>
      </c>
      <c r="N316" t="str">
        <f t="shared" si="36"/>
        <v>Group4_BurnWork2_DamperAir_bL : WSTRING(40):="ШВ гор.14 закрыт";</v>
      </c>
      <c r="O316" t="str">
        <f t="shared" si="33"/>
        <v>Group4_BurnWork2_DamperAir_bL:=FALSE,</v>
      </c>
      <c r="P316" t="str">
        <f t="shared" si="34"/>
        <v>BurnWork[2].DamperAir.bL : BOOL; (*ШВ гор.14 закрыт*)</v>
      </c>
    </row>
    <row r="317" spans="1:16" ht="15.75" x14ac:dyDescent="0.25">
      <c r="A317" s="2" t="s">
        <v>18</v>
      </c>
      <c r="B317" s="4" t="s">
        <v>809</v>
      </c>
      <c r="C317" t="s">
        <v>875</v>
      </c>
      <c r="D317" t="s">
        <v>316</v>
      </c>
      <c r="E317" t="s">
        <v>327</v>
      </c>
      <c r="F317" t="s">
        <v>178</v>
      </c>
      <c r="G317" t="s">
        <v>161</v>
      </c>
      <c r="H317" t="s">
        <v>140</v>
      </c>
      <c r="I317" t="str">
        <f t="shared" si="38"/>
        <v>Group4_BurnWork2_DamperAir_bH : BOOL; (*ШВ гор.14 закрыт*)</v>
      </c>
      <c r="J317" t="str">
        <f t="shared" si="39"/>
        <v>DataReal.Group[4].BurnWork[2].DamperAir.bH:=stDiAll.Group4_BurnWork2_DamperAir_bH XOR stInvertDigitalInputs.Group4_BurnWork2_DamperAir_bH;</v>
      </c>
      <c r="K317" s="13" t="str">
        <f>IF(COUNTIF(D$1:D317,D317)=1,MAX(K$1:K316)+1,"")</f>
        <v/>
      </c>
      <c r="L317" s="14" t="str">
        <f t="shared" si="32"/>
        <v/>
      </c>
      <c r="N317" t="str">
        <f t="shared" si="36"/>
        <v>Group4_BurnWork2_DamperAir_bH : WSTRING(40):="ШВ гор.14 закрыт";</v>
      </c>
      <c r="O317" t="str">
        <f t="shared" si="33"/>
        <v>Group4_BurnWork2_DamperAir_bH:=FALSE,</v>
      </c>
      <c r="P317" t="str">
        <f t="shared" si="34"/>
        <v>BurnWork[2].DamperAir.bH : BOOL; (*ШВ гор.14 закрыт*)</v>
      </c>
    </row>
    <row r="318" spans="1:16" ht="15.75" x14ac:dyDescent="0.25">
      <c r="A318" s="2" t="s">
        <v>18</v>
      </c>
      <c r="B318" s="4" t="s">
        <v>810</v>
      </c>
      <c r="C318" t="s">
        <v>883</v>
      </c>
      <c r="D318" t="s">
        <v>316</v>
      </c>
      <c r="E318" t="s">
        <v>328</v>
      </c>
      <c r="F318" t="s">
        <v>176</v>
      </c>
      <c r="G318" t="s">
        <v>168</v>
      </c>
      <c r="H318" t="s">
        <v>140</v>
      </c>
      <c r="I318" t="str">
        <f t="shared" si="38"/>
        <v>Group4_BurnWork3_DamperGas_bL : BOOL; (*РГ гор.16 закрыт*)</v>
      </c>
      <c r="J318" t="str">
        <f t="shared" si="39"/>
        <v>DataReal.Group[4].BurnWork[3].DamperGas.bL:=stDiAll.Group4_BurnWork3_DamperGas_bL XOR stInvertDigitalInputs.Group4_BurnWork3_DamperGas_bL;</v>
      </c>
      <c r="K318" s="13" t="str">
        <f>IF(COUNTIF(D$1:D318,D318)=1,MAX(K$1:K317)+1,"")</f>
        <v/>
      </c>
      <c r="L318" s="14" t="str">
        <f t="shared" si="32"/>
        <v/>
      </c>
      <c r="N318" t="str">
        <f t="shared" si="36"/>
        <v>Group4_BurnWork3_DamperGas_bL : WSTRING(40):="РГ гор.16 закрыт";</v>
      </c>
      <c r="O318" t="str">
        <f t="shared" si="33"/>
        <v>Group4_BurnWork3_DamperGas_bL:=FALSE,</v>
      </c>
      <c r="P318" t="str">
        <f t="shared" si="34"/>
        <v>BurnWork[3].DamperGas.bL : BOOL; (*РГ гор.16 закрыт*)</v>
      </c>
    </row>
    <row r="319" spans="1:16" ht="15.75" x14ac:dyDescent="0.25">
      <c r="A319" s="2" t="s">
        <v>18</v>
      </c>
      <c r="B319" s="4" t="s">
        <v>811</v>
      </c>
      <c r="C319" t="s">
        <v>884</v>
      </c>
      <c r="D319" t="s">
        <v>316</v>
      </c>
      <c r="E319" t="s">
        <v>328</v>
      </c>
      <c r="F319" t="s">
        <v>176</v>
      </c>
      <c r="G319" t="s">
        <v>161</v>
      </c>
      <c r="H319" t="s">
        <v>140</v>
      </c>
      <c r="I319" t="str">
        <f t="shared" si="38"/>
        <v>Group4_BurnWork3_DamperGas_bH : BOOL; (*РГ гор.16 открыт*)</v>
      </c>
      <c r="J319" t="str">
        <f t="shared" si="39"/>
        <v>DataReal.Group[4].BurnWork[3].DamperGas.bH:=stDiAll.Group4_BurnWork3_DamperGas_bH XOR stInvertDigitalInputs.Group4_BurnWork3_DamperGas_bH;</v>
      </c>
      <c r="K319" s="13" t="str">
        <f>IF(COUNTIF(D$1:D319,D319)=1,MAX(K$1:K318)+1,"")</f>
        <v/>
      </c>
      <c r="L319" s="14" t="str">
        <f t="shared" si="32"/>
        <v/>
      </c>
      <c r="N319" t="str">
        <f t="shared" si="36"/>
        <v>Group4_BurnWork3_DamperGas_bH : WSTRING(40):="РГ гор.16 открыт";</v>
      </c>
      <c r="O319" t="str">
        <f t="shared" si="33"/>
        <v>Group4_BurnWork3_DamperGas_bH:=FALSE,</v>
      </c>
      <c r="P319" t="str">
        <f t="shared" si="34"/>
        <v>BurnWork[3].DamperGas.bH : BOOL; (*РГ гор.16 открыт*)</v>
      </c>
    </row>
    <row r="320" spans="1:16" ht="15.75" x14ac:dyDescent="0.25">
      <c r="A320" s="2" t="s">
        <v>18</v>
      </c>
      <c r="B320" s="4" t="s">
        <v>812</v>
      </c>
      <c r="C320" t="s">
        <v>885</v>
      </c>
      <c r="D320" t="s">
        <v>316</v>
      </c>
      <c r="E320" t="s">
        <v>328</v>
      </c>
      <c r="F320" t="s">
        <v>178</v>
      </c>
      <c r="G320" t="s">
        <v>168</v>
      </c>
      <c r="H320" t="s">
        <v>140</v>
      </c>
      <c r="I320" t="str">
        <f t="shared" si="38"/>
        <v>Group4_BurnWork3_DamperAir_bL : BOOL; (*ШВ гор.16 закрыт*)</v>
      </c>
      <c r="J320" t="str">
        <f t="shared" si="39"/>
        <v>DataReal.Group[4].BurnWork[3].DamperAir.bL:=stDiAll.Group4_BurnWork3_DamperAir_bL XOR stInvertDigitalInputs.Group4_BurnWork3_DamperAir_bL;</v>
      </c>
      <c r="K320" s="13" t="str">
        <f>IF(COUNTIF(D$1:D320,D320)=1,MAX(K$1:K319)+1,"")</f>
        <v/>
      </c>
      <c r="L320" s="14" t="str">
        <f t="shared" si="32"/>
        <v/>
      </c>
      <c r="N320" t="str">
        <f t="shared" si="36"/>
        <v>Group4_BurnWork3_DamperAir_bL : WSTRING(40):="ШВ гор.16 закрыт";</v>
      </c>
      <c r="O320" t="str">
        <f t="shared" si="33"/>
        <v>Group4_BurnWork3_DamperAir_bL:=FALSE,</v>
      </c>
      <c r="P320" t="str">
        <f t="shared" si="34"/>
        <v>BurnWork[3].DamperAir.bL : BOOL; (*ШВ гор.16 закрыт*)</v>
      </c>
    </row>
    <row r="321" spans="1:16" ht="15.75" x14ac:dyDescent="0.25">
      <c r="A321" s="2" t="s">
        <v>18</v>
      </c>
      <c r="B321" s="4" t="s">
        <v>813</v>
      </c>
      <c r="C321" t="s">
        <v>885</v>
      </c>
      <c r="D321" t="s">
        <v>316</v>
      </c>
      <c r="E321" t="s">
        <v>328</v>
      </c>
      <c r="F321" t="s">
        <v>178</v>
      </c>
      <c r="G321" t="s">
        <v>161</v>
      </c>
      <c r="H321" t="s">
        <v>140</v>
      </c>
      <c r="I321" t="str">
        <f t="shared" si="38"/>
        <v>Group4_BurnWork3_DamperAir_bH : BOOL; (*ШВ гор.16 закрыт*)</v>
      </c>
      <c r="J321" t="str">
        <f t="shared" si="39"/>
        <v>DataReal.Group[4].BurnWork[3].DamperAir.bH:=stDiAll.Group4_BurnWork3_DamperAir_bH XOR stInvertDigitalInputs.Group4_BurnWork3_DamperAir_bH;</v>
      </c>
      <c r="K321" s="13" t="str">
        <f>IF(COUNTIF(D$1:D321,D321)=1,MAX(K$1:K320)+1,"")</f>
        <v/>
      </c>
      <c r="L321" s="14" t="str">
        <f t="shared" si="32"/>
        <v/>
      </c>
      <c r="N321" t="str">
        <f t="shared" si="36"/>
        <v>Group4_BurnWork3_DamperAir_bH : WSTRING(40):="ШВ гор.16 закрыт";</v>
      </c>
      <c r="O321" t="str">
        <f t="shared" si="33"/>
        <v>Group4_BurnWork3_DamperAir_bH:=FALSE,</v>
      </c>
      <c r="P321" t="str">
        <f t="shared" si="34"/>
        <v>BurnWork[3].DamperAir.bH : BOOL; (*ШВ гор.16 закрыт*)</v>
      </c>
    </row>
    <row r="322" spans="1:16" ht="15.75" x14ac:dyDescent="0.25">
      <c r="A322" s="2" t="s">
        <v>18</v>
      </c>
      <c r="B322" s="4" t="s">
        <v>814</v>
      </c>
      <c r="C322" t="s">
        <v>863</v>
      </c>
      <c r="D322" t="s">
        <v>316</v>
      </c>
      <c r="E322" t="s">
        <v>325</v>
      </c>
      <c r="G322" t="s">
        <v>229</v>
      </c>
      <c r="H322" t="s">
        <v>140</v>
      </c>
      <c r="I322" t="str">
        <f t="shared" si="38"/>
        <v>Group4_BurnMain_bFireIgn : BOOL; (*Фак. зап. гор.12*)</v>
      </c>
      <c r="J322" t="str">
        <f t="shared" si="39"/>
        <v>DataReal.Group[4].BurnMain.bFireIgn:=stDiAll.Group4_BurnMain_bFireIgn XOR stInvertDigitalInputs.Group4_BurnMain_bFireIgn;</v>
      </c>
      <c r="K322" s="13" t="str">
        <f>IF(COUNTIF(D$1:D322,D322)=1,MAX(K$1:K321)+1,"")</f>
        <v/>
      </c>
      <c r="L322" s="14" t="str">
        <f t="shared" ref="L322:L353" si="40">IF(K322="","",D322)</f>
        <v/>
      </c>
      <c r="N322" t="str">
        <f t="shared" si="36"/>
        <v>Group4_BurnMain_bFireIgn : WSTRING(40):="Фак. зап. гор.12";</v>
      </c>
      <c r="O322" t="str">
        <f t="shared" si="33"/>
        <v>Group4_BurnMain_bFireIgn:=FALSE,</v>
      </c>
      <c r="P322" t="str">
        <f t="shared" si="34"/>
        <v>BurnMain.bFireIgn : BOOL; (*Фак. зап. гор.12*)</v>
      </c>
    </row>
    <row r="323" spans="1:16" ht="15.75" x14ac:dyDescent="0.25">
      <c r="A323" s="2" t="s">
        <v>18</v>
      </c>
      <c r="B323" s="4" t="s">
        <v>815</v>
      </c>
      <c r="C323" t="s">
        <v>864</v>
      </c>
      <c r="D323" t="s">
        <v>316</v>
      </c>
      <c r="E323" t="s">
        <v>325</v>
      </c>
      <c r="G323" t="s">
        <v>230</v>
      </c>
      <c r="H323" t="s">
        <v>140</v>
      </c>
      <c r="I323" t="str">
        <f t="shared" si="38"/>
        <v>Group4_BurnMain_bFireBurn : BOOL; (*Фак. гор. гор.12*)</v>
      </c>
      <c r="J323" t="str">
        <f t="shared" si="39"/>
        <v>DataReal.Group[4].BurnMain.bFireBurn:=stDiAll.Group4_BurnMain_bFireBurn XOR stInvertDigitalInputs.Group4_BurnMain_bFireBurn;</v>
      </c>
      <c r="K323" s="13" t="str">
        <f>IF(COUNTIF(D$1:D323,D323)=1,MAX(K$1:K322)+1,"")</f>
        <v/>
      </c>
      <c r="L323" s="14" t="str">
        <f t="shared" si="40"/>
        <v/>
      </c>
      <c r="N323" t="str">
        <f t="shared" si="36"/>
        <v>Group4_BurnMain_bFireBurn : WSTRING(40):="Фак. гор. гор.12";</v>
      </c>
      <c r="O323" t="str">
        <f t="shared" ref="O323:O353" si="41">CONCATENATE(D323, "_",IF(E323&lt;&gt;"",CONCATENATE(E323,"_"),""),IF(F323&lt;&gt;"",CONCATENATE(F323,"_"),""),G323,":=FALSE,")</f>
        <v>Group4_BurnMain_bFireBurn:=FALSE,</v>
      </c>
      <c r="P323" t="str">
        <f t="shared" ref="P323:P353" si="42">CONCATENATE(IF(E323&lt;&gt;"",CONCATENATE(IF(IFERROR(_xlfn.NUMBERVALUE(RIGHT(E323)),"")="",E323,REPLACE(E323,LEN(E323),3,CONCATENATE("[",RIGHT(E323),"]"))),"."),""),IF(F323&lt;&gt;"",CONCATENATE(F323,"."),""),G323," : ",H323,";"," (*",C323,"*)")</f>
        <v>BurnMain.bFireBurn : BOOL; (*Фак. гор. гор.12*)</v>
      </c>
    </row>
    <row r="324" spans="1:16" ht="15.75" x14ac:dyDescent="0.25">
      <c r="A324" s="2" t="s">
        <v>18</v>
      </c>
      <c r="B324" s="4" t="s">
        <v>816</v>
      </c>
      <c r="C324" t="s">
        <v>852</v>
      </c>
      <c r="D324" t="s">
        <v>316</v>
      </c>
      <c r="E324" t="s">
        <v>326</v>
      </c>
      <c r="F324" t="s">
        <v>167</v>
      </c>
      <c r="G324" t="s">
        <v>192</v>
      </c>
      <c r="H324" t="s">
        <v>140</v>
      </c>
      <c r="I324" t="str">
        <f t="shared" si="38"/>
        <v>Group4_BurnWork1_Fan_bTurnedOn : BOOL; (*Вент. работа гор.10*)</v>
      </c>
      <c r="J324" t="str">
        <f t="shared" si="39"/>
        <v>DataReal.Group[4].BurnWork[1].Fan.bTurnedOn:=stDiAll.Group4_BurnWork1_Fan_bTurnedOn XOR stInvertDigitalInputs.Group4_BurnWork1_Fan_bTurnedOn;</v>
      </c>
      <c r="K324" s="13" t="str">
        <f>IF(COUNTIF(D$1:D324,D324)=1,MAX(K$1:K323)+1,"")</f>
        <v/>
      </c>
      <c r="L324" s="14" t="str">
        <f t="shared" si="40"/>
        <v/>
      </c>
      <c r="N324" t="str">
        <f t="shared" si="36"/>
        <v>Group4_BurnWork1_Fan_bTurnedOn : WSTRING(40):="Вент. работа гор.10";</v>
      </c>
      <c r="O324" t="str">
        <f t="shared" si="41"/>
        <v>Group4_BurnWork1_Fan_bTurnedOn:=FALSE,</v>
      </c>
      <c r="P324" t="str">
        <f t="shared" si="42"/>
        <v>BurnWork[1].Fan.bTurnedOn : BOOL; (*Вент. работа гор.10*)</v>
      </c>
    </row>
    <row r="325" spans="1:16" ht="15.75" x14ac:dyDescent="0.25">
      <c r="A325" s="2" t="s">
        <v>18</v>
      </c>
      <c r="B325" s="4" t="s">
        <v>817</v>
      </c>
      <c r="C325" t="s">
        <v>865</v>
      </c>
      <c r="D325" t="s">
        <v>316</v>
      </c>
      <c r="E325" t="s">
        <v>325</v>
      </c>
      <c r="F325" t="s">
        <v>167</v>
      </c>
      <c r="G325" t="s">
        <v>192</v>
      </c>
      <c r="H325" t="s">
        <v>140</v>
      </c>
      <c r="I325" t="str">
        <f t="shared" si="38"/>
        <v>Group4_BurnMain_Fan_bTurnedOn : BOOL; (*Вент. работа гор.12*)</v>
      </c>
      <c r="J325" t="str">
        <f t="shared" si="39"/>
        <v>DataReal.Group[4].BurnMain.Fan.bTurnedOn:=stDiAll.Group4_BurnMain_Fan_bTurnedOn XOR stInvertDigitalInputs.Group4_BurnMain_Fan_bTurnedOn;</v>
      </c>
      <c r="K325" s="13" t="str">
        <f>IF(COUNTIF(D$1:D325,D325)=1,MAX(K$1:K324)+1,"")</f>
        <v/>
      </c>
      <c r="L325" s="14" t="str">
        <f t="shared" si="40"/>
        <v/>
      </c>
      <c r="N325" t="str">
        <f t="shared" si="36"/>
        <v>Group4_BurnMain_Fan_bTurnedOn : WSTRING(40):="Вент. работа гор.12";</v>
      </c>
      <c r="O325" t="str">
        <f t="shared" si="41"/>
        <v>Group4_BurnMain_Fan_bTurnedOn:=FALSE,</v>
      </c>
      <c r="P325" t="str">
        <f t="shared" si="42"/>
        <v>BurnMain.Fan.bTurnedOn : BOOL; (*Вент. работа гор.12*)</v>
      </c>
    </row>
    <row r="326" spans="1:16" ht="15.75" x14ac:dyDescent="0.25">
      <c r="A326" s="2" t="s">
        <v>18</v>
      </c>
      <c r="B326" s="4" t="s">
        <v>818</v>
      </c>
      <c r="C326" t="s">
        <v>876</v>
      </c>
      <c r="D326" t="s">
        <v>316</v>
      </c>
      <c r="E326" t="s">
        <v>327</v>
      </c>
      <c r="F326" t="s">
        <v>167</v>
      </c>
      <c r="G326" t="s">
        <v>192</v>
      </c>
      <c r="H326" t="s">
        <v>140</v>
      </c>
      <c r="I326" t="str">
        <f t="shared" si="38"/>
        <v>Group4_BurnWork2_Fan_bTurnedOn : BOOL; (*Вент. работа гор.14*)</v>
      </c>
      <c r="J326" t="str">
        <f t="shared" si="39"/>
        <v>DataReal.Group[4].BurnWork[2].Fan.bTurnedOn:=stDiAll.Group4_BurnWork2_Fan_bTurnedOn XOR stInvertDigitalInputs.Group4_BurnWork2_Fan_bTurnedOn;</v>
      </c>
      <c r="K326" s="13" t="str">
        <f>IF(COUNTIF(D$1:D326,D326)=1,MAX(K$1:K325)+1,"")</f>
        <v/>
      </c>
      <c r="L326" s="14" t="str">
        <f t="shared" si="40"/>
        <v/>
      </c>
      <c r="N326" t="str">
        <f t="shared" si="36"/>
        <v>Group4_BurnWork2_Fan_bTurnedOn : WSTRING(40):="Вент. работа гор.14";</v>
      </c>
      <c r="O326" t="str">
        <f t="shared" si="41"/>
        <v>Group4_BurnWork2_Fan_bTurnedOn:=FALSE,</v>
      </c>
      <c r="P326" t="str">
        <f t="shared" si="42"/>
        <v>BurnWork[2].Fan.bTurnedOn : BOOL; (*Вент. работа гор.14*)</v>
      </c>
    </row>
    <row r="327" spans="1:16" ht="15.75" x14ac:dyDescent="0.25">
      <c r="A327" s="2" t="s">
        <v>18</v>
      </c>
      <c r="B327" s="4" t="s">
        <v>819</v>
      </c>
      <c r="C327" t="s">
        <v>886</v>
      </c>
      <c r="D327" t="s">
        <v>316</v>
      </c>
      <c r="E327" t="s">
        <v>328</v>
      </c>
      <c r="F327" t="s">
        <v>167</v>
      </c>
      <c r="G327" t="s">
        <v>192</v>
      </c>
      <c r="H327" t="s">
        <v>140</v>
      </c>
      <c r="I327" t="str">
        <f t="shared" si="38"/>
        <v>Group4_BurnWork3_Fan_bTurnedOn : BOOL; (*Вент. работа гор.16*)</v>
      </c>
      <c r="J327" t="str">
        <f t="shared" si="39"/>
        <v>DataReal.Group[4].BurnWork[3].Fan.bTurnedOn:=stDiAll.Group4_BurnWork3_Fan_bTurnedOn XOR stInvertDigitalInputs.Group4_BurnWork3_Fan_bTurnedOn;</v>
      </c>
      <c r="K327" s="13" t="str">
        <f>IF(COUNTIF(D$1:D327,D327)=1,MAX(K$1:K326)+1,"")</f>
        <v/>
      </c>
      <c r="L327" s="14" t="str">
        <f t="shared" si="40"/>
        <v/>
      </c>
      <c r="N327" t="str">
        <f t="shared" si="36"/>
        <v>Group4_BurnWork3_Fan_bTurnedOn : WSTRING(40):="Вент. работа гор.16";</v>
      </c>
      <c r="O327" t="str">
        <f t="shared" si="41"/>
        <v>Group4_BurnWork3_Fan_bTurnedOn:=FALSE,</v>
      </c>
      <c r="P327" t="str">
        <f t="shared" si="42"/>
        <v>BurnWork[3].Fan.bTurnedOn : BOOL; (*Вент. работа гор.16*)</v>
      </c>
    </row>
    <row r="328" spans="1:16" ht="15.75" x14ac:dyDescent="0.25">
      <c r="A328" s="2" t="s">
        <v>18</v>
      </c>
      <c r="B328" s="4" t="s">
        <v>820</v>
      </c>
      <c r="C328" t="s">
        <v>866</v>
      </c>
      <c r="D328" t="s">
        <v>316</v>
      </c>
      <c r="E328" t="s">
        <v>325</v>
      </c>
      <c r="F328" t="s">
        <v>167</v>
      </c>
      <c r="G328" t="s">
        <v>530</v>
      </c>
      <c r="H328" t="s">
        <v>140</v>
      </c>
      <c r="I328" t="str">
        <f t="shared" si="38"/>
        <v>Group4_BurnMain_Fan_bAlarm : BOOL; (*ПЧ авария гор.12*)</v>
      </c>
      <c r="J328" t="str">
        <f t="shared" si="39"/>
        <v>DataReal.Group[4].BurnMain.Fan.bAlarm:=stDiAll.Group4_BurnMain_Fan_bAlarm XOR stInvertDigitalInputs.Group4_BurnMain_Fan_bAlarm;</v>
      </c>
      <c r="K328" s="13" t="str">
        <f>IF(COUNTIF(D$1:D328,D328)=1,MAX(K$1:K327)+1,"")</f>
        <v/>
      </c>
      <c r="L328" s="14" t="str">
        <f t="shared" si="40"/>
        <v/>
      </c>
      <c r="N328" t="str">
        <f t="shared" si="36"/>
        <v>Group4_BurnMain_Fan_bAlarm : WSTRING(40):="ПЧ авария гор.12";</v>
      </c>
      <c r="O328" t="str">
        <f t="shared" si="41"/>
        <v>Group4_BurnMain_Fan_bAlarm:=FALSE,</v>
      </c>
      <c r="P328" t="str">
        <f t="shared" si="42"/>
        <v>BurnMain.Fan.bAlarm : BOOL; (*ПЧ авария гор.12*)</v>
      </c>
    </row>
    <row r="329" spans="1:16" ht="15.75" x14ac:dyDescent="0.25">
      <c r="A329" s="2" t="s">
        <v>18</v>
      </c>
      <c r="B329" s="4" t="s">
        <v>821</v>
      </c>
      <c r="C329" t="s">
        <v>853</v>
      </c>
      <c r="D329" t="s">
        <v>316</v>
      </c>
      <c r="E329" t="s">
        <v>326</v>
      </c>
      <c r="F329" t="s">
        <v>167</v>
      </c>
      <c r="G329" t="s">
        <v>535</v>
      </c>
      <c r="H329" t="s">
        <v>140</v>
      </c>
      <c r="I329" t="str">
        <f t="shared" si="38"/>
        <v>Group4_BurnWork1_Fan_bRemote : BOOL; (*Вент. дист. гор.10*)</v>
      </c>
      <c r="J329" t="str">
        <f t="shared" si="39"/>
        <v>DataReal.Group[4].BurnWork[1].Fan.bRemote:=stDiAll.Group4_BurnWork1_Fan_bRemote XOR stInvertDigitalInputs.Group4_BurnWork1_Fan_bRemote;</v>
      </c>
      <c r="K329" s="13" t="str">
        <f>IF(COUNTIF(D$1:D329,D329)=1,MAX(K$1:K328)+1,"")</f>
        <v/>
      </c>
      <c r="L329" s="14" t="str">
        <f t="shared" si="40"/>
        <v/>
      </c>
      <c r="N329" t="str">
        <f t="shared" si="36"/>
        <v>Group4_BurnWork1_Fan_bRemote : WSTRING(40):="Вент. дист. гор.10";</v>
      </c>
      <c r="O329" t="str">
        <f t="shared" si="41"/>
        <v>Group4_BurnWork1_Fan_bRemote:=FALSE,</v>
      </c>
      <c r="P329" t="str">
        <f t="shared" si="42"/>
        <v>BurnWork[1].Fan.bRemote : BOOL; (*Вент. дист. гор.10*)</v>
      </c>
    </row>
    <row r="330" spans="1:16" ht="15.75" x14ac:dyDescent="0.25">
      <c r="A330" s="2" t="s">
        <v>18</v>
      </c>
      <c r="B330" s="4" t="s">
        <v>822</v>
      </c>
      <c r="C330" t="s">
        <v>867</v>
      </c>
      <c r="D330" t="s">
        <v>316</v>
      </c>
      <c r="E330" t="s">
        <v>325</v>
      </c>
      <c r="F330" t="s">
        <v>167</v>
      </c>
      <c r="G330" t="s">
        <v>535</v>
      </c>
      <c r="H330" t="s">
        <v>140</v>
      </c>
      <c r="I330" t="str">
        <f t="shared" si="38"/>
        <v>Group4_BurnMain_Fan_bRemote : BOOL; (*Вент. дист. гор.12*)</v>
      </c>
      <c r="J330" t="str">
        <f t="shared" si="39"/>
        <v>DataReal.Group[4].BurnMain.Fan.bRemote:=stDiAll.Group4_BurnMain_Fan_bRemote XOR stInvertDigitalInputs.Group4_BurnMain_Fan_bRemote;</v>
      </c>
      <c r="K330" s="13" t="str">
        <f>IF(COUNTIF(D$1:D330,D330)=1,MAX(K$1:K329)+1,"")</f>
        <v/>
      </c>
      <c r="L330" s="14" t="str">
        <f t="shared" si="40"/>
        <v/>
      </c>
      <c r="N330" t="str">
        <f t="shared" si="36"/>
        <v>Group4_BurnMain_Fan_bRemote : WSTRING(40):="Вент. дист. гор.12";</v>
      </c>
      <c r="O330" t="str">
        <f t="shared" si="41"/>
        <v>Group4_BurnMain_Fan_bRemote:=FALSE,</v>
      </c>
      <c r="P330" t="str">
        <f t="shared" si="42"/>
        <v>BurnMain.Fan.bRemote : BOOL; (*Вент. дист. гор.12*)</v>
      </c>
    </row>
    <row r="331" spans="1:16" ht="15.75" x14ac:dyDescent="0.25">
      <c r="A331" s="2" t="s">
        <v>18</v>
      </c>
      <c r="B331" s="4" t="s">
        <v>823</v>
      </c>
      <c r="C331" t="s">
        <v>877</v>
      </c>
      <c r="D331" t="s">
        <v>316</v>
      </c>
      <c r="E331" t="s">
        <v>327</v>
      </c>
      <c r="F331" t="s">
        <v>167</v>
      </c>
      <c r="G331" t="s">
        <v>535</v>
      </c>
      <c r="H331" t="s">
        <v>140</v>
      </c>
      <c r="I331" t="str">
        <f t="shared" si="38"/>
        <v>Group4_BurnWork2_Fan_bRemote : BOOL; (*Вент. дист. гор.14*)</v>
      </c>
      <c r="J331" t="str">
        <f t="shared" si="39"/>
        <v>DataReal.Group[4].BurnWork[2].Fan.bRemote:=stDiAll.Group4_BurnWork2_Fan_bRemote XOR stInvertDigitalInputs.Group4_BurnWork2_Fan_bRemote;</v>
      </c>
      <c r="K331" s="13" t="str">
        <f>IF(COUNTIF(D$1:D331,D331)=1,MAX(K$1:K330)+1,"")</f>
        <v/>
      </c>
      <c r="L331" s="14" t="str">
        <f t="shared" si="40"/>
        <v/>
      </c>
      <c r="N331" t="str">
        <f t="shared" si="36"/>
        <v>Group4_BurnWork2_Fan_bRemote : WSTRING(40):="Вент. дист. гор.14";</v>
      </c>
      <c r="O331" t="str">
        <f t="shared" si="41"/>
        <v>Group4_BurnWork2_Fan_bRemote:=FALSE,</v>
      </c>
      <c r="P331" t="str">
        <f t="shared" si="42"/>
        <v>BurnWork[2].Fan.bRemote : BOOL; (*Вент. дист. гор.14*)</v>
      </c>
    </row>
    <row r="332" spans="1:16" ht="15.75" x14ac:dyDescent="0.25">
      <c r="A332" s="2" t="s">
        <v>18</v>
      </c>
      <c r="B332" s="4" t="s">
        <v>824</v>
      </c>
      <c r="C332" t="s">
        <v>887</v>
      </c>
      <c r="D332" t="s">
        <v>316</v>
      </c>
      <c r="E332" t="s">
        <v>328</v>
      </c>
      <c r="F332" t="s">
        <v>167</v>
      </c>
      <c r="G332" t="s">
        <v>535</v>
      </c>
      <c r="H332" t="s">
        <v>140</v>
      </c>
      <c r="I332" t="str">
        <f t="shared" si="38"/>
        <v>Group4_BurnWork3_Fan_bRemote : BOOL; (*Вент. дист. гор.16*)</v>
      </c>
      <c r="J332" t="str">
        <f t="shared" si="39"/>
        <v>DataReal.Group[4].BurnWork[3].Fan.bRemote:=stDiAll.Group4_BurnWork3_Fan_bRemote XOR stInvertDigitalInputs.Group4_BurnWork3_Fan_bRemote;</v>
      </c>
      <c r="K332" s="13" t="str">
        <f>IF(COUNTIF(D$1:D332,D332)=1,MAX(K$1:K331)+1,"")</f>
        <v/>
      </c>
      <c r="L332" s="14" t="str">
        <f t="shared" si="40"/>
        <v/>
      </c>
      <c r="N332" t="str">
        <f t="shared" si="36"/>
        <v>Group4_BurnWork3_Fan_bRemote : WSTRING(40):="Вент. дист. гор.16";</v>
      </c>
      <c r="O332" t="str">
        <f t="shared" si="41"/>
        <v>Group4_BurnWork3_Fan_bRemote:=FALSE,</v>
      </c>
      <c r="P332" t="str">
        <f t="shared" si="42"/>
        <v>BurnWork[3].Fan.bRemote : BOOL; (*Вент. дист. гор.16*)</v>
      </c>
    </row>
    <row r="333" spans="1:16" ht="15.75" x14ac:dyDescent="0.25">
      <c r="A333" s="2" t="s">
        <v>18</v>
      </c>
      <c r="B333" s="4" t="s">
        <v>825</v>
      </c>
      <c r="C333" t="s">
        <v>5</v>
      </c>
      <c r="D333" t="s">
        <v>159</v>
      </c>
      <c r="G333" t="str">
        <f t="shared" ref="G333:G337" si="43">CONCATENATE("b",A333,B333)</f>
        <v>bDI332</v>
      </c>
      <c r="H333" t="s">
        <v>140</v>
      </c>
      <c r="I333" t="str">
        <f t="shared" si="38"/>
        <v>Reserv_bDI332 : BOOL; (*Резерв*)</v>
      </c>
      <c r="J333" t="str">
        <f t="shared" si="39"/>
        <v>DataReal.Reserv.bDI332:=stDiAll.Reserv_bDI332 XOR stInvertDigitalInputs.Reserv_bDI332;</v>
      </c>
      <c r="K333" s="13" t="str">
        <f>IF(COUNTIF(D$1:D333,D333)=1,MAX(K$1:K332)+1,"")</f>
        <v/>
      </c>
      <c r="L333" s="14" t="str">
        <f t="shared" si="40"/>
        <v/>
      </c>
      <c r="N333" t="str">
        <f t="shared" si="36"/>
        <v>Reserv_bDI332 : WSTRING(40):="Резерв";</v>
      </c>
      <c r="O333" t="str">
        <f t="shared" si="41"/>
        <v>Reserv_bDI332:=FALSE,</v>
      </c>
      <c r="P333" t="str">
        <f t="shared" si="42"/>
        <v>bDI332 : BOOL; (*Резерв*)</v>
      </c>
    </row>
    <row r="334" spans="1:16" ht="15.75" x14ac:dyDescent="0.25">
      <c r="A334" s="2" t="s">
        <v>18</v>
      </c>
      <c r="B334" s="4" t="s">
        <v>826</v>
      </c>
      <c r="C334" t="s">
        <v>5</v>
      </c>
      <c r="D334" t="s">
        <v>159</v>
      </c>
      <c r="G334" t="str">
        <f t="shared" si="43"/>
        <v>bDI333</v>
      </c>
      <c r="H334" t="s">
        <v>140</v>
      </c>
      <c r="I334" t="str">
        <f t="shared" si="38"/>
        <v>Reserv_bDI333 : BOOL; (*Резерв*)</v>
      </c>
      <c r="J334" t="str">
        <f t="shared" si="39"/>
        <v>DataReal.Reserv.bDI333:=stDiAll.Reserv_bDI333 XOR stInvertDigitalInputs.Reserv_bDI333;</v>
      </c>
      <c r="K334" s="13" t="str">
        <f>IF(COUNTIF(D$1:D334,D334)=1,MAX(K$1:K333)+1,"")</f>
        <v/>
      </c>
      <c r="L334" s="14" t="str">
        <f t="shared" si="40"/>
        <v/>
      </c>
      <c r="N334" t="str">
        <f t="shared" si="36"/>
        <v>Reserv_bDI333 : WSTRING(40):="Резерв";</v>
      </c>
      <c r="O334" t="str">
        <f t="shared" si="41"/>
        <v>Reserv_bDI333:=FALSE,</v>
      </c>
      <c r="P334" t="str">
        <f t="shared" si="42"/>
        <v>bDI333 : BOOL; (*Резерв*)</v>
      </c>
    </row>
    <row r="335" spans="1:16" ht="15.75" x14ac:dyDescent="0.25">
      <c r="A335" s="2" t="s">
        <v>18</v>
      </c>
      <c r="B335" s="4" t="s">
        <v>827</v>
      </c>
      <c r="C335" t="s">
        <v>5</v>
      </c>
      <c r="D335" t="s">
        <v>159</v>
      </c>
      <c r="G335" t="str">
        <f t="shared" si="43"/>
        <v>bDI334</v>
      </c>
      <c r="H335" t="s">
        <v>140</v>
      </c>
      <c r="I335" t="str">
        <f t="shared" si="38"/>
        <v>Reserv_bDI334 : BOOL; (*Резерв*)</v>
      </c>
      <c r="J335" t="str">
        <f t="shared" si="39"/>
        <v>DataReal.Reserv.bDI334:=stDiAll.Reserv_bDI334 XOR stInvertDigitalInputs.Reserv_bDI334;</v>
      </c>
      <c r="K335" s="13" t="str">
        <f>IF(COUNTIF(D$1:D335,D335)=1,MAX(K$1:K334)+1,"")</f>
        <v/>
      </c>
      <c r="L335" s="14" t="str">
        <f t="shared" si="40"/>
        <v/>
      </c>
      <c r="N335" t="str">
        <f t="shared" si="36"/>
        <v>Reserv_bDI334 : WSTRING(40):="Резерв";</v>
      </c>
      <c r="O335" t="str">
        <f t="shared" si="41"/>
        <v>Reserv_bDI334:=FALSE,</v>
      </c>
      <c r="P335" t="str">
        <f t="shared" si="42"/>
        <v>bDI334 : BOOL; (*Резерв*)</v>
      </c>
    </row>
    <row r="336" spans="1:16" ht="15.75" x14ac:dyDescent="0.25">
      <c r="A336" s="2" t="s">
        <v>18</v>
      </c>
      <c r="B336" s="4" t="s">
        <v>828</v>
      </c>
      <c r="C336" t="s">
        <v>5</v>
      </c>
      <c r="D336" t="s">
        <v>159</v>
      </c>
      <c r="G336" t="str">
        <f t="shared" si="43"/>
        <v>bDI335</v>
      </c>
      <c r="H336" t="s">
        <v>140</v>
      </c>
      <c r="I336" t="str">
        <f t="shared" si="38"/>
        <v>Reserv_bDI335 : BOOL; (*Резерв*)</v>
      </c>
      <c r="J336" t="str">
        <f t="shared" si="39"/>
        <v>DataReal.Reserv.bDI335:=stDiAll.Reserv_bDI335 XOR stInvertDigitalInputs.Reserv_bDI335;</v>
      </c>
      <c r="K336" s="13" t="str">
        <f>IF(COUNTIF(D$1:D336,D336)=1,MAX(K$1:K335)+1,"")</f>
        <v/>
      </c>
      <c r="L336" s="14" t="str">
        <f t="shared" si="40"/>
        <v/>
      </c>
      <c r="N336" t="str">
        <f t="shared" si="36"/>
        <v>Reserv_bDI335 : WSTRING(40):="Резерв";</v>
      </c>
      <c r="O336" t="str">
        <f t="shared" si="41"/>
        <v>Reserv_bDI335:=FALSE,</v>
      </c>
      <c r="P336" t="str">
        <f t="shared" si="42"/>
        <v>bDI335 : BOOL; (*Резерв*)</v>
      </c>
    </row>
    <row r="337" spans="1:16" ht="15.75" x14ac:dyDescent="0.25">
      <c r="A337" s="2" t="s">
        <v>18</v>
      </c>
      <c r="B337" s="4" t="s">
        <v>829</v>
      </c>
      <c r="C337" t="s">
        <v>5</v>
      </c>
      <c r="D337" t="s">
        <v>159</v>
      </c>
      <c r="G337" t="str">
        <f t="shared" si="43"/>
        <v>bDI336</v>
      </c>
      <c r="H337" t="s">
        <v>140</v>
      </c>
      <c r="I337" t="str">
        <f t="shared" si="38"/>
        <v>Reserv_bDI336 : BOOL; (*Резерв*)</v>
      </c>
      <c r="J337" t="str">
        <f t="shared" si="39"/>
        <v>DataReal.Reserv.bDI336:=stDiAll.Reserv_bDI336 XOR stInvertDigitalInputs.Reserv_bDI336;</v>
      </c>
      <c r="K337" s="13" t="str">
        <f>IF(COUNTIF(D$1:D337,D337)=1,MAX(K$1:K336)+1,"")</f>
        <v/>
      </c>
      <c r="L337" s="14" t="str">
        <f t="shared" si="40"/>
        <v/>
      </c>
      <c r="N337" t="str">
        <f t="shared" si="36"/>
        <v>Reserv_bDI336 : WSTRING(40):="Резерв";</v>
      </c>
      <c r="O337" t="str">
        <f t="shared" si="41"/>
        <v>Reserv_bDI336:=FALSE,</v>
      </c>
      <c r="P337" t="str">
        <f t="shared" si="42"/>
        <v>bDI336 : BOOL; (*Резерв*)</v>
      </c>
    </row>
    <row r="338" spans="1:16" ht="15.75" x14ac:dyDescent="0.25">
      <c r="A338" s="2" t="s">
        <v>18</v>
      </c>
      <c r="B338" s="4" t="s">
        <v>830</v>
      </c>
      <c r="C338" t="s">
        <v>854</v>
      </c>
      <c r="D338" t="s">
        <v>316</v>
      </c>
      <c r="E338" t="s">
        <v>326</v>
      </c>
      <c r="G338" t="s">
        <v>171</v>
      </c>
      <c r="H338" t="s">
        <v>140</v>
      </c>
      <c r="I338" t="str">
        <f t="shared" si="38"/>
        <v>Group4_BurnWork1_bStart : BOOL; (*Пуск гор.10*)</v>
      </c>
      <c r="J338" t="str">
        <f t="shared" si="39"/>
        <v>DataReal.Group[4].BurnWork[1].bStart:=stDiAll.Group4_BurnWork1_bStart XOR stInvertDigitalInputs.Group4_BurnWork1_bStart;</v>
      </c>
      <c r="K338" s="13" t="str">
        <f>IF(COUNTIF(D$1:D338,D338)=1,MAX(K$1:K337)+1,"")</f>
        <v/>
      </c>
      <c r="L338" s="14" t="str">
        <f t="shared" si="40"/>
        <v/>
      </c>
      <c r="N338" t="str">
        <f t="shared" si="36"/>
        <v>Group4_BurnWork1_bStart : WSTRING(40):="Пуск гор.10";</v>
      </c>
      <c r="O338" t="str">
        <f t="shared" si="41"/>
        <v>Group4_BurnWork1_bStart:=FALSE,</v>
      </c>
      <c r="P338" t="str">
        <f t="shared" si="42"/>
        <v>BurnWork[1].bStart : BOOL; (*Пуск гор.10*)</v>
      </c>
    </row>
    <row r="339" spans="1:16" ht="15.75" x14ac:dyDescent="0.25">
      <c r="A339" s="2" t="s">
        <v>18</v>
      </c>
      <c r="B339" s="4" t="s">
        <v>831</v>
      </c>
      <c r="C339" t="s">
        <v>855</v>
      </c>
      <c r="D339" t="s">
        <v>316</v>
      </c>
      <c r="E339" t="s">
        <v>326</v>
      </c>
      <c r="G339" t="s">
        <v>172</v>
      </c>
      <c r="H339" t="s">
        <v>140</v>
      </c>
      <c r="I339" t="str">
        <f t="shared" si="38"/>
        <v>Group4_BurnWork1_bStop : BOOL; (*Стоп гор.10*)</v>
      </c>
      <c r="J339" t="str">
        <f t="shared" si="39"/>
        <v>DataReal.Group[4].BurnWork[1].bStop:=stDiAll.Group4_BurnWork1_bStop XOR stInvertDigitalInputs.Group4_BurnWork1_bStop;</v>
      </c>
      <c r="K339" s="13" t="str">
        <f>IF(COUNTIF(D$1:D339,D339)=1,MAX(K$1:K338)+1,"")</f>
        <v/>
      </c>
      <c r="L339" s="14" t="str">
        <f t="shared" si="40"/>
        <v/>
      </c>
      <c r="N339" t="str">
        <f t="shared" si="36"/>
        <v>Group4_BurnWork1_bStop : WSTRING(40):="Стоп гор.10";</v>
      </c>
      <c r="O339" t="str">
        <f t="shared" si="41"/>
        <v>Group4_BurnWork1_bStop:=FALSE,</v>
      </c>
      <c r="P339" t="str">
        <f t="shared" si="42"/>
        <v>BurnWork[1].bStop : BOOL; (*Стоп гор.10*)</v>
      </c>
    </row>
    <row r="340" spans="1:16" ht="15.75" x14ac:dyDescent="0.25">
      <c r="A340" s="2" t="s">
        <v>18</v>
      </c>
      <c r="B340" s="4" t="s">
        <v>832</v>
      </c>
      <c r="C340" t="s">
        <v>868</v>
      </c>
      <c r="D340" t="s">
        <v>316</v>
      </c>
      <c r="E340" t="s">
        <v>325</v>
      </c>
      <c r="G340" t="s">
        <v>171</v>
      </c>
      <c r="H340" t="s">
        <v>140</v>
      </c>
      <c r="I340" t="str">
        <f t="shared" si="38"/>
        <v>Group4_BurnMain_bStart : BOOL; (*Пуск гор.12*)</v>
      </c>
      <c r="J340" t="str">
        <f t="shared" si="39"/>
        <v>DataReal.Group[4].BurnMain.bStart:=stDiAll.Group4_BurnMain_bStart XOR stInvertDigitalInputs.Group4_BurnMain_bStart;</v>
      </c>
      <c r="K340" s="13" t="str">
        <f>IF(COUNTIF(D$1:D340,D340)=1,MAX(K$1:K339)+1,"")</f>
        <v/>
      </c>
      <c r="L340" s="14" t="str">
        <f t="shared" si="40"/>
        <v/>
      </c>
      <c r="N340" t="str">
        <f t="shared" si="36"/>
        <v>Group4_BurnMain_bStart : WSTRING(40):="Пуск гор.12";</v>
      </c>
      <c r="O340" t="str">
        <f t="shared" si="41"/>
        <v>Group4_BurnMain_bStart:=FALSE,</v>
      </c>
      <c r="P340" t="str">
        <f t="shared" si="42"/>
        <v>BurnMain.bStart : BOOL; (*Пуск гор.12*)</v>
      </c>
    </row>
    <row r="341" spans="1:16" ht="15.75" x14ac:dyDescent="0.25">
      <c r="A341" s="2" t="s">
        <v>18</v>
      </c>
      <c r="B341" s="4" t="s">
        <v>833</v>
      </c>
      <c r="C341" t="s">
        <v>869</v>
      </c>
      <c r="D341" t="s">
        <v>316</v>
      </c>
      <c r="E341" t="s">
        <v>325</v>
      </c>
      <c r="G341" t="s">
        <v>172</v>
      </c>
      <c r="H341" t="s">
        <v>140</v>
      </c>
      <c r="I341" t="str">
        <f t="shared" si="38"/>
        <v>Group4_BurnMain_bStop : BOOL; (*Стоп гор.12*)</v>
      </c>
      <c r="J341" t="str">
        <f t="shared" si="39"/>
        <v>DataReal.Group[4].BurnMain.bStop:=stDiAll.Group4_BurnMain_bStop XOR stInvertDigitalInputs.Group4_BurnMain_bStop;</v>
      </c>
      <c r="K341" s="13" t="str">
        <f>IF(COUNTIF(D$1:D341,D341)=1,MAX(K$1:K340)+1,"")</f>
        <v/>
      </c>
      <c r="L341" s="14" t="str">
        <f t="shared" si="40"/>
        <v/>
      </c>
      <c r="N341" t="str">
        <f t="shared" si="36"/>
        <v>Group4_BurnMain_bStop : WSTRING(40):="Стоп гор.12";</v>
      </c>
      <c r="O341" t="str">
        <f t="shared" si="41"/>
        <v>Group4_BurnMain_bStop:=FALSE,</v>
      </c>
      <c r="P341" t="str">
        <f t="shared" si="42"/>
        <v>BurnMain.bStop : BOOL; (*Стоп гор.12*)</v>
      </c>
    </row>
    <row r="342" spans="1:16" ht="15.75" x14ac:dyDescent="0.25">
      <c r="A342" s="2" t="s">
        <v>18</v>
      </c>
      <c r="B342" s="4" t="s">
        <v>834</v>
      </c>
      <c r="C342" t="s">
        <v>878</v>
      </c>
      <c r="D342" t="s">
        <v>316</v>
      </c>
      <c r="E342" t="s">
        <v>327</v>
      </c>
      <c r="G342" t="s">
        <v>171</v>
      </c>
      <c r="H342" t="s">
        <v>140</v>
      </c>
      <c r="I342" t="str">
        <f t="shared" si="38"/>
        <v>Group4_BurnWork2_bStart : BOOL; (*Пуск гор.14*)</v>
      </c>
      <c r="J342" t="str">
        <f t="shared" si="39"/>
        <v>DataReal.Group[4].BurnWork[2].bStart:=stDiAll.Group4_BurnWork2_bStart XOR stInvertDigitalInputs.Group4_BurnWork2_bStart;</v>
      </c>
      <c r="K342" s="13" t="str">
        <f>IF(COUNTIF(D$1:D342,D342)=1,MAX(K$1:K341)+1,"")</f>
        <v/>
      </c>
      <c r="L342" s="14" t="str">
        <f t="shared" si="40"/>
        <v/>
      </c>
      <c r="N342" t="str">
        <f t="shared" si="36"/>
        <v>Group4_BurnWork2_bStart : WSTRING(40):="Пуск гор.14";</v>
      </c>
      <c r="O342" t="str">
        <f t="shared" si="41"/>
        <v>Group4_BurnWork2_bStart:=FALSE,</v>
      </c>
      <c r="P342" t="str">
        <f t="shared" si="42"/>
        <v>BurnWork[2].bStart : BOOL; (*Пуск гор.14*)</v>
      </c>
    </row>
    <row r="343" spans="1:16" ht="15.75" x14ac:dyDescent="0.25">
      <c r="A343" s="2" t="s">
        <v>18</v>
      </c>
      <c r="B343" s="4" t="s">
        <v>835</v>
      </c>
      <c r="C343" t="s">
        <v>879</v>
      </c>
      <c r="D343" t="s">
        <v>316</v>
      </c>
      <c r="E343" t="s">
        <v>327</v>
      </c>
      <c r="G343" t="s">
        <v>172</v>
      </c>
      <c r="H343" t="s">
        <v>140</v>
      </c>
      <c r="I343" t="str">
        <f t="shared" si="38"/>
        <v>Group4_BurnWork2_bStop : BOOL; (*Стоп гор.14*)</v>
      </c>
      <c r="J343" t="str">
        <f t="shared" si="39"/>
        <v>DataReal.Group[4].BurnWork[2].bStop:=stDiAll.Group4_BurnWork2_bStop XOR stInvertDigitalInputs.Group4_BurnWork2_bStop;</v>
      </c>
      <c r="K343" s="13" t="str">
        <f>IF(COUNTIF(D$1:D343,D343)=1,MAX(K$1:K342)+1,"")</f>
        <v/>
      </c>
      <c r="L343" s="14" t="str">
        <f t="shared" si="40"/>
        <v/>
      </c>
      <c r="N343" t="str">
        <f t="shared" si="36"/>
        <v>Group4_BurnWork2_bStop : WSTRING(40):="Стоп гор.14";</v>
      </c>
      <c r="O343" t="str">
        <f t="shared" si="41"/>
        <v>Group4_BurnWork2_bStop:=FALSE,</v>
      </c>
      <c r="P343" t="str">
        <f t="shared" si="42"/>
        <v>BurnWork[2].bStop : BOOL; (*Стоп гор.14*)</v>
      </c>
    </row>
    <row r="344" spans="1:16" ht="15.75" x14ac:dyDescent="0.25">
      <c r="A344" s="2" t="s">
        <v>18</v>
      </c>
      <c r="B344" s="4" t="s">
        <v>836</v>
      </c>
      <c r="C344" t="s">
        <v>888</v>
      </c>
      <c r="D344" t="s">
        <v>316</v>
      </c>
      <c r="E344" t="s">
        <v>328</v>
      </c>
      <c r="G344" t="s">
        <v>171</v>
      </c>
      <c r="H344" t="s">
        <v>140</v>
      </c>
      <c r="I344" t="str">
        <f t="shared" si="38"/>
        <v>Group4_BurnWork3_bStart : BOOL; (*Пуск гор.16*)</v>
      </c>
      <c r="J344" t="str">
        <f t="shared" si="39"/>
        <v>DataReal.Group[4].BurnWork[3].bStart:=stDiAll.Group4_BurnWork3_bStart XOR stInvertDigitalInputs.Group4_BurnWork3_bStart;</v>
      </c>
      <c r="K344" s="13" t="str">
        <f>IF(COUNTIF(D$1:D344,D344)=1,MAX(K$1:K343)+1,"")</f>
        <v/>
      </c>
      <c r="L344" s="14" t="str">
        <f t="shared" si="40"/>
        <v/>
      </c>
      <c r="N344" t="str">
        <f t="shared" si="36"/>
        <v>Group4_BurnWork3_bStart : WSTRING(40):="Пуск гор.16";</v>
      </c>
      <c r="O344" t="str">
        <f t="shared" si="41"/>
        <v>Group4_BurnWork3_bStart:=FALSE,</v>
      </c>
      <c r="P344" t="str">
        <f t="shared" si="42"/>
        <v>BurnWork[3].bStart : BOOL; (*Пуск гор.16*)</v>
      </c>
    </row>
    <row r="345" spans="1:16" ht="15.75" x14ac:dyDescent="0.25">
      <c r="A345" s="2" t="s">
        <v>18</v>
      </c>
      <c r="B345" s="4" t="s">
        <v>837</v>
      </c>
      <c r="C345" t="s">
        <v>889</v>
      </c>
      <c r="D345" t="s">
        <v>316</v>
      </c>
      <c r="E345" t="s">
        <v>328</v>
      </c>
      <c r="G345" t="s">
        <v>172</v>
      </c>
      <c r="H345" t="s">
        <v>140</v>
      </c>
      <c r="I345" t="str">
        <f t="shared" si="38"/>
        <v>Group4_BurnWork3_bStop : BOOL; (*Стоп гор.16*)</v>
      </c>
      <c r="J345" t="str">
        <f t="shared" si="39"/>
        <v>DataReal.Group[4].BurnWork[3].bStop:=stDiAll.Group4_BurnWork3_bStop XOR stInvertDigitalInputs.Group4_BurnWork3_bStop;</v>
      </c>
      <c r="K345" s="13" t="str">
        <f>IF(COUNTIF(D$1:D345,D345)=1,MAX(K$1:K344)+1,"")</f>
        <v/>
      </c>
      <c r="L345" s="14" t="str">
        <f t="shared" si="40"/>
        <v/>
      </c>
      <c r="N345" t="str">
        <f t="shared" si="36"/>
        <v>Group4_BurnWork3_bStop : WSTRING(40):="Стоп гор.16";</v>
      </c>
      <c r="O345" t="str">
        <f t="shared" si="41"/>
        <v>Group4_BurnWork3_bStop:=FALSE,</v>
      </c>
      <c r="P345" t="str">
        <f t="shared" si="42"/>
        <v>BurnWork[3].bStop : BOOL; (*Стоп гор.16*)</v>
      </c>
    </row>
    <row r="346" spans="1:16" ht="15.75" x14ac:dyDescent="0.25">
      <c r="A346" s="2" t="s">
        <v>18</v>
      </c>
      <c r="B346" s="4" t="s">
        <v>838</v>
      </c>
      <c r="C346" t="s">
        <v>890</v>
      </c>
      <c r="D346" t="s">
        <v>316</v>
      </c>
      <c r="G346" t="s">
        <v>173</v>
      </c>
      <c r="H346" t="s">
        <v>140</v>
      </c>
      <c r="I346" t="str">
        <f t="shared" si="38"/>
        <v>Group4_bReset : BOOL; (*Сброс звука гр.4*)</v>
      </c>
      <c r="J346" t="str">
        <f t="shared" si="39"/>
        <v>DataReal.Group[4].bReset:=stDiAll.Group4_bReset XOR stInvertDigitalInputs.Group4_bReset;</v>
      </c>
      <c r="K346" s="13" t="str">
        <f>IF(COUNTIF(D$1:D346,D346)=1,MAX(K$1:K345)+1,"")</f>
        <v/>
      </c>
      <c r="L346" s="14" t="str">
        <f t="shared" si="40"/>
        <v/>
      </c>
      <c r="N346" t="str">
        <f t="shared" si="36"/>
        <v>Group4_bReset : WSTRING(40):="Сброс звука гр.4";</v>
      </c>
      <c r="O346" t="str">
        <f t="shared" si="41"/>
        <v>Group4_bReset:=FALSE,</v>
      </c>
      <c r="P346" t="str">
        <f t="shared" si="42"/>
        <v>bReset : BOOL; (*Сброс звука гр.4*)</v>
      </c>
    </row>
    <row r="347" spans="1:16" ht="15.75" x14ac:dyDescent="0.25">
      <c r="A347" s="2" t="s">
        <v>18</v>
      </c>
      <c r="B347" s="4" t="s">
        <v>839</v>
      </c>
      <c r="C347" t="s">
        <v>891</v>
      </c>
      <c r="D347" t="s">
        <v>316</v>
      </c>
      <c r="G347" t="s">
        <v>445</v>
      </c>
      <c r="H347" t="s">
        <v>140</v>
      </c>
      <c r="I347" t="str">
        <f t="shared" si="38"/>
        <v>Group4_bEmergencyStop : BOOL; (*Аварийное откл. гр.4*)</v>
      </c>
      <c r="J347" t="str">
        <f t="shared" si="39"/>
        <v>DataReal.Group[4].bEmergencyStop:=stDiAll.Group4_bEmergencyStop XOR stInvertDigitalInputs.Group4_bEmergencyStop;</v>
      </c>
      <c r="K347" s="13" t="str">
        <f>IF(COUNTIF(D$1:D347,D347)=1,MAX(K$1:K346)+1,"")</f>
        <v/>
      </c>
      <c r="L347" s="14" t="str">
        <f t="shared" si="40"/>
        <v/>
      </c>
      <c r="N347" t="str">
        <f t="shared" si="36"/>
        <v>Group4_bEmergencyStop : WSTRING(40):="Аварийное откл. гр.4";</v>
      </c>
      <c r="O347" t="str">
        <f t="shared" si="41"/>
        <v>Group4_bEmergencyStop:=FALSE,</v>
      </c>
      <c r="P347" t="str">
        <f t="shared" si="42"/>
        <v>bEmergencyStop : BOOL; (*Аварийное откл. гр.4*)</v>
      </c>
    </row>
    <row r="348" spans="1:16" ht="15.75" x14ac:dyDescent="0.25">
      <c r="A348" s="2" t="s">
        <v>18</v>
      </c>
      <c r="B348" s="4" t="s">
        <v>840</v>
      </c>
      <c r="C348" t="s">
        <v>5</v>
      </c>
      <c r="D348" t="s">
        <v>159</v>
      </c>
      <c r="G348" t="str">
        <f>CONCATENATE("b",A348,B348)</f>
        <v>bDI347</v>
      </c>
      <c r="H348" t="s">
        <v>140</v>
      </c>
      <c r="I348" t="str">
        <f t="shared" si="38"/>
        <v>Reserv_bDI347 : BOOL; (*Резерв*)</v>
      </c>
      <c r="J348" t="str">
        <f t="shared" si="39"/>
        <v>DataReal.Reserv.bDI347:=stDiAll.Reserv_bDI347 XOR stInvertDigitalInputs.Reserv_bDI347;</v>
      </c>
      <c r="K348" s="13" t="str">
        <f>IF(COUNTIF(D$1:D348,D348)=1,MAX(K$1:K347)+1,"")</f>
        <v/>
      </c>
      <c r="L348" s="14" t="str">
        <f t="shared" si="40"/>
        <v/>
      </c>
      <c r="N348" t="str">
        <f t="shared" ref="N348:N353" si="44">CONCATENATE(D348, "_",IF(E348&lt;&gt;"",CONCATENATE(E348,"_"),""),IF(F348&lt;&gt;"",CONCATENATE(F348,"_"),""),G348," : WSTRING(40):=""",C348,""";",)</f>
        <v>Reserv_bDI347 : WSTRING(40):="Резерв";</v>
      </c>
      <c r="O348" t="str">
        <f t="shared" si="41"/>
        <v>Reserv_bDI347:=FALSE,</v>
      </c>
      <c r="P348" t="str">
        <f t="shared" si="42"/>
        <v>bDI347 : BOOL; (*Резерв*)</v>
      </c>
    </row>
    <row r="349" spans="1:16" ht="15.75" x14ac:dyDescent="0.25">
      <c r="A349" s="2" t="s">
        <v>18</v>
      </c>
      <c r="B349" s="4" t="s">
        <v>841</v>
      </c>
      <c r="C349" t="s">
        <v>5</v>
      </c>
      <c r="D349" t="s">
        <v>159</v>
      </c>
      <c r="G349" t="str">
        <f t="shared" ref="G349:G353" si="45">CONCATENATE("b",A349,B349)</f>
        <v>bDI348</v>
      </c>
      <c r="H349" t="s">
        <v>140</v>
      </c>
      <c r="I349" t="str">
        <f t="shared" si="38"/>
        <v>Reserv_bDI348 : BOOL; (*Резерв*)</v>
      </c>
      <c r="J349" t="str">
        <f t="shared" si="39"/>
        <v>DataReal.Reserv.bDI348:=stDiAll.Reserv_bDI348 XOR stInvertDigitalInputs.Reserv_bDI348;</v>
      </c>
      <c r="K349" s="13" t="str">
        <f>IF(COUNTIF(D$1:D349,D349)=1,MAX(K$1:K348)+1,"")</f>
        <v/>
      </c>
      <c r="L349" s="14" t="str">
        <f t="shared" si="40"/>
        <v/>
      </c>
      <c r="N349" t="str">
        <f t="shared" si="44"/>
        <v>Reserv_bDI348 : WSTRING(40):="Резерв";</v>
      </c>
      <c r="O349" t="str">
        <f t="shared" si="41"/>
        <v>Reserv_bDI348:=FALSE,</v>
      </c>
      <c r="P349" t="str">
        <f t="shared" si="42"/>
        <v>bDI348 : BOOL; (*Резерв*)</v>
      </c>
    </row>
    <row r="350" spans="1:16" ht="15.75" x14ac:dyDescent="0.25">
      <c r="A350" s="2" t="s">
        <v>18</v>
      </c>
      <c r="B350" s="4" t="s">
        <v>842</v>
      </c>
      <c r="C350" t="s">
        <v>5</v>
      </c>
      <c r="D350" t="s">
        <v>159</v>
      </c>
      <c r="G350" t="str">
        <f t="shared" si="45"/>
        <v>bDI349</v>
      </c>
      <c r="H350" t="s">
        <v>140</v>
      </c>
      <c r="I350" t="str">
        <f t="shared" si="38"/>
        <v>Reserv_bDI349 : BOOL; (*Резерв*)</v>
      </c>
      <c r="J350" t="str">
        <f t="shared" si="39"/>
        <v>DataReal.Reserv.bDI349:=stDiAll.Reserv_bDI349 XOR stInvertDigitalInputs.Reserv_bDI349;</v>
      </c>
      <c r="K350" s="13" t="str">
        <f>IF(COUNTIF(D$1:D350,D350)=1,MAX(K$1:K349)+1,"")</f>
        <v/>
      </c>
      <c r="L350" s="14" t="str">
        <f t="shared" si="40"/>
        <v/>
      </c>
      <c r="N350" t="str">
        <f t="shared" si="44"/>
        <v>Reserv_bDI349 : WSTRING(40):="Резерв";</v>
      </c>
      <c r="O350" t="str">
        <f t="shared" si="41"/>
        <v>Reserv_bDI349:=FALSE,</v>
      </c>
      <c r="P350" t="str">
        <f t="shared" si="42"/>
        <v>bDI349 : BOOL; (*Резерв*)</v>
      </c>
    </row>
    <row r="351" spans="1:16" ht="15.75" x14ac:dyDescent="0.25">
      <c r="A351" s="2" t="s">
        <v>18</v>
      </c>
      <c r="B351" s="4" t="s">
        <v>843</v>
      </c>
      <c r="C351" t="s">
        <v>5</v>
      </c>
      <c r="D351" t="s">
        <v>159</v>
      </c>
      <c r="G351" t="str">
        <f t="shared" si="45"/>
        <v>bDI350</v>
      </c>
      <c r="H351" t="s">
        <v>140</v>
      </c>
      <c r="I351" t="str">
        <f t="shared" si="38"/>
        <v>Reserv_bDI350 : BOOL; (*Резерв*)</v>
      </c>
      <c r="J351" t="str">
        <f t="shared" si="39"/>
        <v>DataReal.Reserv.bDI350:=stDiAll.Reserv_bDI350 XOR stInvertDigitalInputs.Reserv_bDI350;</v>
      </c>
      <c r="K351" s="13" t="str">
        <f>IF(COUNTIF(D$1:D351,D351)=1,MAX(K$1:K350)+1,"")</f>
        <v/>
      </c>
      <c r="L351" s="14" t="str">
        <f t="shared" si="40"/>
        <v/>
      </c>
      <c r="N351" t="str">
        <f t="shared" si="44"/>
        <v>Reserv_bDI350 : WSTRING(40):="Резерв";</v>
      </c>
      <c r="O351" t="str">
        <f t="shared" si="41"/>
        <v>Reserv_bDI350:=FALSE,</v>
      </c>
      <c r="P351" t="str">
        <f t="shared" si="42"/>
        <v>bDI350 : BOOL; (*Резерв*)</v>
      </c>
    </row>
    <row r="352" spans="1:16" ht="15.75" x14ac:dyDescent="0.25">
      <c r="A352" s="2" t="s">
        <v>18</v>
      </c>
      <c r="B352" s="4" t="s">
        <v>844</v>
      </c>
      <c r="C352" t="s">
        <v>5</v>
      </c>
      <c r="D352" t="s">
        <v>159</v>
      </c>
      <c r="G352" t="str">
        <f t="shared" si="45"/>
        <v>bDI351</v>
      </c>
      <c r="H352" t="s">
        <v>140</v>
      </c>
      <c r="I352" t="str">
        <f t="shared" si="38"/>
        <v>Reserv_bDI351 : BOOL; (*Резерв*)</v>
      </c>
      <c r="J352" t="str">
        <f t="shared" si="39"/>
        <v>DataReal.Reserv.bDI351:=stDiAll.Reserv_bDI351 XOR stInvertDigitalInputs.Reserv_bDI351;</v>
      </c>
      <c r="K352" s="13" t="str">
        <f>IF(COUNTIF(D$1:D352,D352)=1,MAX(K$1:K351)+1,"")</f>
        <v/>
      </c>
      <c r="L352" s="14" t="str">
        <f t="shared" si="40"/>
        <v/>
      </c>
      <c r="N352" t="str">
        <f t="shared" si="44"/>
        <v>Reserv_bDI351 : WSTRING(40):="Резерв";</v>
      </c>
      <c r="O352" t="str">
        <f t="shared" si="41"/>
        <v>Reserv_bDI351:=FALSE,</v>
      </c>
      <c r="P352" t="str">
        <f t="shared" si="42"/>
        <v>bDI351 : BOOL; (*Резерв*)</v>
      </c>
    </row>
    <row r="353" spans="1:16" ht="15.75" x14ac:dyDescent="0.25">
      <c r="A353" s="2" t="s">
        <v>18</v>
      </c>
      <c r="B353" s="4" t="s">
        <v>845</v>
      </c>
      <c r="C353" t="s">
        <v>5</v>
      </c>
      <c r="D353" t="s">
        <v>159</v>
      </c>
      <c r="G353" t="str">
        <f t="shared" si="45"/>
        <v>bDI352</v>
      </c>
      <c r="H353" t="s">
        <v>140</v>
      </c>
      <c r="I353" t="str">
        <f t="shared" si="38"/>
        <v>Reserv_bDI352 : BOOL; (*Резерв*)</v>
      </c>
      <c r="J353" t="str">
        <f t="shared" si="39"/>
        <v>DataReal.Reserv.bDI352:=stDiAll.Reserv_bDI352 XOR stInvertDigitalInputs.Reserv_bDI352;</v>
      </c>
      <c r="K353" s="13" t="str">
        <f>IF(COUNTIF(D$1:D353,D353)=1,MAX(K$1:K352)+1,"")</f>
        <v/>
      </c>
      <c r="L353" s="14" t="str">
        <f t="shared" si="40"/>
        <v/>
      </c>
      <c r="N353" t="str">
        <f t="shared" si="44"/>
        <v>Reserv_bDI352 : WSTRING(40):="Резерв";</v>
      </c>
      <c r="O353" t="str">
        <f t="shared" si="41"/>
        <v>Reserv_bDI352:=FALSE,</v>
      </c>
      <c r="P353" t="str">
        <f t="shared" si="42"/>
        <v>bDI352 : BOOL; (*Резерв*)</v>
      </c>
    </row>
  </sheetData>
  <autoFilter ref="D1:F353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1"/>
  <sheetViews>
    <sheetView zoomScaleNormal="100" workbookViewId="0">
      <pane ySplit="1" topLeftCell="A26" activePane="bottomLeft" state="frozen"/>
      <selection activeCell="B1" sqref="B1"/>
      <selection pane="bottomLeft" activeCell="G38" sqref="G38"/>
    </sheetView>
  </sheetViews>
  <sheetFormatPr defaultRowHeight="15" x14ac:dyDescent="0.25"/>
  <cols>
    <col min="1" max="1" width="11" bestFit="1" customWidth="1"/>
    <col min="2" max="2" width="9.85546875" bestFit="1" customWidth="1"/>
    <col min="3" max="3" width="44.85546875" bestFit="1" customWidth="1"/>
    <col min="4" max="4" width="19" bestFit="1" customWidth="1"/>
    <col min="5" max="5" width="19" customWidth="1"/>
    <col min="6" max="6" width="14.85546875" bestFit="1" customWidth="1"/>
    <col min="7" max="7" width="24.7109375" bestFit="1" customWidth="1"/>
    <col min="8" max="8" width="11.5703125" bestFit="1" customWidth="1"/>
    <col min="9" max="9" width="79.7109375" bestFit="1" customWidth="1"/>
    <col min="10" max="10" width="134" bestFit="1" customWidth="1"/>
    <col min="13" max="13" width="12.140625" bestFit="1" customWidth="1"/>
    <col min="15" max="15" width="17.5703125" bestFit="1" customWidth="1"/>
    <col min="16" max="16" width="16.5703125" bestFit="1" customWidth="1"/>
    <col min="18" max="18" width="19.28515625" customWidth="1"/>
    <col min="19" max="19" width="20" bestFit="1" customWidth="1"/>
    <col min="20" max="20" width="85.28515625" bestFit="1" customWidth="1"/>
    <col min="21" max="21" width="137" bestFit="1" customWidth="1"/>
  </cols>
  <sheetData>
    <row r="1" spans="1:21" x14ac:dyDescent="0.25">
      <c r="A1" t="s">
        <v>1</v>
      </c>
      <c r="B1" t="s">
        <v>0</v>
      </c>
      <c r="C1" t="s">
        <v>2</v>
      </c>
      <c r="D1" t="s">
        <v>160</v>
      </c>
      <c r="E1" t="s">
        <v>311</v>
      </c>
      <c r="F1" t="s">
        <v>312</v>
      </c>
      <c r="G1" t="s">
        <v>138</v>
      </c>
      <c r="H1" t="s">
        <v>141</v>
      </c>
      <c r="I1" t="s">
        <v>142</v>
      </c>
      <c r="J1" t="s">
        <v>180</v>
      </c>
      <c r="M1" t="s">
        <v>183</v>
      </c>
      <c r="P1" t="s">
        <v>185</v>
      </c>
      <c r="S1" t="s">
        <v>186</v>
      </c>
      <c r="U1" t="s">
        <v>373</v>
      </c>
    </row>
    <row r="2" spans="1:21" ht="15.75" x14ac:dyDescent="0.25">
      <c r="A2" s="2" t="s">
        <v>139</v>
      </c>
      <c r="B2" s="4" t="s">
        <v>6</v>
      </c>
      <c r="C2" t="s">
        <v>380</v>
      </c>
      <c r="D2" t="s">
        <v>153</v>
      </c>
      <c r="F2" t="s">
        <v>164</v>
      </c>
      <c r="G2" t="s">
        <v>174</v>
      </c>
      <c r="H2" t="s">
        <v>140</v>
      </c>
      <c r="I2" t="str">
        <f t="shared" ref="I2:I65" si="0">CONCATENATE(D2,"_",IF(E2&lt;&gt;"",CONCATENATE(E2,"_"),""),IF(F2&lt;&gt;"",CONCATENATE(F2,"_"),""),G2, " : ", H2, "; (*", C2, "*)")</f>
        <v>Gas_Gate_bClose : BOOL; (*Газ. ЗД закрыть*)</v>
      </c>
      <c r="J2" t="str">
        <f>CONCATENATE("stDoAll.",D2,"_",IF(E2&lt;&gt;"",CONCATENATE(E2,"_"),""),IF(F2&lt;&gt;"",CONCATENATE(F2,"_"),""),G2,":=SEL(bManualDO, DataReal.",IF(D2&lt;&gt;"",CONCATENATE(IF(IFERROR(_xlfn.NUMBERVALUE(RIGHT(D2)),"")="",D2,REPLACE(D2,LEN(D2),3,CONCATENATE("[",RIGHT(D2),"]"))),"."),""),IF(E2&lt;&gt;"",CONCATENATE(IF(IFERROR(_xlfn.NUMBERVALUE(RIGHT(E2)),"")="",E2,REPLACE(E2,LEN(E2),3,CONCATENATE("[",RIGHT(E2),"]"))),"."),""),IF(F2&lt;&gt;"",CONCATENATE(F2,"."),""),G2,", arForceDO[",VALUE(B2),"])",";")</f>
        <v>stDoAll.Gas_Gate_bClose:=SEL(bManualDO, DataReal.Gas.Gate.bClose, arForceDO[1]);</v>
      </c>
      <c r="K2" s="13">
        <f>IF(COUNTIF(D$1:D2,D2)=1,MAX(K$1:K1)+1,"")</f>
        <v>1</v>
      </c>
      <c r="L2" s="14" t="str">
        <f t="shared" ref="L2:L33" si="1">IF(K2="","",D2)</f>
        <v>Gas</v>
      </c>
      <c r="M2" t="str">
        <f t="shared" ref="M2:M17" si="2">IF(MAX(NameCountDO)&lt;ROW(1:1),"",VLOOKUP(ROW(1:1),NameListDO,2))</f>
        <v>Gas</v>
      </c>
      <c r="N2">
        <f>IF(COUNTIF(F$1:F2,F2)=1,MAX(N$1:N1)+1,"")</f>
        <v>1</v>
      </c>
      <c r="O2" t="str">
        <f t="shared" ref="O2:O33" si="3">IF(N2="","",F2)</f>
        <v>Gate</v>
      </c>
      <c r="P2" t="str">
        <f t="shared" ref="P2:P32" si="4">IF(MAX(ObjectCountDO)&lt;ROW(1:1),"",VLOOKUP(ROW(1:1),ObjectsListDO,2))</f>
        <v>Gate</v>
      </c>
      <c r="Q2">
        <f>IF(COUNTIF(G$1:G2,G2)=1,MAX(Q$1:Q1)+1,"")</f>
        <v>1</v>
      </c>
      <c r="R2" t="str">
        <f>IF(Q2="","",G2)</f>
        <v>bClose</v>
      </c>
      <c r="S2" t="str">
        <f t="shared" ref="S2:S39" si="5">IF(MAX(VarCountDO)&lt;ROW(1:1),"",VLOOKUP(ROW(1:1),VarListDO,2))</f>
        <v>bClose</v>
      </c>
      <c r="T2" t="str">
        <f>CONCATENATE(D2, "_",IF(F2&lt;&gt;"",CONCATENATE(F2,"_"),""),G2," : WSTRING(40):=""",C2,""";",)</f>
        <v>Gas_Gate_bClose : WSTRING(40):="Газ. ЗД закрыть";</v>
      </c>
      <c r="U2" t="str">
        <f>CONCATENATE(IF(E2&lt;&gt;"",CONCATENATE(IF(IFERROR(_xlfn.NUMBERVALUE(RIGHT(E2)),"")="",E2,REPLACE(E2,LEN(E2),3,CONCATENATE("[",RIGHT(E2),"]"))),"."),""),IF(F2&lt;&gt;"",CONCATENATE(F2,"."),""),G2," : ",H2,";"," (*",C2,"*)")</f>
        <v>Gate.bClose : BOOL; (*Газ. ЗД закрыть*)</v>
      </c>
    </row>
    <row r="3" spans="1:21" ht="15.75" x14ac:dyDescent="0.25">
      <c r="A3" s="2" t="s">
        <v>139</v>
      </c>
      <c r="B3" s="4" t="s">
        <v>7</v>
      </c>
      <c r="C3" t="s">
        <v>381</v>
      </c>
      <c r="D3" t="s">
        <v>153</v>
      </c>
      <c r="F3" t="s">
        <v>164</v>
      </c>
      <c r="G3" t="s">
        <v>170</v>
      </c>
      <c r="H3" t="s">
        <v>140</v>
      </c>
      <c r="I3" t="str">
        <f t="shared" si="0"/>
        <v>Gas_Gate_bOpen : BOOL; (*Газ. ЗД открыть*)</v>
      </c>
      <c r="J3" t="str">
        <f t="shared" ref="J3:J66" si="6">CONCATENATE("stDoAll.",D3,"_",IF(E3&lt;&gt;"",CONCATENATE(E3,"_"),""),IF(F3&lt;&gt;"",CONCATENATE(F3,"_"),""),G3,":=SEL(bManualDO, DataReal.",IF(D3&lt;&gt;"",CONCATENATE(IF(IFERROR(_xlfn.NUMBERVALUE(RIGHT(D3)),"")="",D3,REPLACE(D3,LEN(D3),3,CONCATENATE("[",RIGHT(D3),"]"))),"."),""),IF(E3&lt;&gt;"",CONCATENATE(IF(IFERROR(_xlfn.NUMBERVALUE(RIGHT(E3)),"")="",E3,REPLACE(E3,LEN(E3),3,CONCATENATE("[",RIGHT(E3),"]"))),"."),""),IF(F3&lt;&gt;"",CONCATENATE(F3,"."),""),G3,", arForceDO[",VALUE(B3),"])",";")</f>
        <v>stDoAll.Gas_Gate_bOpen:=SEL(bManualDO, DataReal.Gas.Gate.bOpen, arForceDO[2]);</v>
      </c>
      <c r="K3" s="13" t="str">
        <f>IF(COUNTIF(D$1:D3,D3)=1,MAX(K$1:K2)+1,"")</f>
        <v/>
      </c>
      <c r="L3" s="14" t="str">
        <f t="shared" si="1"/>
        <v/>
      </c>
      <c r="M3" t="str">
        <f t="shared" si="2"/>
        <v>Water</v>
      </c>
      <c r="N3" t="str">
        <f>IF(COUNTIF(F$1:F3,F3)=1,MAX(N$1:N2)+1,"")</f>
        <v/>
      </c>
      <c r="O3" t="str">
        <f t="shared" si="3"/>
        <v/>
      </c>
      <c r="P3" t="str">
        <f t="shared" si="4"/>
        <v>GateIn</v>
      </c>
      <c r="Q3">
        <f>IF(COUNTIF(G$1:G3,G3)=1,MAX(Q$1:Q2)+1,"")</f>
        <v>2</v>
      </c>
      <c r="R3" t="str">
        <f t="shared" ref="R3:R65" si="7">IF(Q3="","",G3)</f>
        <v>bOpen</v>
      </c>
      <c r="S3" t="str">
        <f t="shared" si="5"/>
        <v>bOpen</v>
      </c>
      <c r="T3" t="str">
        <f t="shared" ref="T3:T66" si="8">CONCATENATE(D3, "_",IF(F3&lt;&gt;"",CONCATENATE(F3,"_"),""),G3," : WSTRING(40):=""",C3,""";",)</f>
        <v>Gas_Gate_bOpen : WSTRING(40):="Газ. ЗД открыть";</v>
      </c>
      <c r="U3" t="str">
        <f t="shared" ref="U3:U66" si="9">CONCATENATE(IF(E3&lt;&gt;"",CONCATENATE(IF(IFERROR(_xlfn.NUMBERVALUE(RIGHT(E3)),"")="",E3,REPLACE(E3,LEN(E3),3,CONCATENATE("[",RIGHT(E3),"]"))),"."),""),IF(F3&lt;&gt;"",CONCATENATE(F3,"."),""),G3," : ",H3,";"," (*",C3,"*)")</f>
        <v>Gate.bOpen : BOOL; (*Газ. ЗД открыть*)</v>
      </c>
    </row>
    <row r="4" spans="1:21" ht="15.75" x14ac:dyDescent="0.25">
      <c r="A4" s="2" t="s">
        <v>139</v>
      </c>
      <c r="B4" s="4" t="s">
        <v>8</v>
      </c>
      <c r="C4" t="s">
        <v>382</v>
      </c>
      <c r="D4" t="s">
        <v>153</v>
      </c>
      <c r="F4" t="s">
        <v>164</v>
      </c>
      <c r="G4" t="s">
        <v>172</v>
      </c>
      <c r="H4" t="s">
        <v>140</v>
      </c>
      <c r="I4" t="str">
        <f t="shared" si="0"/>
        <v>Gas_Gate_bStop : BOOL; (*Газ. ЗД стоп*)</v>
      </c>
      <c r="J4" t="str">
        <f t="shared" si="6"/>
        <v>stDoAll.Gas_Gate_bStop:=SEL(bManualDO, DataReal.Gas.Gate.bStop, arForceDO[3]);</v>
      </c>
      <c r="K4" s="13" t="str">
        <f>IF(COUNTIF(D$1:D4,D4)=1,MAX(K$1:K3)+1,"")</f>
        <v/>
      </c>
      <c r="L4" s="14" t="str">
        <f t="shared" si="1"/>
        <v/>
      </c>
      <c r="M4" t="str">
        <f t="shared" si="2"/>
        <v>Other</v>
      </c>
      <c r="N4" t="str">
        <f>IF(COUNTIF(F$1:F4,F4)=1,MAX(N$1:N3)+1,"")</f>
        <v/>
      </c>
      <c r="O4" t="str">
        <f t="shared" si="3"/>
        <v/>
      </c>
      <c r="P4" t="str">
        <f t="shared" si="4"/>
        <v>GateOut</v>
      </c>
      <c r="Q4">
        <f>IF(COUNTIF(G$1:G4,G4)=1,MAX(Q$1:Q3)+1,"")</f>
        <v>3</v>
      </c>
      <c r="R4" t="str">
        <f t="shared" si="7"/>
        <v>bStop</v>
      </c>
      <c r="S4" t="str">
        <f t="shared" si="5"/>
        <v>bStop</v>
      </c>
      <c r="T4" t="str">
        <f t="shared" si="8"/>
        <v>Gas_Gate_bStop : WSTRING(40):="Газ. ЗД стоп";</v>
      </c>
      <c r="U4" t="str">
        <f t="shared" si="9"/>
        <v>Gate.bStop : BOOL; (*Газ. ЗД стоп*)</v>
      </c>
    </row>
    <row r="5" spans="1:21" ht="15.75" x14ac:dyDescent="0.25">
      <c r="A5" s="2" t="s">
        <v>139</v>
      </c>
      <c r="B5" s="4" t="s">
        <v>9</v>
      </c>
      <c r="C5" t="s">
        <v>387</v>
      </c>
      <c r="D5" t="s">
        <v>154</v>
      </c>
      <c r="F5" t="s">
        <v>383</v>
      </c>
      <c r="G5" t="s">
        <v>174</v>
      </c>
      <c r="H5" t="s">
        <v>140</v>
      </c>
      <c r="I5" t="str">
        <f t="shared" si="0"/>
        <v>Water_GateIn_bClose : BOOL; (*Вод. ЗД вх закрыть*)</v>
      </c>
      <c r="J5" t="str">
        <f t="shared" si="6"/>
        <v>stDoAll.Water_GateIn_bClose:=SEL(bManualDO, DataReal.Water.GateIn.bClose, arForceDO[4]);</v>
      </c>
      <c r="K5" s="13">
        <f>IF(COUNTIF(D$1:D5,D5)=1,MAX(K$1:K4)+1,"")</f>
        <v>2</v>
      </c>
      <c r="L5" s="14" t="str">
        <f t="shared" si="1"/>
        <v>Water</v>
      </c>
      <c r="M5" t="str">
        <f t="shared" si="2"/>
        <v>Reserv</v>
      </c>
      <c r="N5">
        <f>IF(COUNTIF(F$1:F5,F5)=1,MAX(N$1:N4)+1,"")</f>
        <v>2</v>
      </c>
      <c r="O5" t="str">
        <f t="shared" si="3"/>
        <v>GateIn</v>
      </c>
      <c r="P5" t="str">
        <f t="shared" si="4"/>
        <v>GateBypass</v>
      </c>
      <c r="Q5" t="str">
        <f>IF(COUNTIF(G$1:G5,G5)=1,MAX(Q$1:Q4)+1,"")</f>
        <v/>
      </c>
      <c r="R5" t="str">
        <f t="shared" si="7"/>
        <v/>
      </c>
      <c r="S5" t="str">
        <f t="shared" si="5"/>
        <v>bDO16</v>
      </c>
      <c r="T5" t="str">
        <f t="shared" si="8"/>
        <v>Water_GateIn_bClose : WSTRING(40):="Вод. ЗД вх закрыть";</v>
      </c>
      <c r="U5" t="str">
        <f t="shared" si="9"/>
        <v>GateIn.bClose : BOOL; (*Вод. ЗД вх закрыть*)</v>
      </c>
    </row>
    <row r="6" spans="1:21" ht="15.75" x14ac:dyDescent="0.25">
      <c r="A6" s="2" t="s">
        <v>139</v>
      </c>
      <c r="B6" s="4" t="s">
        <v>10</v>
      </c>
      <c r="C6" t="s">
        <v>388</v>
      </c>
      <c r="D6" t="s">
        <v>154</v>
      </c>
      <c r="F6" t="s">
        <v>383</v>
      </c>
      <c r="G6" t="s">
        <v>170</v>
      </c>
      <c r="H6" t="s">
        <v>140</v>
      </c>
      <c r="I6" t="str">
        <f t="shared" si="0"/>
        <v>Water_GateIn_bOpen : BOOL; (*Вод. ЗД вх открыть*)</v>
      </c>
      <c r="J6" t="str">
        <f t="shared" si="6"/>
        <v>stDoAll.Water_GateIn_bOpen:=SEL(bManualDO, DataReal.Water.GateIn.bOpen, arForceDO[5]);</v>
      </c>
      <c r="K6" s="13" t="str">
        <f>IF(COUNTIF(D$1:D6,D6)=1,MAX(K$1:K5)+1,"")</f>
        <v/>
      </c>
      <c r="L6" s="14" t="str">
        <f t="shared" si="1"/>
        <v/>
      </c>
      <c r="M6" t="str">
        <f t="shared" si="2"/>
        <v>Smoke</v>
      </c>
      <c r="N6" t="str">
        <f>IF(COUNTIF(F$1:F6,F6)=1,MAX(N$1:N5)+1,"")</f>
        <v/>
      </c>
      <c r="O6" t="str">
        <f t="shared" si="3"/>
        <v/>
      </c>
      <c r="P6" t="str">
        <f t="shared" si="4"/>
        <v>Gate17</v>
      </c>
      <c r="Q6" t="str">
        <f>IF(COUNTIF(G$1:G6,G6)=1,MAX(Q$1:Q5)+1,"")</f>
        <v/>
      </c>
      <c r="R6" t="str">
        <f t="shared" si="7"/>
        <v/>
      </c>
      <c r="S6" t="str">
        <f t="shared" si="5"/>
        <v>bDO32</v>
      </c>
      <c r="T6" t="str">
        <f t="shared" ref="T6:T65" si="10">CONCATENATE(D6,"_",IF(E6&lt;&gt;"",CONCATENATE(E6,"_"),""),IF(F6&lt;&gt;"",CONCATENATE(F6,"_"),""),G6," : WSTRING(40):=""",C6,""";",)</f>
        <v>Water_GateIn_bOpen : WSTRING(40):="Вод. ЗД вх открыть";</v>
      </c>
      <c r="U6" t="str">
        <f t="shared" si="9"/>
        <v>GateIn.bOpen : BOOL; (*Вод. ЗД вх открыть*)</v>
      </c>
    </row>
    <row r="7" spans="1:21" ht="15.75" x14ac:dyDescent="0.25">
      <c r="A7" s="2" t="s">
        <v>139</v>
      </c>
      <c r="B7" s="4" t="s">
        <v>11</v>
      </c>
      <c r="C7" t="s">
        <v>389</v>
      </c>
      <c r="D7" t="s">
        <v>154</v>
      </c>
      <c r="F7" t="s">
        <v>383</v>
      </c>
      <c r="G7" t="s">
        <v>172</v>
      </c>
      <c r="H7" t="s">
        <v>140</v>
      </c>
      <c r="I7" t="str">
        <f t="shared" si="0"/>
        <v>Water_GateIn_bStop : BOOL; (*Вод. ЗД вх стоп*)</v>
      </c>
      <c r="J7" t="str">
        <f t="shared" si="6"/>
        <v>stDoAll.Water_GateIn_bStop:=SEL(bManualDO, DataReal.Water.GateIn.bStop, arForceDO[6]);</v>
      </c>
      <c r="K7" s="13" t="str">
        <f>IF(COUNTIF(D$1:D7,D7)=1,MAX(K$1:K6)+1,"")</f>
        <v/>
      </c>
      <c r="L7" s="14" t="str">
        <f t="shared" si="1"/>
        <v/>
      </c>
      <c r="M7" t="str">
        <f t="shared" si="2"/>
        <v>Boiler</v>
      </c>
      <c r="N7" t="str">
        <f>IF(COUNTIF(F$1:F7,F7)=1,MAX(N$1:N6)+1,"")</f>
        <v/>
      </c>
      <c r="O7" t="str">
        <f t="shared" si="3"/>
        <v/>
      </c>
      <c r="P7" t="str">
        <f t="shared" si="4"/>
        <v>GateMC213</v>
      </c>
      <c r="Q7" t="str">
        <f>IF(COUNTIF(G$1:G7,G7)=1,MAX(Q$1:Q6)+1,"")</f>
        <v/>
      </c>
      <c r="R7" t="str">
        <f t="shared" si="7"/>
        <v/>
      </c>
      <c r="S7" t="str">
        <f t="shared" si="5"/>
        <v>bDO33</v>
      </c>
      <c r="T7" t="str">
        <f t="shared" si="10"/>
        <v>Water_GateIn_bStop : WSTRING(40):="Вод. ЗД вх стоп";</v>
      </c>
      <c r="U7" t="str">
        <f t="shared" si="9"/>
        <v>GateIn.bStop : BOOL; (*Вод. ЗД вх стоп*)</v>
      </c>
    </row>
    <row r="8" spans="1:21" ht="15.75" x14ac:dyDescent="0.25">
      <c r="A8" s="2" t="s">
        <v>139</v>
      </c>
      <c r="B8" s="4" t="s">
        <v>12</v>
      </c>
      <c r="C8" t="s">
        <v>394</v>
      </c>
      <c r="D8" t="s">
        <v>154</v>
      </c>
      <c r="F8" t="s">
        <v>393</v>
      </c>
      <c r="G8" t="s">
        <v>174</v>
      </c>
      <c r="H8" t="s">
        <v>140</v>
      </c>
      <c r="I8" t="str">
        <f t="shared" si="0"/>
        <v>Water_GateOut_bClose : BOOL; (*Вод. ЗД вых закрыть*)</v>
      </c>
      <c r="J8" t="str">
        <f t="shared" si="6"/>
        <v>stDoAll.Water_GateOut_bClose:=SEL(bManualDO, DataReal.Water.GateOut.bClose, arForceDO[7]);</v>
      </c>
      <c r="K8" s="13" t="str">
        <f>IF(COUNTIF(D$1:D8,D8)=1,MAX(K$1:K7)+1,"")</f>
        <v/>
      </c>
      <c r="L8" s="14" t="str">
        <f t="shared" si="1"/>
        <v/>
      </c>
      <c r="M8" t="str">
        <f t="shared" si="2"/>
        <v/>
      </c>
      <c r="N8">
        <f>IF(COUNTIF(F$1:F8,F8)=1,MAX(N$1:N7)+1,"")</f>
        <v>3</v>
      </c>
      <c r="O8" t="str">
        <f t="shared" si="3"/>
        <v>GateOut</v>
      </c>
      <c r="P8" t="str">
        <f t="shared" si="4"/>
        <v>GateKV205</v>
      </c>
      <c r="Q8" t="str">
        <f>IF(COUNTIF(G$1:G8,G8)=1,MAX(Q$1:Q7)+1,"")</f>
        <v/>
      </c>
      <c r="R8" t="str">
        <f t="shared" si="7"/>
        <v/>
      </c>
      <c r="S8" t="str">
        <f t="shared" si="5"/>
        <v>bDO34</v>
      </c>
      <c r="T8" t="str">
        <f t="shared" si="10"/>
        <v>Water_GateOut_bClose : WSTRING(40):="Вод. ЗД вых закрыть";</v>
      </c>
      <c r="U8" t="str">
        <f t="shared" si="9"/>
        <v>GateOut.bClose : BOOL; (*Вод. ЗД вых закрыть*)</v>
      </c>
    </row>
    <row r="9" spans="1:21" ht="15.75" x14ac:dyDescent="0.25">
      <c r="A9" s="2" t="s">
        <v>139</v>
      </c>
      <c r="B9" s="4" t="s">
        <v>13</v>
      </c>
      <c r="C9" t="s">
        <v>395</v>
      </c>
      <c r="D9" t="s">
        <v>154</v>
      </c>
      <c r="F9" t="s">
        <v>393</v>
      </c>
      <c r="G9" t="s">
        <v>170</v>
      </c>
      <c r="H9" t="s">
        <v>140</v>
      </c>
      <c r="I9" t="str">
        <f t="shared" si="0"/>
        <v>Water_GateOut_bOpen : BOOL; (*Вод. ЗД вых открыть*)</v>
      </c>
      <c r="J9" t="str">
        <f t="shared" si="6"/>
        <v>stDoAll.Water_GateOut_bOpen:=SEL(bManualDO, DataReal.Water.GateOut.bOpen, arForceDO[8]);</v>
      </c>
      <c r="K9" s="13" t="str">
        <f>IF(COUNTIF(D$1:D9,D9)=1,MAX(K$1:K8)+1,"")</f>
        <v/>
      </c>
      <c r="L9" s="14" t="str">
        <f t="shared" si="1"/>
        <v/>
      </c>
      <c r="M9" t="str">
        <f t="shared" si="2"/>
        <v/>
      </c>
      <c r="N9" t="str">
        <f>IF(COUNTIF(F$1:F9,F9)=1,MAX(N$1:N8)+1,"")</f>
        <v/>
      </c>
      <c r="O9" t="str">
        <f t="shared" si="3"/>
        <v/>
      </c>
      <c r="P9" t="str">
        <f t="shared" si="4"/>
        <v>GateKV204</v>
      </c>
      <c r="Q9" t="str">
        <f>IF(COUNTIF(G$1:G9,G9)=1,MAX(Q$1:Q8)+1,"")</f>
        <v/>
      </c>
      <c r="R9" t="str">
        <f t="shared" si="7"/>
        <v/>
      </c>
      <c r="S9" t="str">
        <f t="shared" si="5"/>
        <v>bDO35</v>
      </c>
      <c r="T9" t="str">
        <f t="shared" si="10"/>
        <v>Water_GateOut_bOpen : WSTRING(40):="Вод. ЗД вых открыть";</v>
      </c>
      <c r="U9" t="str">
        <f t="shared" si="9"/>
        <v>GateOut.bOpen : BOOL; (*Вод. ЗД вых открыть*)</v>
      </c>
    </row>
    <row r="10" spans="1:21" ht="15.75" x14ac:dyDescent="0.25">
      <c r="A10" s="2" t="s">
        <v>139</v>
      </c>
      <c r="B10" s="4" t="s">
        <v>14</v>
      </c>
      <c r="C10" t="s">
        <v>396</v>
      </c>
      <c r="D10" t="s">
        <v>154</v>
      </c>
      <c r="F10" t="s">
        <v>393</v>
      </c>
      <c r="G10" t="s">
        <v>172</v>
      </c>
      <c r="H10" t="s">
        <v>140</v>
      </c>
      <c r="I10" t="str">
        <f t="shared" si="0"/>
        <v>Water_GateOut_bStop : BOOL; (*Вод. ЗД вых стоп*)</v>
      </c>
      <c r="J10" t="str">
        <f t="shared" si="6"/>
        <v>stDoAll.Water_GateOut_bStop:=SEL(bManualDO, DataReal.Water.GateOut.bStop, arForceDO[9]);</v>
      </c>
      <c r="K10" s="13" t="str">
        <f>IF(COUNTIF(D$1:D10,D10)=1,MAX(K$1:K9)+1,"")</f>
        <v/>
      </c>
      <c r="L10" s="14" t="str">
        <f t="shared" si="1"/>
        <v/>
      </c>
      <c r="M10" t="str">
        <f t="shared" si="2"/>
        <v/>
      </c>
      <c r="N10" t="str">
        <f>IF(COUNTIF(F$1:F10,F10)=1,MAX(N$1:N9)+1,"")</f>
        <v/>
      </c>
      <c r="O10" t="str">
        <f t="shared" si="3"/>
        <v/>
      </c>
      <c r="P10" t="str">
        <f t="shared" si="4"/>
        <v>GateKV206</v>
      </c>
      <c r="Q10" t="str">
        <f>IF(COUNTIF(G$1:G10,G10)=1,MAX(Q$1:Q9)+1,"")</f>
        <v/>
      </c>
      <c r="R10" t="str">
        <f t="shared" si="7"/>
        <v/>
      </c>
      <c r="S10" t="str">
        <f t="shared" si="5"/>
        <v>bDO36</v>
      </c>
      <c r="T10" t="str">
        <f t="shared" si="10"/>
        <v>Water_GateOut_bStop : WSTRING(40):="Вод. ЗД вых стоп";</v>
      </c>
      <c r="U10" t="str">
        <f t="shared" si="9"/>
        <v>GateOut.bStop : BOOL; (*Вод. ЗД вых стоп*)</v>
      </c>
    </row>
    <row r="11" spans="1:21" ht="15.75" x14ac:dyDescent="0.25">
      <c r="A11" s="2" t="s">
        <v>139</v>
      </c>
      <c r="B11" s="4" t="s">
        <v>19</v>
      </c>
      <c r="C11" t="s">
        <v>401</v>
      </c>
      <c r="D11" t="s">
        <v>154</v>
      </c>
      <c r="F11" t="s">
        <v>397</v>
      </c>
      <c r="G11" t="s">
        <v>174</v>
      </c>
      <c r="H11" t="s">
        <v>140</v>
      </c>
      <c r="I11" t="str">
        <f t="shared" si="0"/>
        <v>Water_GateBypass_bClose : BOOL; (*Вод. ЗД байп закрыть*)</v>
      </c>
      <c r="J11" t="str">
        <f t="shared" si="6"/>
        <v>stDoAll.Water_GateBypass_bClose:=SEL(bManualDO, DataReal.Water.GateBypass.bClose, arForceDO[10]);</v>
      </c>
      <c r="K11" s="13" t="str">
        <f>IF(COUNTIF(D$1:D11,D11)=1,MAX(K$1:K10)+1,"")</f>
        <v/>
      </c>
      <c r="L11" s="14" t="str">
        <f t="shared" si="1"/>
        <v/>
      </c>
      <c r="M11" t="str">
        <f t="shared" si="2"/>
        <v/>
      </c>
      <c r="N11">
        <f>IF(COUNTIF(F$1:F11,F11)=1,MAX(N$1:N10)+1,"")</f>
        <v>4</v>
      </c>
      <c r="O11" t="str">
        <f t="shared" si="3"/>
        <v>GateBypass</v>
      </c>
      <c r="P11" t="str">
        <f t="shared" si="4"/>
        <v>GateWater1</v>
      </c>
      <c r="Q11" t="str">
        <f>IF(COUNTIF(G$1:G11,G11)=1,MAX(Q$1:Q10)+1,"")</f>
        <v/>
      </c>
      <c r="R11" t="str">
        <f t="shared" si="7"/>
        <v/>
      </c>
      <c r="S11" t="str">
        <f t="shared" si="5"/>
        <v>bDO41</v>
      </c>
      <c r="T11" t="str">
        <f t="shared" si="10"/>
        <v>Water_GateBypass_bClose : WSTRING(40):="Вод. ЗД байп закрыть";</v>
      </c>
      <c r="U11" t="str">
        <f t="shared" si="9"/>
        <v>GateBypass.bClose : BOOL; (*Вод. ЗД байп закрыть*)</v>
      </c>
    </row>
    <row r="12" spans="1:21" ht="15.75" x14ac:dyDescent="0.25">
      <c r="A12" s="2" t="s">
        <v>139</v>
      </c>
      <c r="B12" s="4" t="s">
        <v>20</v>
      </c>
      <c r="C12" t="s">
        <v>402</v>
      </c>
      <c r="D12" t="s">
        <v>154</v>
      </c>
      <c r="F12" t="s">
        <v>397</v>
      </c>
      <c r="G12" t="s">
        <v>170</v>
      </c>
      <c r="H12" t="s">
        <v>140</v>
      </c>
      <c r="I12" t="str">
        <f t="shared" si="0"/>
        <v>Water_GateBypass_bOpen : BOOL; (*Вод. ЗД байп открыть*)</v>
      </c>
      <c r="J12" t="str">
        <f t="shared" si="6"/>
        <v>stDoAll.Water_GateBypass_bOpen:=SEL(bManualDO, DataReal.Water.GateBypass.bOpen, arForceDO[11]);</v>
      </c>
      <c r="K12" s="13" t="str">
        <f>IF(COUNTIF(D$1:D12,D12)=1,MAX(K$1:K11)+1,"")</f>
        <v/>
      </c>
      <c r="L12" s="14" t="str">
        <f t="shared" si="1"/>
        <v/>
      </c>
      <c r="M12" t="str">
        <f t="shared" si="2"/>
        <v/>
      </c>
      <c r="N12" t="str">
        <f>IF(COUNTIF(F$1:F12,F12)=1,MAX(N$1:N11)+1,"")</f>
        <v/>
      </c>
      <c r="O12" t="str">
        <f t="shared" si="3"/>
        <v/>
      </c>
      <c r="P12" t="str">
        <f t="shared" si="4"/>
        <v>DamperA</v>
      </c>
      <c r="Q12" t="str">
        <f>IF(COUNTIF(G$1:G12,G12)=1,MAX(Q$1:Q11)+1,"")</f>
        <v/>
      </c>
      <c r="R12" t="str">
        <f t="shared" si="7"/>
        <v/>
      </c>
      <c r="S12" t="str">
        <f t="shared" si="5"/>
        <v>bCtrl</v>
      </c>
      <c r="T12" t="str">
        <f t="shared" si="10"/>
        <v>Water_GateBypass_bOpen : WSTRING(40):="Вод. ЗД байп открыть";</v>
      </c>
      <c r="U12" t="str">
        <f t="shared" si="9"/>
        <v>GateBypass.bOpen : BOOL; (*Вод. ЗД байп открыть*)</v>
      </c>
    </row>
    <row r="13" spans="1:21" ht="15.75" x14ac:dyDescent="0.25">
      <c r="A13" s="2" t="s">
        <v>139</v>
      </c>
      <c r="B13" s="4" t="s">
        <v>21</v>
      </c>
      <c r="C13" t="s">
        <v>403</v>
      </c>
      <c r="D13" t="s">
        <v>154</v>
      </c>
      <c r="F13" t="s">
        <v>397</v>
      </c>
      <c r="G13" t="s">
        <v>172</v>
      </c>
      <c r="H13" t="s">
        <v>140</v>
      </c>
      <c r="I13" t="str">
        <f t="shared" si="0"/>
        <v>Water_GateBypass_bStop : BOOL; (*Вод. ЗД байп стоп*)</v>
      </c>
      <c r="J13" t="str">
        <f t="shared" si="6"/>
        <v>stDoAll.Water_GateBypass_bStop:=SEL(bManualDO, DataReal.Water.GateBypass.bStop, arForceDO[12]);</v>
      </c>
      <c r="K13" s="13" t="str">
        <f>IF(COUNTIF(D$1:D13,D13)=1,MAX(K$1:K12)+1,"")</f>
        <v/>
      </c>
      <c r="L13" s="14" t="str">
        <f t="shared" si="1"/>
        <v/>
      </c>
      <c r="M13" t="str">
        <f t="shared" si="2"/>
        <v/>
      </c>
      <c r="N13" t="str">
        <f>IF(COUNTIF(F$1:F13,F13)=1,MAX(N$1:N12)+1,"")</f>
        <v/>
      </c>
      <c r="O13" t="str">
        <f t="shared" si="3"/>
        <v/>
      </c>
      <c r="P13" t="str">
        <f t="shared" si="4"/>
        <v>DamperB</v>
      </c>
      <c r="Q13" t="str">
        <f>IF(COUNTIF(G$1:G13,G13)=1,MAX(Q$1:Q12)+1,"")</f>
        <v/>
      </c>
      <c r="R13" t="str">
        <f t="shared" si="7"/>
        <v/>
      </c>
      <c r="S13" t="str">
        <f t="shared" si="5"/>
        <v>bDO44</v>
      </c>
      <c r="T13" t="str">
        <f t="shared" si="10"/>
        <v>Water_GateBypass_bStop : WSTRING(40):="Вод. ЗД байп стоп";</v>
      </c>
      <c r="U13" t="str">
        <f t="shared" si="9"/>
        <v>GateBypass.bStop : BOOL; (*Вод. ЗД байп стоп*)</v>
      </c>
    </row>
    <row r="14" spans="1:21" ht="15.75" x14ac:dyDescent="0.25">
      <c r="A14" s="2" t="s">
        <v>139</v>
      </c>
      <c r="B14" s="4" t="s">
        <v>22</v>
      </c>
      <c r="C14" t="s">
        <v>408</v>
      </c>
      <c r="D14" t="s">
        <v>163</v>
      </c>
      <c r="F14" t="s">
        <v>404</v>
      </c>
      <c r="G14" t="s">
        <v>174</v>
      </c>
      <c r="H14" t="s">
        <v>140</v>
      </c>
      <c r="I14" t="str">
        <f t="shared" si="0"/>
        <v>Other_Gate17_bClose : BOOL; (*Газ. ЗД 17 закрыть*)</v>
      </c>
      <c r="J14" t="str">
        <f t="shared" si="6"/>
        <v>stDoAll.Other_Gate17_bClose:=SEL(bManualDO, DataReal.Other.Gate17.bClose, arForceDO[13]);</v>
      </c>
      <c r="K14" s="13">
        <f>IF(COUNTIF(D$1:D14,D14)=1,MAX(K$1:K13)+1,"")</f>
        <v>3</v>
      </c>
      <c r="L14" s="14" t="str">
        <f t="shared" si="1"/>
        <v>Other</v>
      </c>
      <c r="M14" t="str">
        <f t="shared" si="2"/>
        <v/>
      </c>
      <c r="N14">
        <f>IF(COUNTIF(F$1:F14,F14)=1,MAX(N$1:N13)+1,"")</f>
        <v>5</v>
      </c>
      <c r="O14" t="str">
        <f t="shared" si="3"/>
        <v>Gate17</v>
      </c>
      <c r="P14" t="str">
        <f t="shared" si="4"/>
        <v>ValveBlow13</v>
      </c>
      <c r="Q14" t="str">
        <f>IF(COUNTIF(G$1:G14,G14)=1,MAX(Q$1:Q13)+1,"")</f>
        <v/>
      </c>
      <c r="R14" t="str">
        <f t="shared" si="7"/>
        <v/>
      </c>
      <c r="S14" t="str">
        <f t="shared" si="5"/>
        <v>bInWorkLight</v>
      </c>
      <c r="T14" t="str">
        <f t="shared" si="10"/>
        <v>Other_Gate17_bClose : WSTRING(40):="Газ. ЗД 17 закрыть";</v>
      </c>
      <c r="U14" t="str">
        <f t="shared" si="9"/>
        <v>Gate17.bClose : BOOL; (*Газ. ЗД 17 закрыть*)</v>
      </c>
    </row>
    <row r="15" spans="1:21" ht="15.75" x14ac:dyDescent="0.25">
      <c r="A15" s="2" t="s">
        <v>139</v>
      </c>
      <c r="B15" s="4" t="s">
        <v>23</v>
      </c>
      <c r="C15" t="s">
        <v>409</v>
      </c>
      <c r="D15" t="s">
        <v>163</v>
      </c>
      <c r="F15" t="s">
        <v>404</v>
      </c>
      <c r="G15" t="s">
        <v>170</v>
      </c>
      <c r="H15" t="s">
        <v>140</v>
      </c>
      <c r="I15" t="str">
        <f t="shared" si="0"/>
        <v>Other_Gate17_bOpen : BOOL; (*Газ. ЗД 17 открыть*)</v>
      </c>
      <c r="J15" t="str">
        <f t="shared" si="6"/>
        <v>stDoAll.Other_Gate17_bOpen:=SEL(bManualDO, DataReal.Other.Gate17.bOpen, arForceDO[14]);</v>
      </c>
      <c r="K15" s="13" t="str">
        <f>IF(COUNTIF(D$1:D15,D15)=1,MAX(K$1:K14)+1,"")</f>
        <v/>
      </c>
      <c r="L15" s="14" t="str">
        <f t="shared" si="1"/>
        <v/>
      </c>
      <c r="M15" t="str">
        <f t="shared" si="2"/>
        <v/>
      </c>
      <c r="N15" t="str">
        <f>IF(COUNTIF(F$1:F15,F15)=1,MAX(N$1:N14)+1,"")</f>
        <v/>
      </c>
      <c r="O15" t="str">
        <f t="shared" si="3"/>
        <v/>
      </c>
      <c r="P15" t="str">
        <f t="shared" si="4"/>
        <v>ValveBlow24</v>
      </c>
      <c r="Q15" t="str">
        <f>IF(COUNTIF(G$1:G15,G15)=1,MAX(Q$1:Q14)+1,"")</f>
        <v/>
      </c>
      <c r="R15" t="str">
        <f t="shared" si="7"/>
        <v/>
      </c>
      <c r="S15" t="str">
        <f t="shared" si="5"/>
        <v>bAlarmLight</v>
      </c>
      <c r="T15" t="str">
        <f t="shared" si="10"/>
        <v>Other_Gate17_bOpen : WSTRING(40):="Газ. ЗД 17 открыть";</v>
      </c>
      <c r="U15" t="str">
        <f t="shared" si="9"/>
        <v>Gate17.bOpen : BOOL; (*Газ. ЗД 17 открыть*)</v>
      </c>
    </row>
    <row r="16" spans="1:21" ht="15.75" x14ac:dyDescent="0.25">
      <c r="A16" s="2" t="s">
        <v>139</v>
      </c>
      <c r="B16" s="4" t="s">
        <v>24</v>
      </c>
      <c r="C16" t="s">
        <v>410</v>
      </c>
      <c r="D16" t="s">
        <v>163</v>
      </c>
      <c r="F16" t="s">
        <v>404</v>
      </c>
      <c r="G16" t="s">
        <v>172</v>
      </c>
      <c r="H16" t="s">
        <v>140</v>
      </c>
      <c r="I16" t="str">
        <f t="shared" si="0"/>
        <v>Other_Gate17_bStop : BOOL; (*Газ. ЗД 17 стоп*)</v>
      </c>
      <c r="J16" t="str">
        <f t="shared" si="6"/>
        <v>stDoAll.Other_Gate17_bStop:=SEL(bManualDO, DataReal.Other.Gate17.bStop, arForceDO[15]);</v>
      </c>
      <c r="K16" s="13" t="str">
        <f>IF(COUNTIF(D$1:D16,D16)=1,MAX(K$1:K15)+1,"")</f>
        <v/>
      </c>
      <c r="L16" s="14" t="str">
        <f t="shared" si="1"/>
        <v/>
      </c>
      <c r="M16" t="str">
        <f t="shared" si="2"/>
        <v/>
      </c>
      <c r="N16" t="str">
        <f>IF(COUNTIF(F$1:F16,F16)=1,MAX(N$1:N15)+1,"")</f>
        <v/>
      </c>
      <c r="O16" t="str">
        <f t="shared" si="3"/>
        <v/>
      </c>
      <c r="P16" t="str">
        <f t="shared" si="4"/>
        <v>Damper</v>
      </c>
      <c r="Q16" t="str">
        <f>IF(COUNTIF(G$1:G16,G16)=1,MAX(Q$1:Q15)+1,"")</f>
        <v/>
      </c>
      <c r="R16" t="str">
        <f t="shared" si="7"/>
        <v/>
      </c>
      <c r="S16" t="str">
        <f t="shared" si="5"/>
        <v>bProtLight</v>
      </c>
      <c r="T16" t="str">
        <f t="shared" si="10"/>
        <v>Other_Gate17_bStop : WSTRING(40):="Газ. ЗД 17 стоп";</v>
      </c>
      <c r="U16" t="str">
        <f t="shared" si="9"/>
        <v>Gate17.bStop : BOOL; (*Газ. ЗД 17 стоп*)</v>
      </c>
    </row>
    <row r="17" spans="1:21" ht="15.75" x14ac:dyDescent="0.25">
      <c r="A17" s="2" t="s">
        <v>139</v>
      </c>
      <c r="B17" s="4" t="s">
        <v>25</v>
      </c>
      <c r="C17" t="s">
        <v>5</v>
      </c>
      <c r="D17" t="s">
        <v>159</v>
      </c>
      <c r="G17" t="str">
        <f>CONCATENATE("b",A17,B17)</f>
        <v>bDO16</v>
      </c>
      <c r="H17" t="s">
        <v>140</v>
      </c>
      <c r="I17" t="str">
        <f t="shared" si="0"/>
        <v>Reserv_bDO16 : BOOL; (*Резерв*)</v>
      </c>
      <c r="J17" t="str">
        <f t="shared" si="6"/>
        <v>stDoAll.Reserv_bDO16:=SEL(bManualDO, DataReal.Reserv.bDO16, arForceDO[16]);</v>
      </c>
      <c r="K17" s="13">
        <f>IF(COUNTIF(D$1:D17,D17)=1,MAX(K$1:K16)+1,"")</f>
        <v>4</v>
      </c>
      <c r="L17" s="14" t="str">
        <f t="shared" si="1"/>
        <v>Reserv</v>
      </c>
      <c r="M17" t="str">
        <f t="shared" si="2"/>
        <v/>
      </c>
      <c r="N17" t="str">
        <f>IF(COUNTIF(F$1:F17,F17)=1,MAX(N$1:N16)+1,"")</f>
        <v/>
      </c>
      <c r="O17" t="str">
        <f t="shared" si="3"/>
        <v/>
      </c>
      <c r="P17" t="str">
        <f t="shared" si="4"/>
        <v/>
      </c>
      <c r="Q17">
        <f>IF(COUNTIF(G$1:G17,G17)=1,MAX(Q$1:Q16)+1,"")</f>
        <v>4</v>
      </c>
      <c r="R17" t="str">
        <f t="shared" si="7"/>
        <v>bDO16</v>
      </c>
      <c r="S17" t="str">
        <f t="shared" si="5"/>
        <v>bProtSound</v>
      </c>
      <c r="T17" t="str">
        <f t="shared" si="10"/>
        <v>Reserv_bDO16 : WSTRING(40):="Резерв";</v>
      </c>
      <c r="U17" t="str">
        <f t="shared" si="9"/>
        <v>bDO16 : BOOL; (*Резерв*)</v>
      </c>
    </row>
    <row r="18" spans="1:21" ht="15.75" x14ac:dyDescent="0.25">
      <c r="A18" s="2" t="s">
        <v>139</v>
      </c>
      <c r="B18" s="4" t="s">
        <v>26</v>
      </c>
      <c r="C18" t="s">
        <v>415</v>
      </c>
      <c r="D18" t="s">
        <v>163</v>
      </c>
      <c r="F18" t="s">
        <v>476</v>
      </c>
      <c r="G18" t="s">
        <v>174</v>
      </c>
      <c r="H18" t="s">
        <v>140</v>
      </c>
      <c r="I18" t="str">
        <f t="shared" si="0"/>
        <v>Other_GateMC213_bClose : BOOL; (*ЗД МЦ213 закрыть*)</v>
      </c>
      <c r="J18" t="str">
        <f t="shared" si="6"/>
        <v>stDoAll.Other_GateMC213_bClose:=SEL(bManualDO, DataReal.Other.GateMC213.bClose, arForceDO[17]);</v>
      </c>
      <c r="K18" s="13" t="str">
        <f>IF(COUNTIF(D$1:D18,D18)=1,MAX(K$1:K17)+1,"")</f>
        <v/>
      </c>
      <c r="L18" s="14" t="str">
        <f t="shared" si="1"/>
        <v/>
      </c>
      <c r="N18">
        <f>IF(COUNTIF(F$1:F18,F18)=1,MAX(N$1:N17)+1,"")</f>
        <v>6</v>
      </c>
      <c r="O18" t="str">
        <f t="shared" si="3"/>
        <v>GateMC213</v>
      </c>
      <c r="P18" t="str">
        <f t="shared" si="4"/>
        <v/>
      </c>
      <c r="Q18" t="str">
        <f>IF(COUNTIF(G$1:G18,G18)=1,MAX(Q$1:Q17)+1,"")</f>
        <v/>
      </c>
      <c r="R18" t="str">
        <f t="shared" si="7"/>
        <v/>
      </c>
      <c r="S18" t="str">
        <f t="shared" si="5"/>
        <v>bDO49</v>
      </c>
      <c r="T18" t="str">
        <f t="shared" si="10"/>
        <v>Other_GateMC213_bClose : WSTRING(40):="ЗД МЦ213 закрыть";</v>
      </c>
      <c r="U18" t="str">
        <f t="shared" si="9"/>
        <v>GateMC213.bClose : BOOL; (*ЗД МЦ213 закрыть*)</v>
      </c>
    </row>
    <row r="19" spans="1:21" ht="15.75" x14ac:dyDescent="0.25">
      <c r="A19" s="2" t="s">
        <v>139</v>
      </c>
      <c r="B19" s="4" t="s">
        <v>27</v>
      </c>
      <c r="C19" t="s">
        <v>414</v>
      </c>
      <c r="D19" t="s">
        <v>163</v>
      </c>
      <c r="F19" t="s">
        <v>476</v>
      </c>
      <c r="G19" t="s">
        <v>170</v>
      </c>
      <c r="H19" t="s">
        <v>140</v>
      </c>
      <c r="I19" t="str">
        <f t="shared" si="0"/>
        <v>Other_GateMC213_bOpen : BOOL; (*ЗД МЦ213 открыть*)</v>
      </c>
      <c r="J19" t="str">
        <f t="shared" si="6"/>
        <v>stDoAll.Other_GateMC213_bOpen:=SEL(bManualDO, DataReal.Other.GateMC213.bOpen, arForceDO[18]);</v>
      </c>
      <c r="K19" s="13" t="str">
        <f>IF(COUNTIF(D$1:D19,D19)=1,MAX(K$1:K18)+1,"")</f>
        <v/>
      </c>
      <c r="L19" s="14" t="str">
        <f t="shared" si="1"/>
        <v/>
      </c>
      <c r="N19" t="str">
        <f>IF(COUNTIF(F$1:F19,F19)=1,MAX(N$1:N18)+1,"")</f>
        <v/>
      </c>
      <c r="O19" t="str">
        <f t="shared" si="3"/>
        <v/>
      </c>
      <c r="P19" t="str">
        <f t="shared" si="4"/>
        <v/>
      </c>
      <c r="Q19" t="str">
        <f>IF(COUNTIF(G$1:G19,G19)=1,MAX(Q$1:Q18)+1,"")</f>
        <v/>
      </c>
      <c r="R19" t="str">
        <f t="shared" si="7"/>
        <v/>
      </c>
      <c r="S19" t="str">
        <f t="shared" si="5"/>
        <v>bDO50</v>
      </c>
      <c r="T19" t="str">
        <f t="shared" si="10"/>
        <v>Other_GateMC213_bOpen : WSTRING(40):="ЗД МЦ213 открыть";</v>
      </c>
      <c r="U19" t="str">
        <f t="shared" si="9"/>
        <v>GateMC213.bOpen : BOOL; (*ЗД МЦ213 открыть*)</v>
      </c>
    </row>
    <row r="20" spans="1:21" ht="15.75" x14ac:dyDescent="0.25">
      <c r="A20" s="2" t="s">
        <v>139</v>
      </c>
      <c r="B20" s="4" t="s">
        <v>28</v>
      </c>
      <c r="C20" t="s">
        <v>413</v>
      </c>
      <c r="D20" t="s">
        <v>163</v>
      </c>
      <c r="F20" t="s">
        <v>476</v>
      </c>
      <c r="G20" t="s">
        <v>172</v>
      </c>
      <c r="H20" t="s">
        <v>140</v>
      </c>
      <c r="I20" t="str">
        <f t="shared" si="0"/>
        <v>Other_GateMC213_bStop : BOOL; (*ЗД МЦ213 стоп*)</v>
      </c>
      <c r="J20" t="str">
        <f t="shared" si="6"/>
        <v>stDoAll.Other_GateMC213_bStop:=SEL(bManualDO, DataReal.Other.GateMC213.bStop, arForceDO[19]);</v>
      </c>
      <c r="K20" s="13" t="str">
        <f>IF(COUNTIF(D$1:D20,D20)=1,MAX(K$1:K19)+1,"")</f>
        <v/>
      </c>
      <c r="L20" s="14" t="str">
        <f t="shared" si="1"/>
        <v/>
      </c>
      <c r="N20" t="str">
        <f>IF(COUNTIF(F$1:F20,F20)=1,MAX(N$1:N19)+1,"")</f>
        <v/>
      </c>
      <c r="O20" t="str">
        <f t="shared" si="3"/>
        <v/>
      </c>
      <c r="P20" t="str">
        <f t="shared" si="4"/>
        <v/>
      </c>
      <c r="Q20" t="str">
        <f>IF(COUNTIF(G$1:G20,G20)=1,MAX(Q$1:Q19)+1,"")</f>
        <v/>
      </c>
      <c r="R20" t="str">
        <f t="shared" si="7"/>
        <v/>
      </c>
      <c r="S20" t="str">
        <f t="shared" si="5"/>
        <v>bDO51</v>
      </c>
      <c r="T20" t="str">
        <f t="shared" si="10"/>
        <v>Other_GateMC213_bStop : WSTRING(40):="ЗД МЦ213 стоп";</v>
      </c>
      <c r="U20" t="str">
        <f t="shared" si="9"/>
        <v>GateMC213.bStop : BOOL; (*ЗД МЦ213 стоп*)</v>
      </c>
    </row>
    <row r="21" spans="1:21" ht="15.75" x14ac:dyDescent="0.25">
      <c r="A21" s="2" t="s">
        <v>139</v>
      </c>
      <c r="B21" s="4" t="s">
        <v>29</v>
      </c>
      <c r="C21" t="s">
        <v>422</v>
      </c>
      <c r="D21" t="s">
        <v>163</v>
      </c>
      <c r="F21" t="s">
        <v>411</v>
      </c>
      <c r="G21" t="s">
        <v>174</v>
      </c>
      <c r="H21" t="s">
        <v>140</v>
      </c>
      <c r="I21" t="str">
        <f t="shared" si="0"/>
        <v>Other_GateKV205_bClose : BOOL; (*ЗД КВ205 закрыть*)</v>
      </c>
      <c r="J21" t="str">
        <f t="shared" si="6"/>
        <v>stDoAll.Other_GateKV205_bClose:=SEL(bManualDO, DataReal.Other.GateKV205.bClose, arForceDO[20]);</v>
      </c>
      <c r="K21" s="13" t="str">
        <f>IF(COUNTIF(D$1:D21,D21)=1,MAX(K$1:K20)+1,"")</f>
        <v/>
      </c>
      <c r="L21" s="14" t="str">
        <f t="shared" si="1"/>
        <v/>
      </c>
      <c r="N21">
        <f>IF(COUNTIF(F$1:F21,F21)=1,MAX(N$1:N20)+1,"")</f>
        <v>7</v>
      </c>
      <c r="O21" t="str">
        <f t="shared" si="3"/>
        <v>GateKV205</v>
      </c>
      <c r="P21" t="str">
        <f t="shared" si="4"/>
        <v/>
      </c>
      <c r="Q21" t="str">
        <f>IF(COUNTIF(G$1:G21,G21)=1,MAX(Q$1:Q20)+1,"")</f>
        <v/>
      </c>
      <c r="R21" t="str">
        <f t="shared" si="7"/>
        <v/>
      </c>
      <c r="S21" t="str">
        <f t="shared" si="5"/>
        <v>bDO52</v>
      </c>
      <c r="T21" t="str">
        <f t="shared" si="10"/>
        <v>Other_GateKV205_bClose : WSTRING(40):="ЗД КВ205 закрыть";</v>
      </c>
      <c r="U21" t="str">
        <f t="shared" si="9"/>
        <v>GateKV205.bClose : BOOL; (*ЗД КВ205 закрыть*)</v>
      </c>
    </row>
    <row r="22" spans="1:21" ht="15.75" x14ac:dyDescent="0.25">
      <c r="A22" s="2" t="s">
        <v>139</v>
      </c>
      <c r="B22" s="4" t="s">
        <v>30</v>
      </c>
      <c r="C22" t="s">
        <v>421</v>
      </c>
      <c r="D22" t="s">
        <v>163</v>
      </c>
      <c r="F22" t="s">
        <v>411</v>
      </c>
      <c r="G22" t="s">
        <v>170</v>
      </c>
      <c r="H22" t="s">
        <v>140</v>
      </c>
      <c r="I22" t="str">
        <f t="shared" si="0"/>
        <v>Other_GateKV205_bOpen : BOOL; (*ЗД КВ205 открыть*)</v>
      </c>
      <c r="J22" t="str">
        <f t="shared" si="6"/>
        <v>stDoAll.Other_GateKV205_bOpen:=SEL(bManualDO, DataReal.Other.GateKV205.bOpen, arForceDO[21]);</v>
      </c>
      <c r="K22" s="13" t="str">
        <f>IF(COUNTIF(D$1:D22,D22)=1,MAX(K$1:K21)+1,"")</f>
        <v/>
      </c>
      <c r="L22" s="14" t="str">
        <f t="shared" si="1"/>
        <v/>
      </c>
      <c r="N22" t="str">
        <f>IF(COUNTIF(F$1:F22,F22)=1,MAX(N$1:N21)+1,"")</f>
        <v/>
      </c>
      <c r="O22" t="str">
        <f t="shared" si="3"/>
        <v/>
      </c>
      <c r="P22" t="str">
        <f t="shared" si="4"/>
        <v/>
      </c>
      <c r="Q22" t="str">
        <f>IF(COUNTIF(G$1:G22,G22)=1,MAX(Q$1:Q21)+1,"")</f>
        <v/>
      </c>
      <c r="R22" t="str">
        <f t="shared" si="7"/>
        <v/>
      </c>
      <c r="S22" t="str">
        <f t="shared" si="5"/>
        <v>bDO53</v>
      </c>
      <c r="T22" t="str">
        <f t="shared" si="10"/>
        <v>Other_GateKV205_bOpen : WSTRING(40):="ЗД КВ205 открыть";</v>
      </c>
      <c r="U22" t="str">
        <f t="shared" si="9"/>
        <v>GateKV205.bOpen : BOOL; (*ЗД КВ205 открыть*)</v>
      </c>
    </row>
    <row r="23" spans="1:21" ht="15.75" x14ac:dyDescent="0.25">
      <c r="A23" s="2" t="s">
        <v>139</v>
      </c>
      <c r="B23" s="4" t="s">
        <v>31</v>
      </c>
      <c r="C23" t="s">
        <v>420</v>
      </c>
      <c r="D23" t="s">
        <v>163</v>
      </c>
      <c r="F23" t="s">
        <v>411</v>
      </c>
      <c r="G23" t="s">
        <v>172</v>
      </c>
      <c r="H23" t="s">
        <v>140</v>
      </c>
      <c r="I23" t="str">
        <f t="shared" si="0"/>
        <v>Other_GateKV205_bStop : BOOL; (*ЗД КВ205 стоп*)</v>
      </c>
      <c r="J23" t="str">
        <f t="shared" si="6"/>
        <v>stDoAll.Other_GateKV205_bStop:=SEL(bManualDO, DataReal.Other.GateKV205.bStop, arForceDO[22]);</v>
      </c>
      <c r="K23" s="13" t="str">
        <f>IF(COUNTIF(D$1:D23,D23)=1,MAX(K$1:K22)+1,"")</f>
        <v/>
      </c>
      <c r="L23" s="14" t="str">
        <f t="shared" si="1"/>
        <v/>
      </c>
      <c r="N23" t="str">
        <f>IF(COUNTIF(F$1:F23,F23)=1,MAX(N$1:N22)+1,"")</f>
        <v/>
      </c>
      <c r="O23" t="str">
        <f t="shared" si="3"/>
        <v/>
      </c>
      <c r="P23" t="str">
        <f t="shared" si="4"/>
        <v/>
      </c>
      <c r="Q23" t="str">
        <f>IF(COUNTIF(G$1:G23,G23)=1,MAX(Q$1:Q22)+1,"")</f>
        <v/>
      </c>
      <c r="R23" t="str">
        <f t="shared" si="7"/>
        <v/>
      </c>
      <c r="S23" t="str">
        <f t="shared" si="5"/>
        <v>bDO54</v>
      </c>
      <c r="T23" t="str">
        <f t="shared" si="10"/>
        <v>Other_GateKV205_bStop : WSTRING(40):="ЗД КВ205 стоп";</v>
      </c>
      <c r="U23" t="str">
        <f t="shared" si="9"/>
        <v>GateKV205.bStop : BOOL; (*ЗД КВ205 стоп*)</v>
      </c>
    </row>
    <row r="24" spans="1:21" ht="15.75" x14ac:dyDescent="0.25">
      <c r="A24" s="2" t="s">
        <v>139</v>
      </c>
      <c r="B24" s="4" t="s">
        <v>32</v>
      </c>
      <c r="C24" t="s">
        <v>428</v>
      </c>
      <c r="D24" t="s">
        <v>163</v>
      </c>
      <c r="F24" t="s">
        <v>431</v>
      </c>
      <c r="G24" t="s">
        <v>174</v>
      </c>
      <c r="H24" t="s">
        <v>140</v>
      </c>
      <c r="I24" t="str">
        <f t="shared" si="0"/>
        <v>Other_GateKV204_bClose : BOOL; (*ЗД КВ204 закрыть*)</v>
      </c>
      <c r="J24" t="str">
        <f t="shared" si="6"/>
        <v>stDoAll.Other_GateKV204_bClose:=SEL(bManualDO, DataReal.Other.GateKV204.bClose, arForceDO[23]);</v>
      </c>
      <c r="K24" s="13" t="str">
        <f>IF(COUNTIF(D$1:D24,D24)=1,MAX(K$1:K23)+1,"")</f>
        <v/>
      </c>
      <c r="L24" s="14" t="str">
        <f t="shared" si="1"/>
        <v/>
      </c>
      <c r="N24">
        <f>IF(COUNTIF(F$1:F24,F24)=1,MAX(N$1:N23)+1,"")</f>
        <v>8</v>
      </c>
      <c r="O24" t="str">
        <f t="shared" si="3"/>
        <v>GateKV204</v>
      </c>
      <c r="P24" t="str">
        <f t="shared" si="4"/>
        <v/>
      </c>
      <c r="Q24" t="str">
        <f>IF(COUNTIF(G$1:G24,G24)=1,MAX(Q$1:Q23)+1,"")</f>
        <v/>
      </c>
      <c r="R24" t="str">
        <f t="shared" si="7"/>
        <v/>
      </c>
      <c r="S24" t="str">
        <f t="shared" si="5"/>
        <v>bDO55</v>
      </c>
      <c r="T24" t="str">
        <f t="shared" si="10"/>
        <v>Other_GateKV204_bClose : WSTRING(40):="ЗД КВ204 закрыть";</v>
      </c>
      <c r="U24" t="str">
        <f t="shared" si="9"/>
        <v>GateKV204.bClose : BOOL; (*ЗД КВ204 закрыть*)</v>
      </c>
    </row>
    <row r="25" spans="1:21" ht="15.75" x14ac:dyDescent="0.25">
      <c r="A25" s="2" t="s">
        <v>139</v>
      </c>
      <c r="B25" s="4" t="s">
        <v>33</v>
      </c>
      <c r="C25" t="s">
        <v>429</v>
      </c>
      <c r="D25" t="s">
        <v>163</v>
      </c>
      <c r="F25" t="s">
        <v>431</v>
      </c>
      <c r="G25" t="s">
        <v>170</v>
      </c>
      <c r="H25" t="s">
        <v>140</v>
      </c>
      <c r="I25" t="str">
        <f t="shared" si="0"/>
        <v>Other_GateKV204_bOpen : BOOL; (*ЗД КВ204 открыть*)</v>
      </c>
      <c r="J25" t="str">
        <f t="shared" si="6"/>
        <v>stDoAll.Other_GateKV204_bOpen:=SEL(bManualDO, DataReal.Other.GateKV204.bOpen, arForceDO[24]);</v>
      </c>
      <c r="K25" s="13" t="str">
        <f>IF(COUNTIF(D$1:D25,D25)=1,MAX(K$1:K24)+1,"")</f>
        <v/>
      </c>
      <c r="L25" s="14" t="str">
        <f t="shared" si="1"/>
        <v/>
      </c>
      <c r="N25" t="str">
        <f>IF(COUNTIF(F$1:F25,F25)=1,MAX(N$1:N24)+1,"")</f>
        <v/>
      </c>
      <c r="O25" t="str">
        <f t="shared" si="3"/>
        <v/>
      </c>
      <c r="P25" t="str">
        <f t="shared" si="4"/>
        <v/>
      </c>
      <c r="Q25" t="str">
        <f>IF(COUNTIF(G$1:G25,G25)=1,MAX(Q$1:Q24)+1,"")</f>
        <v/>
      </c>
      <c r="R25" t="str">
        <f t="shared" si="7"/>
        <v/>
      </c>
      <c r="S25" t="str">
        <f t="shared" si="5"/>
        <v>bDO56</v>
      </c>
      <c r="T25" t="str">
        <f t="shared" si="10"/>
        <v>Other_GateKV204_bOpen : WSTRING(40):="ЗД КВ204 открыть";</v>
      </c>
      <c r="U25" t="str">
        <f t="shared" si="9"/>
        <v>GateKV204.bOpen : BOOL; (*ЗД КВ204 открыть*)</v>
      </c>
    </row>
    <row r="26" spans="1:21" ht="15.75" x14ac:dyDescent="0.25">
      <c r="A26" s="2" t="s">
        <v>139</v>
      </c>
      <c r="B26" s="4" t="s">
        <v>34</v>
      </c>
      <c r="C26" t="s">
        <v>430</v>
      </c>
      <c r="D26" t="s">
        <v>163</v>
      </c>
      <c r="F26" t="s">
        <v>431</v>
      </c>
      <c r="G26" t="s">
        <v>172</v>
      </c>
      <c r="H26" t="s">
        <v>140</v>
      </c>
      <c r="I26" t="str">
        <f t="shared" si="0"/>
        <v>Other_GateKV204_bStop : BOOL; (*ЗД КВ204 стоп*)</v>
      </c>
      <c r="J26" t="str">
        <f t="shared" si="6"/>
        <v>stDoAll.Other_GateKV204_bStop:=SEL(bManualDO, DataReal.Other.GateKV204.bStop, arForceDO[25]);</v>
      </c>
      <c r="K26" s="13" t="str">
        <f>IF(COUNTIF(D$1:D26,D26)=1,MAX(K$1:K25)+1,"")</f>
        <v/>
      </c>
      <c r="L26" s="14" t="str">
        <f t="shared" si="1"/>
        <v/>
      </c>
      <c r="N26" t="str">
        <f>IF(COUNTIF(F$1:F26,F26)=1,MAX(N$1:N25)+1,"")</f>
        <v/>
      </c>
      <c r="O26" t="str">
        <f t="shared" si="3"/>
        <v/>
      </c>
      <c r="P26" t="str">
        <f t="shared" si="4"/>
        <v/>
      </c>
      <c r="Q26" t="str">
        <f>IF(COUNTIF(G$1:G26,G26)=1,MAX(Q$1:Q25)+1,"")</f>
        <v/>
      </c>
      <c r="R26" t="str">
        <f t="shared" si="7"/>
        <v/>
      </c>
      <c r="S26" t="str">
        <f t="shared" si="5"/>
        <v>bDO57</v>
      </c>
      <c r="T26" t="str">
        <f t="shared" si="10"/>
        <v>Other_GateKV204_bStop : WSTRING(40):="ЗД КВ204 стоп";</v>
      </c>
      <c r="U26" t="str">
        <f t="shared" si="9"/>
        <v>GateKV204.bStop : BOOL; (*ЗД КВ204 стоп*)</v>
      </c>
    </row>
    <row r="27" spans="1:21" ht="15.75" x14ac:dyDescent="0.25">
      <c r="A27" s="2" t="s">
        <v>139</v>
      </c>
      <c r="B27" s="4" t="s">
        <v>35</v>
      </c>
      <c r="C27" t="s">
        <v>435</v>
      </c>
      <c r="D27" t="s">
        <v>163</v>
      </c>
      <c r="F27" t="s">
        <v>412</v>
      </c>
      <c r="G27" t="s">
        <v>174</v>
      </c>
      <c r="H27" t="s">
        <v>140</v>
      </c>
      <c r="I27" t="str">
        <f t="shared" si="0"/>
        <v>Other_GateKV206_bClose : BOOL; (*ЗД КВ206 закрыть*)</v>
      </c>
      <c r="J27" t="str">
        <f t="shared" si="6"/>
        <v>stDoAll.Other_GateKV206_bClose:=SEL(bManualDO, DataReal.Other.GateKV206.bClose, arForceDO[26]);</v>
      </c>
      <c r="K27" s="13" t="str">
        <f>IF(COUNTIF(D$1:D27,D27)=1,MAX(K$1:K26)+1,"")</f>
        <v/>
      </c>
      <c r="L27" s="14" t="str">
        <f t="shared" si="1"/>
        <v/>
      </c>
      <c r="N27">
        <f>IF(COUNTIF(F$1:F27,F27)=1,MAX(N$1:N26)+1,"")</f>
        <v>9</v>
      </c>
      <c r="O27" t="str">
        <f t="shared" si="3"/>
        <v>GateKV206</v>
      </c>
      <c r="P27" t="str">
        <f t="shared" si="4"/>
        <v/>
      </c>
      <c r="Q27" t="str">
        <f>IF(COUNTIF(G$1:G27,G27)=1,MAX(Q$1:Q26)+1,"")</f>
        <v/>
      </c>
      <c r="R27" t="str">
        <f t="shared" si="7"/>
        <v/>
      </c>
      <c r="S27" t="str">
        <f t="shared" si="5"/>
        <v>bDO58</v>
      </c>
      <c r="T27" t="str">
        <f t="shared" si="10"/>
        <v>Other_GateKV206_bClose : WSTRING(40):="ЗД КВ206 закрыть";</v>
      </c>
      <c r="U27" t="str">
        <f t="shared" si="9"/>
        <v>GateKV206.bClose : BOOL; (*ЗД КВ206 закрыть*)</v>
      </c>
    </row>
    <row r="28" spans="1:21" ht="15.75" x14ac:dyDescent="0.25">
      <c r="A28" s="2" t="s">
        <v>139</v>
      </c>
      <c r="B28" s="4" t="s">
        <v>36</v>
      </c>
      <c r="C28" t="s">
        <v>436</v>
      </c>
      <c r="D28" t="s">
        <v>163</v>
      </c>
      <c r="F28" t="s">
        <v>412</v>
      </c>
      <c r="G28" t="s">
        <v>170</v>
      </c>
      <c r="H28" t="s">
        <v>140</v>
      </c>
      <c r="I28" t="str">
        <f t="shared" si="0"/>
        <v>Other_GateKV206_bOpen : BOOL; (*ЗД КВ206 открыть*)</v>
      </c>
      <c r="J28" t="str">
        <f t="shared" si="6"/>
        <v>stDoAll.Other_GateKV206_bOpen:=SEL(bManualDO, DataReal.Other.GateKV206.bOpen, arForceDO[27]);</v>
      </c>
      <c r="K28" s="13" t="str">
        <f>IF(COUNTIF(D$1:D28,D28)=1,MAX(K$1:K27)+1,"")</f>
        <v/>
      </c>
      <c r="L28" s="14" t="str">
        <f t="shared" si="1"/>
        <v/>
      </c>
      <c r="N28" t="str">
        <f>IF(COUNTIF(F$1:F28,F28)=1,MAX(N$1:N27)+1,"")</f>
        <v/>
      </c>
      <c r="O28" t="str">
        <f t="shared" si="3"/>
        <v/>
      </c>
      <c r="P28" t="str">
        <f t="shared" si="4"/>
        <v/>
      </c>
      <c r="Q28" t="str">
        <f>IF(COUNTIF(G$1:G28,G28)=1,MAX(Q$1:Q27)+1,"")</f>
        <v/>
      </c>
      <c r="R28" t="str">
        <f t="shared" si="7"/>
        <v/>
      </c>
      <c r="S28" t="str">
        <f t="shared" si="5"/>
        <v>bDO59</v>
      </c>
      <c r="T28" t="str">
        <f t="shared" si="10"/>
        <v>Other_GateKV206_bOpen : WSTRING(40):="ЗД КВ206 открыть";</v>
      </c>
      <c r="U28" t="str">
        <f t="shared" si="9"/>
        <v>GateKV206.bOpen : BOOL; (*ЗД КВ206 открыть*)</v>
      </c>
    </row>
    <row r="29" spans="1:21" ht="15.75" x14ac:dyDescent="0.25">
      <c r="A29" s="2" t="s">
        <v>139</v>
      </c>
      <c r="B29" s="4" t="s">
        <v>37</v>
      </c>
      <c r="C29" t="s">
        <v>437</v>
      </c>
      <c r="D29" t="s">
        <v>163</v>
      </c>
      <c r="F29" t="s">
        <v>412</v>
      </c>
      <c r="G29" t="s">
        <v>172</v>
      </c>
      <c r="H29" t="s">
        <v>140</v>
      </c>
      <c r="I29" t="str">
        <f t="shared" si="0"/>
        <v>Other_GateKV206_bStop : BOOL; (*ЗД КВ206 стоп*)</v>
      </c>
      <c r="J29" t="str">
        <f t="shared" si="6"/>
        <v>stDoAll.Other_GateKV206_bStop:=SEL(bManualDO, DataReal.Other.GateKV206.bStop, arForceDO[28]);</v>
      </c>
      <c r="K29" s="13" t="str">
        <f>IF(COUNTIF(D$1:D29,D29)=1,MAX(K$1:K28)+1,"")</f>
        <v/>
      </c>
      <c r="L29" s="14" t="str">
        <f t="shared" si="1"/>
        <v/>
      </c>
      <c r="N29" t="str">
        <f>IF(COUNTIF(F$1:F29,F29)=1,MAX(N$1:N28)+1,"")</f>
        <v/>
      </c>
      <c r="O29" t="str">
        <f t="shared" si="3"/>
        <v/>
      </c>
      <c r="P29" t="str">
        <f t="shared" si="4"/>
        <v/>
      </c>
      <c r="Q29" t="str">
        <f>IF(COUNTIF(G$1:G29,G29)=1,MAX(Q$1:Q28)+1,"")</f>
        <v/>
      </c>
      <c r="R29" t="str">
        <f t="shared" si="7"/>
        <v/>
      </c>
      <c r="S29" t="str">
        <f t="shared" si="5"/>
        <v>bStartLight</v>
      </c>
      <c r="T29" t="str">
        <f t="shared" si="10"/>
        <v>Other_GateKV206_bStop : WSTRING(40):="ЗД КВ206 стоп";</v>
      </c>
      <c r="U29" t="str">
        <f t="shared" si="9"/>
        <v>GateKV206.bStop : BOOL; (*ЗД КВ206 стоп*)</v>
      </c>
    </row>
    <row r="30" spans="1:21" ht="15.75" x14ac:dyDescent="0.25">
      <c r="A30" s="2" t="s">
        <v>139</v>
      </c>
      <c r="B30" s="4" t="s">
        <v>38</v>
      </c>
      <c r="C30" t="s">
        <v>442</v>
      </c>
      <c r="D30" t="s">
        <v>163</v>
      </c>
      <c r="F30" t="s">
        <v>438</v>
      </c>
      <c r="G30" t="s">
        <v>174</v>
      </c>
      <c r="H30" t="s">
        <v>140</v>
      </c>
      <c r="I30" t="str">
        <f t="shared" si="0"/>
        <v>Other_GateWater1_bClose : BOOL; (*ЗД св на 1 оч закрыть*)</v>
      </c>
      <c r="J30" t="str">
        <f t="shared" si="6"/>
        <v>stDoAll.Other_GateWater1_bClose:=SEL(bManualDO, DataReal.Other.GateWater1.bClose, arForceDO[29]);</v>
      </c>
      <c r="K30" s="13" t="str">
        <f>IF(COUNTIF(D$1:D30,D30)=1,MAX(K$1:K29)+1,"")</f>
        <v/>
      </c>
      <c r="L30" s="14" t="str">
        <f t="shared" si="1"/>
        <v/>
      </c>
      <c r="N30">
        <f>IF(COUNTIF(F$1:F30,F30)=1,MAX(N$1:N29)+1,"")</f>
        <v>10</v>
      </c>
      <c r="O30" t="str">
        <f t="shared" si="3"/>
        <v>GateWater1</v>
      </c>
      <c r="P30" t="str">
        <f t="shared" si="4"/>
        <v/>
      </c>
      <c r="Q30" t="str">
        <f>IF(COUNTIF(G$1:G30,G30)=1,MAX(Q$1:Q29)+1,"")</f>
        <v/>
      </c>
      <c r="R30" t="str">
        <f t="shared" si="7"/>
        <v/>
      </c>
      <c r="S30" t="str">
        <f t="shared" si="5"/>
        <v>bAutoLight</v>
      </c>
      <c r="T30" t="str">
        <f t="shared" si="10"/>
        <v>Other_GateWater1_bClose : WSTRING(40):="ЗД св на 1 оч закрыть";</v>
      </c>
      <c r="U30" t="str">
        <f t="shared" si="9"/>
        <v>GateWater1.bClose : BOOL; (*ЗД св на 1 оч закрыть*)</v>
      </c>
    </row>
    <row r="31" spans="1:21" ht="15.75" x14ac:dyDescent="0.25">
      <c r="A31" s="2" t="s">
        <v>139</v>
      </c>
      <c r="B31" s="4" t="s">
        <v>39</v>
      </c>
      <c r="C31" t="s">
        <v>443</v>
      </c>
      <c r="D31" t="s">
        <v>163</v>
      </c>
      <c r="F31" t="s">
        <v>438</v>
      </c>
      <c r="G31" t="s">
        <v>170</v>
      </c>
      <c r="H31" t="s">
        <v>140</v>
      </c>
      <c r="I31" t="str">
        <f t="shared" si="0"/>
        <v>Other_GateWater1_bOpen : BOOL; (*ЗД св на 1 оч открыть*)</v>
      </c>
      <c r="J31" t="str">
        <f t="shared" si="6"/>
        <v>stDoAll.Other_GateWater1_bOpen:=SEL(bManualDO, DataReal.Other.GateWater1.bOpen, arForceDO[30]);</v>
      </c>
      <c r="K31" s="13" t="str">
        <f>IF(COUNTIF(D$1:D31,D31)=1,MAX(K$1:K30)+1,"")</f>
        <v/>
      </c>
      <c r="L31" s="14" t="str">
        <f t="shared" si="1"/>
        <v/>
      </c>
      <c r="N31" t="str">
        <f>IF(COUNTIF(F$1:F31,F31)=1,MAX(N$1:N30)+1,"")</f>
        <v/>
      </c>
      <c r="O31" t="str">
        <f t="shared" si="3"/>
        <v/>
      </c>
      <c r="P31" t="str">
        <f t="shared" si="4"/>
        <v/>
      </c>
      <c r="Q31" t="str">
        <f>IF(COUNTIF(G$1:G31,G31)=1,MAX(Q$1:Q30)+1,"")</f>
        <v/>
      </c>
      <c r="R31" t="str">
        <f t="shared" si="7"/>
        <v/>
      </c>
      <c r="S31" t="str">
        <f t="shared" si="5"/>
        <v>bDO64</v>
      </c>
      <c r="T31" t="str">
        <f t="shared" si="10"/>
        <v>Other_GateWater1_bOpen : WSTRING(40):="ЗД св на 1 оч открыть";</v>
      </c>
      <c r="U31" t="str">
        <f t="shared" si="9"/>
        <v>GateWater1.bOpen : BOOL; (*ЗД св на 1 оч открыть*)</v>
      </c>
    </row>
    <row r="32" spans="1:21" ht="15.75" x14ac:dyDescent="0.25">
      <c r="A32" s="2" t="s">
        <v>139</v>
      </c>
      <c r="B32" s="4" t="s">
        <v>40</v>
      </c>
      <c r="C32" t="s">
        <v>444</v>
      </c>
      <c r="D32" t="s">
        <v>163</v>
      </c>
      <c r="F32" t="s">
        <v>438</v>
      </c>
      <c r="G32" t="s">
        <v>172</v>
      </c>
      <c r="H32" t="s">
        <v>140</v>
      </c>
      <c r="I32" t="str">
        <f t="shared" si="0"/>
        <v>Other_GateWater1_bStop : BOOL; (*ЗД св на 1 оч стоп*)</v>
      </c>
      <c r="J32" t="str">
        <f t="shared" si="6"/>
        <v>stDoAll.Other_GateWater1_bStop:=SEL(bManualDO, DataReal.Other.GateWater1.bStop, arForceDO[31]);</v>
      </c>
      <c r="K32" s="13" t="str">
        <f>IF(COUNTIF(D$1:D32,D32)=1,MAX(K$1:K31)+1,"")</f>
        <v/>
      </c>
      <c r="L32" s="14" t="str">
        <f t="shared" si="1"/>
        <v/>
      </c>
      <c r="N32" t="str">
        <f>IF(COUNTIF(F$1:F32,F32)=1,MAX(N$1:N31)+1,"")</f>
        <v/>
      </c>
      <c r="O32" t="str">
        <f t="shared" si="3"/>
        <v/>
      </c>
      <c r="P32" t="str">
        <f t="shared" si="4"/>
        <v/>
      </c>
      <c r="Q32" t="str">
        <f>IF(COUNTIF(G$1:G32,G32)=1,MAX(Q$1:Q31)+1,"")</f>
        <v/>
      </c>
      <c r="R32" t="str">
        <f t="shared" si="7"/>
        <v/>
      </c>
      <c r="S32" t="str">
        <f t="shared" si="5"/>
        <v/>
      </c>
      <c r="T32" t="str">
        <f t="shared" si="10"/>
        <v>Other_GateWater1_bStop : WSTRING(40):="ЗД св на 1 оч стоп";</v>
      </c>
      <c r="U32" t="str">
        <f t="shared" si="9"/>
        <v>GateWater1.bStop : BOOL; (*ЗД св на 1 оч стоп*)</v>
      </c>
    </row>
    <row r="33" spans="1:21" ht="15.75" x14ac:dyDescent="0.25">
      <c r="A33" s="2" t="s">
        <v>139</v>
      </c>
      <c r="B33" s="4" t="s">
        <v>41</v>
      </c>
      <c r="C33" t="s">
        <v>5</v>
      </c>
      <c r="D33" t="s">
        <v>159</v>
      </c>
      <c r="G33" t="str">
        <f>CONCATENATE("b",A33,B33)</f>
        <v>bDO32</v>
      </c>
      <c r="H33" t="s">
        <v>140</v>
      </c>
      <c r="I33" t="str">
        <f t="shared" si="0"/>
        <v>Reserv_bDO32 : BOOL; (*Резерв*)</v>
      </c>
      <c r="J33" t="str">
        <f t="shared" si="6"/>
        <v>stDoAll.Reserv_bDO32:=SEL(bManualDO, DataReal.Reserv.bDO32, arForceDO[32]);</v>
      </c>
      <c r="K33" s="13" t="str">
        <f>IF(COUNTIF(D$1:D33,D33)=1,MAX(K$1:K32)+1,"")</f>
        <v/>
      </c>
      <c r="L33" s="14" t="str">
        <f t="shared" si="1"/>
        <v/>
      </c>
      <c r="N33" t="str">
        <f>IF(COUNTIF(F$1:F33,F33)=1,MAX(N$1:N32)+1,"")</f>
        <v/>
      </c>
      <c r="O33" t="str">
        <f t="shared" si="3"/>
        <v/>
      </c>
      <c r="Q33">
        <f>IF(COUNTIF(G$1:G33,G33)=1,MAX(Q$1:Q32)+1,"")</f>
        <v>5</v>
      </c>
      <c r="R33" t="str">
        <f t="shared" si="7"/>
        <v>bDO32</v>
      </c>
      <c r="S33" t="str">
        <f t="shared" si="5"/>
        <v/>
      </c>
      <c r="T33" t="str">
        <f t="shared" si="10"/>
        <v>Reserv_bDO32 : WSTRING(40):="Резерв";</v>
      </c>
      <c r="U33" t="str">
        <f t="shared" si="9"/>
        <v>bDO32 : BOOL; (*Резерв*)</v>
      </c>
    </row>
    <row r="34" spans="1:21" ht="15.75" x14ac:dyDescent="0.25">
      <c r="A34" s="2" t="s">
        <v>139</v>
      </c>
      <c r="B34" s="4" t="s">
        <v>42</v>
      </c>
      <c r="C34" t="s">
        <v>5</v>
      </c>
      <c r="D34" t="s">
        <v>159</v>
      </c>
      <c r="G34" t="str">
        <f t="shared" ref="G34:G37" si="11">CONCATENATE("b",A34,B34)</f>
        <v>bDO33</v>
      </c>
      <c r="H34" t="s">
        <v>140</v>
      </c>
      <c r="I34" t="str">
        <f t="shared" si="0"/>
        <v>Reserv_bDO33 : BOOL; (*Резерв*)</v>
      </c>
      <c r="J34" t="str">
        <f t="shared" si="6"/>
        <v>stDoAll.Reserv_bDO33:=SEL(bManualDO, DataReal.Reserv.bDO33, arForceDO[33]);</v>
      </c>
      <c r="K34" s="13" t="str">
        <f>IF(COUNTIF(D$1:D34,D34)=1,MAX(K$1:K33)+1,"")</f>
        <v/>
      </c>
      <c r="L34" s="14" t="str">
        <f t="shared" ref="L34:L65" si="12">IF(K34="","",D34)</f>
        <v/>
      </c>
      <c r="N34" t="str">
        <f>IF(COUNTIF(F$1:F34,F34)=1,MAX(N$1:N33)+1,"")</f>
        <v/>
      </c>
      <c r="O34" t="str">
        <f t="shared" ref="O34:O65" si="13">IF(N34="","",F34)</f>
        <v/>
      </c>
      <c r="Q34">
        <f>IF(COUNTIF(G$1:G34,G34)=1,MAX(Q$1:Q33)+1,"")</f>
        <v>6</v>
      </c>
      <c r="R34" t="str">
        <f t="shared" si="7"/>
        <v>bDO33</v>
      </c>
      <c r="S34" t="str">
        <f t="shared" si="5"/>
        <v/>
      </c>
      <c r="T34" t="str">
        <f t="shared" si="10"/>
        <v>Reserv_bDO33 : WSTRING(40):="Резерв";</v>
      </c>
      <c r="U34" t="str">
        <f t="shared" si="9"/>
        <v>bDO33 : BOOL; (*Резерв*)</v>
      </c>
    </row>
    <row r="35" spans="1:21" ht="15.75" x14ac:dyDescent="0.25">
      <c r="A35" s="2" t="s">
        <v>139</v>
      </c>
      <c r="B35" s="4" t="s">
        <v>43</v>
      </c>
      <c r="C35" t="s">
        <v>5</v>
      </c>
      <c r="D35" t="s">
        <v>159</v>
      </c>
      <c r="G35" t="str">
        <f t="shared" si="11"/>
        <v>bDO34</v>
      </c>
      <c r="H35" t="s">
        <v>140</v>
      </c>
      <c r="I35" t="str">
        <f t="shared" si="0"/>
        <v>Reserv_bDO34 : BOOL; (*Резерв*)</v>
      </c>
      <c r="J35" t="str">
        <f t="shared" si="6"/>
        <v>stDoAll.Reserv_bDO34:=SEL(bManualDO, DataReal.Reserv.bDO34, arForceDO[34]);</v>
      </c>
      <c r="K35" s="13" t="str">
        <f>IF(COUNTIF(D$1:D35,D35)=1,MAX(K$1:K34)+1,"")</f>
        <v/>
      </c>
      <c r="L35" s="14" t="str">
        <f t="shared" si="12"/>
        <v/>
      </c>
      <c r="N35" t="str">
        <f>IF(COUNTIF(F$1:F35,F35)=1,MAX(N$1:N34)+1,"")</f>
        <v/>
      </c>
      <c r="O35" t="str">
        <f t="shared" si="13"/>
        <v/>
      </c>
      <c r="Q35">
        <f>IF(COUNTIF(G$1:G35,G35)=1,MAX(Q$1:Q34)+1,"")</f>
        <v>7</v>
      </c>
      <c r="R35" t="str">
        <f t="shared" si="7"/>
        <v>bDO34</v>
      </c>
      <c r="S35" t="str">
        <f t="shared" si="5"/>
        <v/>
      </c>
      <c r="T35" t="str">
        <f t="shared" si="10"/>
        <v>Reserv_bDO34 : WSTRING(40):="Резерв";</v>
      </c>
      <c r="U35" t="str">
        <f t="shared" si="9"/>
        <v>bDO34 : BOOL; (*Резерв*)</v>
      </c>
    </row>
    <row r="36" spans="1:21" ht="15.75" x14ac:dyDescent="0.25">
      <c r="A36" s="2" t="s">
        <v>139</v>
      </c>
      <c r="B36" s="4" t="s">
        <v>44</v>
      </c>
      <c r="C36" t="s">
        <v>5</v>
      </c>
      <c r="D36" t="s">
        <v>159</v>
      </c>
      <c r="G36" t="str">
        <f t="shared" si="11"/>
        <v>bDO35</v>
      </c>
      <c r="H36" t="s">
        <v>140</v>
      </c>
      <c r="I36" t="str">
        <f t="shared" si="0"/>
        <v>Reserv_bDO35 : BOOL; (*Резерв*)</v>
      </c>
      <c r="J36" t="str">
        <f t="shared" si="6"/>
        <v>stDoAll.Reserv_bDO35:=SEL(bManualDO, DataReal.Reserv.bDO35, arForceDO[35]);</v>
      </c>
      <c r="K36" s="13" t="str">
        <f>IF(COUNTIF(D$1:D36,D36)=1,MAX(K$1:K35)+1,"")</f>
        <v/>
      </c>
      <c r="L36" s="14" t="str">
        <f t="shared" si="12"/>
        <v/>
      </c>
      <c r="N36" t="str">
        <f>IF(COUNTIF(F$1:F36,F36)=1,MAX(N$1:N35)+1,"")</f>
        <v/>
      </c>
      <c r="O36" t="str">
        <f t="shared" si="13"/>
        <v/>
      </c>
      <c r="Q36">
        <f>IF(COUNTIF(G$1:G36,G36)=1,MAX(Q$1:Q35)+1,"")</f>
        <v>8</v>
      </c>
      <c r="R36" t="str">
        <f t="shared" si="7"/>
        <v>bDO35</v>
      </c>
      <c r="S36" t="str">
        <f t="shared" si="5"/>
        <v/>
      </c>
      <c r="T36" t="str">
        <f t="shared" si="10"/>
        <v>Reserv_bDO35 : WSTRING(40):="Резерв";</v>
      </c>
      <c r="U36" t="str">
        <f t="shared" si="9"/>
        <v>bDO35 : BOOL; (*Резерв*)</v>
      </c>
    </row>
    <row r="37" spans="1:21" ht="15.75" x14ac:dyDescent="0.25">
      <c r="A37" s="2" t="s">
        <v>139</v>
      </c>
      <c r="B37" s="4" t="s">
        <v>45</v>
      </c>
      <c r="C37" t="s">
        <v>5</v>
      </c>
      <c r="D37" t="s">
        <v>159</v>
      </c>
      <c r="G37" t="str">
        <f t="shared" si="11"/>
        <v>bDO36</v>
      </c>
      <c r="H37" t="s">
        <v>140</v>
      </c>
      <c r="I37" t="str">
        <f t="shared" si="0"/>
        <v>Reserv_bDO36 : BOOL; (*Резерв*)</v>
      </c>
      <c r="J37" t="str">
        <f t="shared" si="6"/>
        <v>stDoAll.Reserv_bDO36:=SEL(bManualDO, DataReal.Reserv.bDO36, arForceDO[36]);</v>
      </c>
      <c r="K37" s="13" t="str">
        <f>IF(COUNTIF(D$1:D37,D37)=1,MAX(K$1:K36)+1,"")</f>
        <v/>
      </c>
      <c r="L37" s="14" t="str">
        <f t="shared" si="12"/>
        <v/>
      </c>
      <c r="N37" t="str">
        <f>IF(COUNTIF(F$1:F37,F37)=1,MAX(N$1:N36)+1,"")</f>
        <v/>
      </c>
      <c r="O37" t="str">
        <f t="shared" si="13"/>
        <v/>
      </c>
      <c r="Q37">
        <f>IF(COUNTIF(G$1:G37,G37)=1,MAX(Q$1:Q36)+1,"")</f>
        <v>9</v>
      </c>
      <c r="R37" t="str">
        <f t="shared" si="7"/>
        <v>bDO36</v>
      </c>
      <c r="S37" t="str">
        <f t="shared" si="5"/>
        <v/>
      </c>
      <c r="T37" t="str">
        <f t="shared" si="10"/>
        <v>Reserv_bDO36 : WSTRING(40):="Резерв";</v>
      </c>
      <c r="U37" t="str">
        <f t="shared" si="9"/>
        <v>bDO36 : BOOL; (*Резерв*)</v>
      </c>
    </row>
    <row r="38" spans="1:21" ht="15.75" x14ac:dyDescent="0.25">
      <c r="A38" s="2" t="s">
        <v>139</v>
      </c>
      <c r="B38" s="4" t="s">
        <v>46</v>
      </c>
      <c r="C38" t="s">
        <v>477</v>
      </c>
      <c r="D38" t="s">
        <v>155</v>
      </c>
      <c r="F38" t="s">
        <v>287</v>
      </c>
      <c r="G38" t="s">
        <v>174</v>
      </c>
      <c r="H38" t="s">
        <v>140</v>
      </c>
      <c r="I38" t="str">
        <f t="shared" si="0"/>
        <v>Smoke_DamperA_bClose : BOOL; (*Рег. разр. А закрыть*)</v>
      </c>
      <c r="J38" t="str">
        <f t="shared" si="6"/>
        <v>stDoAll.Smoke_DamperA_bClose:=SEL(bManualDO, DataReal.Smoke.DamperA.bClose, arForceDO[37]);</v>
      </c>
      <c r="K38" s="13">
        <f>IF(COUNTIF(D$1:D38,D38)=1,MAX(K$1:K37)+1,"")</f>
        <v>5</v>
      </c>
      <c r="L38" s="14" t="str">
        <f t="shared" si="12"/>
        <v>Smoke</v>
      </c>
      <c r="N38">
        <f>IF(COUNTIF(F$1:F38,F38)=1,MAX(N$1:N37)+1,"")</f>
        <v>11</v>
      </c>
      <c r="O38" t="str">
        <f t="shared" si="13"/>
        <v>DamperA</v>
      </c>
      <c r="Q38" t="str">
        <f>IF(COUNTIF(G$1:G38,G38)=1,MAX(Q$1:Q37)+1,"")</f>
        <v/>
      </c>
      <c r="R38" t="str">
        <f t="shared" si="7"/>
        <v/>
      </c>
      <c r="S38" t="str">
        <f t="shared" si="5"/>
        <v/>
      </c>
      <c r="T38" t="str">
        <f t="shared" si="10"/>
        <v>Smoke_DamperA_bClose : WSTRING(40):="Рег. разр. А закрыть";</v>
      </c>
      <c r="U38" t="str">
        <f t="shared" si="9"/>
        <v>DamperA.bClose : BOOL; (*Рег. разр. А закрыть*)</v>
      </c>
    </row>
    <row r="39" spans="1:21" ht="15.75" x14ac:dyDescent="0.25">
      <c r="A39" s="2" t="s">
        <v>139</v>
      </c>
      <c r="B39" s="4" t="s">
        <v>47</v>
      </c>
      <c r="C39" t="s">
        <v>478</v>
      </c>
      <c r="D39" t="s">
        <v>155</v>
      </c>
      <c r="F39" t="s">
        <v>287</v>
      </c>
      <c r="G39" t="s">
        <v>170</v>
      </c>
      <c r="H39" t="s">
        <v>140</v>
      </c>
      <c r="I39" t="str">
        <f t="shared" si="0"/>
        <v>Smoke_DamperA_bOpen : BOOL; (*Рег. разр. А открыть*)</v>
      </c>
      <c r="J39" t="str">
        <f t="shared" si="6"/>
        <v>stDoAll.Smoke_DamperA_bOpen:=SEL(bManualDO, DataReal.Smoke.DamperA.bOpen, arForceDO[38]);</v>
      </c>
      <c r="K39" s="13" t="str">
        <f>IF(COUNTIF(D$1:D39,D39)=1,MAX(K$1:K38)+1,"")</f>
        <v/>
      </c>
      <c r="L39" s="14" t="str">
        <f t="shared" si="12"/>
        <v/>
      </c>
      <c r="N39" t="str">
        <f>IF(COUNTIF(F$1:F39,F39)=1,MAX(N$1:N38)+1,"")</f>
        <v/>
      </c>
      <c r="O39" t="str">
        <f t="shared" si="13"/>
        <v/>
      </c>
      <c r="Q39" t="str">
        <f>IF(COUNTIF(G$1:G39,G39)=1,MAX(Q$1:Q38)+1,"")</f>
        <v/>
      </c>
      <c r="R39" t="str">
        <f t="shared" si="7"/>
        <v/>
      </c>
      <c r="S39" t="str">
        <f t="shared" si="5"/>
        <v/>
      </c>
      <c r="T39" t="str">
        <f t="shared" si="10"/>
        <v>Smoke_DamperA_bOpen : WSTRING(40):="Рег. разр. А открыть";</v>
      </c>
      <c r="U39" t="str">
        <f t="shared" si="9"/>
        <v>DamperA.bOpen : BOOL; (*Рег. разр. А открыть*)</v>
      </c>
    </row>
    <row r="40" spans="1:21" ht="15.75" x14ac:dyDescent="0.25">
      <c r="A40" s="2" t="s">
        <v>139</v>
      </c>
      <c r="B40" s="4" t="s">
        <v>48</v>
      </c>
      <c r="C40" t="s">
        <v>479</v>
      </c>
      <c r="D40" t="s">
        <v>155</v>
      </c>
      <c r="F40" t="s">
        <v>288</v>
      </c>
      <c r="G40" t="s">
        <v>174</v>
      </c>
      <c r="H40" t="s">
        <v>140</v>
      </c>
      <c r="I40" t="str">
        <f t="shared" si="0"/>
        <v>Smoke_DamperB_bClose : BOOL; (*Рег. разр. B закрыть*)</v>
      </c>
      <c r="J40" t="str">
        <f t="shared" si="6"/>
        <v>stDoAll.Smoke_DamperB_bClose:=SEL(bManualDO, DataReal.Smoke.DamperB.bClose, arForceDO[39]);</v>
      </c>
      <c r="K40" s="13" t="str">
        <f>IF(COUNTIF(D$1:D40,D40)=1,MAX(K$1:K39)+1,"")</f>
        <v/>
      </c>
      <c r="L40" s="14" t="str">
        <f t="shared" si="12"/>
        <v/>
      </c>
      <c r="N40">
        <f>IF(COUNTIF(F$1:F40,F40)=1,MAX(N$1:N39)+1,"")</f>
        <v>12</v>
      </c>
      <c r="O40" t="str">
        <f t="shared" si="13"/>
        <v>DamperB</v>
      </c>
      <c r="Q40" t="str">
        <f>IF(COUNTIF(G$1:G40,G40)=1,MAX(Q$1:Q39)+1,"")</f>
        <v/>
      </c>
      <c r="R40" t="str">
        <f t="shared" si="7"/>
        <v/>
      </c>
      <c r="T40" t="str">
        <f t="shared" si="10"/>
        <v>Smoke_DamperB_bClose : WSTRING(40):="Рег. разр. B закрыть";</v>
      </c>
      <c r="U40" t="str">
        <f t="shared" si="9"/>
        <v>DamperB.bClose : BOOL; (*Рег. разр. B закрыть*)</v>
      </c>
    </row>
    <row r="41" spans="1:21" ht="15.75" x14ac:dyDescent="0.25">
      <c r="A41" s="2" t="s">
        <v>139</v>
      </c>
      <c r="B41" s="4" t="s">
        <v>49</v>
      </c>
      <c r="C41" t="s">
        <v>480</v>
      </c>
      <c r="D41" t="s">
        <v>155</v>
      </c>
      <c r="F41" t="s">
        <v>288</v>
      </c>
      <c r="G41" t="s">
        <v>170</v>
      </c>
      <c r="H41" t="s">
        <v>140</v>
      </c>
      <c r="I41" t="str">
        <f t="shared" si="0"/>
        <v>Smoke_DamperB_bOpen : BOOL; (*Рег. разр. B открыть*)</v>
      </c>
      <c r="J41" t="str">
        <f t="shared" si="6"/>
        <v>stDoAll.Smoke_DamperB_bOpen:=SEL(bManualDO, DataReal.Smoke.DamperB.bOpen, arForceDO[40]);</v>
      </c>
      <c r="K41" s="13" t="str">
        <f>IF(COUNTIF(D$1:D41,D41)=1,MAX(K$1:K40)+1,"")</f>
        <v/>
      </c>
      <c r="L41" s="14" t="str">
        <f t="shared" si="12"/>
        <v/>
      </c>
      <c r="N41" t="str">
        <f>IF(COUNTIF(F$1:F41,F41)=1,MAX(N$1:N40)+1,"")</f>
        <v/>
      </c>
      <c r="O41" t="str">
        <f t="shared" si="13"/>
        <v/>
      </c>
      <c r="Q41" t="str">
        <f>IF(COUNTIF(G$1:G41,G41)=1,MAX(Q$1:Q40)+1,"")</f>
        <v/>
      </c>
      <c r="R41" t="str">
        <f t="shared" si="7"/>
        <v/>
      </c>
      <c r="T41" t="str">
        <f t="shared" si="10"/>
        <v>Smoke_DamperB_bOpen : WSTRING(40):="Рег. разр. B открыть";</v>
      </c>
      <c r="U41" t="str">
        <f t="shared" si="9"/>
        <v>DamperB.bOpen : BOOL; (*Рег. разр. B открыть*)</v>
      </c>
    </row>
    <row r="42" spans="1:21" ht="15.75" x14ac:dyDescent="0.25">
      <c r="A42" s="2" t="s">
        <v>139</v>
      </c>
      <c r="B42" s="4" t="s">
        <v>50</v>
      </c>
      <c r="C42" t="s">
        <v>5</v>
      </c>
      <c r="D42" t="s">
        <v>159</v>
      </c>
      <c r="G42" t="str">
        <f t="shared" ref="G42" si="14">CONCATENATE("b",A42,B42)</f>
        <v>bDO41</v>
      </c>
      <c r="H42" t="s">
        <v>140</v>
      </c>
      <c r="I42" t="str">
        <f t="shared" si="0"/>
        <v>Reserv_bDO41 : BOOL; (*Резерв*)</v>
      </c>
      <c r="J42" t="str">
        <f t="shared" si="6"/>
        <v>stDoAll.Reserv_bDO41:=SEL(bManualDO, DataReal.Reserv.bDO41, arForceDO[41]);</v>
      </c>
      <c r="K42" s="13" t="str">
        <f>IF(COUNTIF(D$1:D42,D42)=1,MAX(K$1:K41)+1,"")</f>
        <v/>
      </c>
      <c r="L42" s="14" t="str">
        <f t="shared" si="12"/>
        <v/>
      </c>
      <c r="N42" t="str">
        <f>IF(COUNTIF(F$1:F42,F42)=1,MAX(N$1:N41)+1,"")</f>
        <v/>
      </c>
      <c r="O42" t="str">
        <f t="shared" si="13"/>
        <v/>
      </c>
      <c r="Q42">
        <f>IF(COUNTIF(G$1:G42,G42)=1,MAX(Q$1:Q41)+1,"")</f>
        <v>10</v>
      </c>
      <c r="R42" t="str">
        <f t="shared" si="7"/>
        <v>bDO41</v>
      </c>
      <c r="T42" t="str">
        <f t="shared" si="10"/>
        <v>Reserv_bDO41 : WSTRING(40):="Резерв";</v>
      </c>
      <c r="U42" t="str">
        <f t="shared" si="9"/>
        <v>bDO41 : BOOL; (*Резерв*)</v>
      </c>
    </row>
    <row r="43" spans="1:21" ht="15.75" x14ac:dyDescent="0.25">
      <c r="A43" s="2" t="s">
        <v>139</v>
      </c>
      <c r="B43" s="4" t="s">
        <v>51</v>
      </c>
      <c r="C43" t="s">
        <v>481</v>
      </c>
      <c r="D43" t="s">
        <v>153</v>
      </c>
      <c r="F43" t="s">
        <v>892</v>
      </c>
      <c r="G43" t="s">
        <v>245</v>
      </c>
      <c r="H43" t="s">
        <v>140</v>
      </c>
      <c r="I43" t="str">
        <f t="shared" si="0"/>
        <v>Gas_ValveBlow13_bCtrl : BOOL; (*КП гр. 1,3 открыть*)</v>
      </c>
      <c r="J43" t="str">
        <f t="shared" si="6"/>
        <v>stDoAll.Gas_ValveBlow13_bCtrl:=SEL(bManualDO, DataReal.Gas.ValveBlow13.bCtrl, arForceDO[42]);</v>
      </c>
      <c r="K43" s="13" t="str">
        <f>IF(COUNTIF(D$1:D43,D43)=1,MAX(K$1:K42)+1,"")</f>
        <v/>
      </c>
      <c r="L43" s="14" t="str">
        <f t="shared" si="12"/>
        <v/>
      </c>
      <c r="N43">
        <f>IF(COUNTIF(F$1:F43,F43)=1,MAX(N$1:N42)+1,"")</f>
        <v>13</v>
      </c>
      <c r="O43" t="str">
        <f t="shared" si="13"/>
        <v>ValveBlow13</v>
      </c>
      <c r="Q43">
        <f>IF(COUNTIF(G$1:G43,G43)=1,MAX(Q$1:Q42)+1,"")</f>
        <v>11</v>
      </c>
      <c r="R43" t="str">
        <f t="shared" si="7"/>
        <v>bCtrl</v>
      </c>
      <c r="T43" t="str">
        <f t="shared" si="10"/>
        <v>Gas_ValveBlow13_bCtrl : WSTRING(40):="КП гр. 1,3 открыть";</v>
      </c>
      <c r="U43" t="str">
        <f t="shared" si="9"/>
        <v>ValveBlow13.bCtrl : BOOL; (*КП гр. 1,3 открыть*)</v>
      </c>
    </row>
    <row r="44" spans="1:21" ht="15.75" x14ac:dyDescent="0.25">
      <c r="A44" s="2" t="s">
        <v>139</v>
      </c>
      <c r="B44" s="4" t="s">
        <v>52</v>
      </c>
      <c r="C44" t="s">
        <v>482</v>
      </c>
      <c r="D44" t="s">
        <v>153</v>
      </c>
      <c r="F44" t="s">
        <v>893</v>
      </c>
      <c r="G44" t="s">
        <v>245</v>
      </c>
      <c r="H44" t="s">
        <v>140</v>
      </c>
      <c r="I44" t="str">
        <f t="shared" si="0"/>
        <v>Gas_ValveBlow24_bCtrl : BOOL; (*КП гр. 2,4 открыть*)</v>
      </c>
      <c r="J44" t="str">
        <f t="shared" si="6"/>
        <v>stDoAll.Gas_ValveBlow24_bCtrl:=SEL(bManualDO, DataReal.Gas.ValveBlow24.bCtrl, arForceDO[43]);</v>
      </c>
      <c r="K44" s="13" t="str">
        <f>IF(COUNTIF(D$1:D44,D44)=1,MAX(K$1:K43)+1,"")</f>
        <v/>
      </c>
      <c r="L44" s="14" t="str">
        <f t="shared" si="12"/>
        <v/>
      </c>
      <c r="N44">
        <f>IF(COUNTIF(F$1:F44,F44)=1,MAX(N$1:N43)+1,"")</f>
        <v>14</v>
      </c>
      <c r="O44" t="str">
        <f t="shared" si="13"/>
        <v>ValveBlow24</v>
      </c>
      <c r="Q44" t="str">
        <f>IF(COUNTIF(G$1:G44,G44)=1,MAX(Q$1:Q43)+1,"")</f>
        <v/>
      </c>
      <c r="R44" t="str">
        <f t="shared" si="7"/>
        <v/>
      </c>
      <c r="T44" t="str">
        <f t="shared" si="10"/>
        <v>Gas_ValveBlow24_bCtrl : WSTRING(40):="КП гр. 2,4 открыть";</v>
      </c>
      <c r="U44" t="str">
        <f t="shared" si="9"/>
        <v>ValveBlow24.bCtrl : BOOL; (*КП гр. 2,4 открыть*)</v>
      </c>
    </row>
    <row r="45" spans="1:21" ht="15.75" x14ac:dyDescent="0.25">
      <c r="A45" s="2" t="s">
        <v>139</v>
      </c>
      <c r="B45" s="4" t="s">
        <v>53</v>
      </c>
      <c r="C45" t="s">
        <v>5</v>
      </c>
      <c r="D45" t="s">
        <v>159</v>
      </c>
      <c r="G45" t="str">
        <f t="shared" ref="G45" si="15">CONCATENATE("b",A45,B45)</f>
        <v>bDO44</v>
      </c>
      <c r="H45" t="s">
        <v>140</v>
      </c>
      <c r="I45" t="str">
        <f t="shared" si="0"/>
        <v>Reserv_bDO44 : BOOL; (*Резерв*)</v>
      </c>
      <c r="J45" t="str">
        <f t="shared" si="6"/>
        <v>stDoAll.Reserv_bDO44:=SEL(bManualDO, DataReal.Reserv.bDO44, arForceDO[44]);</v>
      </c>
      <c r="K45" s="13" t="str">
        <f>IF(COUNTIF(D$1:D45,D45)=1,MAX(K$1:K44)+1,"")</f>
        <v/>
      </c>
      <c r="L45" s="14" t="str">
        <f t="shared" si="12"/>
        <v/>
      </c>
      <c r="N45" t="str">
        <f>IF(COUNTIF(F$1:F45,F45)=1,MAX(N$1:N44)+1,"")</f>
        <v/>
      </c>
      <c r="O45" t="str">
        <f t="shared" si="13"/>
        <v/>
      </c>
      <c r="Q45">
        <f>IF(COUNTIF(G$1:G45,G45)=1,MAX(Q$1:Q44)+1,"")</f>
        <v>12</v>
      </c>
      <c r="R45" t="str">
        <f t="shared" si="7"/>
        <v>bDO44</v>
      </c>
      <c r="T45" t="str">
        <f t="shared" si="10"/>
        <v>Reserv_bDO44 : WSTRING(40):="Резерв";</v>
      </c>
      <c r="U45" t="str">
        <f t="shared" si="9"/>
        <v>bDO44 : BOOL; (*Резерв*)</v>
      </c>
    </row>
    <row r="46" spans="1:21" ht="15.75" x14ac:dyDescent="0.25">
      <c r="A46" s="2" t="s">
        <v>139</v>
      </c>
      <c r="B46" s="4" t="s">
        <v>54</v>
      </c>
      <c r="C46" t="s">
        <v>483</v>
      </c>
      <c r="D46" t="s">
        <v>452</v>
      </c>
      <c r="G46" t="s">
        <v>488</v>
      </c>
      <c r="H46" t="s">
        <v>140</v>
      </c>
      <c r="I46" t="str">
        <f t="shared" si="0"/>
        <v>Boiler_bInWorkLight : BOOL; (*CC котёл в работе*)</v>
      </c>
      <c r="J46" t="str">
        <f t="shared" si="6"/>
        <v>stDoAll.Boiler_bInWorkLight:=SEL(bManualDO, DataReal.Boiler.bInWorkLight, arForceDO[45]);</v>
      </c>
      <c r="K46" s="13">
        <f>IF(COUNTIF(D$1:D46,D46)=1,MAX(K$1:K45)+1,"")</f>
        <v>6</v>
      </c>
      <c r="L46" s="14" t="str">
        <f t="shared" si="12"/>
        <v>Boiler</v>
      </c>
      <c r="N46" t="str">
        <f>IF(COUNTIF(F$1:F46,F46)=1,MAX(N$1:N45)+1,"")</f>
        <v/>
      </c>
      <c r="O46" t="str">
        <f t="shared" si="13"/>
        <v/>
      </c>
      <c r="Q46">
        <f>IF(COUNTIF(G$1:G46,G46)=1,MAX(Q$1:Q45)+1,"")</f>
        <v>13</v>
      </c>
      <c r="R46" t="str">
        <f t="shared" si="7"/>
        <v>bInWorkLight</v>
      </c>
      <c r="T46" t="str">
        <f t="shared" si="10"/>
        <v>Boiler_bInWorkLight : WSTRING(40):="CC котёл в работе";</v>
      </c>
      <c r="U46" t="str">
        <f t="shared" si="9"/>
        <v>bInWorkLight : BOOL; (*CC котёл в работе*)</v>
      </c>
    </row>
    <row r="47" spans="1:21" ht="15.75" x14ac:dyDescent="0.25">
      <c r="A47" s="2" t="s">
        <v>139</v>
      </c>
      <c r="B47" s="4" t="s">
        <v>55</v>
      </c>
      <c r="C47" t="s">
        <v>484</v>
      </c>
      <c r="D47" t="s">
        <v>452</v>
      </c>
      <c r="G47" t="s">
        <v>489</v>
      </c>
      <c r="H47" t="s">
        <v>140</v>
      </c>
      <c r="I47" t="str">
        <f t="shared" si="0"/>
        <v>Boiler_bAlarmLight : BOOL; (*СС предупреждение*)</v>
      </c>
      <c r="J47" t="str">
        <f t="shared" si="6"/>
        <v>stDoAll.Boiler_bAlarmLight:=SEL(bManualDO, DataReal.Boiler.bAlarmLight, arForceDO[46]);</v>
      </c>
      <c r="K47" s="13" t="str">
        <f>IF(COUNTIF(D$1:D47,D47)=1,MAX(K$1:K46)+1,"")</f>
        <v/>
      </c>
      <c r="L47" s="14" t="str">
        <f t="shared" si="12"/>
        <v/>
      </c>
      <c r="N47" t="str">
        <f>IF(COUNTIF(F$1:F47,F47)=1,MAX(N$1:N46)+1,"")</f>
        <v/>
      </c>
      <c r="O47" t="str">
        <f t="shared" si="13"/>
        <v/>
      </c>
      <c r="Q47">
        <f>IF(COUNTIF(G$1:G47,G47)=1,MAX(Q$1:Q46)+1,"")</f>
        <v>14</v>
      </c>
      <c r="R47" t="str">
        <f t="shared" si="7"/>
        <v>bAlarmLight</v>
      </c>
      <c r="T47" t="str">
        <f t="shared" si="10"/>
        <v>Boiler_bAlarmLight : WSTRING(40):="СС предупреждение";</v>
      </c>
      <c r="U47" t="str">
        <f t="shared" si="9"/>
        <v>bAlarmLight : BOOL; (*СС предупреждение*)</v>
      </c>
    </row>
    <row r="48" spans="1:21" ht="15.75" x14ac:dyDescent="0.25">
      <c r="A48" s="2" t="s">
        <v>139</v>
      </c>
      <c r="B48" s="4" t="s">
        <v>56</v>
      </c>
      <c r="C48" t="s">
        <v>485</v>
      </c>
      <c r="D48" t="s">
        <v>452</v>
      </c>
      <c r="G48" t="s">
        <v>490</v>
      </c>
      <c r="H48" t="s">
        <v>140</v>
      </c>
      <c r="I48" t="str">
        <f t="shared" si="0"/>
        <v>Boiler_bProtLight : BOOL; (*СС авария*)</v>
      </c>
      <c r="J48" t="str">
        <f t="shared" si="6"/>
        <v>stDoAll.Boiler_bProtLight:=SEL(bManualDO, DataReal.Boiler.bProtLight, arForceDO[47]);</v>
      </c>
      <c r="K48" s="13" t="str">
        <f>IF(COUNTIF(D$1:D48,D48)=1,MAX(K$1:K47)+1,"")</f>
        <v/>
      </c>
      <c r="L48" s="14" t="str">
        <f t="shared" si="12"/>
        <v/>
      </c>
      <c r="N48" t="str">
        <f>IF(COUNTIF(F$1:F48,F48)=1,MAX(N$1:N47)+1,"")</f>
        <v/>
      </c>
      <c r="O48" t="str">
        <f t="shared" si="13"/>
        <v/>
      </c>
      <c r="Q48">
        <f>IF(COUNTIF(G$1:G48,G48)=1,MAX(Q$1:Q47)+1,"")</f>
        <v>15</v>
      </c>
      <c r="R48" t="str">
        <f t="shared" si="7"/>
        <v>bProtLight</v>
      </c>
      <c r="T48" t="str">
        <f t="shared" si="10"/>
        <v>Boiler_bProtLight : WSTRING(40):="СС авария";</v>
      </c>
      <c r="U48" t="str">
        <f t="shared" si="9"/>
        <v>bProtLight : BOOL; (*СС авария*)</v>
      </c>
    </row>
    <row r="49" spans="1:21" ht="15.75" x14ac:dyDescent="0.25">
      <c r="A49" s="2" t="s">
        <v>139</v>
      </c>
      <c r="B49" s="4" t="s">
        <v>57</v>
      </c>
      <c r="C49" t="s">
        <v>486</v>
      </c>
      <c r="D49" t="s">
        <v>452</v>
      </c>
      <c r="G49" t="s">
        <v>491</v>
      </c>
      <c r="H49" t="s">
        <v>140</v>
      </c>
      <c r="I49" t="str">
        <f t="shared" si="0"/>
        <v>Boiler_bProtSound : BOOL; (*ЗС авария*)</v>
      </c>
      <c r="J49" t="str">
        <f t="shared" si="6"/>
        <v>stDoAll.Boiler_bProtSound:=SEL(bManualDO, DataReal.Boiler.bProtSound, arForceDO[48]);</v>
      </c>
      <c r="K49" s="13" t="str">
        <f>IF(COUNTIF(D$1:D49,D49)=1,MAX(K$1:K48)+1,"")</f>
        <v/>
      </c>
      <c r="L49" s="14" t="str">
        <f t="shared" si="12"/>
        <v/>
      </c>
      <c r="N49" t="str">
        <f>IF(COUNTIF(F$1:F49,F49)=1,MAX(N$1:N48)+1,"")</f>
        <v/>
      </c>
      <c r="O49" t="str">
        <f t="shared" si="13"/>
        <v/>
      </c>
      <c r="Q49">
        <f>IF(COUNTIF(G$1:G49,G49)=1,MAX(Q$1:Q48)+1,"")</f>
        <v>16</v>
      </c>
      <c r="R49" t="str">
        <f t="shared" si="7"/>
        <v>bProtSound</v>
      </c>
      <c r="T49" t="str">
        <f t="shared" si="10"/>
        <v>Boiler_bProtSound : WSTRING(40):="ЗС авария";</v>
      </c>
      <c r="U49" t="str">
        <f t="shared" si="9"/>
        <v>bProtSound : BOOL; (*ЗС авария*)</v>
      </c>
    </row>
    <row r="50" spans="1:21" ht="15.75" x14ac:dyDescent="0.25">
      <c r="A50" s="2" t="s">
        <v>139</v>
      </c>
      <c r="B50" s="4" t="s">
        <v>58</v>
      </c>
      <c r="C50" t="s">
        <v>5</v>
      </c>
      <c r="D50" t="s">
        <v>159</v>
      </c>
      <c r="G50" t="str">
        <f t="shared" ref="G50" si="16">CONCATENATE("b",A50,B50)</f>
        <v>bDO49</v>
      </c>
      <c r="H50" t="s">
        <v>140</v>
      </c>
      <c r="I50" t="str">
        <f t="shared" si="0"/>
        <v>Reserv_bDO49 : BOOL; (*Резерв*)</v>
      </c>
      <c r="J50" t="str">
        <f t="shared" si="6"/>
        <v>stDoAll.Reserv_bDO49:=SEL(bManualDO, DataReal.Reserv.bDO49, arForceDO[49]);</v>
      </c>
      <c r="K50" s="13" t="str">
        <f>IF(COUNTIF(D$1:D50,D50)=1,MAX(K$1:K49)+1,"")</f>
        <v/>
      </c>
      <c r="L50" s="14" t="str">
        <f t="shared" si="12"/>
        <v/>
      </c>
      <c r="N50" t="str">
        <f>IF(COUNTIF(F$1:F50,F50)=1,MAX(N$1:N49)+1,"")</f>
        <v/>
      </c>
      <c r="O50" t="str">
        <f t="shared" si="13"/>
        <v/>
      </c>
      <c r="Q50">
        <f>IF(COUNTIF(G$1:G50,G50)=1,MAX(Q$1:Q49)+1,"")</f>
        <v>17</v>
      </c>
      <c r="R50" t="str">
        <f t="shared" si="7"/>
        <v>bDO49</v>
      </c>
      <c r="T50" t="str">
        <f t="shared" si="10"/>
        <v>Reserv_bDO49 : WSTRING(40):="Резерв";</v>
      </c>
      <c r="U50" t="str">
        <f t="shared" si="9"/>
        <v>bDO49 : BOOL; (*Резерв*)</v>
      </c>
    </row>
    <row r="51" spans="1:21" ht="15.75" x14ac:dyDescent="0.25">
      <c r="A51" s="2" t="s">
        <v>139</v>
      </c>
      <c r="B51" s="4" t="s">
        <v>59</v>
      </c>
      <c r="C51" t="s">
        <v>5</v>
      </c>
      <c r="D51" t="s">
        <v>159</v>
      </c>
      <c r="G51" t="str">
        <f t="shared" ref="G51:G60" si="17">CONCATENATE("b",A51,B51)</f>
        <v>bDO50</v>
      </c>
      <c r="H51" t="s">
        <v>140</v>
      </c>
      <c r="I51" t="str">
        <f t="shared" si="0"/>
        <v>Reserv_bDO50 : BOOL; (*Резерв*)</v>
      </c>
      <c r="J51" t="str">
        <f t="shared" si="6"/>
        <v>stDoAll.Reserv_bDO50:=SEL(bManualDO, DataReal.Reserv.bDO50, arForceDO[50]);</v>
      </c>
      <c r="K51" s="13" t="str">
        <f>IF(COUNTIF(D$1:D51,D51)=1,MAX(K$1:K50)+1,"")</f>
        <v/>
      </c>
      <c r="L51" s="14" t="str">
        <f t="shared" si="12"/>
        <v/>
      </c>
      <c r="N51" t="str">
        <f>IF(COUNTIF(F$1:F51,F51)=1,MAX(N$1:N50)+1,"")</f>
        <v/>
      </c>
      <c r="O51" t="str">
        <f t="shared" si="13"/>
        <v/>
      </c>
      <c r="Q51">
        <f>IF(COUNTIF(G$1:G51,G51)=1,MAX(Q$1:Q50)+1,"")</f>
        <v>18</v>
      </c>
      <c r="R51" t="str">
        <f t="shared" si="7"/>
        <v>bDO50</v>
      </c>
      <c r="T51" t="str">
        <f t="shared" si="10"/>
        <v>Reserv_bDO50 : WSTRING(40):="Резерв";</v>
      </c>
      <c r="U51" t="str">
        <f t="shared" si="9"/>
        <v>bDO50 : BOOL; (*Резерв*)</v>
      </c>
    </row>
    <row r="52" spans="1:21" ht="15.75" x14ac:dyDescent="0.25">
      <c r="A52" s="2" t="s">
        <v>139</v>
      </c>
      <c r="B52" s="4" t="s">
        <v>60</v>
      </c>
      <c r="C52" t="s">
        <v>5</v>
      </c>
      <c r="D52" t="s">
        <v>159</v>
      </c>
      <c r="G52" t="str">
        <f t="shared" si="17"/>
        <v>bDO51</v>
      </c>
      <c r="H52" t="s">
        <v>140</v>
      </c>
      <c r="I52" t="str">
        <f t="shared" si="0"/>
        <v>Reserv_bDO51 : BOOL; (*Резерв*)</v>
      </c>
      <c r="J52" t="str">
        <f t="shared" si="6"/>
        <v>stDoAll.Reserv_bDO51:=SEL(bManualDO, DataReal.Reserv.bDO51, arForceDO[51]);</v>
      </c>
      <c r="K52" s="13" t="str">
        <f>IF(COUNTIF(D$1:D52,D52)=1,MAX(K$1:K51)+1,"")</f>
        <v/>
      </c>
      <c r="L52" s="14" t="str">
        <f t="shared" si="12"/>
        <v/>
      </c>
      <c r="N52" t="str">
        <f>IF(COUNTIF(F$1:F52,F52)=1,MAX(N$1:N51)+1,"")</f>
        <v/>
      </c>
      <c r="O52" t="str">
        <f t="shared" si="13"/>
        <v/>
      </c>
      <c r="Q52">
        <f>IF(COUNTIF(G$1:G52,G52)=1,MAX(Q$1:Q51)+1,"")</f>
        <v>19</v>
      </c>
      <c r="R52" t="str">
        <f t="shared" si="7"/>
        <v>bDO51</v>
      </c>
      <c r="T52" t="str">
        <f t="shared" si="10"/>
        <v>Reserv_bDO51 : WSTRING(40):="Резерв";</v>
      </c>
      <c r="U52" t="str">
        <f t="shared" si="9"/>
        <v>bDO51 : BOOL; (*Резерв*)</v>
      </c>
    </row>
    <row r="53" spans="1:21" ht="15.75" x14ac:dyDescent="0.25">
      <c r="A53" s="2" t="s">
        <v>139</v>
      </c>
      <c r="B53" s="4" t="s">
        <v>61</v>
      </c>
      <c r="C53" t="s">
        <v>5</v>
      </c>
      <c r="D53" t="s">
        <v>159</v>
      </c>
      <c r="G53" t="str">
        <f t="shared" si="17"/>
        <v>bDO52</v>
      </c>
      <c r="H53" t="s">
        <v>140</v>
      </c>
      <c r="I53" t="str">
        <f t="shared" si="0"/>
        <v>Reserv_bDO52 : BOOL; (*Резерв*)</v>
      </c>
      <c r="J53" t="str">
        <f t="shared" si="6"/>
        <v>stDoAll.Reserv_bDO52:=SEL(bManualDO, DataReal.Reserv.bDO52, arForceDO[52]);</v>
      </c>
      <c r="K53" s="13" t="str">
        <f>IF(COUNTIF(D$1:D53,D53)=1,MAX(K$1:K52)+1,"")</f>
        <v/>
      </c>
      <c r="L53" s="14" t="str">
        <f t="shared" si="12"/>
        <v/>
      </c>
      <c r="N53" t="str">
        <f>IF(COUNTIF(F$1:F53,F53)=1,MAX(N$1:N52)+1,"")</f>
        <v/>
      </c>
      <c r="O53" t="str">
        <f t="shared" si="13"/>
        <v/>
      </c>
      <c r="Q53">
        <f>IF(COUNTIF(G$1:G53,G53)=1,MAX(Q$1:Q52)+1,"")</f>
        <v>20</v>
      </c>
      <c r="R53" t="str">
        <f t="shared" si="7"/>
        <v>bDO52</v>
      </c>
      <c r="T53" t="str">
        <f t="shared" si="10"/>
        <v>Reserv_bDO52 : WSTRING(40):="Резерв";</v>
      </c>
      <c r="U53" t="str">
        <f t="shared" si="9"/>
        <v>bDO52 : BOOL; (*Резерв*)</v>
      </c>
    </row>
    <row r="54" spans="1:21" ht="15.75" x14ac:dyDescent="0.25">
      <c r="A54" s="2" t="s">
        <v>139</v>
      </c>
      <c r="B54" s="4" t="s">
        <v>62</v>
      </c>
      <c r="C54" t="s">
        <v>5</v>
      </c>
      <c r="D54" t="s">
        <v>159</v>
      </c>
      <c r="G54" t="str">
        <f t="shared" si="17"/>
        <v>bDO53</v>
      </c>
      <c r="H54" t="s">
        <v>140</v>
      </c>
      <c r="I54" t="str">
        <f t="shared" si="0"/>
        <v>Reserv_bDO53 : BOOL; (*Резерв*)</v>
      </c>
      <c r="J54" t="str">
        <f t="shared" si="6"/>
        <v>stDoAll.Reserv_bDO53:=SEL(bManualDO, DataReal.Reserv.bDO53, arForceDO[53]);</v>
      </c>
      <c r="K54" s="13" t="str">
        <f>IF(COUNTIF(D$1:D54,D54)=1,MAX(K$1:K53)+1,"")</f>
        <v/>
      </c>
      <c r="L54" s="14" t="str">
        <f t="shared" si="12"/>
        <v/>
      </c>
      <c r="N54" t="str">
        <f>IF(COUNTIF(F$1:F54,F54)=1,MAX(N$1:N53)+1,"")</f>
        <v/>
      </c>
      <c r="O54" t="str">
        <f t="shared" si="13"/>
        <v/>
      </c>
      <c r="Q54">
        <f>IF(COUNTIF(G$1:G54,G54)=1,MAX(Q$1:Q53)+1,"")</f>
        <v>21</v>
      </c>
      <c r="R54" t="str">
        <f t="shared" si="7"/>
        <v>bDO53</v>
      </c>
      <c r="T54" t="str">
        <f t="shared" si="10"/>
        <v>Reserv_bDO53 : WSTRING(40):="Резерв";</v>
      </c>
      <c r="U54" t="str">
        <f t="shared" si="9"/>
        <v>bDO53 : BOOL; (*Резерв*)</v>
      </c>
    </row>
    <row r="55" spans="1:21" ht="15.75" x14ac:dyDescent="0.25">
      <c r="A55" s="2" t="s">
        <v>139</v>
      </c>
      <c r="B55" s="4" t="s">
        <v>63</v>
      </c>
      <c r="C55" t="s">
        <v>5</v>
      </c>
      <c r="D55" t="s">
        <v>159</v>
      </c>
      <c r="G55" t="str">
        <f t="shared" si="17"/>
        <v>bDO54</v>
      </c>
      <c r="H55" t="s">
        <v>140</v>
      </c>
      <c r="I55" t="str">
        <f t="shared" si="0"/>
        <v>Reserv_bDO54 : BOOL; (*Резерв*)</v>
      </c>
      <c r="J55" t="str">
        <f t="shared" si="6"/>
        <v>stDoAll.Reserv_bDO54:=SEL(bManualDO, DataReal.Reserv.bDO54, arForceDO[54]);</v>
      </c>
      <c r="K55" s="13" t="str">
        <f>IF(COUNTIF(D$1:D55,D55)=1,MAX(K$1:K54)+1,"")</f>
        <v/>
      </c>
      <c r="L55" s="14" t="str">
        <f t="shared" si="12"/>
        <v/>
      </c>
      <c r="N55" t="str">
        <f>IF(COUNTIF(F$1:F55,F55)=1,MAX(N$1:N54)+1,"")</f>
        <v/>
      </c>
      <c r="O55" t="str">
        <f t="shared" si="13"/>
        <v/>
      </c>
      <c r="Q55">
        <f>IF(COUNTIF(G$1:G55,G55)=1,MAX(Q$1:Q54)+1,"")</f>
        <v>22</v>
      </c>
      <c r="R55" t="str">
        <f t="shared" si="7"/>
        <v>bDO54</v>
      </c>
      <c r="T55" t="str">
        <f t="shared" si="10"/>
        <v>Reserv_bDO54 : WSTRING(40):="Резерв";</v>
      </c>
      <c r="U55" t="str">
        <f t="shared" si="9"/>
        <v>bDO54 : BOOL; (*Резерв*)</v>
      </c>
    </row>
    <row r="56" spans="1:21" ht="15.75" x14ac:dyDescent="0.25">
      <c r="A56" s="2" t="s">
        <v>139</v>
      </c>
      <c r="B56" s="4" t="s">
        <v>64</v>
      </c>
      <c r="C56" t="s">
        <v>5</v>
      </c>
      <c r="D56" t="s">
        <v>159</v>
      </c>
      <c r="G56" t="str">
        <f t="shared" si="17"/>
        <v>bDO55</v>
      </c>
      <c r="H56" t="s">
        <v>140</v>
      </c>
      <c r="I56" t="str">
        <f t="shared" si="0"/>
        <v>Reserv_bDO55 : BOOL; (*Резерв*)</v>
      </c>
      <c r="J56" t="str">
        <f t="shared" si="6"/>
        <v>stDoAll.Reserv_bDO55:=SEL(bManualDO, DataReal.Reserv.bDO55, arForceDO[55]);</v>
      </c>
      <c r="K56" s="13" t="str">
        <f>IF(COUNTIF(D$1:D56,D56)=1,MAX(K$1:K55)+1,"")</f>
        <v/>
      </c>
      <c r="L56" s="14" t="str">
        <f t="shared" si="12"/>
        <v/>
      </c>
      <c r="N56" t="str">
        <f>IF(COUNTIF(F$1:F56,F56)=1,MAX(N$1:N55)+1,"")</f>
        <v/>
      </c>
      <c r="O56" t="str">
        <f t="shared" si="13"/>
        <v/>
      </c>
      <c r="Q56">
        <f>IF(COUNTIF(G$1:G56,G56)=1,MAX(Q$1:Q55)+1,"")</f>
        <v>23</v>
      </c>
      <c r="R56" t="str">
        <f t="shared" si="7"/>
        <v>bDO55</v>
      </c>
      <c r="T56" t="str">
        <f t="shared" si="10"/>
        <v>Reserv_bDO55 : WSTRING(40):="Резерв";</v>
      </c>
      <c r="U56" t="str">
        <f t="shared" si="9"/>
        <v>bDO55 : BOOL; (*Резерв*)</v>
      </c>
    </row>
    <row r="57" spans="1:21" ht="15.75" x14ac:dyDescent="0.25">
      <c r="A57" s="2" t="s">
        <v>139</v>
      </c>
      <c r="B57" s="4" t="s">
        <v>65</v>
      </c>
      <c r="C57" t="s">
        <v>5</v>
      </c>
      <c r="D57" t="s">
        <v>159</v>
      </c>
      <c r="G57" t="str">
        <f t="shared" si="17"/>
        <v>bDO56</v>
      </c>
      <c r="H57" t="s">
        <v>140</v>
      </c>
      <c r="I57" t="str">
        <f t="shared" si="0"/>
        <v>Reserv_bDO56 : BOOL; (*Резерв*)</v>
      </c>
      <c r="J57" t="str">
        <f t="shared" si="6"/>
        <v>stDoAll.Reserv_bDO56:=SEL(bManualDO, DataReal.Reserv.bDO56, arForceDO[56]);</v>
      </c>
      <c r="K57" s="13" t="str">
        <f>IF(COUNTIF(D$1:D57,D57)=1,MAX(K$1:K56)+1,"")</f>
        <v/>
      </c>
      <c r="L57" s="14" t="str">
        <f t="shared" si="12"/>
        <v/>
      </c>
      <c r="N57" t="str">
        <f>IF(COUNTIF(F$1:F57,F57)=1,MAX(N$1:N56)+1,"")</f>
        <v/>
      </c>
      <c r="O57" t="str">
        <f t="shared" si="13"/>
        <v/>
      </c>
      <c r="Q57">
        <f>IF(COUNTIF(G$1:G57,G57)=1,MAX(Q$1:Q56)+1,"")</f>
        <v>24</v>
      </c>
      <c r="R57" t="str">
        <f t="shared" si="7"/>
        <v>bDO56</v>
      </c>
      <c r="T57" t="str">
        <f t="shared" si="10"/>
        <v>Reserv_bDO56 : WSTRING(40):="Резерв";</v>
      </c>
      <c r="U57" t="str">
        <f t="shared" si="9"/>
        <v>bDO56 : BOOL; (*Резерв*)</v>
      </c>
    </row>
    <row r="58" spans="1:21" ht="15.75" x14ac:dyDescent="0.25">
      <c r="A58" s="2" t="s">
        <v>139</v>
      </c>
      <c r="B58" s="4" t="s">
        <v>66</v>
      </c>
      <c r="C58" t="s">
        <v>5</v>
      </c>
      <c r="D58" t="s">
        <v>159</v>
      </c>
      <c r="G58" t="str">
        <f t="shared" si="17"/>
        <v>bDO57</v>
      </c>
      <c r="H58" t="s">
        <v>140</v>
      </c>
      <c r="I58" t="str">
        <f t="shared" si="0"/>
        <v>Reserv_bDO57 : BOOL; (*Резерв*)</v>
      </c>
      <c r="J58" t="str">
        <f t="shared" si="6"/>
        <v>stDoAll.Reserv_bDO57:=SEL(bManualDO, DataReal.Reserv.bDO57, arForceDO[57]);</v>
      </c>
      <c r="K58" s="13" t="str">
        <f>IF(COUNTIF(D$1:D58,D58)=1,MAX(K$1:K57)+1,"")</f>
        <v/>
      </c>
      <c r="L58" s="14" t="str">
        <f t="shared" si="12"/>
        <v/>
      </c>
      <c r="N58" t="str">
        <f>IF(COUNTIF(F$1:F58,F58)=1,MAX(N$1:N57)+1,"")</f>
        <v/>
      </c>
      <c r="O58" t="str">
        <f t="shared" si="13"/>
        <v/>
      </c>
      <c r="Q58">
        <f>IF(COUNTIF(G$1:G58,G58)=1,MAX(Q$1:Q57)+1,"")</f>
        <v>25</v>
      </c>
      <c r="R58" t="str">
        <f t="shared" si="7"/>
        <v>bDO57</v>
      </c>
      <c r="T58" t="str">
        <f t="shared" si="10"/>
        <v>Reserv_bDO57 : WSTRING(40):="Резерв";</v>
      </c>
      <c r="U58" t="str">
        <f t="shared" si="9"/>
        <v>bDO57 : BOOL; (*Резерв*)</v>
      </c>
    </row>
    <row r="59" spans="1:21" ht="15.75" x14ac:dyDescent="0.25">
      <c r="A59" s="2" t="s">
        <v>139</v>
      </c>
      <c r="B59" s="4" t="s">
        <v>67</v>
      </c>
      <c r="C59" t="s">
        <v>5</v>
      </c>
      <c r="D59" t="s">
        <v>159</v>
      </c>
      <c r="G59" t="str">
        <f t="shared" si="17"/>
        <v>bDO58</v>
      </c>
      <c r="H59" t="s">
        <v>140</v>
      </c>
      <c r="I59" t="str">
        <f t="shared" si="0"/>
        <v>Reserv_bDO58 : BOOL; (*Резерв*)</v>
      </c>
      <c r="J59" t="str">
        <f t="shared" si="6"/>
        <v>stDoAll.Reserv_bDO58:=SEL(bManualDO, DataReal.Reserv.bDO58, arForceDO[58]);</v>
      </c>
      <c r="K59" s="13" t="str">
        <f>IF(COUNTIF(D$1:D59,D59)=1,MAX(K$1:K58)+1,"")</f>
        <v/>
      </c>
      <c r="L59" s="14" t="str">
        <f t="shared" si="12"/>
        <v/>
      </c>
      <c r="N59" t="str">
        <f>IF(COUNTIF(F$1:F59,F59)=1,MAX(N$1:N58)+1,"")</f>
        <v/>
      </c>
      <c r="O59" t="str">
        <f t="shared" si="13"/>
        <v/>
      </c>
      <c r="Q59">
        <f>IF(COUNTIF(G$1:G59,G59)=1,MAX(Q$1:Q58)+1,"")</f>
        <v>26</v>
      </c>
      <c r="R59" t="str">
        <f t="shared" si="7"/>
        <v>bDO58</v>
      </c>
      <c r="T59" t="str">
        <f t="shared" si="10"/>
        <v>Reserv_bDO58 : WSTRING(40):="Резерв";</v>
      </c>
      <c r="U59" t="str">
        <f t="shared" si="9"/>
        <v>bDO58 : BOOL; (*Резерв*)</v>
      </c>
    </row>
    <row r="60" spans="1:21" ht="15.75" x14ac:dyDescent="0.25">
      <c r="A60" s="2" t="s">
        <v>139</v>
      </c>
      <c r="B60" s="4" t="s">
        <v>68</v>
      </c>
      <c r="C60" t="s">
        <v>5</v>
      </c>
      <c r="D60" t="s">
        <v>159</v>
      </c>
      <c r="G60" t="str">
        <f t="shared" si="17"/>
        <v>bDO59</v>
      </c>
      <c r="H60" t="s">
        <v>140</v>
      </c>
      <c r="I60" t="str">
        <f t="shared" si="0"/>
        <v>Reserv_bDO59 : BOOL; (*Резерв*)</v>
      </c>
      <c r="J60" t="str">
        <f t="shared" si="6"/>
        <v>stDoAll.Reserv_bDO59:=SEL(bManualDO, DataReal.Reserv.bDO59, arForceDO[59]);</v>
      </c>
      <c r="K60" s="13" t="str">
        <f>IF(COUNTIF(D$1:D60,D60)=1,MAX(K$1:K59)+1,"")</f>
        <v/>
      </c>
      <c r="L60" s="14" t="str">
        <f t="shared" si="12"/>
        <v/>
      </c>
      <c r="N60" t="str">
        <f>IF(COUNTIF(F$1:F60,F60)=1,MAX(N$1:N59)+1,"")</f>
        <v/>
      </c>
      <c r="O60" t="str">
        <f t="shared" si="13"/>
        <v/>
      </c>
      <c r="Q60">
        <f>IF(COUNTIF(G$1:G60,G60)=1,MAX(Q$1:Q59)+1,"")</f>
        <v>27</v>
      </c>
      <c r="R60" t="str">
        <f t="shared" si="7"/>
        <v>bDO59</v>
      </c>
      <c r="T60" t="str">
        <f t="shared" si="10"/>
        <v>Reserv_bDO59 : WSTRING(40):="Резерв";</v>
      </c>
      <c r="U60" t="str">
        <f t="shared" si="9"/>
        <v>bDO59 : BOOL; (*Резерв*)</v>
      </c>
    </row>
    <row r="61" spans="1:21" ht="15.75" x14ac:dyDescent="0.25">
      <c r="A61" s="2" t="s">
        <v>139</v>
      </c>
      <c r="B61" s="4" t="s">
        <v>69</v>
      </c>
      <c r="C61" t="s">
        <v>493</v>
      </c>
      <c r="D61" t="s">
        <v>452</v>
      </c>
      <c r="G61" t="s">
        <v>492</v>
      </c>
      <c r="H61" t="s">
        <v>140</v>
      </c>
      <c r="I61" t="str">
        <f t="shared" si="0"/>
        <v>Boiler_bStartLight : BOOL; (*Пуск котла подсв.*)</v>
      </c>
      <c r="J61" t="str">
        <f t="shared" si="6"/>
        <v>stDoAll.Boiler_bStartLight:=SEL(bManualDO, DataReal.Boiler.bStartLight, arForceDO[60]);</v>
      </c>
      <c r="K61" s="13" t="str">
        <f>IF(COUNTIF(D$1:D61,D61)=1,MAX(K$1:K60)+1,"")</f>
        <v/>
      </c>
      <c r="L61" s="14" t="str">
        <f t="shared" si="12"/>
        <v/>
      </c>
      <c r="N61" t="str">
        <f>IF(COUNTIF(F$1:F61,F61)=1,MAX(N$1:N60)+1,"")</f>
        <v/>
      </c>
      <c r="O61" t="str">
        <f t="shared" si="13"/>
        <v/>
      </c>
      <c r="Q61">
        <f>IF(COUNTIF(G$1:G61,G61)=1,MAX(Q$1:Q60)+1,"")</f>
        <v>28</v>
      </c>
      <c r="R61" t="str">
        <f t="shared" si="7"/>
        <v>bStartLight</v>
      </c>
      <c r="T61" t="str">
        <f t="shared" si="10"/>
        <v>Boiler_bStartLight : WSTRING(40):="Пуск котла подсв.";</v>
      </c>
      <c r="U61" t="str">
        <f t="shared" si="9"/>
        <v>bStartLight : BOOL; (*Пуск котла подсв.*)</v>
      </c>
    </row>
    <row r="62" spans="1:21" ht="15.75" x14ac:dyDescent="0.25">
      <c r="A62" s="2" t="s">
        <v>139</v>
      </c>
      <c r="B62" s="4" t="s">
        <v>70</v>
      </c>
      <c r="C62" t="s">
        <v>494</v>
      </c>
      <c r="D62" t="s">
        <v>153</v>
      </c>
      <c r="F62" t="s">
        <v>166</v>
      </c>
      <c r="G62" t="s">
        <v>487</v>
      </c>
      <c r="H62" t="s">
        <v>140</v>
      </c>
      <c r="I62" t="str">
        <f t="shared" si="0"/>
        <v>Gas_Damper_bAutoLight : BOOL; (*Рег. газа авт. подсв.*)</v>
      </c>
      <c r="J62" t="str">
        <f t="shared" si="6"/>
        <v>stDoAll.Gas_Damper_bAutoLight:=SEL(bManualDO, DataReal.Gas.Damper.bAutoLight, arForceDO[61]);</v>
      </c>
      <c r="K62" s="13" t="str">
        <f>IF(COUNTIF(D$1:D62,D62)=1,MAX(K$1:K61)+1,"")</f>
        <v/>
      </c>
      <c r="L62" s="14" t="str">
        <f t="shared" si="12"/>
        <v/>
      </c>
      <c r="N62">
        <f>IF(COUNTIF(F$1:F62,F62)=1,MAX(N$1:N61)+1,"")</f>
        <v>15</v>
      </c>
      <c r="O62" t="str">
        <f t="shared" si="13"/>
        <v>Damper</v>
      </c>
      <c r="Q62">
        <f>IF(COUNTIF(G$1:G62,G62)=1,MAX(Q$1:Q61)+1,"")</f>
        <v>29</v>
      </c>
      <c r="R62" t="str">
        <f t="shared" si="7"/>
        <v>bAutoLight</v>
      </c>
      <c r="T62" t="str">
        <f t="shared" si="10"/>
        <v>Gas_Damper_bAutoLight : WSTRING(40):="Рег. газа авт. подсв.";</v>
      </c>
      <c r="U62" t="str">
        <f t="shared" si="9"/>
        <v>Damper.bAutoLight : BOOL; (*Рег. газа авт. подсв.*)</v>
      </c>
    </row>
    <row r="63" spans="1:21" ht="15.75" x14ac:dyDescent="0.25">
      <c r="A63" s="2" t="s">
        <v>139</v>
      </c>
      <c r="B63" s="4" t="s">
        <v>71</v>
      </c>
      <c r="C63" t="s">
        <v>495</v>
      </c>
      <c r="D63" t="s">
        <v>155</v>
      </c>
      <c r="F63" t="s">
        <v>287</v>
      </c>
      <c r="G63" t="s">
        <v>487</v>
      </c>
      <c r="H63" t="s">
        <v>140</v>
      </c>
      <c r="I63" t="str">
        <f t="shared" si="0"/>
        <v>Smoke_DamperA_bAutoLight : BOOL; (*Рег. разр. А авт. подсв.*)</v>
      </c>
      <c r="J63" t="str">
        <f t="shared" si="6"/>
        <v>stDoAll.Smoke_DamperA_bAutoLight:=SEL(bManualDO, DataReal.Smoke.DamperA.bAutoLight, arForceDO[62]);</v>
      </c>
      <c r="K63" s="13" t="str">
        <f>IF(COUNTIF(D$1:D63,D63)=1,MAX(K$1:K62)+1,"")</f>
        <v/>
      </c>
      <c r="L63" s="14" t="str">
        <f t="shared" si="12"/>
        <v/>
      </c>
      <c r="N63" t="str">
        <f>IF(COUNTIF(F$1:F63,F63)=1,MAX(N$1:N62)+1,"")</f>
        <v/>
      </c>
      <c r="O63" t="str">
        <f t="shared" si="13"/>
        <v/>
      </c>
      <c r="Q63" t="str">
        <f>IF(COUNTIF(G$1:G63,G63)=1,MAX(Q$1:Q62)+1,"")</f>
        <v/>
      </c>
      <c r="R63" t="str">
        <f t="shared" si="7"/>
        <v/>
      </c>
      <c r="T63" t="str">
        <f t="shared" si="10"/>
        <v>Smoke_DamperA_bAutoLight : WSTRING(40):="Рег. разр. А авт. подсв.";</v>
      </c>
      <c r="U63" t="str">
        <f t="shared" si="9"/>
        <v>DamperA.bAutoLight : BOOL; (*Рег. разр. А авт. подсв.*)</v>
      </c>
    </row>
    <row r="64" spans="1:21" ht="15.75" x14ac:dyDescent="0.25">
      <c r="A64" s="2" t="s">
        <v>139</v>
      </c>
      <c r="B64" s="4" t="s">
        <v>72</v>
      </c>
      <c r="C64" t="s">
        <v>496</v>
      </c>
      <c r="D64" t="s">
        <v>155</v>
      </c>
      <c r="F64" t="s">
        <v>288</v>
      </c>
      <c r="G64" t="s">
        <v>487</v>
      </c>
      <c r="H64" t="s">
        <v>140</v>
      </c>
      <c r="I64" t="str">
        <f t="shared" si="0"/>
        <v>Smoke_DamperB_bAutoLight : BOOL; (*Рег. разр. В авт. подсв.*)</v>
      </c>
      <c r="J64" t="str">
        <f t="shared" si="6"/>
        <v>stDoAll.Smoke_DamperB_bAutoLight:=SEL(bManualDO, DataReal.Smoke.DamperB.bAutoLight, arForceDO[63]);</v>
      </c>
      <c r="K64" s="13" t="str">
        <f>IF(COUNTIF(D$1:D64,D64)=1,MAX(K$1:K63)+1,"")</f>
        <v/>
      </c>
      <c r="L64" s="14" t="str">
        <f t="shared" si="12"/>
        <v/>
      </c>
      <c r="N64" t="str">
        <f>IF(COUNTIF(F$1:F64,F64)=1,MAX(N$1:N63)+1,"")</f>
        <v/>
      </c>
      <c r="O64" t="str">
        <f t="shared" si="13"/>
        <v/>
      </c>
      <c r="Q64" t="str">
        <f>IF(COUNTIF(G$1:G64,G64)=1,MAX(Q$1:Q63)+1,"")</f>
        <v/>
      </c>
      <c r="R64" t="str">
        <f t="shared" si="7"/>
        <v/>
      </c>
      <c r="T64" t="str">
        <f t="shared" si="10"/>
        <v>Smoke_DamperB_bAutoLight : WSTRING(40):="Рег. разр. В авт. подсв.";</v>
      </c>
      <c r="U64" t="str">
        <f t="shared" si="9"/>
        <v>DamperB.bAutoLight : BOOL; (*Рег. разр. В авт. подсв.*)</v>
      </c>
    </row>
    <row r="65" spans="1:21" ht="15.75" x14ac:dyDescent="0.25">
      <c r="A65" s="2" t="s">
        <v>139</v>
      </c>
      <c r="B65" s="4" t="s">
        <v>73</v>
      </c>
      <c r="C65" t="s">
        <v>5</v>
      </c>
      <c r="D65" t="s">
        <v>159</v>
      </c>
      <c r="G65" t="str">
        <f t="shared" ref="G65" si="18">CONCATENATE("b",A65,B65)</f>
        <v>bDO64</v>
      </c>
      <c r="H65" t="s">
        <v>140</v>
      </c>
      <c r="I65" t="str">
        <f t="shared" si="0"/>
        <v>Reserv_bDO64 : BOOL; (*Резерв*)</v>
      </c>
      <c r="J65" t="str">
        <f t="shared" si="6"/>
        <v>stDoAll.Reserv_bDO64:=SEL(bManualDO, DataReal.Reserv.bDO64, arForceDO[64]);</v>
      </c>
      <c r="K65" s="13" t="str">
        <f>IF(COUNTIF(D$1:D65,D65)=1,MAX(K$1:K64)+1,"")</f>
        <v/>
      </c>
      <c r="L65" s="14" t="str">
        <f t="shared" si="12"/>
        <v/>
      </c>
      <c r="N65" t="str">
        <f>IF(COUNTIF(F$1:F65,F65)=1,MAX(N$1:N64)+1,"")</f>
        <v/>
      </c>
      <c r="O65" t="str">
        <f t="shared" si="13"/>
        <v/>
      </c>
      <c r="Q65">
        <f>IF(COUNTIF(G$1:G65,G65)=1,MAX(Q$1:Q64)+1,"")</f>
        <v>30</v>
      </c>
      <c r="R65" t="str">
        <f t="shared" si="7"/>
        <v>bDO64</v>
      </c>
      <c r="T65" t="str">
        <f t="shared" si="10"/>
        <v>Reserv_bDO64 : WSTRING(40):="Резерв";</v>
      </c>
      <c r="U65" t="str">
        <f t="shared" si="9"/>
        <v>bDO64 : BOOL; (*Резерв*)</v>
      </c>
    </row>
    <row r="66" spans="1:21" x14ac:dyDescent="0.25">
      <c r="A66" s="2" t="s">
        <v>139</v>
      </c>
      <c r="B66" s="4" t="s">
        <v>74</v>
      </c>
      <c r="C66" t="s">
        <v>960</v>
      </c>
      <c r="D66" t="s">
        <v>313</v>
      </c>
      <c r="E66" t="s">
        <v>326</v>
      </c>
      <c r="F66" t="s">
        <v>175</v>
      </c>
      <c r="G66" t="s">
        <v>245</v>
      </c>
      <c r="H66" t="s">
        <v>140</v>
      </c>
      <c r="I66" t="str">
        <f t="shared" ref="I66:I96" si="19">CONCATENATE(D66,"_",IF(E66&lt;&gt;"",CONCATENATE(E66,"_"),""),IF(F66&lt;&gt;"",CONCATENATE(F66,"_"),""),G66, " : ", H66, "; (*", C66, "*)")</f>
        <v>Group1_BurnWork1_Valve1_bCtrl : BOOL; (*ПЗК-1 гор.1 открыть*)</v>
      </c>
      <c r="J66" t="str">
        <f t="shared" si="6"/>
        <v>stDoAll.Group1_BurnWork1_Valve1_bCtrl:=SEL(bManualDO, DataReal.Group[1].BurnWork[1].Valve1.bCtrl, arForceDO[65]);</v>
      </c>
      <c r="T66" t="str">
        <f>CONCATENATE(D66,"_",IF(E66&lt;&gt;"",CONCATENATE(E66,"_"),""),IF(F66&lt;&gt;"",CONCATENATE(F66,"_"),""),G66," : WSTRING(40):=""",C66,""";",)</f>
        <v>Group1_BurnWork1_Valve1_bCtrl : WSTRING(40):="ПЗК-1 гор.1 открыть";</v>
      </c>
      <c r="U66" t="str">
        <f t="shared" si="9"/>
        <v>BurnWork[1].Valve1.bCtrl : BOOL; (*ПЗК-1 гор.1 открыть*)</v>
      </c>
    </row>
    <row r="67" spans="1:21" x14ac:dyDescent="0.25">
      <c r="A67" s="2" t="s">
        <v>139</v>
      </c>
      <c r="B67" s="4" t="s">
        <v>75</v>
      </c>
      <c r="C67" t="s">
        <v>894</v>
      </c>
      <c r="D67" t="s">
        <v>313</v>
      </c>
      <c r="E67" t="s">
        <v>326</v>
      </c>
      <c r="F67" t="s">
        <v>181</v>
      </c>
      <c r="G67" t="s">
        <v>245</v>
      </c>
      <c r="H67" t="s">
        <v>140</v>
      </c>
      <c r="I67" t="str">
        <f t="shared" si="19"/>
        <v>Group1_BurnWork1_ValveSafety_bCtrl : BOOL; (*КБ гор.1 закрыть*)</v>
      </c>
      <c r="J67" t="str">
        <f t="shared" ref="J67:J130" si="20">CONCATENATE("stDoAll.",D67,"_",IF(E67&lt;&gt;"",CONCATENATE(E67,"_"),""),IF(F67&lt;&gt;"",CONCATENATE(F67,"_"),""),G67,":=SEL(bManualDO, DataReal.",IF(D67&lt;&gt;"",CONCATENATE(IF(IFERROR(_xlfn.NUMBERVALUE(RIGHT(D67)),"")="",D67,REPLACE(D67,LEN(D67),3,CONCATENATE("[",RIGHT(D67),"]"))),"."),""),IF(E67&lt;&gt;"",CONCATENATE(IF(IFERROR(_xlfn.NUMBERVALUE(RIGHT(E67)),"")="",E67,REPLACE(E67,LEN(E67),3,CONCATENATE("[",RIGHT(E67),"]"))),"."),""),IF(F67&lt;&gt;"",CONCATENATE(F67,"."),""),G67,", arForceDO[",VALUE(B67),"])",";")</f>
        <v>stDoAll.Group1_BurnWork1_ValveSafety_bCtrl:=SEL(bManualDO, DataReal.Group[1].BurnWork[1].ValveSafety.bCtrl, arForceDO[66]);</v>
      </c>
      <c r="T67" t="str">
        <f t="shared" ref="T67:T130" si="21">CONCATENATE(D67,"_",IF(E67&lt;&gt;"",CONCATENATE(E67,"_"),""),IF(F67&lt;&gt;"",CONCATENATE(F67,"_"),""),G67," : WSTRING(40):=""",C67,""";",)</f>
        <v>Group1_BurnWork1_ValveSafety_bCtrl : WSTRING(40):="КБ гор.1 закрыть";</v>
      </c>
      <c r="U67" t="str">
        <f t="shared" ref="U67:U130" si="22">CONCATENATE(IF(E67&lt;&gt;"",CONCATENATE(IF(IFERROR(_xlfn.NUMBERVALUE(RIGHT(E67)),"")="",E67,REPLACE(E67,LEN(E67),3,CONCATENATE("[",RIGHT(E67),"]"))),"."),""),IF(F67&lt;&gt;"",CONCATENATE(F67,"."),""),G67," : ",H67,";"," (*",C67,"*)")</f>
        <v>BurnWork[1].ValveSafety.bCtrl : BOOL; (*КБ гор.1 закрыть*)</v>
      </c>
    </row>
    <row r="68" spans="1:21" x14ac:dyDescent="0.25">
      <c r="A68" s="2" t="s">
        <v>139</v>
      </c>
      <c r="B68" s="4" t="s">
        <v>76</v>
      </c>
      <c r="C68" t="s">
        <v>895</v>
      </c>
      <c r="D68" t="s">
        <v>313</v>
      </c>
      <c r="E68" t="s">
        <v>326</v>
      </c>
      <c r="F68" t="s">
        <v>179</v>
      </c>
      <c r="G68" t="s">
        <v>245</v>
      </c>
      <c r="H68" t="s">
        <v>140</v>
      </c>
      <c r="I68" t="str">
        <f t="shared" si="19"/>
        <v>Group1_BurnWork1_Valve2_bCtrl : BOOL; (*ПЗК-2 гор.1 открыть*)</v>
      </c>
      <c r="J68" t="str">
        <f t="shared" si="20"/>
        <v>stDoAll.Group1_BurnWork1_Valve2_bCtrl:=SEL(bManualDO, DataReal.Group[1].BurnWork[1].Valve2.bCtrl, arForceDO[67]);</v>
      </c>
      <c r="T68" t="str">
        <f t="shared" si="21"/>
        <v>Group1_BurnWork1_Valve2_bCtrl : WSTRING(40):="ПЗК-2 гор.1 открыть";</v>
      </c>
      <c r="U68" t="str">
        <f t="shared" si="22"/>
        <v>BurnWork[1].Valve2.bCtrl : BOOL; (*ПЗК-2 гор.1 открыть*)</v>
      </c>
    </row>
    <row r="69" spans="1:21" x14ac:dyDescent="0.25">
      <c r="A69" s="2" t="s">
        <v>139</v>
      </c>
      <c r="B69" s="4" t="s">
        <v>77</v>
      </c>
      <c r="C69" t="s">
        <v>961</v>
      </c>
      <c r="D69" t="s">
        <v>313</v>
      </c>
      <c r="E69" t="s">
        <v>327</v>
      </c>
      <c r="F69" t="s">
        <v>175</v>
      </c>
      <c r="G69" t="s">
        <v>245</v>
      </c>
      <c r="H69" t="s">
        <v>140</v>
      </c>
      <c r="I69" t="str">
        <f t="shared" si="19"/>
        <v>Group1_BurnWork2_Valve1_bCtrl : BOOL; (*ПЗК-1 гор.3 открыть*)</v>
      </c>
      <c r="J69" t="str">
        <f t="shared" si="20"/>
        <v>stDoAll.Group1_BurnWork2_Valve1_bCtrl:=SEL(bManualDO, DataReal.Group[1].BurnWork[2].Valve1.bCtrl, arForceDO[68]);</v>
      </c>
      <c r="T69" t="str">
        <f t="shared" si="21"/>
        <v>Group1_BurnWork2_Valve1_bCtrl : WSTRING(40):="ПЗК-1 гор.3 открыть";</v>
      </c>
      <c r="U69" t="str">
        <f t="shared" si="22"/>
        <v>BurnWork[2].Valve1.bCtrl : BOOL; (*ПЗК-1 гор.3 открыть*)</v>
      </c>
    </row>
    <row r="70" spans="1:21" x14ac:dyDescent="0.25">
      <c r="A70" s="2" t="s">
        <v>139</v>
      </c>
      <c r="B70" s="4" t="s">
        <v>78</v>
      </c>
      <c r="C70" t="s">
        <v>896</v>
      </c>
      <c r="D70" t="s">
        <v>313</v>
      </c>
      <c r="E70" t="s">
        <v>327</v>
      </c>
      <c r="F70" t="s">
        <v>181</v>
      </c>
      <c r="G70" t="s">
        <v>245</v>
      </c>
      <c r="H70" t="s">
        <v>140</v>
      </c>
      <c r="I70" t="str">
        <f t="shared" si="19"/>
        <v>Group1_BurnWork2_ValveSafety_bCtrl : BOOL; (*КБ гор.3 закрыть*)</v>
      </c>
      <c r="J70" t="str">
        <f t="shared" si="20"/>
        <v>stDoAll.Group1_BurnWork2_ValveSafety_bCtrl:=SEL(bManualDO, DataReal.Group[1].BurnWork[2].ValveSafety.bCtrl, arForceDO[69]);</v>
      </c>
      <c r="T70" t="str">
        <f t="shared" si="21"/>
        <v>Group1_BurnWork2_ValveSafety_bCtrl : WSTRING(40):="КБ гор.3 закрыть";</v>
      </c>
      <c r="U70" t="str">
        <f t="shared" si="22"/>
        <v>BurnWork[2].ValveSafety.bCtrl : BOOL; (*КБ гор.3 закрыть*)</v>
      </c>
    </row>
    <row r="71" spans="1:21" x14ac:dyDescent="0.25">
      <c r="A71" s="2" t="s">
        <v>139</v>
      </c>
      <c r="B71" s="4" t="s">
        <v>79</v>
      </c>
      <c r="C71" t="s">
        <v>897</v>
      </c>
      <c r="D71" t="s">
        <v>313</v>
      </c>
      <c r="E71" t="s">
        <v>327</v>
      </c>
      <c r="F71" t="s">
        <v>179</v>
      </c>
      <c r="G71" t="s">
        <v>245</v>
      </c>
      <c r="H71" t="s">
        <v>140</v>
      </c>
      <c r="I71" t="str">
        <f t="shared" si="19"/>
        <v>Group1_BurnWork2_Valve2_bCtrl : BOOL; (*ПЗК-2 гор.3 открыть*)</v>
      </c>
      <c r="J71" t="str">
        <f t="shared" si="20"/>
        <v>stDoAll.Group1_BurnWork2_Valve2_bCtrl:=SEL(bManualDO, DataReal.Group[1].BurnWork[2].Valve2.bCtrl, arForceDO[70]);</v>
      </c>
      <c r="T71" t="str">
        <f t="shared" si="21"/>
        <v>Group1_BurnWork2_Valve2_bCtrl : WSTRING(40):="ПЗК-2 гор.3 открыть";</v>
      </c>
      <c r="U71" t="str">
        <f t="shared" si="22"/>
        <v>BurnWork[2].Valve2.bCtrl : BOOL; (*ПЗК-2 гор.3 открыть*)</v>
      </c>
    </row>
    <row r="72" spans="1:21" x14ac:dyDescent="0.25">
      <c r="A72" s="2" t="s">
        <v>139</v>
      </c>
      <c r="B72" s="4" t="s">
        <v>80</v>
      </c>
      <c r="C72" t="s">
        <v>962</v>
      </c>
      <c r="D72" t="s">
        <v>313</v>
      </c>
      <c r="E72" t="s">
        <v>325</v>
      </c>
      <c r="F72" t="s">
        <v>175</v>
      </c>
      <c r="G72" t="s">
        <v>245</v>
      </c>
      <c r="H72" t="s">
        <v>140</v>
      </c>
      <c r="I72" t="str">
        <f t="shared" si="19"/>
        <v>Group1_BurnMain_Valve1_bCtrl : BOOL; (*ПЗК-1 гор.5 открыть*)</v>
      </c>
      <c r="J72" t="str">
        <f t="shared" si="20"/>
        <v>stDoAll.Group1_BurnMain_Valve1_bCtrl:=SEL(bManualDO, DataReal.Group[1].BurnMain.Valve1.bCtrl, arForceDO[71]);</v>
      </c>
      <c r="T72" t="str">
        <f t="shared" si="21"/>
        <v>Group1_BurnMain_Valve1_bCtrl : WSTRING(40):="ПЗК-1 гор.5 открыть";</v>
      </c>
      <c r="U72" t="str">
        <f t="shared" si="22"/>
        <v>BurnMain.Valve1.bCtrl : BOOL; (*ПЗК-1 гор.5 открыть*)</v>
      </c>
    </row>
    <row r="73" spans="1:21" x14ac:dyDescent="0.25">
      <c r="A73" s="2" t="s">
        <v>139</v>
      </c>
      <c r="B73" s="4" t="s">
        <v>81</v>
      </c>
      <c r="C73" t="s">
        <v>898</v>
      </c>
      <c r="D73" t="s">
        <v>313</v>
      </c>
      <c r="E73" t="s">
        <v>325</v>
      </c>
      <c r="F73" t="s">
        <v>181</v>
      </c>
      <c r="G73" t="s">
        <v>245</v>
      </c>
      <c r="H73" t="s">
        <v>140</v>
      </c>
      <c r="I73" t="str">
        <f t="shared" si="19"/>
        <v>Group1_BurnMain_ValveSafety_bCtrl : BOOL; (*КБ гор.5 закрыть*)</v>
      </c>
      <c r="J73" t="str">
        <f t="shared" si="20"/>
        <v>stDoAll.Group1_BurnMain_ValveSafety_bCtrl:=SEL(bManualDO, DataReal.Group[1].BurnMain.ValveSafety.bCtrl, arForceDO[72]);</v>
      </c>
      <c r="T73" t="str">
        <f t="shared" si="21"/>
        <v>Group1_BurnMain_ValveSafety_bCtrl : WSTRING(40):="КБ гор.5 закрыть";</v>
      </c>
      <c r="U73" t="str">
        <f t="shared" si="22"/>
        <v>BurnMain.ValveSafety.bCtrl : BOOL; (*КБ гор.5 закрыть*)</v>
      </c>
    </row>
    <row r="74" spans="1:21" x14ac:dyDescent="0.25">
      <c r="A74" s="2" t="s">
        <v>139</v>
      </c>
      <c r="B74" s="4" t="s">
        <v>82</v>
      </c>
      <c r="C74" t="s">
        <v>899</v>
      </c>
      <c r="D74" t="s">
        <v>313</v>
      </c>
      <c r="E74" t="s">
        <v>325</v>
      </c>
      <c r="F74" t="s">
        <v>179</v>
      </c>
      <c r="G74" t="s">
        <v>245</v>
      </c>
      <c r="H74" t="s">
        <v>140</v>
      </c>
      <c r="I74" t="str">
        <f t="shared" si="19"/>
        <v>Group1_BurnMain_Valve2_bCtrl : BOOL; (*ПЗК-2 гор.5 открыть*)</v>
      </c>
      <c r="J74" t="str">
        <f t="shared" si="20"/>
        <v>stDoAll.Group1_BurnMain_Valve2_bCtrl:=SEL(bManualDO, DataReal.Group[1].BurnMain.Valve2.bCtrl, arForceDO[73]);</v>
      </c>
      <c r="T74" t="str">
        <f t="shared" si="21"/>
        <v>Group1_BurnMain_Valve2_bCtrl : WSTRING(40):="ПЗК-2 гор.5 открыть";</v>
      </c>
      <c r="U74" t="str">
        <f t="shared" si="22"/>
        <v>BurnMain.Valve2.bCtrl : BOOL; (*ПЗК-2 гор.5 открыть*)</v>
      </c>
    </row>
    <row r="75" spans="1:21" x14ac:dyDescent="0.25">
      <c r="A75" s="2" t="s">
        <v>139</v>
      </c>
      <c r="B75" s="4" t="s">
        <v>83</v>
      </c>
      <c r="C75" t="s">
        <v>900</v>
      </c>
      <c r="D75" t="s">
        <v>313</v>
      </c>
      <c r="E75" t="s">
        <v>325</v>
      </c>
      <c r="F75" t="s">
        <v>177</v>
      </c>
      <c r="G75" t="s">
        <v>245</v>
      </c>
      <c r="H75" t="s">
        <v>140</v>
      </c>
      <c r="I75" t="str">
        <f t="shared" si="19"/>
        <v>Group1_BurnMain_ValveIgn_bCtrl : BOOL; (*КЗ гор.5 открыть*)</v>
      </c>
      <c r="J75" t="str">
        <f t="shared" si="20"/>
        <v>stDoAll.Group1_BurnMain_ValveIgn_bCtrl:=SEL(bManualDO, DataReal.Group[1].BurnMain.ValveIgn.bCtrl, arForceDO[74]);</v>
      </c>
      <c r="T75" t="str">
        <f t="shared" si="21"/>
        <v>Group1_BurnMain_ValveIgn_bCtrl : WSTRING(40):="КЗ гор.5 открыть";</v>
      </c>
      <c r="U75" t="str">
        <f t="shared" si="22"/>
        <v>BurnMain.ValveIgn.bCtrl : BOOL; (*КЗ гор.5 открыть*)</v>
      </c>
    </row>
    <row r="76" spans="1:21" x14ac:dyDescent="0.25">
      <c r="A76" s="2" t="s">
        <v>139</v>
      </c>
      <c r="B76" s="4" t="s">
        <v>84</v>
      </c>
      <c r="C76" t="s">
        <v>901</v>
      </c>
      <c r="D76" t="s">
        <v>313</v>
      </c>
      <c r="E76" t="s">
        <v>325</v>
      </c>
      <c r="G76" t="s">
        <v>244</v>
      </c>
      <c r="H76" t="s">
        <v>140</v>
      </c>
      <c r="I76" t="str">
        <f t="shared" si="19"/>
        <v>Group1_BurnMain_bSpark : BOOL; (*ИВН гор.5 включить*)</v>
      </c>
      <c r="J76" t="str">
        <f t="shared" si="20"/>
        <v>stDoAll.Group1_BurnMain_bSpark:=SEL(bManualDO, DataReal.Group[1].BurnMain.bSpark, arForceDO[75]);</v>
      </c>
      <c r="T76" t="str">
        <f t="shared" si="21"/>
        <v>Group1_BurnMain_bSpark : WSTRING(40):="ИВН гор.5 включить";</v>
      </c>
      <c r="U76" t="str">
        <f t="shared" si="22"/>
        <v>BurnMain.bSpark : BOOL; (*ИВН гор.5 включить*)</v>
      </c>
    </row>
    <row r="77" spans="1:21" x14ac:dyDescent="0.25">
      <c r="A77" s="2" t="s">
        <v>139</v>
      </c>
      <c r="B77" s="4" t="s">
        <v>85</v>
      </c>
      <c r="C77" t="s">
        <v>963</v>
      </c>
      <c r="D77" t="s">
        <v>313</v>
      </c>
      <c r="E77" t="s">
        <v>328</v>
      </c>
      <c r="F77" t="s">
        <v>175</v>
      </c>
      <c r="G77" t="s">
        <v>245</v>
      </c>
      <c r="H77" t="s">
        <v>140</v>
      </c>
      <c r="I77" t="str">
        <f t="shared" si="19"/>
        <v>Group1_BurnWork3_Valve1_bCtrl : BOOL; (*ПЗК-1 гор.7 открыть*)</v>
      </c>
      <c r="J77" t="str">
        <f t="shared" si="20"/>
        <v>stDoAll.Group1_BurnWork3_Valve1_bCtrl:=SEL(bManualDO, DataReal.Group[1].BurnWork[3].Valve1.bCtrl, arForceDO[76]);</v>
      </c>
      <c r="T77" t="str">
        <f t="shared" si="21"/>
        <v>Group1_BurnWork3_Valve1_bCtrl : WSTRING(40):="ПЗК-1 гор.7 открыть";</v>
      </c>
      <c r="U77" t="str">
        <f t="shared" si="22"/>
        <v>BurnWork[3].Valve1.bCtrl : BOOL; (*ПЗК-1 гор.7 открыть*)</v>
      </c>
    </row>
    <row r="78" spans="1:21" x14ac:dyDescent="0.25">
      <c r="A78" s="2" t="s">
        <v>139</v>
      </c>
      <c r="B78" s="4" t="s">
        <v>86</v>
      </c>
      <c r="C78" t="s">
        <v>902</v>
      </c>
      <c r="D78" t="s">
        <v>313</v>
      </c>
      <c r="E78" t="s">
        <v>328</v>
      </c>
      <c r="F78" t="s">
        <v>181</v>
      </c>
      <c r="G78" t="s">
        <v>245</v>
      </c>
      <c r="H78" t="s">
        <v>140</v>
      </c>
      <c r="I78" t="str">
        <f t="shared" si="19"/>
        <v>Group1_BurnWork3_ValveSafety_bCtrl : BOOL; (*КБ гор.7 закрыть*)</v>
      </c>
      <c r="J78" t="str">
        <f t="shared" si="20"/>
        <v>stDoAll.Group1_BurnWork3_ValveSafety_bCtrl:=SEL(bManualDO, DataReal.Group[1].BurnWork[3].ValveSafety.bCtrl, arForceDO[77]);</v>
      </c>
      <c r="T78" t="str">
        <f t="shared" si="21"/>
        <v>Group1_BurnWork3_ValveSafety_bCtrl : WSTRING(40):="КБ гор.7 закрыть";</v>
      </c>
      <c r="U78" t="str">
        <f t="shared" si="22"/>
        <v>BurnWork[3].ValveSafety.bCtrl : BOOL; (*КБ гор.7 закрыть*)</v>
      </c>
    </row>
    <row r="79" spans="1:21" x14ac:dyDescent="0.25">
      <c r="A79" s="2" t="s">
        <v>139</v>
      </c>
      <c r="B79" s="4" t="s">
        <v>87</v>
      </c>
      <c r="C79" t="s">
        <v>903</v>
      </c>
      <c r="D79" t="s">
        <v>313</v>
      </c>
      <c r="E79" t="s">
        <v>328</v>
      </c>
      <c r="F79" t="s">
        <v>179</v>
      </c>
      <c r="G79" t="s">
        <v>245</v>
      </c>
      <c r="H79" t="s">
        <v>140</v>
      </c>
      <c r="I79" t="str">
        <f t="shared" si="19"/>
        <v>Group1_BurnWork3_Valve2_bCtrl : BOOL; (*ПЗК-2 гор.7 открыть*)</v>
      </c>
      <c r="J79" t="str">
        <f t="shared" si="20"/>
        <v>stDoAll.Group1_BurnWork3_Valve2_bCtrl:=SEL(bManualDO, DataReal.Group[1].BurnWork[3].Valve2.bCtrl, arForceDO[78]);</v>
      </c>
      <c r="T79" t="str">
        <f t="shared" si="21"/>
        <v>Group1_BurnWork3_Valve2_bCtrl : WSTRING(40):="ПЗК-2 гор.7 открыть";</v>
      </c>
      <c r="U79" t="str">
        <f t="shared" si="22"/>
        <v>BurnWork[3].Valve2.bCtrl : BOOL; (*ПЗК-2 гор.7 открыть*)</v>
      </c>
    </row>
    <row r="80" spans="1:21" x14ac:dyDescent="0.25">
      <c r="A80" s="2" t="s">
        <v>139</v>
      </c>
      <c r="B80" s="4" t="s">
        <v>88</v>
      </c>
      <c r="C80" t="s">
        <v>5</v>
      </c>
      <c r="D80" t="s">
        <v>159</v>
      </c>
      <c r="G80" t="str">
        <f t="shared" ref="G80:G81" si="23">CONCATENATE("b",A80,B80)</f>
        <v>bDO79</v>
      </c>
      <c r="H80" t="s">
        <v>140</v>
      </c>
      <c r="I80" t="str">
        <f t="shared" si="19"/>
        <v>Reserv_bDO79 : BOOL; (*Резерв*)</v>
      </c>
      <c r="J80" t="str">
        <f t="shared" si="20"/>
        <v>stDoAll.Reserv_bDO79:=SEL(bManualDO, DataReal.Reserv.bDO79, arForceDO[79]);</v>
      </c>
      <c r="T80" t="str">
        <f t="shared" si="21"/>
        <v>Reserv_bDO79 : WSTRING(40):="Резерв";</v>
      </c>
      <c r="U80" t="str">
        <f t="shared" si="22"/>
        <v>bDO79 : BOOL; (*Резерв*)</v>
      </c>
    </row>
    <row r="81" spans="1:21" x14ac:dyDescent="0.25">
      <c r="A81" s="2" t="s">
        <v>139</v>
      </c>
      <c r="B81" s="4" t="s">
        <v>89</v>
      </c>
      <c r="C81" t="s">
        <v>5</v>
      </c>
      <c r="D81" t="s">
        <v>159</v>
      </c>
      <c r="G81" t="str">
        <f t="shared" si="23"/>
        <v>bDO80</v>
      </c>
      <c r="H81" t="s">
        <v>140</v>
      </c>
      <c r="I81" t="str">
        <f t="shared" si="19"/>
        <v>Reserv_bDO80 : BOOL; (*Резерв*)</v>
      </c>
      <c r="J81" t="str">
        <f t="shared" si="20"/>
        <v>stDoAll.Reserv_bDO80:=SEL(bManualDO, DataReal.Reserv.bDO80, arForceDO[80]);</v>
      </c>
      <c r="T81" t="str">
        <f t="shared" si="21"/>
        <v>Reserv_bDO80 : WSTRING(40):="Резерв";</v>
      </c>
      <c r="U81" t="str">
        <f t="shared" si="22"/>
        <v>bDO80 : BOOL; (*Резерв*)</v>
      </c>
    </row>
    <row r="82" spans="1:21" x14ac:dyDescent="0.25">
      <c r="A82" s="2" t="s">
        <v>139</v>
      </c>
      <c r="B82" s="4" t="s">
        <v>90</v>
      </c>
      <c r="C82" t="s">
        <v>904</v>
      </c>
      <c r="D82" t="s">
        <v>313</v>
      </c>
      <c r="E82" t="s">
        <v>326</v>
      </c>
      <c r="F82" t="s">
        <v>176</v>
      </c>
      <c r="G82" t="s">
        <v>174</v>
      </c>
      <c r="H82" t="s">
        <v>140</v>
      </c>
      <c r="I82" t="str">
        <f t="shared" si="19"/>
        <v>Group1_BurnWork1_DamperGas_bClose : BOOL; (*РГ гор.1 закрыть*)</v>
      </c>
      <c r="J82" t="str">
        <f t="shared" si="20"/>
        <v>stDoAll.Group1_BurnWork1_DamperGas_bClose:=SEL(bManualDO, DataReal.Group[1].BurnWork[1].DamperGas.bClose, arForceDO[81]);</v>
      </c>
      <c r="T82" t="str">
        <f t="shared" si="21"/>
        <v>Group1_BurnWork1_DamperGas_bClose : WSTRING(40):="РГ гор.1 закрыть";</v>
      </c>
      <c r="U82" t="str">
        <f t="shared" si="22"/>
        <v>BurnWork[1].DamperGas.bClose : BOOL; (*РГ гор.1 закрыть*)</v>
      </c>
    </row>
    <row r="83" spans="1:21" x14ac:dyDescent="0.25">
      <c r="A83" s="2" t="s">
        <v>139</v>
      </c>
      <c r="B83" s="4" t="s">
        <v>91</v>
      </c>
      <c r="C83" t="s">
        <v>905</v>
      </c>
      <c r="D83" t="s">
        <v>313</v>
      </c>
      <c r="E83" t="s">
        <v>326</v>
      </c>
      <c r="F83" t="s">
        <v>176</v>
      </c>
      <c r="G83" t="s">
        <v>170</v>
      </c>
      <c r="H83" t="s">
        <v>140</v>
      </c>
      <c r="I83" t="str">
        <f t="shared" si="19"/>
        <v>Group1_BurnWork1_DamperGas_bOpen : BOOL; (*РГ гор.1 открыть*)</v>
      </c>
      <c r="J83" t="str">
        <f t="shared" si="20"/>
        <v>stDoAll.Group1_BurnWork1_DamperGas_bOpen:=SEL(bManualDO, DataReal.Group[1].BurnWork[1].DamperGas.bOpen, arForceDO[82]);</v>
      </c>
      <c r="T83" t="str">
        <f t="shared" si="21"/>
        <v>Group1_BurnWork1_DamperGas_bOpen : WSTRING(40):="РГ гор.1 открыть";</v>
      </c>
      <c r="U83" t="str">
        <f t="shared" si="22"/>
        <v>BurnWork[1].DamperGas.bOpen : BOOL; (*РГ гор.1 открыть*)</v>
      </c>
    </row>
    <row r="84" spans="1:21" x14ac:dyDescent="0.25">
      <c r="A84" s="2" t="s">
        <v>139</v>
      </c>
      <c r="B84" s="4" t="s">
        <v>92</v>
      </c>
      <c r="C84" t="s">
        <v>912</v>
      </c>
      <c r="D84" t="s">
        <v>313</v>
      </c>
      <c r="E84" t="s">
        <v>326</v>
      </c>
      <c r="F84" t="s">
        <v>178</v>
      </c>
      <c r="G84" t="s">
        <v>174</v>
      </c>
      <c r="H84" t="s">
        <v>140</v>
      </c>
      <c r="I84" t="str">
        <f t="shared" si="19"/>
        <v>Group1_BurnWork1_DamperAir_bClose : BOOL; (*ШВ гор.1 закрыть*)</v>
      </c>
      <c r="J84" t="str">
        <f t="shared" si="20"/>
        <v>stDoAll.Group1_BurnWork1_DamperAir_bClose:=SEL(bManualDO, DataReal.Group[1].BurnWork[1].DamperAir.bClose, arForceDO[83]);</v>
      </c>
      <c r="T84" t="str">
        <f t="shared" si="21"/>
        <v>Group1_BurnWork1_DamperAir_bClose : WSTRING(40):="ШВ гор.1 закрыть";</v>
      </c>
      <c r="U84" t="str">
        <f t="shared" si="22"/>
        <v>BurnWork[1].DamperAir.bClose : BOOL; (*ШВ гор.1 закрыть*)</v>
      </c>
    </row>
    <row r="85" spans="1:21" x14ac:dyDescent="0.25">
      <c r="A85" s="2" t="s">
        <v>139</v>
      </c>
      <c r="B85" s="4" t="s">
        <v>93</v>
      </c>
      <c r="C85" t="s">
        <v>913</v>
      </c>
      <c r="D85" t="s">
        <v>313</v>
      </c>
      <c r="E85" t="s">
        <v>326</v>
      </c>
      <c r="F85" t="s">
        <v>178</v>
      </c>
      <c r="G85" t="s">
        <v>170</v>
      </c>
      <c r="H85" t="s">
        <v>140</v>
      </c>
      <c r="I85" t="str">
        <f t="shared" si="19"/>
        <v>Group1_BurnWork1_DamperAir_bOpen : BOOL; (*ШВ гор.1 открыть*)</v>
      </c>
      <c r="J85" t="str">
        <f t="shared" si="20"/>
        <v>stDoAll.Group1_BurnWork1_DamperAir_bOpen:=SEL(bManualDO, DataReal.Group[1].BurnWork[1].DamperAir.bOpen, arForceDO[84]);</v>
      </c>
      <c r="T85" t="str">
        <f t="shared" si="21"/>
        <v>Group1_BurnWork1_DamperAir_bOpen : WSTRING(40):="ШВ гор.1 открыть";</v>
      </c>
      <c r="U85" t="str">
        <f t="shared" si="22"/>
        <v>BurnWork[1].DamperAir.bOpen : BOOL; (*ШВ гор.1 открыть*)</v>
      </c>
    </row>
    <row r="86" spans="1:21" x14ac:dyDescent="0.25">
      <c r="A86" s="2" t="s">
        <v>139</v>
      </c>
      <c r="B86" s="4" t="s">
        <v>94</v>
      </c>
      <c r="C86" t="s">
        <v>906</v>
      </c>
      <c r="D86" t="s">
        <v>313</v>
      </c>
      <c r="E86" t="s">
        <v>327</v>
      </c>
      <c r="F86" t="s">
        <v>176</v>
      </c>
      <c r="G86" t="s">
        <v>174</v>
      </c>
      <c r="H86" t="s">
        <v>140</v>
      </c>
      <c r="I86" t="str">
        <f t="shared" si="19"/>
        <v>Group1_BurnWork2_DamperGas_bClose : BOOL; (*РГ гор.3 закрыть*)</v>
      </c>
      <c r="J86" t="str">
        <f t="shared" si="20"/>
        <v>stDoAll.Group1_BurnWork2_DamperGas_bClose:=SEL(bManualDO, DataReal.Group[1].BurnWork[2].DamperGas.bClose, arForceDO[85]);</v>
      </c>
      <c r="T86" t="str">
        <f t="shared" si="21"/>
        <v>Group1_BurnWork2_DamperGas_bClose : WSTRING(40):="РГ гор.3 закрыть";</v>
      </c>
      <c r="U86" t="str">
        <f t="shared" si="22"/>
        <v>BurnWork[2].DamperGas.bClose : BOOL; (*РГ гор.3 закрыть*)</v>
      </c>
    </row>
    <row r="87" spans="1:21" x14ac:dyDescent="0.25">
      <c r="A87" s="2" t="s">
        <v>139</v>
      </c>
      <c r="B87" s="4" t="s">
        <v>95</v>
      </c>
      <c r="C87" t="s">
        <v>907</v>
      </c>
      <c r="D87" t="s">
        <v>313</v>
      </c>
      <c r="E87" t="s">
        <v>327</v>
      </c>
      <c r="F87" t="s">
        <v>176</v>
      </c>
      <c r="G87" t="s">
        <v>170</v>
      </c>
      <c r="H87" t="s">
        <v>140</v>
      </c>
      <c r="I87" t="str">
        <f t="shared" si="19"/>
        <v>Group1_BurnWork2_DamperGas_bOpen : BOOL; (*РГ гор.3 открыть*)</v>
      </c>
      <c r="J87" t="str">
        <f t="shared" si="20"/>
        <v>stDoAll.Group1_BurnWork2_DamperGas_bOpen:=SEL(bManualDO, DataReal.Group[1].BurnWork[2].DamperGas.bOpen, arForceDO[86]);</v>
      </c>
      <c r="T87" t="str">
        <f t="shared" si="21"/>
        <v>Group1_BurnWork2_DamperGas_bOpen : WSTRING(40):="РГ гор.3 открыть";</v>
      </c>
      <c r="U87" t="str">
        <f t="shared" si="22"/>
        <v>BurnWork[2].DamperGas.bOpen : BOOL; (*РГ гор.3 открыть*)</v>
      </c>
    </row>
    <row r="88" spans="1:21" x14ac:dyDescent="0.25">
      <c r="A88" s="2" t="s">
        <v>139</v>
      </c>
      <c r="B88" s="4" t="s">
        <v>96</v>
      </c>
      <c r="C88" t="s">
        <v>915</v>
      </c>
      <c r="D88" t="s">
        <v>313</v>
      </c>
      <c r="E88" t="s">
        <v>327</v>
      </c>
      <c r="F88" t="s">
        <v>178</v>
      </c>
      <c r="G88" t="s">
        <v>174</v>
      </c>
      <c r="H88" t="s">
        <v>140</v>
      </c>
      <c r="I88" t="str">
        <f t="shared" si="19"/>
        <v>Group1_BurnWork2_DamperAir_bClose : BOOL; (*ШВ гор.3 закрыть*)</v>
      </c>
      <c r="J88" t="str">
        <f t="shared" si="20"/>
        <v>stDoAll.Group1_BurnWork2_DamperAir_bClose:=SEL(bManualDO, DataReal.Group[1].BurnWork[2].DamperAir.bClose, arForceDO[87]);</v>
      </c>
      <c r="T88" t="str">
        <f t="shared" si="21"/>
        <v>Group1_BurnWork2_DamperAir_bClose : WSTRING(40):="ШВ гор.3 закрыть";</v>
      </c>
      <c r="U88" t="str">
        <f t="shared" si="22"/>
        <v>BurnWork[2].DamperAir.bClose : BOOL; (*ШВ гор.3 закрыть*)</v>
      </c>
    </row>
    <row r="89" spans="1:21" x14ac:dyDescent="0.25">
      <c r="A89" s="2" t="s">
        <v>139</v>
      </c>
      <c r="B89" s="4" t="s">
        <v>97</v>
      </c>
      <c r="C89" t="s">
        <v>914</v>
      </c>
      <c r="D89" t="s">
        <v>313</v>
      </c>
      <c r="E89" t="s">
        <v>327</v>
      </c>
      <c r="F89" t="s">
        <v>178</v>
      </c>
      <c r="G89" t="s">
        <v>170</v>
      </c>
      <c r="H89" t="s">
        <v>140</v>
      </c>
      <c r="I89" t="str">
        <f t="shared" si="19"/>
        <v>Group1_BurnWork2_DamperAir_bOpen : BOOL; (*ШВ гор.3 открыть*)</v>
      </c>
      <c r="J89" t="str">
        <f t="shared" si="20"/>
        <v>stDoAll.Group1_BurnWork2_DamperAir_bOpen:=SEL(bManualDO, DataReal.Group[1].BurnWork[2].DamperAir.bOpen, arForceDO[88]);</v>
      </c>
      <c r="T89" t="str">
        <f t="shared" si="21"/>
        <v>Group1_BurnWork2_DamperAir_bOpen : WSTRING(40):="ШВ гор.3 открыть";</v>
      </c>
      <c r="U89" t="str">
        <f t="shared" si="22"/>
        <v>BurnWork[2].DamperAir.bOpen : BOOL; (*ШВ гор.3 открыть*)</v>
      </c>
    </row>
    <row r="90" spans="1:21" x14ac:dyDescent="0.25">
      <c r="A90" s="2" t="s">
        <v>139</v>
      </c>
      <c r="B90" s="4" t="s">
        <v>98</v>
      </c>
      <c r="C90" t="s">
        <v>908</v>
      </c>
      <c r="D90" t="s">
        <v>313</v>
      </c>
      <c r="E90" t="s">
        <v>325</v>
      </c>
      <c r="F90" t="s">
        <v>176</v>
      </c>
      <c r="G90" t="s">
        <v>174</v>
      </c>
      <c r="H90" t="s">
        <v>140</v>
      </c>
      <c r="I90" t="str">
        <f t="shared" si="19"/>
        <v>Group1_BurnMain_DamperGas_bClose : BOOL; (*РГ гор.5 закрыть*)</v>
      </c>
      <c r="J90" t="str">
        <f t="shared" si="20"/>
        <v>stDoAll.Group1_BurnMain_DamperGas_bClose:=SEL(bManualDO, DataReal.Group[1].BurnMain.DamperGas.bClose, arForceDO[89]);</v>
      </c>
      <c r="T90" t="str">
        <f t="shared" si="21"/>
        <v>Group1_BurnMain_DamperGas_bClose : WSTRING(40):="РГ гор.5 закрыть";</v>
      </c>
      <c r="U90" t="str">
        <f t="shared" si="22"/>
        <v>BurnMain.DamperGas.bClose : BOOL; (*РГ гор.5 закрыть*)</v>
      </c>
    </row>
    <row r="91" spans="1:21" x14ac:dyDescent="0.25">
      <c r="A91" s="2" t="s">
        <v>139</v>
      </c>
      <c r="B91" s="4" t="s">
        <v>99</v>
      </c>
      <c r="C91" t="s">
        <v>909</v>
      </c>
      <c r="D91" t="s">
        <v>313</v>
      </c>
      <c r="E91" t="s">
        <v>325</v>
      </c>
      <c r="F91" t="s">
        <v>176</v>
      </c>
      <c r="G91" t="s">
        <v>170</v>
      </c>
      <c r="H91" t="s">
        <v>140</v>
      </c>
      <c r="I91" t="str">
        <f t="shared" si="19"/>
        <v>Group1_BurnMain_DamperGas_bOpen : BOOL; (*РГ гор.5 открыть*)</v>
      </c>
      <c r="J91" t="str">
        <f t="shared" si="20"/>
        <v>stDoAll.Group1_BurnMain_DamperGas_bOpen:=SEL(bManualDO, DataReal.Group[1].BurnMain.DamperGas.bOpen, arForceDO[90]);</v>
      </c>
      <c r="T91" t="str">
        <f t="shared" si="21"/>
        <v>Group1_BurnMain_DamperGas_bOpen : WSTRING(40):="РГ гор.5 открыть";</v>
      </c>
      <c r="U91" t="str">
        <f t="shared" si="22"/>
        <v>BurnMain.DamperGas.bOpen : BOOL; (*РГ гор.5 открыть*)</v>
      </c>
    </row>
    <row r="92" spans="1:21" x14ac:dyDescent="0.25">
      <c r="A92" s="2" t="s">
        <v>139</v>
      </c>
      <c r="B92" s="4" t="s">
        <v>100</v>
      </c>
      <c r="C92" t="s">
        <v>916</v>
      </c>
      <c r="D92" t="s">
        <v>313</v>
      </c>
      <c r="E92" t="s">
        <v>325</v>
      </c>
      <c r="F92" t="s">
        <v>178</v>
      </c>
      <c r="G92" t="s">
        <v>174</v>
      </c>
      <c r="H92" t="s">
        <v>140</v>
      </c>
      <c r="I92" t="str">
        <f t="shared" si="19"/>
        <v>Group1_BurnMain_DamperAir_bClose : BOOL; (*ШВ гор.5 закрыть*)</v>
      </c>
      <c r="J92" t="str">
        <f t="shared" si="20"/>
        <v>stDoAll.Group1_BurnMain_DamperAir_bClose:=SEL(bManualDO, DataReal.Group[1].BurnMain.DamperAir.bClose, arForceDO[91]);</v>
      </c>
      <c r="T92" t="str">
        <f t="shared" si="21"/>
        <v>Group1_BurnMain_DamperAir_bClose : WSTRING(40):="ШВ гор.5 закрыть";</v>
      </c>
      <c r="U92" t="str">
        <f t="shared" si="22"/>
        <v>BurnMain.DamperAir.bClose : BOOL; (*ШВ гор.5 закрыть*)</v>
      </c>
    </row>
    <row r="93" spans="1:21" x14ac:dyDescent="0.25">
      <c r="A93" s="2" t="s">
        <v>139</v>
      </c>
      <c r="B93" s="4" t="s">
        <v>101</v>
      </c>
      <c r="C93" t="s">
        <v>917</v>
      </c>
      <c r="D93" t="s">
        <v>313</v>
      </c>
      <c r="E93" t="s">
        <v>325</v>
      </c>
      <c r="F93" t="s">
        <v>178</v>
      </c>
      <c r="G93" t="s">
        <v>170</v>
      </c>
      <c r="H93" t="s">
        <v>140</v>
      </c>
      <c r="I93" t="str">
        <f t="shared" si="19"/>
        <v>Group1_BurnMain_DamperAir_bOpen : BOOL; (*ШВ гор.5 открыть*)</v>
      </c>
      <c r="J93" t="str">
        <f t="shared" si="20"/>
        <v>stDoAll.Group1_BurnMain_DamperAir_bOpen:=SEL(bManualDO, DataReal.Group[1].BurnMain.DamperAir.bOpen, arForceDO[92]);</v>
      </c>
      <c r="T93" t="str">
        <f t="shared" si="21"/>
        <v>Group1_BurnMain_DamperAir_bOpen : WSTRING(40):="ШВ гор.5 открыть";</v>
      </c>
      <c r="U93" t="str">
        <f t="shared" si="22"/>
        <v>BurnMain.DamperAir.bOpen : BOOL; (*ШВ гор.5 открыть*)</v>
      </c>
    </row>
    <row r="94" spans="1:21" x14ac:dyDescent="0.25">
      <c r="A94" s="2" t="s">
        <v>139</v>
      </c>
      <c r="B94" s="4" t="s">
        <v>102</v>
      </c>
      <c r="C94" t="s">
        <v>910</v>
      </c>
      <c r="D94" t="s">
        <v>313</v>
      </c>
      <c r="E94" t="s">
        <v>328</v>
      </c>
      <c r="F94" t="s">
        <v>176</v>
      </c>
      <c r="G94" t="s">
        <v>174</v>
      </c>
      <c r="H94" t="s">
        <v>140</v>
      </c>
      <c r="I94" t="str">
        <f t="shared" si="19"/>
        <v>Group1_BurnWork3_DamperGas_bClose : BOOL; (*РГ гор.7 закрыть*)</v>
      </c>
      <c r="J94" t="str">
        <f t="shared" si="20"/>
        <v>stDoAll.Group1_BurnWork3_DamperGas_bClose:=SEL(bManualDO, DataReal.Group[1].BurnWork[3].DamperGas.bClose, arForceDO[93]);</v>
      </c>
      <c r="T94" t="str">
        <f t="shared" si="21"/>
        <v>Group1_BurnWork3_DamperGas_bClose : WSTRING(40):="РГ гор.7 закрыть";</v>
      </c>
      <c r="U94" t="str">
        <f t="shared" si="22"/>
        <v>BurnWork[3].DamperGas.bClose : BOOL; (*РГ гор.7 закрыть*)</v>
      </c>
    </row>
    <row r="95" spans="1:21" x14ac:dyDescent="0.25">
      <c r="A95" s="2" t="s">
        <v>139</v>
      </c>
      <c r="B95" s="4" t="s">
        <v>103</v>
      </c>
      <c r="C95" t="s">
        <v>911</v>
      </c>
      <c r="D95" t="s">
        <v>313</v>
      </c>
      <c r="E95" t="s">
        <v>328</v>
      </c>
      <c r="F95" t="s">
        <v>176</v>
      </c>
      <c r="G95" t="s">
        <v>170</v>
      </c>
      <c r="H95" t="s">
        <v>140</v>
      </c>
      <c r="I95" t="str">
        <f t="shared" si="19"/>
        <v>Group1_BurnWork3_DamperGas_bOpen : BOOL; (*РГ гор.7 открыть*)</v>
      </c>
      <c r="J95" t="str">
        <f t="shared" si="20"/>
        <v>stDoAll.Group1_BurnWork3_DamperGas_bOpen:=SEL(bManualDO, DataReal.Group[1].BurnWork[3].DamperGas.bOpen, arForceDO[94]);</v>
      </c>
      <c r="T95" t="str">
        <f t="shared" si="21"/>
        <v>Group1_BurnWork3_DamperGas_bOpen : WSTRING(40):="РГ гор.7 открыть";</v>
      </c>
      <c r="U95" t="str">
        <f t="shared" si="22"/>
        <v>BurnWork[3].DamperGas.bOpen : BOOL; (*РГ гор.7 открыть*)</v>
      </c>
    </row>
    <row r="96" spans="1:21" x14ac:dyDescent="0.25">
      <c r="A96" s="2" t="s">
        <v>139</v>
      </c>
      <c r="B96" s="4" t="s">
        <v>104</v>
      </c>
      <c r="C96" t="s">
        <v>918</v>
      </c>
      <c r="D96" t="s">
        <v>313</v>
      </c>
      <c r="E96" t="s">
        <v>328</v>
      </c>
      <c r="F96" t="s">
        <v>178</v>
      </c>
      <c r="G96" t="s">
        <v>174</v>
      </c>
      <c r="H96" t="s">
        <v>140</v>
      </c>
      <c r="I96" t="str">
        <f t="shared" si="19"/>
        <v>Group1_BurnWork3_DamperAir_bClose : BOOL; (*ШВ гор.7 закрыть*)</v>
      </c>
      <c r="J96" t="str">
        <f t="shared" si="20"/>
        <v>stDoAll.Group1_BurnWork3_DamperAir_bClose:=SEL(bManualDO, DataReal.Group[1].BurnWork[3].DamperAir.bClose, arForceDO[95]);</v>
      </c>
      <c r="T96" t="str">
        <f t="shared" si="21"/>
        <v>Group1_BurnWork3_DamperAir_bClose : WSTRING(40):="ШВ гор.7 закрыть";</v>
      </c>
      <c r="U96" t="str">
        <f t="shared" si="22"/>
        <v>BurnWork[3].DamperAir.bClose : BOOL; (*ШВ гор.7 закрыть*)</v>
      </c>
    </row>
    <row r="97" spans="1:21" x14ac:dyDescent="0.25">
      <c r="A97" s="2" t="s">
        <v>139</v>
      </c>
      <c r="B97" s="4" t="s">
        <v>105</v>
      </c>
      <c r="C97" t="s">
        <v>919</v>
      </c>
      <c r="D97" t="s">
        <v>313</v>
      </c>
      <c r="E97" t="s">
        <v>328</v>
      </c>
      <c r="F97" t="s">
        <v>178</v>
      </c>
      <c r="G97" t="s">
        <v>170</v>
      </c>
      <c r="H97" t="s">
        <v>140</v>
      </c>
      <c r="I97" t="str">
        <f>CONCATENATE(D97,"_",IF(E97&lt;&gt;"",CONCATENATE(E97,"_"),""),IF(F97&lt;&gt;"",CONCATENATE(F97,"_"),""),G97, " : ", H97, "; (*", C97, "*)")</f>
        <v>Group1_BurnWork3_DamperAir_bOpen : BOOL; (*ШВ гор.7 открыть*)</v>
      </c>
      <c r="J97" t="str">
        <f t="shared" si="20"/>
        <v>stDoAll.Group1_BurnWork3_DamperAir_bOpen:=SEL(bManualDO, DataReal.Group[1].BurnWork[3].DamperAir.bOpen, arForceDO[96]);</v>
      </c>
      <c r="T97" t="str">
        <f t="shared" si="21"/>
        <v>Group1_BurnWork3_DamperAir_bOpen : WSTRING(40):="ШВ гор.7 открыть";</v>
      </c>
      <c r="U97" t="str">
        <f t="shared" si="22"/>
        <v>BurnWork[3].DamperAir.bOpen : BOOL; (*ШВ гор.7 открыть*)</v>
      </c>
    </row>
    <row r="98" spans="1:21" x14ac:dyDescent="0.25">
      <c r="A98" s="2" t="s">
        <v>139</v>
      </c>
      <c r="B98" s="4" t="s">
        <v>106</v>
      </c>
      <c r="C98" t="s">
        <v>920</v>
      </c>
      <c r="D98" t="s">
        <v>313</v>
      </c>
      <c r="E98" t="s">
        <v>326</v>
      </c>
      <c r="F98" t="s">
        <v>167</v>
      </c>
      <c r="G98" t="s">
        <v>926</v>
      </c>
      <c r="H98" t="s">
        <v>140</v>
      </c>
      <c r="I98" t="str">
        <f t="shared" ref="I98:I161" si="24">CONCATENATE(D98,"_",IF(E98&lt;&gt;"",CONCATENATE(E98,"_"),""),IF(F98&lt;&gt;"",CONCATENATE(F98,"_"),""),G98, " : ", H98, "; (*", C98, "*)")</f>
        <v>Group1_BurnWork1_Fan_bOn : BOOL; (*Вент. гор.1 пуск*)</v>
      </c>
      <c r="J98" t="str">
        <f t="shared" si="20"/>
        <v>stDoAll.Group1_BurnWork1_Fan_bOn:=SEL(bManualDO, DataReal.Group[1].BurnWork[1].Fan.bOn, arForceDO[97]);</v>
      </c>
      <c r="T98" t="str">
        <f t="shared" si="21"/>
        <v>Group1_BurnWork1_Fan_bOn : WSTRING(40):="Вент. гор.1 пуск";</v>
      </c>
      <c r="U98" t="str">
        <f t="shared" si="22"/>
        <v>BurnWork[1].Fan.bOn : BOOL; (*Вент. гор.1 пуск*)</v>
      </c>
    </row>
    <row r="99" spans="1:21" x14ac:dyDescent="0.25">
      <c r="A99" s="2" t="s">
        <v>139</v>
      </c>
      <c r="B99" s="4" t="s">
        <v>107</v>
      </c>
      <c r="C99" t="s">
        <v>921</v>
      </c>
      <c r="D99" t="s">
        <v>313</v>
      </c>
      <c r="E99" t="s">
        <v>327</v>
      </c>
      <c r="F99" t="s">
        <v>167</v>
      </c>
      <c r="G99" t="s">
        <v>926</v>
      </c>
      <c r="H99" t="s">
        <v>140</v>
      </c>
      <c r="I99" t="str">
        <f t="shared" si="24"/>
        <v>Group1_BurnWork2_Fan_bOn : BOOL; (*Вент. гор.3 пуск*)</v>
      </c>
      <c r="J99" t="str">
        <f t="shared" si="20"/>
        <v>stDoAll.Group1_BurnWork2_Fan_bOn:=SEL(bManualDO, DataReal.Group[1].BurnWork[2].Fan.bOn, arForceDO[98]);</v>
      </c>
      <c r="T99" t="str">
        <f t="shared" si="21"/>
        <v>Group1_BurnWork2_Fan_bOn : WSTRING(40):="Вент. гор.3 пуск";</v>
      </c>
      <c r="U99" t="str">
        <f t="shared" si="22"/>
        <v>BurnWork[2].Fan.bOn : BOOL; (*Вент. гор.3 пуск*)</v>
      </c>
    </row>
    <row r="100" spans="1:21" x14ac:dyDescent="0.25">
      <c r="A100" s="2" t="s">
        <v>139</v>
      </c>
      <c r="B100" s="4" t="s">
        <v>108</v>
      </c>
      <c r="C100" t="s">
        <v>922</v>
      </c>
      <c r="D100" t="s">
        <v>313</v>
      </c>
      <c r="E100" t="s">
        <v>325</v>
      </c>
      <c r="F100" t="s">
        <v>167</v>
      </c>
      <c r="G100" t="s">
        <v>926</v>
      </c>
      <c r="H100" t="s">
        <v>140</v>
      </c>
      <c r="I100" t="str">
        <f t="shared" si="24"/>
        <v>Group1_BurnMain_Fan_bOn : BOOL; (*Вент. гор.5 пуск*)</v>
      </c>
      <c r="J100" t="str">
        <f t="shared" si="20"/>
        <v>stDoAll.Group1_BurnMain_Fan_bOn:=SEL(bManualDO, DataReal.Group[1].BurnMain.Fan.bOn, arForceDO[99]);</v>
      </c>
      <c r="T100" t="str">
        <f t="shared" si="21"/>
        <v>Group1_BurnMain_Fan_bOn : WSTRING(40):="Вент. гор.5 пуск";</v>
      </c>
      <c r="U100" t="str">
        <f t="shared" si="22"/>
        <v>BurnMain.Fan.bOn : BOOL; (*Вент. гор.5 пуск*)</v>
      </c>
    </row>
    <row r="101" spans="1:21" x14ac:dyDescent="0.25">
      <c r="A101" s="2" t="s">
        <v>139</v>
      </c>
      <c r="B101" s="4" t="s">
        <v>109</v>
      </c>
      <c r="C101" t="s">
        <v>923</v>
      </c>
      <c r="D101" t="s">
        <v>313</v>
      </c>
      <c r="E101" t="s">
        <v>328</v>
      </c>
      <c r="F101" t="s">
        <v>167</v>
      </c>
      <c r="G101" t="s">
        <v>926</v>
      </c>
      <c r="H101" t="s">
        <v>140</v>
      </c>
      <c r="I101" t="str">
        <f t="shared" si="24"/>
        <v>Group1_BurnWork3_Fan_bOn : BOOL; (*Вент. гор.7 пуск*)</v>
      </c>
      <c r="J101" t="str">
        <f t="shared" si="20"/>
        <v>stDoAll.Group1_BurnWork3_Fan_bOn:=SEL(bManualDO, DataReal.Group[1].BurnWork[3].Fan.bOn, arForceDO[100]);</v>
      </c>
      <c r="T101" t="str">
        <f t="shared" si="21"/>
        <v>Group1_BurnWork3_Fan_bOn : WSTRING(40):="Вент. гор.7 пуск";</v>
      </c>
      <c r="U101" t="str">
        <f t="shared" si="22"/>
        <v>BurnWork[3].Fan.bOn : BOOL; (*Вент. гор.7 пуск*)</v>
      </c>
    </row>
    <row r="102" spans="1:21" x14ac:dyDescent="0.25">
      <c r="A102" s="2" t="s">
        <v>139</v>
      </c>
      <c r="B102" s="4" t="s">
        <v>110</v>
      </c>
      <c r="C102" t="s">
        <v>924</v>
      </c>
      <c r="D102" t="s">
        <v>313</v>
      </c>
      <c r="E102" t="s">
        <v>325</v>
      </c>
      <c r="F102" t="s">
        <v>167</v>
      </c>
      <c r="G102" t="s">
        <v>174</v>
      </c>
      <c r="H102" t="s">
        <v>140</v>
      </c>
      <c r="I102" t="str">
        <f t="shared" si="24"/>
        <v>Group1_BurnMain_Fan_bClose : BOOL; (*Вент. ПЧ гор.5 меньше*)</v>
      </c>
      <c r="J102" t="str">
        <f t="shared" si="20"/>
        <v>stDoAll.Group1_BurnMain_Fan_bClose:=SEL(bManualDO, DataReal.Group[1].BurnMain.Fan.bClose, arForceDO[101]);</v>
      </c>
      <c r="T102" t="str">
        <f t="shared" si="21"/>
        <v>Group1_BurnMain_Fan_bClose : WSTRING(40):="Вент. ПЧ гор.5 меньше";</v>
      </c>
      <c r="U102" t="str">
        <f t="shared" si="22"/>
        <v>BurnMain.Fan.bClose : BOOL; (*Вент. ПЧ гор.5 меньше*)</v>
      </c>
    </row>
    <row r="103" spans="1:21" x14ac:dyDescent="0.25">
      <c r="A103" s="2" t="s">
        <v>139</v>
      </c>
      <c r="B103" s="4" t="s">
        <v>111</v>
      </c>
      <c r="C103" t="s">
        <v>925</v>
      </c>
      <c r="D103" t="s">
        <v>313</v>
      </c>
      <c r="E103" t="s">
        <v>325</v>
      </c>
      <c r="F103" t="s">
        <v>167</v>
      </c>
      <c r="G103" t="s">
        <v>170</v>
      </c>
      <c r="H103" t="s">
        <v>140</v>
      </c>
      <c r="I103" t="str">
        <f t="shared" si="24"/>
        <v>Group1_BurnMain_Fan_bOpen : BOOL; (*Вент. ПЧ гор.5 больше*)</v>
      </c>
      <c r="J103" t="str">
        <f t="shared" si="20"/>
        <v>stDoAll.Group1_BurnMain_Fan_bOpen:=SEL(bManualDO, DataReal.Group[1].BurnMain.Fan.bOpen, arForceDO[102]);</v>
      </c>
      <c r="T103" t="str">
        <f t="shared" si="21"/>
        <v>Group1_BurnMain_Fan_bOpen : WSTRING(40):="Вент. ПЧ гор.5 больше";</v>
      </c>
      <c r="U103" t="str">
        <f t="shared" si="22"/>
        <v>BurnMain.Fan.bOpen : BOOL; (*Вент. ПЧ гор.5 больше*)</v>
      </c>
    </row>
    <row r="104" spans="1:21" x14ac:dyDescent="0.25">
      <c r="A104" s="2" t="s">
        <v>139</v>
      </c>
      <c r="B104" s="4" t="s">
        <v>112</v>
      </c>
      <c r="C104" t="s">
        <v>5</v>
      </c>
      <c r="D104" t="s">
        <v>159</v>
      </c>
      <c r="G104" t="str">
        <f t="shared" ref="G104" si="25">CONCATENATE("b",A104,B104)</f>
        <v>bDO103</v>
      </c>
      <c r="H104" t="s">
        <v>140</v>
      </c>
      <c r="I104" t="str">
        <f t="shared" si="24"/>
        <v>Reserv_bDO103 : BOOL; (*Резерв*)</v>
      </c>
      <c r="J104" t="str">
        <f t="shared" si="20"/>
        <v>stDoAll.Reserv_bDO103:=SEL(bManualDO, DataReal.Reserv.bDO103, arForceDO[103]);</v>
      </c>
      <c r="T104" t="str">
        <f t="shared" si="21"/>
        <v>Reserv_bDO103 : WSTRING(40):="Резерв";</v>
      </c>
      <c r="U104" t="str">
        <f t="shared" si="22"/>
        <v>bDO103 : BOOL; (*Резерв*)</v>
      </c>
    </row>
    <row r="105" spans="1:21" x14ac:dyDescent="0.25">
      <c r="A105" s="2" t="s">
        <v>139</v>
      </c>
      <c r="B105" s="4" t="s">
        <v>113</v>
      </c>
      <c r="C105" t="s">
        <v>5</v>
      </c>
      <c r="D105" t="s">
        <v>159</v>
      </c>
      <c r="G105" t="str">
        <f t="shared" ref="G105:G114" si="26">CONCATENATE("b",A105,B105)</f>
        <v>bDO104</v>
      </c>
      <c r="H105" t="s">
        <v>140</v>
      </c>
      <c r="I105" t="str">
        <f t="shared" si="24"/>
        <v>Reserv_bDO104 : BOOL; (*Резерв*)</v>
      </c>
      <c r="J105" t="str">
        <f t="shared" si="20"/>
        <v>stDoAll.Reserv_bDO104:=SEL(bManualDO, DataReal.Reserv.bDO104, arForceDO[104]);</v>
      </c>
      <c r="T105" t="str">
        <f t="shared" si="21"/>
        <v>Reserv_bDO104 : WSTRING(40):="Резерв";</v>
      </c>
      <c r="U105" t="str">
        <f t="shared" si="22"/>
        <v>bDO104 : BOOL; (*Резерв*)</v>
      </c>
    </row>
    <row r="106" spans="1:21" x14ac:dyDescent="0.25">
      <c r="A106" s="2" t="s">
        <v>139</v>
      </c>
      <c r="B106" s="4" t="s">
        <v>114</v>
      </c>
      <c r="C106" t="s">
        <v>5</v>
      </c>
      <c r="D106" t="s">
        <v>159</v>
      </c>
      <c r="G106" t="str">
        <f t="shared" si="26"/>
        <v>bDO105</v>
      </c>
      <c r="H106" t="s">
        <v>140</v>
      </c>
      <c r="I106" t="str">
        <f t="shared" si="24"/>
        <v>Reserv_bDO105 : BOOL; (*Резерв*)</v>
      </c>
      <c r="J106" t="str">
        <f t="shared" si="20"/>
        <v>stDoAll.Reserv_bDO105:=SEL(bManualDO, DataReal.Reserv.bDO105, arForceDO[105]);</v>
      </c>
      <c r="T106" t="str">
        <f t="shared" si="21"/>
        <v>Reserv_bDO105 : WSTRING(40):="Резерв";</v>
      </c>
      <c r="U106" t="str">
        <f t="shared" si="22"/>
        <v>bDO105 : BOOL; (*Резерв*)</v>
      </c>
    </row>
    <row r="107" spans="1:21" x14ac:dyDescent="0.25">
      <c r="A107" s="2" t="s">
        <v>139</v>
      </c>
      <c r="B107" s="4" t="s">
        <v>115</v>
      </c>
      <c r="C107" t="s">
        <v>5</v>
      </c>
      <c r="D107" t="s">
        <v>159</v>
      </c>
      <c r="G107" t="str">
        <f t="shared" si="26"/>
        <v>bDO106</v>
      </c>
      <c r="H107" t="s">
        <v>140</v>
      </c>
      <c r="I107" t="str">
        <f t="shared" si="24"/>
        <v>Reserv_bDO106 : BOOL; (*Резерв*)</v>
      </c>
      <c r="J107" t="str">
        <f t="shared" si="20"/>
        <v>stDoAll.Reserv_bDO106:=SEL(bManualDO, DataReal.Reserv.bDO106, arForceDO[106]);</v>
      </c>
      <c r="T107" t="str">
        <f t="shared" si="21"/>
        <v>Reserv_bDO106 : WSTRING(40):="Резерв";</v>
      </c>
      <c r="U107" t="str">
        <f t="shared" si="22"/>
        <v>bDO106 : BOOL; (*Резерв*)</v>
      </c>
    </row>
    <row r="108" spans="1:21" x14ac:dyDescent="0.25">
      <c r="A108" s="2" t="s">
        <v>139</v>
      </c>
      <c r="B108" s="4" t="s">
        <v>116</v>
      </c>
      <c r="C108" t="s">
        <v>5</v>
      </c>
      <c r="D108" t="s">
        <v>159</v>
      </c>
      <c r="G108" t="str">
        <f t="shared" si="26"/>
        <v>bDO107</v>
      </c>
      <c r="H108" t="s">
        <v>140</v>
      </c>
      <c r="I108" t="str">
        <f t="shared" si="24"/>
        <v>Reserv_bDO107 : BOOL; (*Резерв*)</v>
      </c>
      <c r="J108" t="str">
        <f t="shared" si="20"/>
        <v>stDoAll.Reserv_bDO107:=SEL(bManualDO, DataReal.Reserv.bDO107, arForceDO[107]);</v>
      </c>
      <c r="T108" t="str">
        <f t="shared" si="21"/>
        <v>Reserv_bDO107 : WSTRING(40):="Резерв";</v>
      </c>
      <c r="U108" t="str">
        <f t="shared" si="22"/>
        <v>bDO107 : BOOL; (*Резерв*)</v>
      </c>
    </row>
    <row r="109" spans="1:21" x14ac:dyDescent="0.25">
      <c r="A109" s="2" t="s">
        <v>139</v>
      </c>
      <c r="B109" s="4" t="s">
        <v>117</v>
      </c>
      <c r="C109" t="s">
        <v>5</v>
      </c>
      <c r="D109" t="s">
        <v>159</v>
      </c>
      <c r="G109" t="str">
        <f t="shared" si="26"/>
        <v>bDO108</v>
      </c>
      <c r="H109" t="s">
        <v>140</v>
      </c>
      <c r="I109" t="str">
        <f t="shared" si="24"/>
        <v>Reserv_bDO108 : BOOL; (*Резерв*)</v>
      </c>
      <c r="J109" t="str">
        <f t="shared" si="20"/>
        <v>stDoAll.Reserv_bDO108:=SEL(bManualDO, DataReal.Reserv.bDO108, arForceDO[108]);</v>
      </c>
      <c r="T109" t="str">
        <f t="shared" si="21"/>
        <v>Reserv_bDO108 : WSTRING(40):="Резерв";</v>
      </c>
      <c r="U109" t="str">
        <f t="shared" si="22"/>
        <v>bDO108 : BOOL; (*Резерв*)</v>
      </c>
    </row>
    <row r="110" spans="1:21" x14ac:dyDescent="0.25">
      <c r="A110" s="2" t="s">
        <v>139</v>
      </c>
      <c r="B110" s="4" t="s">
        <v>118</v>
      </c>
      <c r="C110" t="s">
        <v>5</v>
      </c>
      <c r="D110" t="s">
        <v>159</v>
      </c>
      <c r="G110" t="str">
        <f t="shared" si="26"/>
        <v>bDO109</v>
      </c>
      <c r="H110" t="s">
        <v>140</v>
      </c>
      <c r="I110" t="str">
        <f t="shared" si="24"/>
        <v>Reserv_bDO109 : BOOL; (*Резерв*)</v>
      </c>
      <c r="J110" t="str">
        <f t="shared" si="20"/>
        <v>stDoAll.Reserv_bDO109:=SEL(bManualDO, DataReal.Reserv.bDO109, arForceDO[109]);</v>
      </c>
      <c r="T110" t="str">
        <f t="shared" si="21"/>
        <v>Reserv_bDO109 : WSTRING(40):="Резерв";</v>
      </c>
      <c r="U110" t="str">
        <f t="shared" si="22"/>
        <v>bDO109 : BOOL; (*Резерв*)</v>
      </c>
    </row>
    <row r="111" spans="1:21" x14ac:dyDescent="0.25">
      <c r="A111" s="2" t="s">
        <v>139</v>
      </c>
      <c r="B111" s="4" t="s">
        <v>119</v>
      </c>
      <c r="C111" t="s">
        <v>5</v>
      </c>
      <c r="D111" t="s">
        <v>159</v>
      </c>
      <c r="G111" t="str">
        <f t="shared" si="26"/>
        <v>bDO110</v>
      </c>
      <c r="H111" t="s">
        <v>140</v>
      </c>
      <c r="I111" t="str">
        <f t="shared" si="24"/>
        <v>Reserv_bDO110 : BOOL; (*Резерв*)</v>
      </c>
      <c r="J111" t="str">
        <f t="shared" si="20"/>
        <v>stDoAll.Reserv_bDO110:=SEL(bManualDO, DataReal.Reserv.bDO110, arForceDO[110]);</v>
      </c>
      <c r="T111" t="str">
        <f t="shared" si="21"/>
        <v>Reserv_bDO110 : WSTRING(40):="Резерв";</v>
      </c>
      <c r="U111" t="str">
        <f t="shared" si="22"/>
        <v>bDO110 : BOOL; (*Резерв*)</v>
      </c>
    </row>
    <row r="112" spans="1:21" x14ac:dyDescent="0.25">
      <c r="A112" s="2" t="s">
        <v>139</v>
      </c>
      <c r="B112" s="4" t="s">
        <v>120</v>
      </c>
      <c r="C112" t="s">
        <v>5</v>
      </c>
      <c r="D112" t="s">
        <v>159</v>
      </c>
      <c r="G112" t="str">
        <f t="shared" si="26"/>
        <v>bDO111</v>
      </c>
      <c r="H112" t="s">
        <v>140</v>
      </c>
      <c r="I112" t="str">
        <f t="shared" si="24"/>
        <v>Reserv_bDO111 : BOOL; (*Резерв*)</v>
      </c>
      <c r="J112" t="str">
        <f t="shared" si="20"/>
        <v>stDoAll.Reserv_bDO111:=SEL(bManualDO, DataReal.Reserv.bDO111, arForceDO[111]);</v>
      </c>
      <c r="T112" t="str">
        <f t="shared" si="21"/>
        <v>Reserv_bDO111 : WSTRING(40):="Резерв";</v>
      </c>
      <c r="U112" t="str">
        <f t="shared" si="22"/>
        <v>bDO111 : BOOL; (*Резерв*)</v>
      </c>
    </row>
    <row r="113" spans="1:21" x14ac:dyDescent="0.25">
      <c r="A113" s="2" t="s">
        <v>139</v>
      </c>
      <c r="B113" s="4" t="s">
        <v>121</v>
      </c>
      <c r="C113" t="s">
        <v>5</v>
      </c>
      <c r="D113" t="s">
        <v>159</v>
      </c>
      <c r="G113" t="str">
        <f t="shared" si="26"/>
        <v>bDO112</v>
      </c>
      <c r="H113" t="s">
        <v>140</v>
      </c>
      <c r="I113" t="str">
        <f t="shared" si="24"/>
        <v>Reserv_bDO112 : BOOL; (*Резерв*)</v>
      </c>
      <c r="J113" t="str">
        <f t="shared" si="20"/>
        <v>stDoAll.Reserv_bDO112:=SEL(bManualDO, DataReal.Reserv.bDO112, arForceDO[112]);</v>
      </c>
      <c r="T113" t="str">
        <f t="shared" si="21"/>
        <v>Reserv_bDO112 : WSTRING(40):="Резерв";</v>
      </c>
      <c r="U113" t="str">
        <f t="shared" si="22"/>
        <v>bDO112 : BOOL; (*Резерв*)</v>
      </c>
    </row>
    <row r="114" spans="1:21" x14ac:dyDescent="0.25">
      <c r="A114" s="2" t="s">
        <v>139</v>
      </c>
      <c r="B114" s="4" t="s">
        <v>122</v>
      </c>
      <c r="C114" t="s">
        <v>5</v>
      </c>
      <c r="D114" t="s">
        <v>159</v>
      </c>
      <c r="G114" t="str">
        <f t="shared" si="26"/>
        <v>bDO113</v>
      </c>
      <c r="H114" t="s">
        <v>140</v>
      </c>
      <c r="I114" t="str">
        <f t="shared" si="24"/>
        <v>Reserv_bDO113 : BOOL; (*Резерв*)</v>
      </c>
      <c r="J114" t="str">
        <f t="shared" si="20"/>
        <v>stDoAll.Reserv_bDO113:=SEL(bManualDO, DataReal.Reserv.bDO113, arForceDO[113]);</v>
      </c>
      <c r="T114" t="str">
        <f t="shared" si="21"/>
        <v>Reserv_bDO113 : WSTRING(40):="Резерв";</v>
      </c>
      <c r="U114" t="str">
        <f t="shared" si="22"/>
        <v>bDO113 : BOOL; (*Резерв*)</v>
      </c>
    </row>
    <row r="115" spans="1:21" x14ac:dyDescent="0.25">
      <c r="A115" s="2" t="s">
        <v>139</v>
      </c>
      <c r="B115" s="4" t="s">
        <v>123</v>
      </c>
      <c r="C115" t="s">
        <v>5</v>
      </c>
      <c r="D115" t="s">
        <v>159</v>
      </c>
      <c r="G115" t="str">
        <f t="shared" ref="G115:G129" si="27">CONCATENATE("b",A115,B115)</f>
        <v>bDO114</v>
      </c>
      <c r="H115" t="s">
        <v>140</v>
      </c>
      <c r="I115" t="str">
        <f t="shared" si="24"/>
        <v>Reserv_bDO114 : BOOL; (*Резерв*)</v>
      </c>
      <c r="J115" t="str">
        <f t="shared" si="20"/>
        <v>stDoAll.Reserv_bDO114:=SEL(bManualDO, DataReal.Reserv.bDO114, arForceDO[114]);</v>
      </c>
      <c r="T115" t="str">
        <f t="shared" si="21"/>
        <v>Reserv_bDO114 : WSTRING(40):="Резерв";</v>
      </c>
      <c r="U115" t="str">
        <f t="shared" si="22"/>
        <v>bDO114 : BOOL; (*Резерв*)</v>
      </c>
    </row>
    <row r="116" spans="1:21" x14ac:dyDescent="0.25">
      <c r="A116" s="2" t="s">
        <v>139</v>
      </c>
      <c r="B116" s="4" t="s">
        <v>124</v>
      </c>
      <c r="C116" t="s">
        <v>5</v>
      </c>
      <c r="D116" t="s">
        <v>159</v>
      </c>
      <c r="G116" t="str">
        <f t="shared" si="27"/>
        <v>bDO115</v>
      </c>
      <c r="H116" t="s">
        <v>140</v>
      </c>
      <c r="I116" t="str">
        <f t="shared" si="24"/>
        <v>Reserv_bDO115 : BOOL; (*Резерв*)</v>
      </c>
      <c r="J116" t="str">
        <f t="shared" si="20"/>
        <v>stDoAll.Reserv_bDO115:=SEL(bManualDO, DataReal.Reserv.bDO115, arForceDO[115]);</v>
      </c>
      <c r="T116" t="str">
        <f t="shared" si="21"/>
        <v>Reserv_bDO115 : WSTRING(40):="Резерв";</v>
      </c>
      <c r="U116" t="str">
        <f t="shared" si="22"/>
        <v>bDO115 : BOOL; (*Резерв*)</v>
      </c>
    </row>
    <row r="117" spans="1:21" x14ac:dyDescent="0.25">
      <c r="A117" s="2" t="s">
        <v>139</v>
      </c>
      <c r="B117" s="4" t="s">
        <v>125</v>
      </c>
      <c r="C117" t="s">
        <v>5</v>
      </c>
      <c r="D117" t="s">
        <v>159</v>
      </c>
      <c r="G117" t="str">
        <f t="shared" si="27"/>
        <v>bDO116</v>
      </c>
      <c r="H117" t="s">
        <v>140</v>
      </c>
      <c r="I117" t="str">
        <f t="shared" si="24"/>
        <v>Reserv_bDO116 : BOOL; (*Резерв*)</v>
      </c>
      <c r="J117" t="str">
        <f t="shared" si="20"/>
        <v>stDoAll.Reserv_bDO116:=SEL(bManualDO, DataReal.Reserv.bDO116, arForceDO[116]);</v>
      </c>
      <c r="T117" t="str">
        <f t="shared" si="21"/>
        <v>Reserv_bDO116 : WSTRING(40):="Резерв";</v>
      </c>
      <c r="U117" t="str">
        <f t="shared" si="22"/>
        <v>bDO116 : BOOL; (*Резерв*)</v>
      </c>
    </row>
    <row r="118" spans="1:21" x14ac:dyDescent="0.25">
      <c r="A118" s="2" t="s">
        <v>139</v>
      </c>
      <c r="B118" s="4" t="s">
        <v>126</v>
      </c>
      <c r="C118" t="s">
        <v>5</v>
      </c>
      <c r="D118" t="s">
        <v>159</v>
      </c>
      <c r="G118" t="str">
        <f t="shared" si="27"/>
        <v>bDO117</v>
      </c>
      <c r="H118" t="s">
        <v>140</v>
      </c>
      <c r="I118" t="str">
        <f t="shared" si="24"/>
        <v>Reserv_bDO117 : BOOL; (*Резерв*)</v>
      </c>
      <c r="J118" t="str">
        <f t="shared" si="20"/>
        <v>stDoAll.Reserv_bDO117:=SEL(bManualDO, DataReal.Reserv.bDO117, arForceDO[117]);</v>
      </c>
      <c r="T118" t="str">
        <f t="shared" si="21"/>
        <v>Reserv_bDO117 : WSTRING(40):="Резерв";</v>
      </c>
      <c r="U118" t="str">
        <f t="shared" si="22"/>
        <v>bDO117 : BOOL; (*Резерв*)</v>
      </c>
    </row>
    <row r="119" spans="1:21" x14ac:dyDescent="0.25">
      <c r="A119" s="2" t="s">
        <v>139</v>
      </c>
      <c r="B119" s="4" t="s">
        <v>127</v>
      </c>
      <c r="C119" t="s">
        <v>5</v>
      </c>
      <c r="D119" t="s">
        <v>159</v>
      </c>
      <c r="G119" t="str">
        <f t="shared" si="27"/>
        <v>bDO118</v>
      </c>
      <c r="H119" t="s">
        <v>140</v>
      </c>
      <c r="I119" t="str">
        <f t="shared" si="24"/>
        <v>Reserv_bDO118 : BOOL; (*Резерв*)</v>
      </c>
      <c r="J119" t="str">
        <f t="shared" si="20"/>
        <v>stDoAll.Reserv_bDO118:=SEL(bManualDO, DataReal.Reserv.bDO118, arForceDO[118]);</v>
      </c>
      <c r="T119" t="str">
        <f t="shared" si="21"/>
        <v>Reserv_bDO118 : WSTRING(40):="Резерв";</v>
      </c>
      <c r="U119" t="str">
        <f t="shared" si="22"/>
        <v>bDO118 : BOOL; (*Резерв*)</v>
      </c>
    </row>
    <row r="120" spans="1:21" x14ac:dyDescent="0.25">
      <c r="A120" s="2" t="s">
        <v>139</v>
      </c>
      <c r="B120" s="4" t="s">
        <v>128</v>
      </c>
      <c r="C120" t="s">
        <v>5</v>
      </c>
      <c r="D120" t="s">
        <v>159</v>
      </c>
      <c r="G120" t="str">
        <f t="shared" si="27"/>
        <v>bDO119</v>
      </c>
      <c r="H120" t="s">
        <v>140</v>
      </c>
      <c r="I120" t="str">
        <f t="shared" si="24"/>
        <v>Reserv_bDO119 : BOOL; (*Резерв*)</v>
      </c>
      <c r="J120" t="str">
        <f t="shared" si="20"/>
        <v>stDoAll.Reserv_bDO119:=SEL(bManualDO, DataReal.Reserv.bDO119, arForceDO[119]);</v>
      </c>
      <c r="T120" t="str">
        <f t="shared" si="21"/>
        <v>Reserv_bDO119 : WSTRING(40):="Резерв";</v>
      </c>
      <c r="U120" t="str">
        <f t="shared" si="22"/>
        <v>bDO119 : BOOL; (*Резерв*)</v>
      </c>
    </row>
    <row r="121" spans="1:21" x14ac:dyDescent="0.25">
      <c r="A121" s="2" t="s">
        <v>139</v>
      </c>
      <c r="B121" s="4" t="s">
        <v>129</v>
      </c>
      <c r="C121" t="s">
        <v>5</v>
      </c>
      <c r="D121" t="s">
        <v>159</v>
      </c>
      <c r="G121" t="str">
        <f t="shared" si="27"/>
        <v>bDO120</v>
      </c>
      <c r="H121" t="s">
        <v>140</v>
      </c>
      <c r="I121" t="str">
        <f t="shared" si="24"/>
        <v>Reserv_bDO120 : BOOL; (*Резерв*)</v>
      </c>
      <c r="J121" t="str">
        <f t="shared" si="20"/>
        <v>stDoAll.Reserv_bDO120:=SEL(bManualDO, DataReal.Reserv.bDO120, arForceDO[120]);</v>
      </c>
      <c r="T121" t="str">
        <f t="shared" si="21"/>
        <v>Reserv_bDO120 : WSTRING(40):="Резерв";</v>
      </c>
      <c r="U121" t="str">
        <f t="shared" si="22"/>
        <v>bDO120 : BOOL; (*Резерв*)</v>
      </c>
    </row>
    <row r="122" spans="1:21" x14ac:dyDescent="0.25">
      <c r="A122" s="2" t="s">
        <v>139</v>
      </c>
      <c r="B122" s="4" t="s">
        <v>130</v>
      </c>
      <c r="C122" t="s">
        <v>5</v>
      </c>
      <c r="D122" t="s">
        <v>159</v>
      </c>
      <c r="G122" t="str">
        <f t="shared" si="27"/>
        <v>bDO121</v>
      </c>
      <c r="H122" t="s">
        <v>140</v>
      </c>
      <c r="I122" t="str">
        <f t="shared" si="24"/>
        <v>Reserv_bDO121 : BOOL; (*Резерв*)</v>
      </c>
      <c r="J122" t="str">
        <f t="shared" si="20"/>
        <v>stDoAll.Reserv_bDO121:=SEL(bManualDO, DataReal.Reserv.bDO121, arForceDO[121]);</v>
      </c>
      <c r="T122" t="str">
        <f t="shared" si="21"/>
        <v>Reserv_bDO121 : WSTRING(40):="Резерв";</v>
      </c>
      <c r="U122" t="str">
        <f t="shared" si="22"/>
        <v>bDO121 : BOOL; (*Резерв*)</v>
      </c>
    </row>
    <row r="123" spans="1:21" x14ac:dyDescent="0.25">
      <c r="A123" s="2" t="s">
        <v>139</v>
      </c>
      <c r="B123" s="4" t="s">
        <v>131</v>
      </c>
      <c r="C123" t="s">
        <v>5</v>
      </c>
      <c r="D123" t="s">
        <v>159</v>
      </c>
      <c r="G123" t="str">
        <f t="shared" si="27"/>
        <v>bDO122</v>
      </c>
      <c r="H123" t="s">
        <v>140</v>
      </c>
      <c r="I123" t="str">
        <f t="shared" si="24"/>
        <v>Reserv_bDO122 : BOOL; (*Резерв*)</v>
      </c>
      <c r="J123" t="str">
        <f t="shared" si="20"/>
        <v>stDoAll.Reserv_bDO122:=SEL(bManualDO, DataReal.Reserv.bDO122, arForceDO[122]);</v>
      </c>
      <c r="T123" t="str">
        <f t="shared" si="21"/>
        <v>Reserv_bDO122 : WSTRING(40):="Резерв";</v>
      </c>
      <c r="U123" t="str">
        <f t="shared" si="22"/>
        <v>bDO122 : BOOL; (*Резерв*)</v>
      </c>
    </row>
    <row r="124" spans="1:21" x14ac:dyDescent="0.25">
      <c r="A124" s="2" t="s">
        <v>139</v>
      </c>
      <c r="B124" s="4" t="s">
        <v>132</v>
      </c>
      <c r="C124" t="s">
        <v>5</v>
      </c>
      <c r="D124" t="s">
        <v>159</v>
      </c>
      <c r="G124" t="str">
        <f t="shared" si="27"/>
        <v>bDO123</v>
      </c>
      <c r="H124" t="s">
        <v>140</v>
      </c>
      <c r="I124" t="str">
        <f t="shared" si="24"/>
        <v>Reserv_bDO123 : BOOL; (*Резерв*)</v>
      </c>
      <c r="J124" t="str">
        <f t="shared" si="20"/>
        <v>stDoAll.Reserv_bDO123:=SEL(bManualDO, DataReal.Reserv.bDO123, arForceDO[123]);</v>
      </c>
      <c r="T124" t="str">
        <f t="shared" si="21"/>
        <v>Reserv_bDO123 : WSTRING(40):="Резерв";</v>
      </c>
      <c r="U124" t="str">
        <f t="shared" si="22"/>
        <v>bDO123 : BOOL; (*Резерв*)</v>
      </c>
    </row>
    <row r="125" spans="1:21" x14ac:dyDescent="0.25">
      <c r="A125" s="2" t="s">
        <v>139</v>
      </c>
      <c r="B125" s="4" t="s">
        <v>133</v>
      </c>
      <c r="C125" t="s">
        <v>5</v>
      </c>
      <c r="D125" t="s">
        <v>159</v>
      </c>
      <c r="G125" t="str">
        <f t="shared" si="27"/>
        <v>bDO124</v>
      </c>
      <c r="H125" t="s">
        <v>140</v>
      </c>
      <c r="I125" t="str">
        <f t="shared" si="24"/>
        <v>Reserv_bDO124 : BOOL; (*Резерв*)</v>
      </c>
      <c r="J125" t="str">
        <f t="shared" si="20"/>
        <v>stDoAll.Reserv_bDO124:=SEL(bManualDO, DataReal.Reserv.bDO124, arForceDO[124]);</v>
      </c>
      <c r="T125" t="str">
        <f t="shared" si="21"/>
        <v>Reserv_bDO124 : WSTRING(40):="Резерв";</v>
      </c>
      <c r="U125" t="str">
        <f t="shared" si="22"/>
        <v>bDO124 : BOOL; (*Резерв*)</v>
      </c>
    </row>
    <row r="126" spans="1:21" x14ac:dyDescent="0.25">
      <c r="A126" s="2" t="s">
        <v>139</v>
      </c>
      <c r="B126" s="4" t="s">
        <v>134</v>
      </c>
      <c r="C126" t="s">
        <v>5</v>
      </c>
      <c r="D126" t="s">
        <v>159</v>
      </c>
      <c r="G126" t="str">
        <f t="shared" si="27"/>
        <v>bDO125</v>
      </c>
      <c r="H126" t="s">
        <v>140</v>
      </c>
      <c r="I126" t="str">
        <f t="shared" si="24"/>
        <v>Reserv_bDO125 : BOOL; (*Резерв*)</v>
      </c>
      <c r="J126" t="str">
        <f t="shared" si="20"/>
        <v>stDoAll.Reserv_bDO125:=SEL(bManualDO, DataReal.Reserv.bDO125, arForceDO[125]);</v>
      </c>
      <c r="T126" t="str">
        <f t="shared" si="21"/>
        <v>Reserv_bDO125 : WSTRING(40):="Резерв";</v>
      </c>
      <c r="U126" t="str">
        <f t="shared" si="22"/>
        <v>bDO125 : BOOL; (*Резерв*)</v>
      </c>
    </row>
    <row r="127" spans="1:21" x14ac:dyDescent="0.25">
      <c r="A127" s="2" t="s">
        <v>139</v>
      </c>
      <c r="B127" s="4" t="s">
        <v>135</v>
      </c>
      <c r="C127" t="s">
        <v>5</v>
      </c>
      <c r="D127" t="s">
        <v>159</v>
      </c>
      <c r="G127" t="str">
        <f t="shared" si="27"/>
        <v>bDO126</v>
      </c>
      <c r="H127" t="s">
        <v>140</v>
      </c>
      <c r="I127" t="str">
        <f t="shared" si="24"/>
        <v>Reserv_bDO126 : BOOL; (*Резерв*)</v>
      </c>
      <c r="J127" t="str">
        <f t="shared" si="20"/>
        <v>stDoAll.Reserv_bDO126:=SEL(bManualDO, DataReal.Reserv.bDO126, arForceDO[126]);</v>
      </c>
      <c r="T127" t="str">
        <f t="shared" si="21"/>
        <v>Reserv_bDO126 : WSTRING(40):="Резерв";</v>
      </c>
      <c r="U127" t="str">
        <f t="shared" si="22"/>
        <v>bDO126 : BOOL; (*Резерв*)</v>
      </c>
    </row>
    <row r="128" spans="1:21" x14ac:dyDescent="0.25">
      <c r="A128" s="2" t="s">
        <v>139</v>
      </c>
      <c r="B128" s="4" t="s">
        <v>136</v>
      </c>
      <c r="C128" t="s">
        <v>5</v>
      </c>
      <c r="D128" t="s">
        <v>159</v>
      </c>
      <c r="G128" t="str">
        <f t="shared" si="27"/>
        <v>bDO127</v>
      </c>
      <c r="H128" t="s">
        <v>140</v>
      </c>
      <c r="I128" t="str">
        <f t="shared" si="24"/>
        <v>Reserv_bDO127 : BOOL; (*Резерв*)</v>
      </c>
      <c r="J128" t="str">
        <f t="shared" si="20"/>
        <v>stDoAll.Reserv_bDO127:=SEL(bManualDO, DataReal.Reserv.bDO127, arForceDO[127]);</v>
      </c>
      <c r="T128" t="str">
        <f t="shared" si="21"/>
        <v>Reserv_bDO127 : WSTRING(40):="Резерв";</v>
      </c>
      <c r="U128" t="str">
        <f t="shared" si="22"/>
        <v>bDO127 : BOOL; (*Резерв*)</v>
      </c>
    </row>
    <row r="129" spans="1:21" x14ac:dyDescent="0.25">
      <c r="A129" s="2" t="s">
        <v>139</v>
      </c>
      <c r="B129" s="4" t="s">
        <v>137</v>
      </c>
      <c r="C129" t="s">
        <v>5</v>
      </c>
      <c r="D129" t="s">
        <v>159</v>
      </c>
      <c r="G129" t="str">
        <f t="shared" si="27"/>
        <v>bDO128</v>
      </c>
      <c r="H129" t="s">
        <v>140</v>
      </c>
      <c r="I129" t="str">
        <f t="shared" si="24"/>
        <v>Reserv_bDO128 : BOOL; (*Резерв*)</v>
      </c>
      <c r="J129" t="str">
        <f t="shared" si="20"/>
        <v>stDoAll.Reserv_bDO128:=SEL(bManualDO, DataReal.Reserv.bDO128, arForceDO[128]);</v>
      </c>
      <c r="T129" t="str">
        <f t="shared" si="21"/>
        <v>Reserv_bDO128 : WSTRING(40):="Резерв";</v>
      </c>
      <c r="U129" t="str">
        <f t="shared" si="22"/>
        <v>bDO128 : BOOL; (*Резерв*)</v>
      </c>
    </row>
    <row r="130" spans="1:21" x14ac:dyDescent="0.25">
      <c r="A130" s="2" t="s">
        <v>139</v>
      </c>
      <c r="B130" s="4" t="s">
        <v>194</v>
      </c>
      <c r="C130" t="s">
        <v>959</v>
      </c>
      <c r="D130" t="s">
        <v>314</v>
      </c>
      <c r="E130" t="s">
        <v>326</v>
      </c>
      <c r="F130" t="s">
        <v>175</v>
      </c>
      <c r="G130" t="s">
        <v>245</v>
      </c>
      <c r="H130" t="s">
        <v>140</v>
      </c>
      <c r="I130" t="str">
        <f t="shared" si="24"/>
        <v>Group2_BurnWork1_Valve1_bCtrl : BOOL; (*ПЗК-1 гор.2 открыть*)</v>
      </c>
      <c r="J130" t="str">
        <f t="shared" si="20"/>
        <v>stDoAll.Group2_BurnWork1_Valve1_bCtrl:=SEL(bManualDO, DataReal.Group[2].BurnWork[1].Valve1.bCtrl, arForceDO[129]);</v>
      </c>
      <c r="T130" t="str">
        <f t="shared" si="21"/>
        <v>Group2_BurnWork1_Valve1_bCtrl : WSTRING(40):="ПЗК-1 гор.2 открыть";</v>
      </c>
      <c r="U130" t="str">
        <f t="shared" si="22"/>
        <v>BurnWork[1].Valve1.bCtrl : BOOL; (*ПЗК-1 гор.2 открыть*)</v>
      </c>
    </row>
    <row r="131" spans="1:21" x14ac:dyDescent="0.25">
      <c r="A131" s="2" t="s">
        <v>139</v>
      </c>
      <c r="B131" s="4" t="s">
        <v>195</v>
      </c>
      <c r="C131" t="s">
        <v>927</v>
      </c>
      <c r="D131" t="s">
        <v>314</v>
      </c>
      <c r="E131" t="s">
        <v>326</v>
      </c>
      <c r="F131" t="s">
        <v>181</v>
      </c>
      <c r="G131" t="s">
        <v>245</v>
      </c>
      <c r="H131" t="s">
        <v>140</v>
      </c>
      <c r="I131" t="str">
        <f t="shared" si="24"/>
        <v>Group2_BurnWork1_ValveSafety_bCtrl : BOOL; (*КБ гор.2 закрыть*)</v>
      </c>
      <c r="J131" t="str">
        <f t="shared" ref="J131:J194" si="28">CONCATENATE("stDoAll.",D131,"_",IF(E131&lt;&gt;"",CONCATENATE(E131,"_"),""),IF(F131&lt;&gt;"",CONCATENATE(F131,"_"),""),G131,":=SEL(bManualDO, DataReal.",IF(D131&lt;&gt;"",CONCATENATE(IF(IFERROR(_xlfn.NUMBERVALUE(RIGHT(D131)),"")="",D131,REPLACE(D131,LEN(D131),3,CONCATENATE("[",RIGHT(D131),"]"))),"."),""),IF(E131&lt;&gt;"",CONCATENATE(IF(IFERROR(_xlfn.NUMBERVALUE(RIGHT(E131)),"")="",E131,REPLACE(E131,LEN(E131),3,CONCATENATE("[",RIGHT(E131),"]"))),"."),""),IF(F131&lt;&gt;"",CONCATENATE(F131,"."),""),G131,", arForceDO[",VALUE(B131),"])",";")</f>
        <v>stDoAll.Group2_BurnWork1_ValveSafety_bCtrl:=SEL(bManualDO, DataReal.Group[2].BurnWork[1].ValveSafety.bCtrl, arForceDO[130]);</v>
      </c>
      <c r="T131" t="str">
        <f t="shared" ref="T131:T194" si="29">CONCATENATE(D131,"_",IF(E131&lt;&gt;"",CONCATENATE(E131,"_"),""),IF(F131&lt;&gt;"",CONCATENATE(F131,"_"),""),G131," : WSTRING(40):=""",C131,""";",)</f>
        <v>Group2_BurnWork1_ValveSafety_bCtrl : WSTRING(40):="КБ гор.2 закрыть";</v>
      </c>
      <c r="U131" t="str">
        <f t="shared" ref="U131:U194" si="30">CONCATENATE(IF(E131&lt;&gt;"",CONCATENATE(IF(IFERROR(_xlfn.NUMBERVALUE(RIGHT(E131)),"")="",E131,REPLACE(E131,LEN(E131),3,CONCATENATE("[",RIGHT(E131),"]"))),"."),""),IF(F131&lt;&gt;"",CONCATENATE(F131,"."),""),G131," : ",H131,";"," (*",C131,"*)")</f>
        <v>BurnWork[1].ValveSafety.bCtrl : BOOL; (*КБ гор.2 закрыть*)</v>
      </c>
    </row>
    <row r="132" spans="1:21" x14ac:dyDescent="0.25">
      <c r="A132" s="2" t="s">
        <v>139</v>
      </c>
      <c r="B132" s="4" t="s">
        <v>196</v>
      </c>
      <c r="C132" t="s">
        <v>928</v>
      </c>
      <c r="D132" t="s">
        <v>314</v>
      </c>
      <c r="E132" t="s">
        <v>326</v>
      </c>
      <c r="F132" t="s">
        <v>179</v>
      </c>
      <c r="G132" t="s">
        <v>245</v>
      </c>
      <c r="H132" t="s">
        <v>140</v>
      </c>
      <c r="I132" t="str">
        <f t="shared" si="24"/>
        <v>Group2_BurnWork1_Valve2_bCtrl : BOOL; (*ПЗК-2 гор.2 открыть*)</v>
      </c>
      <c r="J132" t="str">
        <f t="shared" si="28"/>
        <v>stDoAll.Group2_BurnWork1_Valve2_bCtrl:=SEL(bManualDO, DataReal.Group[2].BurnWork[1].Valve2.bCtrl, arForceDO[131]);</v>
      </c>
      <c r="T132" t="str">
        <f t="shared" si="29"/>
        <v>Group2_BurnWork1_Valve2_bCtrl : WSTRING(40):="ПЗК-2 гор.2 открыть";</v>
      </c>
      <c r="U132" t="str">
        <f t="shared" si="30"/>
        <v>BurnWork[1].Valve2.bCtrl : BOOL; (*ПЗК-2 гор.2 открыть*)</v>
      </c>
    </row>
    <row r="133" spans="1:21" x14ac:dyDescent="0.25">
      <c r="A133" s="2" t="s">
        <v>139</v>
      </c>
      <c r="B133" s="4" t="s">
        <v>197</v>
      </c>
      <c r="C133" t="s">
        <v>964</v>
      </c>
      <c r="D133" t="s">
        <v>314</v>
      </c>
      <c r="E133" t="s">
        <v>327</v>
      </c>
      <c r="F133" t="s">
        <v>175</v>
      </c>
      <c r="G133" t="s">
        <v>245</v>
      </c>
      <c r="H133" t="s">
        <v>140</v>
      </c>
      <c r="I133" t="str">
        <f t="shared" si="24"/>
        <v>Group2_BurnWork2_Valve1_bCtrl : BOOL; (*ПЗК-1 гор.4 открыть*)</v>
      </c>
      <c r="J133" t="str">
        <f t="shared" si="28"/>
        <v>stDoAll.Group2_BurnWork2_Valve1_bCtrl:=SEL(bManualDO, DataReal.Group[2].BurnWork[2].Valve1.bCtrl, arForceDO[132]);</v>
      </c>
      <c r="T133" t="str">
        <f t="shared" si="29"/>
        <v>Group2_BurnWork2_Valve1_bCtrl : WSTRING(40):="ПЗК-1 гор.4 открыть";</v>
      </c>
      <c r="U133" t="str">
        <f t="shared" si="30"/>
        <v>BurnWork[2].Valve1.bCtrl : BOOL; (*ПЗК-1 гор.4 открыть*)</v>
      </c>
    </row>
    <row r="134" spans="1:21" x14ac:dyDescent="0.25">
      <c r="A134" s="2" t="s">
        <v>139</v>
      </c>
      <c r="B134" s="4" t="s">
        <v>198</v>
      </c>
      <c r="C134" t="s">
        <v>934</v>
      </c>
      <c r="D134" t="s">
        <v>314</v>
      </c>
      <c r="E134" t="s">
        <v>327</v>
      </c>
      <c r="F134" t="s">
        <v>181</v>
      </c>
      <c r="G134" t="s">
        <v>245</v>
      </c>
      <c r="H134" t="s">
        <v>140</v>
      </c>
      <c r="I134" t="str">
        <f t="shared" si="24"/>
        <v>Group2_BurnWork2_ValveSafety_bCtrl : BOOL; (*КБ гор.4 закрыть*)</v>
      </c>
      <c r="J134" t="str">
        <f t="shared" si="28"/>
        <v>stDoAll.Group2_BurnWork2_ValveSafety_bCtrl:=SEL(bManualDO, DataReal.Group[2].BurnWork[2].ValveSafety.bCtrl, arForceDO[133]);</v>
      </c>
      <c r="T134" t="str">
        <f t="shared" si="29"/>
        <v>Group2_BurnWork2_ValveSafety_bCtrl : WSTRING(40):="КБ гор.4 закрыть";</v>
      </c>
      <c r="U134" t="str">
        <f t="shared" si="30"/>
        <v>BurnWork[2].ValveSafety.bCtrl : BOOL; (*КБ гор.4 закрыть*)</v>
      </c>
    </row>
    <row r="135" spans="1:21" x14ac:dyDescent="0.25">
      <c r="A135" s="2" t="s">
        <v>139</v>
      </c>
      <c r="B135" s="4" t="s">
        <v>199</v>
      </c>
      <c r="C135" t="s">
        <v>935</v>
      </c>
      <c r="D135" t="s">
        <v>314</v>
      </c>
      <c r="E135" t="s">
        <v>327</v>
      </c>
      <c r="F135" t="s">
        <v>179</v>
      </c>
      <c r="G135" t="s">
        <v>245</v>
      </c>
      <c r="H135" t="s">
        <v>140</v>
      </c>
      <c r="I135" t="str">
        <f t="shared" si="24"/>
        <v>Group2_BurnWork2_Valve2_bCtrl : BOOL; (*ПЗК-2 гор.4 открыть*)</v>
      </c>
      <c r="J135" t="str">
        <f t="shared" si="28"/>
        <v>stDoAll.Group2_BurnWork2_Valve2_bCtrl:=SEL(bManualDO, DataReal.Group[2].BurnWork[2].Valve2.bCtrl, arForceDO[134]);</v>
      </c>
      <c r="T135" t="str">
        <f t="shared" si="29"/>
        <v>Group2_BurnWork2_Valve2_bCtrl : WSTRING(40):="ПЗК-2 гор.4 открыть";</v>
      </c>
      <c r="U135" t="str">
        <f t="shared" si="30"/>
        <v>BurnWork[2].Valve2.bCtrl : BOOL; (*ПЗК-2 гор.4 открыть*)</v>
      </c>
    </row>
    <row r="136" spans="1:21" x14ac:dyDescent="0.25">
      <c r="A136" s="2" t="s">
        <v>139</v>
      </c>
      <c r="B136" s="4" t="s">
        <v>200</v>
      </c>
      <c r="C136" t="s">
        <v>965</v>
      </c>
      <c r="D136" t="s">
        <v>314</v>
      </c>
      <c r="E136" t="s">
        <v>325</v>
      </c>
      <c r="F136" t="s">
        <v>175</v>
      </c>
      <c r="G136" t="s">
        <v>245</v>
      </c>
      <c r="H136" t="s">
        <v>140</v>
      </c>
      <c r="I136" t="str">
        <f t="shared" si="24"/>
        <v>Group2_BurnMain_Valve1_bCtrl : BOOL; (*ПЗК-1 гор.6 открыть*)</v>
      </c>
      <c r="J136" t="str">
        <f t="shared" si="28"/>
        <v>stDoAll.Group2_BurnMain_Valve1_bCtrl:=SEL(bManualDO, DataReal.Group[2].BurnMain.Valve1.bCtrl, arForceDO[135]);</v>
      </c>
      <c r="T136" t="str">
        <f t="shared" si="29"/>
        <v>Group2_BurnMain_Valve1_bCtrl : WSTRING(40):="ПЗК-1 гор.6 открыть";</v>
      </c>
      <c r="U136" t="str">
        <f t="shared" si="30"/>
        <v>BurnMain.Valve1.bCtrl : BOOL; (*ПЗК-1 гор.6 открыть*)</v>
      </c>
    </row>
    <row r="137" spans="1:21" x14ac:dyDescent="0.25">
      <c r="A137" s="2" t="s">
        <v>139</v>
      </c>
      <c r="B137" s="4" t="s">
        <v>201</v>
      </c>
      <c r="C137" t="s">
        <v>941</v>
      </c>
      <c r="D137" t="s">
        <v>314</v>
      </c>
      <c r="E137" t="s">
        <v>325</v>
      </c>
      <c r="F137" t="s">
        <v>181</v>
      </c>
      <c r="G137" t="s">
        <v>245</v>
      </c>
      <c r="H137" t="s">
        <v>140</v>
      </c>
      <c r="I137" t="str">
        <f t="shared" si="24"/>
        <v>Group2_BurnMain_ValveSafety_bCtrl : BOOL; (*КБ гор.6 закрыть*)</v>
      </c>
      <c r="J137" t="str">
        <f t="shared" si="28"/>
        <v>stDoAll.Group2_BurnMain_ValveSafety_bCtrl:=SEL(bManualDO, DataReal.Group[2].BurnMain.ValveSafety.bCtrl, arForceDO[136]);</v>
      </c>
      <c r="T137" t="str">
        <f t="shared" si="29"/>
        <v>Group2_BurnMain_ValveSafety_bCtrl : WSTRING(40):="КБ гор.6 закрыть";</v>
      </c>
      <c r="U137" t="str">
        <f t="shared" si="30"/>
        <v>BurnMain.ValveSafety.bCtrl : BOOL; (*КБ гор.6 закрыть*)</v>
      </c>
    </row>
    <row r="138" spans="1:21" x14ac:dyDescent="0.25">
      <c r="A138" s="2" t="s">
        <v>139</v>
      </c>
      <c r="B138" s="4" t="s">
        <v>202</v>
      </c>
      <c r="C138" t="s">
        <v>942</v>
      </c>
      <c r="D138" t="s">
        <v>314</v>
      </c>
      <c r="E138" t="s">
        <v>325</v>
      </c>
      <c r="F138" t="s">
        <v>179</v>
      </c>
      <c r="G138" t="s">
        <v>245</v>
      </c>
      <c r="H138" t="s">
        <v>140</v>
      </c>
      <c r="I138" t="str">
        <f t="shared" si="24"/>
        <v>Group2_BurnMain_Valve2_bCtrl : BOOL; (*ПЗК-2 гор.6 открыть*)</v>
      </c>
      <c r="J138" t="str">
        <f t="shared" si="28"/>
        <v>stDoAll.Group2_BurnMain_Valve2_bCtrl:=SEL(bManualDO, DataReal.Group[2].BurnMain.Valve2.bCtrl, arForceDO[137]);</v>
      </c>
      <c r="T138" t="str">
        <f t="shared" si="29"/>
        <v>Group2_BurnMain_Valve2_bCtrl : WSTRING(40):="ПЗК-2 гор.6 открыть";</v>
      </c>
      <c r="U138" t="str">
        <f t="shared" si="30"/>
        <v>BurnMain.Valve2.bCtrl : BOOL; (*ПЗК-2 гор.6 открыть*)</v>
      </c>
    </row>
    <row r="139" spans="1:21" x14ac:dyDescent="0.25">
      <c r="A139" s="2" t="s">
        <v>139</v>
      </c>
      <c r="B139" s="4" t="s">
        <v>203</v>
      </c>
      <c r="C139" t="s">
        <v>943</v>
      </c>
      <c r="D139" t="s">
        <v>314</v>
      </c>
      <c r="E139" t="s">
        <v>325</v>
      </c>
      <c r="F139" t="s">
        <v>177</v>
      </c>
      <c r="G139" t="s">
        <v>245</v>
      </c>
      <c r="H139" t="s">
        <v>140</v>
      </c>
      <c r="I139" t="str">
        <f t="shared" si="24"/>
        <v>Group2_BurnMain_ValveIgn_bCtrl : BOOL; (*КЗ гор.6 открыть*)</v>
      </c>
      <c r="J139" t="str">
        <f t="shared" si="28"/>
        <v>stDoAll.Group2_BurnMain_ValveIgn_bCtrl:=SEL(bManualDO, DataReal.Group[2].BurnMain.ValveIgn.bCtrl, arForceDO[138]);</v>
      </c>
      <c r="T139" t="str">
        <f t="shared" si="29"/>
        <v>Group2_BurnMain_ValveIgn_bCtrl : WSTRING(40):="КЗ гор.6 открыть";</v>
      </c>
      <c r="U139" t="str">
        <f t="shared" si="30"/>
        <v>BurnMain.ValveIgn.bCtrl : BOOL; (*КЗ гор.6 открыть*)</v>
      </c>
    </row>
    <row r="140" spans="1:21" x14ac:dyDescent="0.25">
      <c r="A140" s="2" t="s">
        <v>139</v>
      </c>
      <c r="B140" s="4" t="s">
        <v>204</v>
      </c>
      <c r="C140" t="s">
        <v>944</v>
      </c>
      <c r="D140" t="s">
        <v>314</v>
      </c>
      <c r="E140" t="s">
        <v>325</v>
      </c>
      <c r="G140" t="s">
        <v>244</v>
      </c>
      <c r="H140" t="s">
        <v>140</v>
      </c>
      <c r="I140" t="str">
        <f t="shared" si="24"/>
        <v>Group2_BurnMain_bSpark : BOOL; (*ИВН гор.6 включить*)</v>
      </c>
      <c r="J140" t="str">
        <f t="shared" si="28"/>
        <v>stDoAll.Group2_BurnMain_bSpark:=SEL(bManualDO, DataReal.Group[2].BurnMain.bSpark, arForceDO[139]);</v>
      </c>
      <c r="T140" t="str">
        <f t="shared" si="29"/>
        <v>Group2_BurnMain_bSpark : WSTRING(40):="ИВН гор.6 включить";</v>
      </c>
      <c r="U140" t="str">
        <f t="shared" si="30"/>
        <v>BurnMain.bSpark : BOOL; (*ИВН гор.6 включить*)</v>
      </c>
    </row>
    <row r="141" spans="1:21" x14ac:dyDescent="0.25">
      <c r="A141" s="2" t="s">
        <v>139</v>
      </c>
      <c r="B141" s="4" t="s">
        <v>205</v>
      </c>
      <c r="C141" t="s">
        <v>966</v>
      </c>
      <c r="D141" t="s">
        <v>314</v>
      </c>
      <c r="E141" t="s">
        <v>328</v>
      </c>
      <c r="F141" t="s">
        <v>175</v>
      </c>
      <c r="G141" t="s">
        <v>245</v>
      </c>
      <c r="H141" t="s">
        <v>140</v>
      </c>
      <c r="I141" t="str">
        <f t="shared" si="24"/>
        <v>Group2_BurnWork3_Valve1_bCtrl : BOOL; (*ПЗК-1 гор.8 открыть*)</v>
      </c>
      <c r="J141" t="str">
        <f t="shared" si="28"/>
        <v>stDoAll.Group2_BurnWork3_Valve1_bCtrl:=SEL(bManualDO, DataReal.Group[2].BurnWork[3].Valve1.bCtrl, arForceDO[140]);</v>
      </c>
      <c r="T141" t="str">
        <f t="shared" si="29"/>
        <v>Group2_BurnWork3_Valve1_bCtrl : WSTRING(40):="ПЗК-1 гор.8 открыть";</v>
      </c>
      <c r="U141" t="str">
        <f t="shared" si="30"/>
        <v>BurnWork[3].Valve1.bCtrl : BOOL; (*ПЗК-1 гор.8 открыть*)</v>
      </c>
    </row>
    <row r="142" spans="1:21" x14ac:dyDescent="0.25">
      <c r="A142" s="2" t="s">
        <v>139</v>
      </c>
      <c r="B142" s="4" t="s">
        <v>206</v>
      </c>
      <c r="C142" t="s">
        <v>952</v>
      </c>
      <c r="D142" t="s">
        <v>314</v>
      </c>
      <c r="E142" t="s">
        <v>328</v>
      </c>
      <c r="F142" t="s">
        <v>181</v>
      </c>
      <c r="G142" t="s">
        <v>245</v>
      </c>
      <c r="H142" t="s">
        <v>140</v>
      </c>
      <c r="I142" t="str">
        <f t="shared" si="24"/>
        <v>Group2_BurnWork3_ValveSafety_bCtrl : BOOL; (*КБ гор.8 закрыть*)</v>
      </c>
      <c r="J142" t="str">
        <f t="shared" si="28"/>
        <v>stDoAll.Group2_BurnWork3_ValveSafety_bCtrl:=SEL(bManualDO, DataReal.Group[2].BurnWork[3].ValveSafety.bCtrl, arForceDO[141]);</v>
      </c>
      <c r="T142" t="str">
        <f t="shared" si="29"/>
        <v>Group2_BurnWork3_ValveSafety_bCtrl : WSTRING(40):="КБ гор.8 закрыть";</v>
      </c>
      <c r="U142" t="str">
        <f t="shared" si="30"/>
        <v>BurnWork[3].ValveSafety.bCtrl : BOOL; (*КБ гор.8 закрыть*)</v>
      </c>
    </row>
    <row r="143" spans="1:21" x14ac:dyDescent="0.25">
      <c r="A143" s="2" t="s">
        <v>139</v>
      </c>
      <c r="B143" s="4" t="s">
        <v>207</v>
      </c>
      <c r="C143" t="s">
        <v>953</v>
      </c>
      <c r="D143" t="s">
        <v>314</v>
      </c>
      <c r="E143" t="s">
        <v>328</v>
      </c>
      <c r="F143" t="s">
        <v>179</v>
      </c>
      <c r="G143" t="s">
        <v>245</v>
      </c>
      <c r="H143" t="s">
        <v>140</v>
      </c>
      <c r="I143" t="str">
        <f t="shared" si="24"/>
        <v>Group2_BurnWork3_Valve2_bCtrl : BOOL; (*ПЗК-2 гор.8 открыть*)</v>
      </c>
      <c r="J143" t="str">
        <f t="shared" si="28"/>
        <v>stDoAll.Group2_BurnWork3_Valve2_bCtrl:=SEL(bManualDO, DataReal.Group[2].BurnWork[3].Valve2.bCtrl, arForceDO[142]);</v>
      </c>
      <c r="T143" t="str">
        <f t="shared" si="29"/>
        <v>Group2_BurnWork3_Valve2_bCtrl : WSTRING(40):="ПЗК-2 гор.8 открыть";</v>
      </c>
      <c r="U143" t="str">
        <f t="shared" si="30"/>
        <v>BurnWork[3].Valve2.bCtrl : BOOL; (*ПЗК-2 гор.8 открыть*)</v>
      </c>
    </row>
    <row r="144" spans="1:21" x14ac:dyDescent="0.25">
      <c r="A144" s="2" t="s">
        <v>139</v>
      </c>
      <c r="B144" s="4" t="s">
        <v>208</v>
      </c>
      <c r="C144" t="s">
        <v>5</v>
      </c>
      <c r="D144" t="s">
        <v>159</v>
      </c>
      <c r="G144" t="str">
        <f t="shared" ref="G144:G145" si="31">CONCATENATE("b",A144,B144)</f>
        <v>bDO143</v>
      </c>
      <c r="H144" t="s">
        <v>140</v>
      </c>
      <c r="I144" t="str">
        <f t="shared" si="24"/>
        <v>Reserv_bDO143 : BOOL; (*Резерв*)</v>
      </c>
      <c r="J144" t="str">
        <f t="shared" si="28"/>
        <v>stDoAll.Reserv_bDO143:=SEL(bManualDO, DataReal.Reserv.bDO143, arForceDO[143]);</v>
      </c>
      <c r="T144" t="str">
        <f t="shared" si="29"/>
        <v>Reserv_bDO143 : WSTRING(40):="Резерв";</v>
      </c>
      <c r="U144" t="str">
        <f t="shared" si="30"/>
        <v>bDO143 : BOOL; (*Резерв*)</v>
      </c>
    </row>
    <row r="145" spans="1:21" x14ac:dyDescent="0.25">
      <c r="A145" s="2" t="s">
        <v>139</v>
      </c>
      <c r="B145" s="4" t="s">
        <v>209</v>
      </c>
      <c r="C145" t="s">
        <v>5</v>
      </c>
      <c r="D145" t="s">
        <v>159</v>
      </c>
      <c r="G145" t="str">
        <f t="shared" si="31"/>
        <v>bDO144</v>
      </c>
      <c r="H145" t="s">
        <v>140</v>
      </c>
      <c r="I145" t="str">
        <f t="shared" si="24"/>
        <v>Reserv_bDO144 : BOOL; (*Резерв*)</v>
      </c>
      <c r="J145" t="str">
        <f t="shared" si="28"/>
        <v>stDoAll.Reserv_bDO144:=SEL(bManualDO, DataReal.Reserv.bDO144, arForceDO[144]);</v>
      </c>
      <c r="T145" t="str">
        <f t="shared" si="29"/>
        <v>Reserv_bDO144 : WSTRING(40):="Резерв";</v>
      </c>
      <c r="U145" t="str">
        <f t="shared" si="30"/>
        <v>bDO144 : BOOL; (*Резерв*)</v>
      </c>
    </row>
    <row r="146" spans="1:21" x14ac:dyDescent="0.25">
      <c r="A146" s="2" t="s">
        <v>139</v>
      </c>
      <c r="B146" s="4" t="s">
        <v>211</v>
      </c>
      <c r="C146" t="s">
        <v>929</v>
      </c>
      <c r="D146" t="s">
        <v>314</v>
      </c>
      <c r="E146" t="s">
        <v>326</v>
      </c>
      <c r="F146" t="s">
        <v>176</v>
      </c>
      <c r="G146" t="s">
        <v>174</v>
      </c>
      <c r="H146" t="s">
        <v>140</v>
      </c>
      <c r="I146" t="str">
        <f t="shared" si="24"/>
        <v>Group2_BurnWork1_DamperGas_bClose : BOOL; (*РГ гор.2 закрыть*)</v>
      </c>
      <c r="J146" t="str">
        <f t="shared" si="28"/>
        <v>stDoAll.Group2_BurnWork1_DamperGas_bClose:=SEL(bManualDO, DataReal.Group[2].BurnWork[1].DamperGas.bClose, arForceDO[145]);</v>
      </c>
      <c r="T146" t="str">
        <f t="shared" si="29"/>
        <v>Group2_BurnWork1_DamperGas_bClose : WSTRING(40):="РГ гор.2 закрыть";</v>
      </c>
      <c r="U146" t="str">
        <f t="shared" si="30"/>
        <v>BurnWork[1].DamperGas.bClose : BOOL; (*РГ гор.2 закрыть*)</v>
      </c>
    </row>
    <row r="147" spans="1:21" x14ac:dyDescent="0.25">
      <c r="A147" s="2" t="s">
        <v>139</v>
      </c>
      <c r="B147" s="4" t="s">
        <v>212</v>
      </c>
      <c r="C147" t="s">
        <v>930</v>
      </c>
      <c r="D147" t="s">
        <v>314</v>
      </c>
      <c r="E147" t="s">
        <v>326</v>
      </c>
      <c r="F147" t="s">
        <v>176</v>
      </c>
      <c r="G147" t="s">
        <v>170</v>
      </c>
      <c r="H147" t="s">
        <v>140</v>
      </c>
      <c r="I147" t="str">
        <f t="shared" si="24"/>
        <v>Group2_BurnWork1_DamperGas_bOpen : BOOL; (*РГ гор.2 открыть*)</v>
      </c>
      <c r="J147" t="str">
        <f t="shared" si="28"/>
        <v>stDoAll.Group2_BurnWork1_DamperGas_bOpen:=SEL(bManualDO, DataReal.Group[2].BurnWork[1].DamperGas.bOpen, arForceDO[146]);</v>
      </c>
      <c r="T147" t="str">
        <f t="shared" si="29"/>
        <v>Group2_BurnWork1_DamperGas_bOpen : WSTRING(40):="РГ гор.2 открыть";</v>
      </c>
      <c r="U147" t="str">
        <f t="shared" si="30"/>
        <v>BurnWork[1].DamperGas.bOpen : BOOL; (*РГ гор.2 открыть*)</v>
      </c>
    </row>
    <row r="148" spans="1:21" x14ac:dyDescent="0.25">
      <c r="A148" s="2" t="s">
        <v>139</v>
      </c>
      <c r="B148" s="4" t="s">
        <v>213</v>
      </c>
      <c r="C148" t="s">
        <v>931</v>
      </c>
      <c r="D148" t="s">
        <v>314</v>
      </c>
      <c r="E148" t="s">
        <v>326</v>
      </c>
      <c r="F148" t="s">
        <v>178</v>
      </c>
      <c r="G148" t="s">
        <v>174</v>
      </c>
      <c r="H148" t="s">
        <v>140</v>
      </c>
      <c r="I148" t="str">
        <f t="shared" si="24"/>
        <v>Group2_BurnWork1_DamperAir_bClose : BOOL; (*ШВ гор.2 закрыть*)</v>
      </c>
      <c r="J148" t="str">
        <f t="shared" si="28"/>
        <v>stDoAll.Group2_BurnWork1_DamperAir_bClose:=SEL(bManualDO, DataReal.Group[2].BurnWork[1].DamperAir.bClose, arForceDO[147]);</v>
      </c>
      <c r="T148" t="str">
        <f t="shared" si="29"/>
        <v>Group2_BurnWork1_DamperAir_bClose : WSTRING(40):="ШВ гор.2 закрыть";</v>
      </c>
      <c r="U148" t="str">
        <f t="shared" si="30"/>
        <v>BurnWork[1].DamperAir.bClose : BOOL; (*ШВ гор.2 закрыть*)</v>
      </c>
    </row>
    <row r="149" spans="1:21" x14ac:dyDescent="0.25">
      <c r="A149" s="2" t="s">
        <v>139</v>
      </c>
      <c r="B149" s="4" t="s">
        <v>214</v>
      </c>
      <c r="C149" t="s">
        <v>932</v>
      </c>
      <c r="D149" t="s">
        <v>314</v>
      </c>
      <c r="E149" t="s">
        <v>326</v>
      </c>
      <c r="F149" t="s">
        <v>178</v>
      </c>
      <c r="G149" t="s">
        <v>170</v>
      </c>
      <c r="H149" t="s">
        <v>140</v>
      </c>
      <c r="I149" t="str">
        <f t="shared" si="24"/>
        <v>Group2_BurnWork1_DamperAir_bOpen : BOOL; (*ШВ гор.2 открыть*)</v>
      </c>
      <c r="J149" t="str">
        <f t="shared" si="28"/>
        <v>stDoAll.Group2_BurnWork1_DamperAir_bOpen:=SEL(bManualDO, DataReal.Group[2].BurnWork[1].DamperAir.bOpen, arForceDO[148]);</v>
      </c>
      <c r="T149" t="str">
        <f t="shared" si="29"/>
        <v>Group2_BurnWork1_DamperAir_bOpen : WSTRING(40):="ШВ гор.2 открыть";</v>
      </c>
      <c r="U149" t="str">
        <f t="shared" si="30"/>
        <v>BurnWork[1].DamperAir.bOpen : BOOL; (*ШВ гор.2 открыть*)</v>
      </c>
    </row>
    <row r="150" spans="1:21" x14ac:dyDescent="0.25">
      <c r="A150" s="2" t="s">
        <v>139</v>
      </c>
      <c r="B150" s="4" t="s">
        <v>215</v>
      </c>
      <c r="C150" t="s">
        <v>936</v>
      </c>
      <c r="D150" t="s">
        <v>314</v>
      </c>
      <c r="E150" t="s">
        <v>327</v>
      </c>
      <c r="F150" t="s">
        <v>176</v>
      </c>
      <c r="G150" t="s">
        <v>174</v>
      </c>
      <c r="H150" t="s">
        <v>140</v>
      </c>
      <c r="I150" t="str">
        <f t="shared" si="24"/>
        <v>Group2_BurnWork2_DamperGas_bClose : BOOL; (*РГ гор.4 закрыть*)</v>
      </c>
      <c r="J150" t="str">
        <f t="shared" si="28"/>
        <v>stDoAll.Group2_BurnWork2_DamperGas_bClose:=SEL(bManualDO, DataReal.Group[2].BurnWork[2].DamperGas.bClose, arForceDO[149]);</v>
      </c>
      <c r="T150" t="str">
        <f t="shared" si="29"/>
        <v>Group2_BurnWork2_DamperGas_bClose : WSTRING(40):="РГ гор.4 закрыть";</v>
      </c>
      <c r="U150" t="str">
        <f t="shared" si="30"/>
        <v>BurnWork[2].DamperGas.bClose : BOOL; (*РГ гор.4 закрыть*)</v>
      </c>
    </row>
    <row r="151" spans="1:21" x14ac:dyDescent="0.25">
      <c r="A151" s="2" t="s">
        <v>139</v>
      </c>
      <c r="B151" s="4" t="s">
        <v>216</v>
      </c>
      <c r="C151" t="s">
        <v>937</v>
      </c>
      <c r="D151" t="s">
        <v>314</v>
      </c>
      <c r="E151" t="s">
        <v>327</v>
      </c>
      <c r="F151" t="s">
        <v>176</v>
      </c>
      <c r="G151" t="s">
        <v>170</v>
      </c>
      <c r="H151" t="s">
        <v>140</v>
      </c>
      <c r="I151" t="str">
        <f t="shared" si="24"/>
        <v>Group2_BurnWork2_DamperGas_bOpen : BOOL; (*РГ гор.4 открыть*)</v>
      </c>
      <c r="J151" t="str">
        <f t="shared" si="28"/>
        <v>stDoAll.Group2_BurnWork2_DamperGas_bOpen:=SEL(bManualDO, DataReal.Group[2].BurnWork[2].DamperGas.bOpen, arForceDO[150]);</v>
      </c>
      <c r="T151" t="str">
        <f t="shared" si="29"/>
        <v>Group2_BurnWork2_DamperGas_bOpen : WSTRING(40):="РГ гор.4 открыть";</v>
      </c>
      <c r="U151" t="str">
        <f t="shared" si="30"/>
        <v>BurnWork[2].DamperGas.bOpen : BOOL; (*РГ гор.4 открыть*)</v>
      </c>
    </row>
    <row r="152" spans="1:21" x14ac:dyDescent="0.25">
      <c r="A152" s="2" t="s">
        <v>139</v>
      </c>
      <c r="B152" s="4" t="s">
        <v>217</v>
      </c>
      <c r="C152" t="s">
        <v>938</v>
      </c>
      <c r="D152" t="s">
        <v>314</v>
      </c>
      <c r="E152" t="s">
        <v>327</v>
      </c>
      <c r="F152" t="s">
        <v>178</v>
      </c>
      <c r="G152" t="s">
        <v>174</v>
      </c>
      <c r="H152" t="s">
        <v>140</v>
      </c>
      <c r="I152" t="str">
        <f t="shared" si="24"/>
        <v>Group2_BurnWork2_DamperAir_bClose : BOOL; (*ШВ гор.4 закрыть*)</v>
      </c>
      <c r="J152" t="str">
        <f t="shared" si="28"/>
        <v>stDoAll.Group2_BurnWork2_DamperAir_bClose:=SEL(bManualDO, DataReal.Group[2].BurnWork[2].DamperAir.bClose, arForceDO[151]);</v>
      </c>
      <c r="T152" t="str">
        <f t="shared" si="29"/>
        <v>Group2_BurnWork2_DamperAir_bClose : WSTRING(40):="ШВ гор.4 закрыть";</v>
      </c>
      <c r="U152" t="str">
        <f t="shared" si="30"/>
        <v>BurnWork[2].DamperAir.bClose : BOOL; (*ШВ гор.4 закрыть*)</v>
      </c>
    </row>
    <row r="153" spans="1:21" x14ac:dyDescent="0.25">
      <c r="A153" s="2" t="s">
        <v>139</v>
      </c>
      <c r="B153" s="4" t="s">
        <v>218</v>
      </c>
      <c r="C153" t="s">
        <v>939</v>
      </c>
      <c r="D153" t="s">
        <v>314</v>
      </c>
      <c r="E153" t="s">
        <v>327</v>
      </c>
      <c r="F153" t="s">
        <v>178</v>
      </c>
      <c r="G153" t="s">
        <v>170</v>
      </c>
      <c r="H153" t="s">
        <v>140</v>
      </c>
      <c r="I153" t="str">
        <f t="shared" si="24"/>
        <v>Group2_BurnWork2_DamperAir_bOpen : BOOL; (*ШВ гор.4 открыть*)</v>
      </c>
      <c r="J153" t="str">
        <f t="shared" si="28"/>
        <v>stDoAll.Group2_BurnWork2_DamperAir_bOpen:=SEL(bManualDO, DataReal.Group[2].BurnWork[2].DamperAir.bOpen, arForceDO[152]);</v>
      </c>
      <c r="T153" t="str">
        <f t="shared" si="29"/>
        <v>Group2_BurnWork2_DamperAir_bOpen : WSTRING(40):="ШВ гор.4 открыть";</v>
      </c>
      <c r="U153" t="str">
        <f t="shared" si="30"/>
        <v>BurnWork[2].DamperAir.bOpen : BOOL; (*ШВ гор.4 открыть*)</v>
      </c>
    </row>
    <row r="154" spans="1:21" x14ac:dyDescent="0.25">
      <c r="A154" s="2" t="s">
        <v>139</v>
      </c>
      <c r="B154" s="4" t="s">
        <v>219</v>
      </c>
      <c r="C154" t="s">
        <v>945</v>
      </c>
      <c r="D154" t="s">
        <v>314</v>
      </c>
      <c r="E154" t="s">
        <v>325</v>
      </c>
      <c r="F154" t="s">
        <v>176</v>
      </c>
      <c r="G154" t="s">
        <v>174</v>
      </c>
      <c r="H154" t="s">
        <v>140</v>
      </c>
      <c r="I154" t="str">
        <f t="shared" si="24"/>
        <v>Group2_BurnMain_DamperGas_bClose : BOOL; (*РГ гор.6 закрыть*)</v>
      </c>
      <c r="J154" t="str">
        <f t="shared" si="28"/>
        <v>stDoAll.Group2_BurnMain_DamperGas_bClose:=SEL(bManualDO, DataReal.Group[2].BurnMain.DamperGas.bClose, arForceDO[153]);</v>
      </c>
      <c r="T154" t="str">
        <f t="shared" si="29"/>
        <v>Group2_BurnMain_DamperGas_bClose : WSTRING(40):="РГ гор.6 закрыть";</v>
      </c>
      <c r="U154" t="str">
        <f t="shared" si="30"/>
        <v>BurnMain.DamperGas.bClose : BOOL; (*РГ гор.6 закрыть*)</v>
      </c>
    </row>
    <row r="155" spans="1:21" x14ac:dyDescent="0.25">
      <c r="A155" s="2" t="s">
        <v>139</v>
      </c>
      <c r="B155" s="4" t="s">
        <v>220</v>
      </c>
      <c r="C155" t="s">
        <v>946</v>
      </c>
      <c r="D155" t="s">
        <v>314</v>
      </c>
      <c r="E155" t="s">
        <v>325</v>
      </c>
      <c r="F155" t="s">
        <v>176</v>
      </c>
      <c r="G155" t="s">
        <v>170</v>
      </c>
      <c r="H155" t="s">
        <v>140</v>
      </c>
      <c r="I155" t="str">
        <f t="shared" si="24"/>
        <v>Group2_BurnMain_DamperGas_bOpen : BOOL; (*РГ гор.6 открыть*)</v>
      </c>
      <c r="J155" t="str">
        <f t="shared" si="28"/>
        <v>stDoAll.Group2_BurnMain_DamperGas_bOpen:=SEL(bManualDO, DataReal.Group[2].BurnMain.DamperGas.bOpen, arForceDO[154]);</v>
      </c>
      <c r="T155" t="str">
        <f t="shared" si="29"/>
        <v>Group2_BurnMain_DamperGas_bOpen : WSTRING(40):="РГ гор.6 открыть";</v>
      </c>
      <c r="U155" t="str">
        <f t="shared" si="30"/>
        <v>BurnMain.DamperGas.bOpen : BOOL; (*РГ гор.6 открыть*)</v>
      </c>
    </row>
    <row r="156" spans="1:21" x14ac:dyDescent="0.25">
      <c r="A156" s="2" t="s">
        <v>139</v>
      </c>
      <c r="B156" s="4" t="s">
        <v>221</v>
      </c>
      <c r="C156" t="s">
        <v>947</v>
      </c>
      <c r="D156" t="s">
        <v>314</v>
      </c>
      <c r="E156" t="s">
        <v>325</v>
      </c>
      <c r="F156" t="s">
        <v>178</v>
      </c>
      <c r="G156" t="s">
        <v>174</v>
      </c>
      <c r="H156" t="s">
        <v>140</v>
      </c>
      <c r="I156" t="str">
        <f t="shared" si="24"/>
        <v>Group2_BurnMain_DamperAir_bClose : BOOL; (*ШВ гор.6 закрыть*)</v>
      </c>
      <c r="J156" t="str">
        <f t="shared" si="28"/>
        <v>stDoAll.Group2_BurnMain_DamperAir_bClose:=SEL(bManualDO, DataReal.Group[2].BurnMain.DamperAir.bClose, arForceDO[155]);</v>
      </c>
      <c r="T156" t="str">
        <f t="shared" si="29"/>
        <v>Group2_BurnMain_DamperAir_bClose : WSTRING(40):="ШВ гор.6 закрыть";</v>
      </c>
      <c r="U156" t="str">
        <f t="shared" si="30"/>
        <v>BurnMain.DamperAir.bClose : BOOL; (*ШВ гор.6 закрыть*)</v>
      </c>
    </row>
    <row r="157" spans="1:21" x14ac:dyDescent="0.25">
      <c r="A157" s="2" t="s">
        <v>139</v>
      </c>
      <c r="B157" s="4" t="s">
        <v>222</v>
      </c>
      <c r="C157" t="s">
        <v>948</v>
      </c>
      <c r="D157" t="s">
        <v>314</v>
      </c>
      <c r="E157" t="s">
        <v>325</v>
      </c>
      <c r="F157" t="s">
        <v>178</v>
      </c>
      <c r="G157" t="s">
        <v>170</v>
      </c>
      <c r="H157" t="s">
        <v>140</v>
      </c>
      <c r="I157" t="str">
        <f t="shared" si="24"/>
        <v>Group2_BurnMain_DamperAir_bOpen : BOOL; (*ШВ гор.6 открыть*)</v>
      </c>
      <c r="J157" t="str">
        <f t="shared" si="28"/>
        <v>stDoAll.Group2_BurnMain_DamperAir_bOpen:=SEL(bManualDO, DataReal.Group[2].BurnMain.DamperAir.bOpen, arForceDO[156]);</v>
      </c>
      <c r="T157" t="str">
        <f t="shared" si="29"/>
        <v>Group2_BurnMain_DamperAir_bOpen : WSTRING(40):="ШВ гор.6 открыть";</v>
      </c>
      <c r="U157" t="str">
        <f t="shared" si="30"/>
        <v>BurnMain.DamperAir.bOpen : BOOL; (*ШВ гор.6 открыть*)</v>
      </c>
    </row>
    <row r="158" spans="1:21" x14ac:dyDescent="0.25">
      <c r="A158" s="2" t="s">
        <v>139</v>
      </c>
      <c r="B158" s="4" t="s">
        <v>223</v>
      </c>
      <c r="C158" t="s">
        <v>954</v>
      </c>
      <c r="D158" t="s">
        <v>314</v>
      </c>
      <c r="E158" t="s">
        <v>328</v>
      </c>
      <c r="F158" t="s">
        <v>176</v>
      </c>
      <c r="G158" t="s">
        <v>174</v>
      </c>
      <c r="H158" t="s">
        <v>140</v>
      </c>
      <c r="I158" t="str">
        <f t="shared" si="24"/>
        <v>Group2_BurnWork3_DamperGas_bClose : BOOL; (*РГ гор.8 закрыть*)</v>
      </c>
      <c r="J158" t="str">
        <f t="shared" si="28"/>
        <v>stDoAll.Group2_BurnWork3_DamperGas_bClose:=SEL(bManualDO, DataReal.Group[2].BurnWork[3].DamperGas.bClose, arForceDO[157]);</v>
      </c>
      <c r="T158" t="str">
        <f t="shared" si="29"/>
        <v>Group2_BurnWork3_DamperGas_bClose : WSTRING(40):="РГ гор.8 закрыть";</v>
      </c>
      <c r="U158" t="str">
        <f t="shared" si="30"/>
        <v>BurnWork[3].DamperGas.bClose : BOOL; (*РГ гор.8 закрыть*)</v>
      </c>
    </row>
    <row r="159" spans="1:21" x14ac:dyDescent="0.25">
      <c r="A159" s="2" t="s">
        <v>139</v>
      </c>
      <c r="B159" s="4" t="s">
        <v>224</v>
      </c>
      <c r="C159" t="s">
        <v>955</v>
      </c>
      <c r="D159" t="s">
        <v>314</v>
      </c>
      <c r="E159" t="s">
        <v>328</v>
      </c>
      <c r="F159" t="s">
        <v>176</v>
      </c>
      <c r="G159" t="s">
        <v>170</v>
      </c>
      <c r="H159" t="s">
        <v>140</v>
      </c>
      <c r="I159" t="str">
        <f t="shared" si="24"/>
        <v>Group2_BurnWork3_DamperGas_bOpen : BOOL; (*РГ гор.8 открыть*)</v>
      </c>
      <c r="J159" t="str">
        <f t="shared" si="28"/>
        <v>stDoAll.Group2_BurnWork3_DamperGas_bOpen:=SEL(bManualDO, DataReal.Group[2].BurnWork[3].DamperGas.bOpen, arForceDO[158]);</v>
      </c>
      <c r="T159" t="str">
        <f t="shared" si="29"/>
        <v>Group2_BurnWork3_DamperGas_bOpen : WSTRING(40):="РГ гор.8 открыть";</v>
      </c>
      <c r="U159" t="str">
        <f t="shared" si="30"/>
        <v>BurnWork[3].DamperGas.bOpen : BOOL; (*РГ гор.8 открыть*)</v>
      </c>
    </row>
    <row r="160" spans="1:21" x14ac:dyDescent="0.25">
      <c r="A160" s="2" t="s">
        <v>139</v>
      </c>
      <c r="B160" s="4" t="s">
        <v>225</v>
      </c>
      <c r="C160" t="s">
        <v>956</v>
      </c>
      <c r="D160" t="s">
        <v>314</v>
      </c>
      <c r="E160" t="s">
        <v>328</v>
      </c>
      <c r="F160" t="s">
        <v>178</v>
      </c>
      <c r="G160" t="s">
        <v>174</v>
      </c>
      <c r="H160" t="s">
        <v>140</v>
      </c>
      <c r="I160" t="str">
        <f t="shared" si="24"/>
        <v>Group2_BurnWork3_DamperAir_bClose : BOOL; (*ШВ гор.8 закрыть*)</v>
      </c>
      <c r="J160" t="str">
        <f t="shared" si="28"/>
        <v>stDoAll.Group2_BurnWork3_DamperAir_bClose:=SEL(bManualDO, DataReal.Group[2].BurnWork[3].DamperAir.bClose, arForceDO[159]);</v>
      </c>
      <c r="T160" t="str">
        <f t="shared" si="29"/>
        <v>Group2_BurnWork3_DamperAir_bClose : WSTRING(40):="ШВ гор.8 закрыть";</v>
      </c>
      <c r="U160" t="str">
        <f t="shared" si="30"/>
        <v>BurnWork[3].DamperAir.bClose : BOOL; (*ШВ гор.8 закрыть*)</v>
      </c>
    </row>
    <row r="161" spans="1:21" x14ac:dyDescent="0.25">
      <c r="A161" s="2" t="s">
        <v>139</v>
      </c>
      <c r="B161" s="4" t="s">
        <v>226</v>
      </c>
      <c r="C161" t="s">
        <v>957</v>
      </c>
      <c r="D161" t="s">
        <v>314</v>
      </c>
      <c r="E161" t="s">
        <v>328</v>
      </c>
      <c r="F161" t="s">
        <v>178</v>
      </c>
      <c r="G161" t="s">
        <v>170</v>
      </c>
      <c r="H161" t="s">
        <v>140</v>
      </c>
      <c r="I161" t="str">
        <f t="shared" si="24"/>
        <v>Group2_BurnWork3_DamperAir_bOpen : BOOL; (*ШВ гор.8 открыть*)</v>
      </c>
      <c r="J161" t="str">
        <f t="shared" si="28"/>
        <v>stDoAll.Group2_BurnWork3_DamperAir_bOpen:=SEL(bManualDO, DataReal.Group[2].BurnWork[3].DamperAir.bOpen, arForceDO[160]);</v>
      </c>
      <c r="T161" t="str">
        <f t="shared" si="29"/>
        <v>Group2_BurnWork3_DamperAir_bOpen : WSTRING(40):="ШВ гор.8 открыть";</v>
      </c>
      <c r="U161" t="str">
        <f t="shared" si="30"/>
        <v>BurnWork[3].DamperAir.bOpen : BOOL; (*ШВ гор.8 открыть*)</v>
      </c>
    </row>
    <row r="162" spans="1:21" x14ac:dyDescent="0.25">
      <c r="A162" s="2" t="s">
        <v>139</v>
      </c>
      <c r="B162" s="4" t="s">
        <v>622</v>
      </c>
      <c r="C162" t="s">
        <v>933</v>
      </c>
      <c r="D162" t="s">
        <v>314</v>
      </c>
      <c r="E162" t="s">
        <v>326</v>
      </c>
      <c r="F162" t="s">
        <v>167</v>
      </c>
      <c r="G162" t="s">
        <v>926</v>
      </c>
      <c r="H162" t="s">
        <v>140</v>
      </c>
      <c r="I162" t="str">
        <f t="shared" ref="I162:I225" si="32">CONCATENATE(D162,"_",IF(E162&lt;&gt;"",CONCATENATE(E162,"_"),""),IF(F162&lt;&gt;"",CONCATENATE(F162,"_"),""),G162, " : ", H162, "; (*", C162, "*)")</f>
        <v>Group2_BurnWork1_Fan_bOn : BOOL; (*Вент. гор.2 пуск*)</v>
      </c>
      <c r="J162" t="str">
        <f t="shared" si="28"/>
        <v>stDoAll.Group2_BurnWork1_Fan_bOn:=SEL(bManualDO, DataReal.Group[2].BurnWork[1].Fan.bOn, arForceDO[161]);</v>
      </c>
      <c r="T162" t="str">
        <f t="shared" si="29"/>
        <v>Group2_BurnWork1_Fan_bOn : WSTRING(40):="Вент. гор.2 пуск";</v>
      </c>
      <c r="U162" t="str">
        <f t="shared" si="30"/>
        <v>BurnWork[1].Fan.bOn : BOOL; (*Вент. гор.2 пуск*)</v>
      </c>
    </row>
    <row r="163" spans="1:21" x14ac:dyDescent="0.25">
      <c r="A163" s="2" t="s">
        <v>139</v>
      </c>
      <c r="B163" s="4" t="s">
        <v>623</v>
      </c>
      <c r="C163" t="s">
        <v>940</v>
      </c>
      <c r="D163" t="s">
        <v>314</v>
      </c>
      <c r="E163" t="s">
        <v>327</v>
      </c>
      <c r="F163" t="s">
        <v>167</v>
      </c>
      <c r="G163" t="s">
        <v>926</v>
      </c>
      <c r="H163" t="s">
        <v>140</v>
      </c>
      <c r="I163" t="str">
        <f t="shared" si="32"/>
        <v>Group2_BurnWork2_Fan_bOn : BOOL; (*Вент. гор.4 пуск*)</v>
      </c>
      <c r="J163" t="str">
        <f t="shared" si="28"/>
        <v>stDoAll.Group2_BurnWork2_Fan_bOn:=SEL(bManualDO, DataReal.Group[2].BurnWork[2].Fan.bOn, arForceDO[162]);</v>
      </c>
      <c r="T163" t="str">
        <f t="shared" si="29"/>
        <v>Group2_BurnWork2_Fan_bOn : WSTRING(40):="Вент. гор.4 пуск";</v>
      </c>
      <c r="U163" t="str">
        <f t="shared" si="30"/>
        <v>BurnWork[2].Fan.bOn : BOOL; (*Вент. гор.4 пуск*)</v>
      </c>
    </row>
    <row r="164" spans="1:21" x14ac:dyDescent="0.25">
      <c r="A164" s="2" t="s">
        <v>139</v>
      </c>
      <c r="B164" s="4" t="s">
        <v>624</v>
      </c>
      <c r="C164" t="s">
        <v>949</v>
      </c>
      <c r="D164" t="s">
        <v>314</v>
      </c>
      <c r="E164" t="s">
        <v>325</v>
      </c>
      <c r="F164" t="s">
        <v>167</v>
      </c>
      <c r="G164" t="s">
        <v>926</v>
      </c>
      <c r="H164" t="s">
        <v>140</v>
      </c>
      <c r="I164" t="str">
        <f t="shared" si="32"/>
        <v>Group2_BurnMain_Fan_bOn : BOOL; (*Вент. гор.6 пуск*)</v>
      </c>
      <c r="J164" t="str">
        <f t="shared" si="28"/>
        <v>stDoAll.Group2_BurnMain_Fan_bOn:=SEL(bManualDO, DataReal.Group[2].BurnMain.Fan.bOn, arForceDO[163]);</v>
      </c>
      <c r="T164" t="str">
        <f t="shared" si="29"/>
        <v>Group2_BurnMain_Fan_bOn : WSTRING(40):="Вент. гор.6 пуск";</v>
      </c>
      <c r="U164" t="str">
        <f t="shared" si="30"/>
        <v>BurnMain.Fan.bOn : BOOL; (*Вент. гор.6 пуск*)</v>
      </c>
    </row>
    <row r="165" spans="1:21" x14ac:dyDescent="0.25">
      <c r="A165" s="2" t="s">
        <v>139</v>
      </c>
      <c r="B165" s="4" t="s">
        <v>625</v>
      </c>
      <c r="C165" t="s">
        <v>958</v>
      </c>
      <c r="D165" t="s">
        <v>314</v>
      </c>
      <c r="E165" t="s">
        <v>328</v>
      </c>
      <c r="F165" t="s">
        <v>167</v>
      </c>
      <c r="G165" t="s">
        <v>926</v>
      </c>
      <c r="H165" t="s">
        <v>140</v>
      </c>
      <c r="I165" t="str">
        <f t="shared" si="32"/>
        <v>Group2_BurnWork3_Fan_bOn : BOOL; (*Вент. гор.8 пуск*)</v>
      </c>
      <c r="J165" t="str">
        <f t="shared" si="28"/>
        <v>stDoAll.Group2_BurnWork3_Fan_bOn:=SEL(bManualDO, DataReal.Group[2].BurnWork[3].Fan.bOn, arForceDO[164]);</v>
      </c>
      <c r="T165" t="str">
        <f t="shared" si="29"/>
        <v>Group2_BurnWork3_Fan_bOn : WSTRING(40):="Вент. гор.8 пуск";</v>
      </c>
      <c r="U165" t="str">
        <f t="shared" si="30"/>
        <v>BurnWork[3].Fan.bOn : BOOL; (*Вент. гор.8 пуск*)</v>
      </c>
    </row>
    <row r="166" spans="1:21" x14ac:dyDescent="0.25">
      <c r="A166" s="2" t="s">
        <v>139</v>
      </c>
      <c r="B166" s="4" t="s">
        <v>626</v>
      </c>
      <c r="C166" t="s">
        <v>950</v>
      </c>
      <c r="D166" t="s">
        <v>314</v>
      </c>
      <c r="E166" t="s">
        <v>325</v>
      </c>
      <c r="F166" t="s">
        <v>167</v>
      </c>
      <c r="G166" t="s">
        <v>174</v>
      </c>
      <c r="H166" t="s">
        <v>140</v>
      </c>
      <c r="I166" t="str">
        <f t="shared" si="32"/>
        <v>Group2_BurnMain_Fan_bClose : BOOL; (*Вент. ПЧ гор.6 меньше*)</v>
      </c>
      <c r="J166" t="str">
        <f t="shared" si="28"/>
        <v>stDoAll.Group2_BurnMain_Fan_bClose:=SEL(bManualDO, DataReal.Group[2].BurnMain.Fan.bClose, arForceDO[165]);</v>
      </c>
      <c r="T166" t="str">
        <f t="shared" si="29"/>
        <v>Group2_BurnMain_Fan_bClose : WSTRING(40):="Вент. ПЧ гор.6 меньше";</v>
      </c>
      <c r="U166" t="str">
        <f t="shared" si="30"/>
        <v>BurnMain.Fan.bClose : BOOL; (*Вент. ПЧ гор.6 меньше*)</v>
      </c>
    </row>
    <row r="167" spans="1:21" x14ac:dyDescent="0.25">
      <c r="A167" s="2" t="s">
        <v>139</v>
      </c>
      <c r="B167" s="4" t="s">
        <v>627</v>
      </c>
      <c r="C167" t="s">
        <v>951</v>
      </c>
      <c r="D167" t="s">
        <v>314</v>
      </c>
      <c r="E167" t="s">
        <v>325</v>
      </c>
      <c r="F167" t="s">
        <v>167</v>
      </c>
      <c r="G167" t="s">
        <v>170</v>
      </c>
      <c r="H167" t="s">
        <v>140</v>
      </c>
      <c r="I167" t="str">
        <f t="shared" si="32"/>
        <v>Group2_BurnMain_Fan_bOpen : BOOL; (*Вент. ПЧ гор.6 больше*)</v>
      </c>
      <c r="J167" t="str">
        <f t="shared" si="28"/>
        <v>stDoAll.Group2_BurnMain_Fan_bOpen:=SEL(bManualDO, DataReal.Group[2].BurnMain.Fan.bOpen, arForceDO[166]);</v>
      </c>
      <c r="T167" t="str">
        <f t="shared" si="29"/>
        <v>Group2_BurnMain_Fan_bOpen : WSTRING(40):="Вент. ПЧ гор.6 больше";</v>
      </c>
      <c r="U167" t="str">
        <f t="shared" si="30"/>
        <v>BurnMain.Fan.bOpen : BOOL; (*Вент. ПЧ гор.6 больше*)</v>
      </c>
    </row>
    <row r="168" spans="1:21" x14ac:dyDescent="0.25">
      <c r="A168" s="2" t="s">
        <v>139</v>
      </c>
      <c r="B168" s="4" t="s">
        <v>628</v>
      </c>
      <c r="C168" t="s">
        <v>5</v>
      </c>
      <c r="D168" t="s">
        <v>159</v>
      </c>
      <c r="G168" t="str">
        <f t="shared" ref="G168:G193" si="33">CONCATENATE("b",A168,B168)</f>
        <v>bDO167</v>
      </c>
      <c r="H168" t="s">
        <v>140</v>
      </c>
      <c r="I168" t="str">
        <f t="shared" si="32"/>
        <v>Reserv_bDO167 : BOOL; (*Резерв*)</v>
      </c>
      <c r="J168" t="str">
        <f t="shared" si="28"/>
        <v>stDoAll.Reserv_bDO167:=SEL(bManualDO, DataReal.Reserv.bDO167, arForceDO[167]);</v>
      </c>
      <c r="T168" t="str">
        <f t="shared" si="29"/>
        <v>Reserv_bDO167 : WSTRING(40):="Резерв";</v>
      </c>
      <c r="U168" t="str">
        <f t="shared" si="30"/>
        <v>bDO167 : BOOL; (*Резерв*)</v>
      </c>
    </row>
    <row r="169" spans="1:21" x14ac:dyDescent="0.25">
      <c r="A169" s="2" t="s">
        <v>139</v>
      </c>
      <c r="B169" s="4" t="s">
        <v>629</v>
      </c>
      <c r="C169" t="s">
        <v>5</v>
      </c>
      <c r="D169" t="s">
        <v>159</v>
      </c>
      <c r="G169" t="str">
        <f t="shared" si="33"/>
        <v>bDO168</v>
      </c>
      <c r="H169" t="s">
        <v>140</v>
      </c>
      <c r="I169" t="str">
        <f t="shared" si="32"/>
        <v>Reserv_bDO168 : BOOL; (*Резерв*)</v>
      </c>
      <c r="J169" t="str">
        <f t="shared" si="28"/>
        <v>stDoAll.Reserv_bDO168:=SEL(bManualDO, DataReal.Reserv.bDO168, arForceDO[168]);</v>
      </c>
      <c r="T169" t="str">
        <f t="shared" si="29"/>
        <v>Reserv_bDO168 : WSTRING(40):="Резерв";</v>
      </c>
      <c r="U169" t="str">
        <f t="shared" si="30"/>
        <v>bDO168 : BOOL; (*Резерв*)</v>
      </c>
    </row>
    <row r="170" spans="1:21" x14ac:dyDescent="0.25">
      <c r="A170" s="2" t="s">
        <v>139</v>
      </c>
      <c r="B170" s="4" t="s">
        <v>630</v>
      </c>
      <c r="C170" t="s">
        <v>5</v>
      </c>
      <c r="D170" t="s">
        <v>159</v>
      </c>
      <c r="G170" t="str">
        <f t="shared" si="33"/>
        <v>bDO169</v>
      </c>
      <c r="H170" t="s">
        <v>140</v>
      </c>
      <c r="I170" t="str">
        <f t="shared" si="32"/>
        <v>Reserv_bDO169 : BOOL; (*Резерв*)</v>
      </c>
      <c r="J170" t="str">
        <f t="shared" si="28"/>
        <v>stDoAll.Reserv_bDO169:=SEL(bManualDO, DataReal.Reserv.bDO169, arForceDO[169]);</v>
      </c>
      <c r="T170" t="str">
        <f t="shared" si="29"/>
        <v>Reserv_bDO169 : WSTRING(40):="Резерв";</v>
      </c>
      <c r="U170" t="str">
        <f t="shared" si="30"/>
        <v>bDO169 : BOOL; (*Резерв*)</v>
      </c>
    </row>
    <row r="171" spans="1:21" x14ac:dyDescent="0.25">
      <c r="A171" s="2" t="s">
        <v>139</v>
      </c>
      <c r="B171" s="4" t="s">
        <v>631</v>
      </c>
      <c r="C171" t="s">
        <v>5</v>
      </c>
      <c r="D171" t="s">
        <v>159</v>
      </c>
      <c r="G171" t="str">
        <f t="shared" si="33"/>
        <v>bDO170</v>
      </c>
      <c r="H171" t="s">
        <v>140</v>
      </c>
      <c r="I171" t="str">
        <f t="shared" si="32"/>
        <v>Reserv_bDO170 : BOOL; (*Резерв*)</v>
      </c>
      <c r="J171" t="str">
        <f t="shared" si="28"/>
        <v>stDoAll.Reserv_bDO170:=SEL(bManualDO, DataReal.Reserv.bDO170, arForceDO[170]);</v>
      </c>
      <c r="T171" t="str">
        <f t="shared" si="29"/>
        <v>Reserv_bDO170 : WSTRING(40):="Резерв";</v>
      </c>
      <c r="U171" t="str">
        <f t="shared" si="30"/>
        <v>bDO170 : BOOL; (*Резерв*)</v>
      </c>
    </row>
    <row r="172" spans="1:21" x14ac:dyDescent="0.25">
      <c r="A172" s="2" t="s">
        <v>139</v>
      </c>
      <c r="B172" s="4" t="s">
        <v>632</v>
      </c>
      <c r="C172" t="s">
        <v>5</v>
      </c>
      <c r="D172" t="s">
        <v>159</v>
      </c>
      <c r="G172" t="str">
        <f t="shared" si="33"/>
        <v>bDO171</v>
      </c>
      <c r="H172" t="s">
        <v>140</v>
      </c>
      <c r="I172" t="str">
        <f t="shared" si="32"/>
        <v>Reserv_bDO171 : BOOL; (*Резерв*)</v>
      </c>
      <c r="J172" t="str">
        <f t="shared" si="28"/>
        <v>stDoAll.Reserv_bDO171:=SEL(bManualDO, DataReal.Reserv.bDO171, arForceDO[171]);</v>
      </c>
      <c r="T172" t="str">
        <f t="shared" si="29"/>
        <v>Reserv_bDO171 : WSTRING(40):="Резерв";</v>
      </c>
      <c r="U172" t="str">
        <f t="shared" si="30"/>
        <v>bDO171 : BOOL; (*Резерв*)</v>
      </c>
    </row>
    <row r="173" spans="1:21" x14ac:dyDescent="0.25">
      <c r="A173" s="2" t="s">
        <v>139</v>
      </c>
      <c r="B173" s="4" t="s">
        <v>633</v>
      </c>
      <c r="C173" t="s">
        <v>5</v>
      </c>
      <c r="D173" t="s">
        <v>159</v>
      </c>
      <c r="G173" t="str">
        <f t="shared" si="33"/>
        <v>bDO172</v>
      </c>
      <c r="H173" t="s">
        <v>140</v>
      </c>
      <c r="I173" t="str">
        <f t="shared" si="32"/>
        <v>Reserv_bDO172 : BOOL; (*Резерв*)</v>
      </c>
      <c r="J173" t="str">
        <f t="shared" si="28"/>
        <v>stDoAll.Reserv_bDO172:=SEL(bManualDO, DataReal.Reserv.bDO172, arForceDO[172]);</v>
      </c>
      <c r="T173" t="str">
        <f t="shared" si="29"/>
        <v>Reserv_bDO172 : WSTRING(40):="Резерв";</v>
      </c>
      <c r="U173" t="str">
        <f t="shared" si="30"/>
        <v>bDO172 : BOOL; (*Резерв*)</v>
      </c>
    </row>
    <row r="174" spans="1:21" x14ac:dyDescent="0.25">
      <c r="A174" s="2" t="s">
        <v>139</v>
      </c>
      <c r="B174" s="4" t="s">
        <v>634</v>
      </c>
      <c r="C174" t="s">
        <v>5</v>
      </c>
      <c r="D174" t="s">
        <v>159</v>
      </c>
      <c r="G174" t="str">
        <f t="shared" si="33"/>
        <v>bDO173</v>
      </c>
      <c r="H174" t="s">
        <v>140</v>
      </c>
      <c r="I174" t="str">
        <f t="shared" si="32"/>
        <v>Reserv_bDO173 : BOOL; (*Резерв*)</v>
      </c>
      <c r="J174" t="str">
        <f t="shared" si="28"/>
        <v>stDoAll.Reserv_bDO173:=SEL(bManualDO, DataReal.Reserv.bDO173, arForceDO[173]);</v>
      </c>
      <c r="T174" t="str">
        <f t="shared" si="29"/>
        <v>Reserv_bDO173 : WSTRING(40):="Резерв";</v>
      </c>
      <c r="U174" t="str">
        <f t="shared" si="30"/>
        <v>bDO173 : BOOL; (*Резерв*)</v>
      </c>
    </row>
    <row r="175" spans="1:21" x14ac:dyDescent="0.25">
      <c r="A175" s="2" t="s">
        <v>139</v>
      </c>
      <c r="B175" s="4" t="s">
        <v>635</v>
      </c>
      <c r="C175" t="s">
        <v>5</v>
      </c>
      <c r="D175" t="s">
        <v>159</v>
      </c>
      <c r="G175" t="str">
        <f t="shared" si="33"/>
        <v>bDO174</v>
      </c>
      <c r="H175" t="s">
        <v>140</v>
      </c>
      <c r="I175" t="str">
        <f t="shared" si="32"/>
        <v>Reserv_bDO174 : BOOL; (*Резерв*)</v>
      </c>
      <c r="J175" t="str">
        <f t="shared" si="28"/>
        <v>stDoAll.Reserv_bDO174:=SEL(bManualDO, DataReal.Reserv.bDO174, arForceDO[174]);</v>
      </c>
      <c r="T175" t="str">
        <f t="shared" si="29"/>
        <v>Reserv_bDO174 : WSTRING(40):="Резерв";</v>
      </c>
      <c r="U175" t="str">
        <f t="shared" si="30"/>
        <v>bDO174 : BOOL; (*Резерв*)</v>
      </c>
    </row>
    <row r="176" spans="1:21" x14ac:dyDescent="0.25">
      <c r="A176" s="2" t="s">
        <v>139</v>
      </c>
      <c r="B176" s="4" t="s">
        <v>636</v>
      </c>
      <c r="C176" t="s">
        <v>5</v>
      </c>
      <c r="D176" t="s">
        <v>159</v>
      </c>
      <c r="G176" t="str">
        <f t="shared" si="33"/>
        <v>bDO175</v>
      </c>
      <c r="H176" t="s">
        <v>140</v>
      </c>
      <c r="I176" t="str">
        <f t="shared" si="32"/>
        <v>Reserv_bDO175 : BOOL; (*Резерв*)</v>
      </c>
      <c r="J176" t="str">
        <f t="shared" si="28"/>
        <v>stDoAll.Reserv_bDO175:=SEL(bManualDO, DataReal.Reserv.bDO175, arForceDO[175]);</v>
      </c>
      <c r="T176" t="str">
        <f t="shared" si="29"/>
        <v>Reserv_bDO175 : WSTRING(40):="Резерв";</v>
      </c>
      <c r="U176" t="str">
        <f t="shared" si="30"/>
        <v>bDO175 : BOOL; (*Резерв*)</v>
      </c>
    </row>
    <row r="177" spans="1:21" x14ac:dyDescent="0.25">
      <c r="A177" s="2" t="s">
        <v>139</v>
      </c>
      <c r="B177" s="4" t="s">
        <v>637</v>
      </c>
      <c r="C177" t="s">
        <v>5</v>
      </c>
      <c r="D177" t="s">
        <v>159</v>
      </c>
      <c r="G177" t="str">
        <f t="shared" si="33"/>
        <v>bDO176</v>
      </c>
      <c r="H177" t="s">
        <v>140</v>
      </c>
      <c r="I177" t="str">
        <f t="shared" si="32"/>
        <v>Reserv_bDO176 : BOOL; (*Резерв*)</v>
      </c>
      <c r="J177" t="str">
        <f t="shared" si="28"/>
        <v>stDoAll.Reserv_bDO176:=SEL(bManualDO, DataReal.Reserv.bDO176, arForceDO[176]);</v>
      </c>
      <c r="T177" t="str">
        <f t="shared" si="29"/>
        <v>Reserv_bDO176 : WSTRING(40):="Резерв";</v>
      </c>
      <c r="U177" t="str">
        <f t="shared" si="30"/>
        <v>bDO176 : BOOL; (*Резерв*)</v>
      </c>
    </row>
    <row r="178" spans="1:21" x14ac:dyDescent="0.25">
      <c r="A178" s="2" t="s">
        <v>139</v>
      </c>
      <c r="B178" s="4" t="s">
        <v>638</v>
      </c>
      <c r="C178" t="s">
        <v>5</v>
      </c>
      <c r="D178" t="s">
        <v>159</v>
      </c>
      <c r="G178" t="str">
        <f t="shared" si="33"/>
        <v>bDO177</v>
      </c>
      <c r="H178" t="s">
        <v>140</v>
      </c>
      <c r="I178" t="str">
        <f t="shared" si="32"/>
        <v>Reserv_bDO177 : BOOL; (*Резерв*)</v>
      </c>
      <c r="J178" t="str">
        <f t="shared" si="28"/>
        <v>stDoAll.Reserv_bDO177:=SEL(bManualDO, DataReal.Reserv.bDO177, arForceDO[177]);</v>
      </c>
      <c r="T178" t="str">
        <f t="shared" si="29"/>
        <v>Reserv_bDO177 : WSTRING(40):="Резерв";</v>
      </c>
      <c r="U178" t="str">
        <f t="shared" si="30"/>
        <v>bDO177 : BOOL; (*Резерв*)</v>
      </c>
    </row>
    <row r="179" spans="1:21" x14ac:dyDescent="0.25">
      <c r="A179" s="2" t="s">
        <v>139</v>
      </c>
      <c r="B179" s="4" t="s">
        <v>639</v>
      </c>
      <c r="C179" t="s">
        <v>5</v>
      </c>
      <c r="D179" t="s">
        <v>159</v>
      </c>
      <c r="G179" t="str">
        <f t="shared" si="33"/>
        <v>bDO178</v>
      </c>
      <c r="H179" t="s">
        <v>140</v>
      </c>
      <c r="I179" t="str">
        <f t="shared" si="32"/>
        <v>Reserv_bDO178 : BOOL; (*Резерв*)</v>
      </c>
      <c r="J179" t="str">
        <f t="shared" si="28"/>
        <v>stDoAll.Reserv_bDO178:=SEL(bManualDO, DataReal.Reserv.bDO178, arForceDO[178]);</v>
      </c>
      <c r="T179" t="str">
        <f t="shared" si="29"/>
        <v>Reserv_bDO178 : WSTRING(40):="Резерв";</v>
      </c>
      <c r="U179" t="str">
        <f t="shared" si="30"/>
        <v>bDO178 : BOOL; (*Резерв*)</v>
      </c>
    </row>
    <row r="180" spans="1:21" x14ac:dyDescent="0.25">
      <c r="A180" s="2" t="s">
        <v>139</v>
      </c>
      <c r="B180" s="4" t="s">
        <v>640</v>
      </c>
      <c r="C180" t="s">
        <v>5</v>
      </c>
      <c r="D180" t="s">
        <v>159</v>
      </c>
      <c r="G180" t="str">
        <f t="shared" si="33"/>
        <v>bDO179</v>
      </c>
      <c r="H180" t="s">
        <v>140</v>
      </c>
      <c r="I180" t="str">
        <f t="shared" si="32"/>
        <v>Reserv_bDO179 : BOOL; (*Резерв*)</v>
      </c>
      <c r="J180" t="str">
        <f t="shared" si="28"/>
        <v>stDoAll.Reserv_bDO179:=SEL(bManualDO, DataReal.Reserv.bDO179, arForceDO[179]);</v>
      </c>
      <c r="T180" t="str">
        <f t="shared" si="29"/>
        <v>Reserv_bDO179 : WSTRING(40):="Резерв";</v>
      </c>
      <c r="U180" t="str">
        <f t="shared" si="30"/>
        <v>bDO179 : BOOL; (*Резерв*)</v>
      </c>
    </row>
    <row r="181" spans="1:21" x14ac:dyDescent="0.25">
      <c r="A181" s="2" t="s">
        <v>139</v>
      </c>
      <c r="B181" s="4" t="s">
        <v>641</v>
      </c>
      <c r="C181" t="s">
        <v>5</v>
      </c>
      <c r="D181" t="s">
        <v>159</v>
      </c>
      <c r="G181" t="str">
        <f t="shared" si="33"/>
        <v>bDO180</v>
      </c>
      <c r="H181" t="s">
        <v>140</v>
      </c>
      <c r="I181" t="str">
        <f t="shared" si="32"/>
        <v>Reserv_bDO180 : BOOL; (*Резерв*)</v>
      </c>
      <c r="J181" t="str">
        <f t="shared" si="28"/>
        <v>stDoAll.Reserv_bDO180:=SEL(bManualDO, DataReal.Reserv.bDO180, arForceDO[180]);</v>
      </c>
      <c r="T181" t="str">
        <f t="shared" si="29"/>
        <v>Reserv_bDO180 : WSTRING(40):="Резерв";</v>
      </c>
      <c r="U181" t="str">
        <f t="shared" si="30"/>
        <v>bDO180 : BOOL; (*Резерв*)</v>
      </c>
    </row>
    <row r="182" spans="1:21" x14ac:dyDescent="0.25">
      <c r="A182" s="2" t="s">
        <v>139</v>
      </c>
      <c r="B182" s="4" t="s">
        <v>642</v>
      </c>
      <c r="C182" t="s">
        <v>5</v>
      </c>
      <c r="D182" t="s">
        <v>159</v>
      </c>
      <c r="G182" t="str">
        <f t="shared" si="33"/>
        <v>bDO181</v>
      </c>
      <c r="H182" t="s">
        <v>140</v>
      </c>
      <c r="I182" t="str">
        <f t="shared" si="32"/>
        <v>Reserv_bDO181 : BOOL; (*Резерв*)</v>
      </c>
      <c r="J182" t="str">
        <f t="shared" si="28"/>
        <v>stDoAll.Reserv_bDO181:=SEL(bManualDO, DataReal.Reserv.bDO181, arForceDO[181]);</v>
      </c>
      <c r="T182" t="str">
        <f t="shared" si="29"/>
        <v>Reserv_bDO181 : WSTRING(40):="Резерв";</v>
      </c>
      <c r="U182" t="str">
        <f t="shared" si="30"/>
        <v>bDO181 : BOOL; (*Резерв*)</v>
      </c>
    </row>
    <row r="183" spans="1:21" x14ac:dyDescent="0.25">
      <c r="A183" s="2" t="s">
        <v>139</v>
      </c>
      <c r="B183" s="4" t="s">
        <v>643</v>
      </c>
      <c r="C183" t="s">
        <v>5</v>
      </c>
      <c r="D183" t="s">
        <v>159</v>
      </c>
      <c r="G183" t="str">
        <f t="shared" si="33"/>
        <v>bDO182</v>
      </c>
      <c r="H183" t="s">
        <v>140</v>
      </c>
      <c r="I183" t="str">
        <f t="shared" si="32"/>
        <v>Reserv_bDO182 : BOOL; (*Резерв*)</v>
      </c>
      <c r="J183" t="str">
        <f t="shared" si="28"/>
        <v>stDoAll.Reserv_bDO182:=SEL(bManualDO, DataReal.Reserv.bDO182, arForceDO[182]);</v>
      </c>
      <c r="T183" t="str">
        <f t="shared" si="29"/>
        <v>Reserv_bDO182 : WSTRING(40):="Резерв";</v>
      </c>
      <c r="U183" t="str">
        <f t="shared" si="30"/>
        <v>bDO182 : BOOL; (*Резерв*)</v>
      </c>
    </row>
    <row r="184" spans="1:21" x14ac:dyDescent="0.25">
      <c r="A184" s="2" t="s">
        <v>139</v>
      </c>
      <c r="B184" s="4" t="s">
        <v>644</v>
      </c>
      <c r="C184" t="s">
        <v>5</v>
      </c>
      <c r="D184" t="s">
        <v>159</v>
      </c>
      <c r="G184" t="str">
        <f t="shared" si="33"/>
        <v>bDO183</v>
      </c>
      <c r="H184" t="s">
        <v>140</v>
      </c>
      <c r="I184" t="str">
        <f t="shared" si="32"/>
        <v>Reserv_bDO183 : BOOL; (*Резерв*)</v>
      </c>
      <c r="J184" t="str">
        <f t="shared" si="28"/>
        <v>stDoAll.Reserv_bDO183:=SEL(bManualDO, DataReal.Reserv.bDO183, arForceDO[183]);</v>
      </c>
      <c r="T184" t="str">
        <f t="shared" si="29"/>
        <v>Reserv_bDO183 : WSTRING(40):="Резерв";</v>
      </c>
      <c r="U184" t="str">
        <f t="shared" si="30"/>
        <v>bDO183 : BOOL; (*Резерв*)</v>
      </c>
    </row>
    <row r="185" spans="1:21" x14ac:dyDescent="0.25">
      <c r="A185" s="2" t="s">
        <v>139</v>
      </c>
      <c r="B185" s="4" t="s">
        <v>645</v>
      </c>
      <c r="C185" t="s">
        <v>5</v>
      </c>
      <c r="D185" t="s">
        <v>159</v>
      </c>
      <c r="G185" t="str">
        <f t="shared" si="33"/>
        <v>bDO184</v>
      </c>
      <c r="H185" t="s">
        <v>140</v>
      </c>
      <c r="I185" t="str">
        <f t="shared" si="32"/>
        <v>Reserv_bDO184 : BOOL; (*Резерв*)</v>
      </c>
      <c r="J185" t="str">
        <f t="shared" si="28"/>
        <v>stDoAll.Reserv_bDO184:=SEL(bManualDO, DataReal.Reserv.bDO184, arForceDO[184]);</v>
      </c>
      <c r="T185" t="str">
        <f t="shared" si="29"/>
        <v>Reserv_bDO184 : WSTRING(40):="Резерв";</v>
      </c>
      <c r="U185" t="str">
        <f t="shared" si="30"/>
        <v>bDO184 : BOOL; (*Резерв*)</v>
      </c>
    </row>
    <row r="186" spans="1:21" x14ac:dyDescent="0.25">
      <c r="A186" s="2" t="s">
        <v>139</v>
      </c>
      <c r="B186" s="4" t="s">
        <v>646</v>
      </c>
      <c r="C186" t="s">
        <v>5</v>
      </c>
      <c r="D186" t="s">
        <v>159</v>
      </c>
      <c r="G186" t="str">
        <f t="shared" si="33"/>
        <v>bDO185</v>
      </c>
      <c r="H186" t="s">
        <v>140</v>
      </c>
      <c r="I186" t="str">
        <f t="shared" si="32"/>
        <v>Reserv_bDO185 : BOOL; (*Резерв*)</v>
      </c>
      <c r="J186" t="str">
        <f t="shared" si="28"/>
        <v>stDoAll.Reserv_bDO185:=SEL(bManualDO, DataReal.Reserv.bDO185, arForceDO[185]);</v>
      </c>
      <c r="T186" t="str">
        <f t="shared" si="29"/>
        <v>Reserv_bDO185 : WSTRING(40):="Резерв";</v>
      </c>
      <c r="U186" t="str">
        <f t="shared" si="30"/>
        <v>bDO185 : BOOL; (*Резерв*)</v>
      </c>
    </row>
    <row r="187" spans="1:21" x14ac:dyDescent="0.25">
      <c r="A187" s="2" t="s">
        <v>139</v>
      </c>
      <c r="B187" s="4" t="s">
        <v>647</v>
      </c>
      <c r="C187" t="s">
        <v>5</v>
      </c>
      <c r="D187" t="s">
        <v>159</v>
      </c>
      <c r="G187" t="str">
        <f t="shared" si="33"/>
        <v>bDO186</v>
      </c>
      <c r="H187" t="s">
        <v>140</v>
      </c>
      <c r="I187" t="str">
        <f t="shared" si="32"/>
        <v>Reserv_bDO186 : BOOL; (*Резерв*)</v>
      </c>
      <c r="J187" t="str">
        <f t="shared" si="28"/>
        <v>stDoAll.Reserv_bDO186:=SEL(bManualDO, DataReal.Reserv.bDO186, arForceDO[186]);</v>
      </c>
      <c r="T187" t="str">
        <f t="shared" si="29"/>
        <v>Reserv_bDO186 : WSTRING(40):="Резерв";</v>
      </c>
      <c r="U187" t="str">
        <f t="shared" si="30"/>
        <v>bDO186 : BOOL; (*Резерв*)</v>
      </c>
    </row>
    <row r="188" spans="1:21" x14ac:dyDescent="0.25">
      <c r="A188" s="2" t="s">
        <v>139</v>
      </c>
      <c r="B188" s="4" t="s">
        <v>648</v>
      </c>
      <c r="C188" t="s">
        <v>5</v>
      </c>
      <c r="D188" t="s">
        <v>159</v>
      </c>
      <c r="G188" t="str">
        <f t="shared" si="33"/>
        <v>bDO187</v>
      </c>
      <c r="H188" t="s">
        <v>140</v>
      </c>
      <c r="I188" t="str">
        <f t="shared" si="32"/>
        <v>Reserv_bDO187 : BOOL; (*Резерв*)</v>
      </c>
      <c r="J188" t="str">
        <f t="shared" si="28"/>
        <v>stDoAll.Reserv_bDO187:=SEL(bManualDO, DataReal.Reserv.bDO187, arForceDO[187]);</v>
      </c>
      <c r="T188" t="str">
        <f t="shared" si="29"/>
        <v>Reserv_bDO187 : WSTRING(40):="Резерв";</v>
      </c>
      <c r="U188" t="str">
        <f t="shared" si="30"/>
        <v>bDO187 : BOOL; (*Резерв*)</v>
      </c>
    </row>
    <row r="189" spans="1:21" x14ac:dyDescent="0.25">
      <c r="A189" s="2" t="s">
        <v>139</v>
      </c>
      <c r="B189" s="4" t="s">
        <v>649</v>
      </c>
      <c r="C189" t="s">
        <v>5</v>
      </c>
      <c r="D189" t="s">
        <v>159</v>
      </c>
      <c r="G189" t="str">
        <f t="shared" si="33"/>
        <v>bDO188</v>
      </c>
      <c r="H189" t="s">
        <v>140</v>
      </c>
      <c r="I189" t="str">
        <f t="shared" si="32"/>
        <v>Reserv_bDO188 : BOOL; (*Резерв*)</v>
      </c>
      <c r="J189" t="str">
        <f t="shared" si="28"/>
        <v>stDoAll.Reserv_bDO188:=SEL(bManualDO, DataReal.Reserv.bDO188, arForceDO[188]);</v>
      </c>
      <c r="T189" t="str">
        <f t="shared" si="29"/>
        <v>Reserv_bDO188 : WSTRING(40):="Резерв";</v>
      </c>
      <c r="U189" t="str">
        <f t="shared" si="30"/>
        <v>bDO188 : BOOL; (*Резерв*)</v>
      </c>
    </row>
    <row r="190" spans="1:21" x14ac:dyDescent="0.25">
      <c r="A190" s="2" t="s">
        <v>139</v>
      </c>
      <c r="B190" s="4" t="s">
        <v>650</v>
      </c>
      <c r="C190" t="s">
        <v>5</v>
      </c>
      <c r="D190" t="s">
        <v>159</v>
      </c>
      <c r="G190" t="str">
        <f t="shared" si="33"/>
        <v>bDO189</v>
      </c>
      <c r="H190" t="s">
        <v>140</v>
      </c>
      <c r="I190" t="str">
        <f t="shared" si="32"/>
        <v>Reserv_bDO189 : BOOL; (*Резерв*)</v>
      </c>
      <c r="J190" t="str">
        <f t="shared" si="28"/>
        <v>stDoAll.Reserv_bDO189:=SEL(bManualDO, DataReal.Reserv.bDO189, arForceDO[189]);</v>
      </c>
      <c r="T190" t="str">
        <f t="shared" si="29"/>
        <v>Reserv_bDO189 : WSTRING(40):="Резерв";</v>
      </c>
      <c r="U190" t="str">
        <f t="shared" si="30"/>
        <v>bDO189 : BOOL; (*Резерв*)</v>
      </c>
    </row>
    <row r="191" spans="1:21" x14ac:dyDescent="0.25">
      <c r="A191" s="2" t="s">
        <v>139</v>
      </c>
      <c r="B191" s="4" t="s">
        <v>651</v>
      </c>
      <c r="C191" t="s">
        <v>5</v>
      </c>
      <c r="D191" t="s">
        <v>159</v>
      </c>
      <c r="G191" t="str">
        <f t="shared" si="33"/>
        <v>bDO190</v>
      </c>
      <c r="H191" t="s">
        <v>140</v>
      </c>
      <c r="I191" t="str">
        <f t="shared" si="32"/>
        <v>Reserv_bDO190 : BOOL; (*Резерв*)</v>
      </c>
      <c r="J191" t="str">
        <f t="shared" si="28"/>
        <v>stDoAll.Reserv_bDO190:=SEL(bManualDO, DataReal.Reserv.bDO190, arForceDO[190]);</v>
      </c>
      <c r="T191" t="str">
        <f t="shared" si="29"/>
        <v>Reserv_bDO190 : WSTRING(40):="Резерв";</v>
      </c>
      <c r="U191" t="str">
        <f t="shared" si="30"/>
        <v>bDO190 : BOOL; (*Резерв*)</v>
      </c>
    </row>
    <row r="192" spans="1:21" x14ac:dyDescent="0.25">
      <c r="A192" s="2" t="s">
        <v>139</v>
      </c>
      <c r="B192" s="4" t="s">
        <v>652</v>
      </c>
      <c r="C192" t="s">
        <v>5</v>
      </c>
      <c r="D192" t="s">
        <v>159</v>
      </c>
      <c r="G192" t="str">
        <f t="shared" si="33"/>
        <v>bDO191</v>
      </c>
      <c r="H192" t="s">
        <v>140</v>
      </c>
      <c r="I192" t="str">
        <f t="shared" si="32"/>
        <v>Reserv_bDO191 : BOOL; (*Резерв*)</v>
      </c>
      <c r="J192" t="str">
        <f t="shared" si="28"/>
        <v>stDoAll.Reserv_bDO191:=SEL(bManualDO, DataReal.Reserv.bDO191, arForceDO[191]);</v>
      </c>
      <c r="T192" t="str">
        <f t="shared" si="29"/>
        <v>Reserv_bDO191 : WSTRING(40):="Резерв";</v>
      </c>
      <c r="U192" t="str">
        <f t="shared" si="30"/>
        <v>bDO191 : BOOL; (*Резерв*)</v>
      </c>
    </row>
    <row r="193" spans="1:21" x14ac:dyDescent="0.25">
      <c r="A193" s="2" t="s">
        <v>139</v>
      </c>
      <c r="B193" s="4" t="s">
        <v>653</v>
      </c>
      <c r="C193" t="s">
        <v>5</v>
      </c>
      <c r="D193" t="s">
        <v>159</v>
      </c>
      <c r="G193" t="str">
        <f t="shared" si="33"/>
        <v>bDO192</v>
      </c>
      <c r="H193" t="s">
        <v>140</v>
      </c>
      <c r="I193" t="str">
        <f t="shared" si="32"/>
        <v>Reserv_bDO192 : BOOL; (*Резерв*)</v>
      </c>
      <c r="J193" t="str">
        <f t="shared" si="28"/>
        <v>stDoAll.Reserv_bDO192:=SEL(bManualDO, DataReal.Reserv.bDO192, arForceDO[192]);</v>
      </c>
      <c r="T193" t="str">
        <f t="shared" si="29"/>
        <v>Reserv_bDO192 : WSTRING(40):="Резерв";</v>
      </c>
      <c r="U193" t="str">
        <f t="shared" si="30"/>
        <v>bDO192 : BOOL; (*Резерв*)</v>
      </c>
    </row>
    <row r="194" spans="1:21" x14ac:dyDescent="0.25">
      <c r="A194" s="2" t="s">
        <v>139</v>
      </c>
      <c r="B194" s="4" t="s">
        <v>654</v>
      </c>
      <c r="C194" t="s">
        <v>967</v>
      </c>
      <c r="D194" t="s">
        <v>315</v>
      </c>
      <c r="E194" t="s">
        <v>326</v>
      </c>
      <c r="F194" t="s">
        <v>175</v>
      </c>
      <c r="G194" t="s">
        <v>245</v>
      </c>
      <c r="H194" t="s">
        <v>140</v>
      </c>
      <c r="I194" t="str">
        <f t="shared" si="32"/>
        <v>Group3_BurnWork1_Valve1_bCtrl : BOOL; (*ПЗК-1 гор.9 открыть*)</v>
      </c>
      <c r="J194" t="str">
        <f t="shared" si="28"/>
        <v>stDoAll.Group3_BurnWork1_Valve1_bCtrl:=SEL(bManualDO, DataReal.Group[3].BurnWork[1].Valve1.bCtrl, arForceDO[193]);</v>
      </c>
      <c r="T194" t="str">
        <f t="shared" si="29"/>
        <v>Group3_BurnWork1_Valve1_bCtrl : WSTRING(40):="ПЗК-1 гор.9 открыть";</v>
      </c>
      <c r="U194" t="str">
        <f t="shared" si="30"/>
        <v>BurnWork[1].Valve1.bCtrl : BOOL; (*ПЗК-1 гор.9 открыть*)</v>
      </c>
    </row>
    <row r="195" spans="1:21" x14ac:dyDescent="0.25">
      <c r="A195" s="2" t="s">
        <v>139</v>
      </c>
      <c r="B195" s="4" t="s">
        <v>655</v>
      </c>
      <c r="C195" t="s">
        <v>968</v>
      </c>
      <c r="D195" t="s">
        <v>315</v>
      </c>
      <c r="E195" t="s">
        <v>326</v>
      </c>
      <c r="F195" t="s">
        <v>181</v>
      </c>
      <c r="G195" t="s">
        <v>245</v>
      </c>
      <c r="H195" t="s">
        <v>140</v>
      </c>
      <c r="I195" t="str">
        <f t="shared" si="32"/>
        <v>Group3_BurnWork1_ValveSafety_bCtrl : BOOL; (*КБ гор.9 закрыть*)</v>
      </c>
      <c r="J195" t="str">
        <f t="shared" ref="J195:J258" si="34">CONCATENATE("stDoAll.",D195,"_",IF(E195&lt;&gt;"",CONCATENATE(E195,"_"),""),IF(F195&lt;&gt;"",CONCATENATE(F195,"_"),""),G195,":=SEL(bManualDO, DataReal.",IF(D195&lt;&gt;"",CONCATENATE(IF(IFERROR(_xlfn.NUMBERVALUE(RIGHT(D195)),"")="",D195,REPLACE(D195,LEN(D195),3,CONCATENATE("[",RIGHT(D195),"]"))),"."),""),IF(E195&lt;&gt;"",CONCATENATE(IF(IFERROR(_xlfn.NUMBERVALUE(RIGHT(E195)),"")="",E195,REPLACE(E195,LEN(E195),3,CONCATENATE("[",RIGHT(E195),"]"))),"."),""),IF(F195&lt;&gt;"",CONCATENATE(F195,"."),""),G195,", arForceDO[",VALUE(B195),"])",";")</f>
        <v>stDoAll.Group3_BurnWork1_ValveSafety_bCtrl:=SEL(bManualDO, DataReal.Group[3].BurnWork[1].ValveSafety.bCtrl, arForceDO[194]);</v>
      </c>
      <c r="T195" t="str">
        <f t="shared" ref="T195:T258" si="35">CONCATENATE(D195,"_",IF(E195&lt;&gt;"",CONCATENATE(E195,"_"),""),IF(F195&lt;&gt;"",CONCATENATE(F195,"_"),""),G195," : WSTRING(40):=""",C195,""";",)</f>
        <v>Group3_BurnWork1_ValveSafety_bCtrl : WSTRING(40):="КБ гор.9 закрыть";</v>
      </c>
      <c r="U195" t="str">
        <f t="shared" ref="U195:U258" si="36">CONCATENATE(IF(E195&lt;&gt;"",CONCATENATE(IF(IFERROR(_xlfn.NUMBERVALUE(RIGHT(E195)),"")="",E195,REPLACE(E195,LEN(E195),3,CONCATENATE("[",RIGHT(E195),"]"))),"."),""),IF(F195&lt;&gt;"",CONCATENATE(F195,"."),""),G195," : ",H195,";"," (*",C195,"*)")</f>
        <v>BurnWork[1].ValveSafety.bCtrl : BOOL; (*КБ гор.9 закрыть*)</v>
      </c>
    </row>
    <row r="196" spans="1:21" x14ac:dyDescent="0.25">
      <c r="A196" s="2" t="s">
        <v>139</v>
      </c>
      <c r="B196" s="4" t="s">
        <v>656</v>
      </c>
      <c r="C196" t="s">
        <v>969</v>
      </c>
      <c r="D196" t="s">
        <v>315</v>
      </c>
      <c r="E196" t="s">
        <v>326</v>
      </c>
      <c r="F196" t="s">
        <v>179</v>
      </c>
      <c r="G196" t="s">
        <v>245</v>
      </c>
      <c r="H196" t="s">
        <v>140</v>
      </c>
      <c r="I196" t="str">
        <f t="shared" si="32"/>
        <v>Group3_BurnWork1_Valve2_bCtrl : BOOL; (*ПЗК-2 гор.9 открыть*)</v>
      </c>
      <c r="J196" t="str">
        <f t="shared" si="34"/>
        <v>stDoAll.Group3_BurnWork1_Valve2_bCtrl:=SEL(bManualDO, DataReal.Group[3].BurnWork[1].Valve2.bCtrl, arForceDO[195]);</v>
      </c>
      <c r="T196" t="str">
        <f t="shared" si="35"/>
        <v>Group3_BurnWork1_Valve2_bCtrl : WSTRING(40):="ПЗК-2 гор.9 открыть";</v>
      </c>
      <c r="U196" t="str">
        <f t="shared" si="36"/>
        <v>BurnWork[1].Valve2.bCtrl : BOOL; (*ПЗК-2 гор.9 открыть*)</v>
      </c>
    </row>
    <row r="197" spans="1:21" x14ac:dyDescent="0.25">
      <c r="A197" s="2" t="s">
        <v>139</v>
      </c>
      <c r="B197" s="4" t="s">
        <v>657</v>
      </c>
      <c r="C197" t="s">
        <v>975</v>
      </c>
      <c r="D197" t="s">
        <v>315</v>
      </c>
      <c r="E197" t="s">
        <v>325</v>
      </c>
      <c r="F197" t="s">
        <v>175</v>
      </c>
      <c r="G197" t="s">
        <v>245</v>
      </c>
      <c r="H197" t="s">
        <v>140</v>
      </c>
      <c r="I197" t="str">
        <f t="shared" si="32"/>
        <v>Group3_BurnMain_Valve1_bCtrl : BOOL; (*ПЗК-1 гор.11 открыть*)</v>
      </c>
      <c r="J197" t="str">
        <f t="shared" si="34"/>
        <v>stDoAll.Group3_BurnMain_Valve1_bCtrl:=SEL(bManualDO, DataReal.Group[3].BurnMain.Valve1.bCtrl, arForceDO[196]);</v>
      </c>
      <c r="T197" t="str">
        <f t="shared" si="35"/>
        <v>Group3_BurnMain_Valve1_bCtrl : WSTRING(40):="ПЗК-1 гор.11 открыть";</v>
      </c>
      <c r="U197" t="str">
        <f t="shared" si="36"/>
        <v>BurnMain.Valve1.bCtrl : BOOL; (*ПЗК-1 гор.11 открыть*)</v>
      </c>
    </row>
    <row r="198" spans="1:21" x14ac:dyDescent="0.25">
      <c r="A198" s="2" t="s">
        <v>139</v>
      </c>
      <c r="B198" s="4" t="s">
        <v>658</v>
      </c>
      <c r="C198" t="s">
        <v>976</v>
      </c>
      <c r="D198" t="s">
        <v>315</v>
      </c>
      <c r="E198" t="s">
        <v>325</v>
      </c>
      <c r="F198" t="s">
        <v>181</v>
      </c>
      <c r="G198" t="s">
        <v>245</v>
      </c>
      <c r="H198" t="s">
        <v>140</v>
      </c>
      <c r="I198" t="str">
        <f t="shared" si="32"/>
        <v>Group3_BurnMain_ValveSafety_bCtrl : BOOL; (*КБ гор.11 закрыть*)</v>
      </c>
      <c r="J198" t="str">
        <f t="shared" si="34"/>
        <v>stDoAll.Group3_BurnMain_ValveSafety_bCtrl:=SEL(bManualDO, DataReal.Group[3].BurnMain.ValveSafety.bCtrl, arForceDO[197]);</v>
      </c>
      <c r="T198" t="str">
        <f t="shared" si="35"/>
        <v>Group3_BurnMain_ValveSafety_bCtrl : WSTRING(40):="КБ гор.11 закрыть";</v>
      </c>
      <c r="U198" t="str">
        <f t="shared" si="36"/>
        <v>BurnMain.ValveSafety.bCtrl : BOOL; (*КБ гор.11 закрыть*)</v>
      </c>
    </row>
    <row r="199" spans="1:21" x14ac:dyDescent="0.25">
      <c r="A199" s="2" t="s">
        <v>139</v>
      </c>
      <c r="B199" s="4" t="s">
        <v>659</v>
      </c>
      <c r="C199" t="s">
        <v>977</v>
      </c>
      <c r="D199" t="s">
        <v>315</v>
      </c>
      <c r="E199" t="s">
        <v>325</v>
      </c>
      <c r="F199" t="s">
        <v>179</v>
      </c>
      <c r="G199" t="s">
        <v>245</v>
      </c>
      <c r="H199" t="s">
        <v>140</v>
      </c>
      <c r="I199" t="str">
        <f t="shared" si="32"/>
        <v>Group3_BurnMain_Valve2_bCtrl : BOOL; (*ПЗК-2 гор.11 открыть*)</v>
      </c>
      <c r="J199" t="str">
        <f t="shared" si="34"/>
        <v>stDoAll.Group3_BurnMain_Valve2_bCtrl:=SEL(bManualDO, DataReal.Group[3].BurnMain.Valve2.bCtrl, arForceDO[198]);</v>
      </c>
      <c r="T199" t="str">
        <f t="shared" si="35"/>
        <v>Group3_BurnMain_Valve2_bCtrl : WSTRING(40):="ПЗК-2 гор.11 открыть";</v>
      </c>
      <c r="U199" t="str">
        <f t="shared" si="36"/>
        <v>BurnMain.Valve2.bCtrl : BOOL; (*ПЗК-2 гор.11 открыть*)</v>
      </c>
    </row>
    <row r="200" spans="1:21" x14ac:dyDescent="0.25">
      <c r="A200" s="2" t="s">
        <v>139</v>
      </c>
      <c r="B200" s="4" t="s">
        <v>660</v>
      </c>
      <c r="C200" t="s">
        <v>999</v>
      </c>
      <c r="D200" t="s">
        <v>315</v>
      </c>
      <c r="E200" t="s">
        <v>325</v>
      </c>
      <c r="F200" t="s">
        <v>177</v>
      </c>
      <c r="G200" t="s">
        <v>245</v>
      </c>
      <c r="H200" t="s">
        <v>140</v>
      </c>
      <c r="I200" t="str">
        <f t="shared" si="32"/>
        <v>Group3_BurnMain_ValveIgn_bCtrl : BOOL; (*КЗ гор.11 открыть*)</v>
      </c>
      <c r="J200" t="str">
        <f t="shared" si="34"/>
        <v>stDoAll.Group3_BurnMain_ValveIgn_bCtrl:=SEL(bManualDO, DataReal.Group[3].BurnMain.ValveIgn.bCtrl, arForceDO[199]);</v>
      </c>
      <c r="T200" t="str">
        <f t="shared" si="35"/>
        <v>Group3_BurnMain_ValveIgn_bCtrl : WSTRING(40):="КЗ гор.11 открыть";</v>
      </c>
      <c r="U200" t="str">
        <f t="shared" si="36"/>
        <v>BurnMain.ValveIgn.bCtrl : BOOL; (*КЗ гор.11 открыть*)</v>
      </c>
    </row>
    <row r="201" spans="1:21" x14ac:dyDescent="0.25">
      <c r="A201" s="2" t="s">
        <v>139</v>
      </c>
      <c r="B201" s="4" t="s">
        <v>661</v>
      </c>
      <c r="C201" t="s">
        <v>1000</v>
      </c>
      <c r="D201" t="s">
        <v>315</v>
      </c>
      <c r="E201" t="s">
        <v>325</v>
      </c>
      <c r="G201" t="s">
        <v>244</v>
      </c>
      <c r="H201" t="s">
        <v>140</v>
      </c>
      <c r="I201" t="str">
        <f t="shared" si="32"/>
        <v>Group3_BurnMain_bSpark : BOOL; (*ИВН гор.11 включить*)</v>
      </c>
      <c r="J201" t="str">
        <f t="shared" si="34"/>
        <v>stDoAll.Group3_BurnMain_bSpark:=SEL(bManualDO, DataReal.Group[3].BurnMain.bSpark, arForceDO[200]);</v>
      </c>
      <c r="T201" t="str">
        <f t="shared" si="35"/>
        <v>Group3_BurnMain_bSpark : WSTRING(40):="ИВН гор.11 включить";</v>
      </c>
      <c r="U201" t="str">
        <f t="shared" si="36"/>
        <v>BurnMain.bSpark : BOOL; (*ИВН гор.11 включить*)</v>
      </c>
    </row>
    <row r="202" spans="1:21" x14ac:dyDescent="0.25">
      <c r="A202" s="2" t="s">
        <v>139</v>
      </c>
      <c r="B202" s="4" t="s">
        <v>662</v>
      </c>
      <c r="C202" t="s">
        <v>983</v>
      </c>
      <c r="D202" t="s">
        <v>315</v>
      </c>
      <c r="E202" t="s">
        <v>327</v>
      </c>
      <c r="F202" t="s">
        <v>175</v>
      </c>
      <c r="G202" t="s">
        <v>245</v>
      </c>
      <c r="H202" t="s">
        <v>140</v>
      </c>
      <c r="I202" t="str">
        <f t="shared" si="32"/>
        <v>Group3_BurnWork2_Valve1_bCtrl : BOOL; (*ПЗК-1 гор.13 открыть*)</v>
      </c>
      <c r="J202" t="str">
        <f t="shared" si="34"/>
        <v>stDoAll.Group3_BurnWork2_Valve1_bCtrl:=SEL(bManualDO, DataReal.Group[3].BurnWork[2].Valve1.bCtrl, arForceDO[201]);</v>
      </c>
      <c r="T202" t="str">
        <f t="shared" si="35"/>
        <v>Group3_BurnWork2_Valve1_bCtrl : WSTRING(40):="ПЗК-1 гор.13 открыть";</v>
      </c>
      <c r="U202" t="str">
        <f t="shared" si="36"/>
        <v>BurnWork[2].Valve1.bCtrl : BOOL; (*ПЗК-1 гор.13 открыть*)</v>
      </c>
    </row>
    <row r="203" spans="1:21" x14ac:dyDescent="0.25">
      <c r="A203" s="2" t="s">
        <v>139</v>
      </c>
      <c r="B203" s="4" t="s">
        <v>663</v>
      </c>
      <c r="C203" t="s">
        <v>984</v>
      </c>
      <c r="D203" t="s">
        <v>315</v>
      </c>
      <c r="E203" t="s">
        <v>327</v>
      </c>
      <c r="F203" t="s">
        <v>181</v>
      </c>
      <c r="G203" t="s">
        <v>245</v>
      </c>
      <c r="H203" t="s">
        <v>140</v>
      </c>
      <c r="I203" t="str">
        <f t="shared" si="32"/>
        <v>Group3_BurnWork2_ValveSafety_bCtrl : BOOL; (*КБ гор.13 закрыть*)</v>
      </c>
      <c r="J203" t="str">
        <f t="shared" si="34"/>
        <v>stDoAll.Group3_BurnWork2_ValveSafety_bCtrl:=SEL(bManualDO, DataReal.Group[3].BurnWork[2].ValveSafety.bCtrl, arForceDO[202]);</v>
      </c>
      <c r="T203" t="str">
        <f t="shared" si="35"/>
        <v>Group3_BurnWork2_ValveSafety_bCtrl : WSTRING(40):="КБ гор.13 закрыть";</v>
      </c>
      <c r="U203" t="str">
        <f t="shared" si="36"/>
        <v>BurnWork[2].ValveSafety.bCtrl : BOOL; (*КБ гор.13 закрыть*)</v>
      </c>
    </row>
    <row r="204" spans="1:21" x14ac:dyDescent="0.25">
      <c r="A204" s="2" t="s">
        <v>139</v>
      </c>
      <c r="B204" s="4" t="s">
        <v>664</v>
      </c>
      <c r="C204" t="s">
        <v>985</v>
      </c>
      <c r="D204" t="s">
        <v>315</v>
      </c>
      <c r="E204" t="s">
        <v>327</v>
      </c>
      <c r="F204" t="s">
        <v>179</v>
      </c>
      <c r="G204" t="s">
        <v>245</v>
      </c>
      <c r="H204" t="s">
        <v>140</v>
      </c>
      <c r="I204" t="str">
        <f t="shared" si="32"/>
        <v>Group3_BurnWork2_Valve2_bCtrl : BOOL; (*ПЗК-2 гор.13 открыть*)</v>
      </c>
      <c r="J204" t="str">
        <f t="shared" si="34"/>
        <v>stDoAll.Group3_BurnWork2_Valve2_bCtrl:=SEL(bManualDO, DataReal.Group[3].BurnWork[2].Valve2.bCtrl, arForceDO[203]);</v>
      </c>
      <c r="T204" t="str">
        <f t="shared" si="35"/>
        <v>Group3_BurnWork2_Valve2_bCtrl : WSTRING(40):="ПЗК-2 гор.13 открыть";</v>
      </c>
      <c r="U204" t="str">
        <f t="shared" si="36"/>
        <v>BurnWork[2].Valve2.bCtrl : BOOL; (*ПЗК-2 гор.13 открыть*)</v>
      </c>
    </row>
    <row r="205" spans="1:21" x14ac:dyDescent="0.25">
      <c r="A205" s="2" t="s">
        <v>139</v>
      </c>
      <c r="B205" s="4" t="s">
        <v>665</v>
      </c>
      <c r="C205" t="s">
        <v>991</v>
      </c>
      <c r="D205" t="s">
        <v>315</v>
      </c>
      <c r="E205" t="s">
        <v>328</v>
      </c>
      <c r="F205" t="s">
        <v>175</v>
      </c>
      <c r="G205" t="s">
        <v>245</v>
      </c>
      <c r="H205" t="s">
        <v>140</v>
      </c>
      <c r="I205" t="str">
        <f t="shared" si="32"/>
        <v>Group3_BurnWork3_Valve1_bCtrl : BOOL; (*ПЗК-1 гор.15 открыть*)</v>
      </c>
      <c r="J205" t="str">
        <f t="shared" si="34"/>
        <v>stDoAll.Group3_BurnWork3_Valve1_bCtrl:=SEL(bManualDO, DataReal.Group[3].BurnWork[3].Valve1.bCtrl, arForceDO[204]);</v>
      </c>
      <c r="T205" t="str">
        <f t="shared" si="35"/>
        <v>Group3_BurnWork3_Valve1_bCtrl : WSTRING(40):="ПЗК-1 гор.15 открыть";</v>
      </c>
      <c r="U205" t="str">
        <f t="shared" si="36"/>
        <v>BurnWork[3].Valve1.bCtrl : BOOL; (*ПЗК-1 гор.15 открыть*)</v>
      </c>
    </row>
    <row r="206" spans="1:21" x14ac:dyDescent="0.25">
      <c r="A206" s="2" t="s">
        <v>139</v>
      </c>
      <c r="B206" s="4" t="s">
        <v>666</v>
      </c>
      <c r="C206" t="s">
        <v>992</v>
      </c>
      <c r="D206" t="s">
        <v>315</v>
      </c>
      <c r="E206" t="s">
        <v>328</v>
      </c>
      <c r="F206" t="s">
        <v>181</v>
      </c>
      <c r="G206" t="s">
        <v>245</v>
      </c>
      <c r="H206" t="s">
        <v>140</v>
      </c>
      <c r="I206" t="str">
        <f t="shared" si="32"/>
        <v>Group3_BurnWork3_ValveSafety_bCtrl : BOOL; (*КБ гор.15 закрыть*)</v>
      </c>
      <c r="J206" t="str">
        <f t="shared" si="34"/>
        <v>stDoAll.Group3_BurnWork3_ValveSafety_bCtrl:=SEL(bManualDO, DataReal.Group[3].BurnWork[3].ValveSafety.bCtrl, arForceDO[205]);</v>
      </c>
      <c r="T206" t="str">
        <f t="shared" si="35"/>
        <v>Group3_BurnWork3_ValveSafety_bCtrl : WSTRING(40):="КБ гор.15 закрыть";</v>
      </c>
      <c r="U206" t="str">
        <f t="shared" si="36"/>
        <v>BurnWork[3].ValveSafety.bCtrl : BOOL; (*КБ гор.15 закрыть*)</v>
      </c>
    </row>
    <row r="207" spans="1:21" x14ac:dyDescent="0.25">
      <c r="A207" s="2" t="s">
        <v>139</v>
      </c>
      <c r="B207" s="4" t="s">
        <v>667</v>
      </c>
      <c r="C207" t="s">
        <v>993</v>
      </c>
      <c r="D207" t="s">
        <v>315</v>
      </c>
      <c r="E207" t="s">
        <v>328</v>
      </c>
      <c r="F207" t="s">
        <v>179</v>
      </c>
      <c r="G207" t="s">
        <v>245</v>
      </c>
      <c r="H207" t="s">
        <v>140</v>
      </c>
      <c r="I207" t="str">
        <f t="shared" si="32"/>
        <v>Group3_BurnWork3_Valve2_bCtrl : BOOL; (*ПЗК-2 гор.15 открыть*)</v>
      </c>
      <c r="J207" t="str">
        <f t="shared" si="34"/>
        <v>stDoAll.Group3_BurnWork3_Valve2_bCtrl:=SEL(bManualDO, DataReal.Group[3].BurnWork[3].Valve2.bCtrl, arForceDO[206]);</v>
      </c>
      <c r="T207" t="str">
        <f t="shared" si="35"/>
        <v>Group3_BurnWork3_Valve2_bCtrl : WSTRING(40):="ПЗК-2 гор.15 открыть";</v>
      </c>
      <c r="U207" t="str">
        <f t="shared" si="36"/>
        <v>BurnWork[3].Valve2.bCtrl : BOOL; (*ПЗК-2 гор.15 открыть*)</v>
      </c>
    </row>
    <row r="208" spans="1:21" x14ac:dyDescent="0.25">
      <c r="A208" s="2" t="s">
        <v>139</v>
      </c>
      <c r="B208" s="4" t="s">
        <v>668</v>
      </c>
      <c r="C208" t="s">
        <v>5</v>
      </c>
      <c r="D208" t="s">
        <v>159</v>
      </c>
      <c r="G208" t="str">
        <f t="shared" ref="G208:G209" si="37">CONCATENATE("b",A208,B208)</f>
        <v>bDO207</v>
      </c>
      <c r="H208" t="s">
        <v>140</v>
      </c>
      <c r="I208" t="str">
        <f t="shared" si="32"/>
        <v>Reserv_bDO207 : BOOL; (*Резерв*)</v>
      </c>
      <c r="J208" t="str">
        <f t="shared" si="34"/>
        <v>stDoAll.Reserv_bDO207:=SEL(bManualDO, DataReal.Reserv.bDO207, arForceDO[207]);</v>
      </c>
      <c r="T208" t="str">
        <f t="shared" si="35"/>
        <v>Reserv_bDO207 : WSTRING(40):="Резерв";</v>
      </c>
      <c r="U208" t="str">
        <f t="shared" si="36"/>
        <v>bDO207 : BOOL; (*Резерв*)</v>
      </c>
    </row>
    <row r="209" spans="1:21" x14ac:dyDescent="0.25">
      <c r="A209" s="2" t="s">
        <v>139</v>
      </c>
      <c r="B209" s="4" t="s">
        <v>669</v>
      </c>
      <c r="C209" t="s">
        <v>5</v>
      </c>
      <c r="D209" t="s">
        <v>159</v>
      </c>
      <c r="G209" t="str">
        <f t="shared" si="37"/>
        <v>bDO208</v>
      </c>
      <c r="H209" t="s">
        <v>140</v>
      </c>
      <c r="I209" t="str">
        <f t="shared" si="32"/>
        <v>Reserv_bDO208 : BOOL; (*Резерв*)</v>
      </c>
      <c r="J209" t="str">
        <f t="shared" si="34"/>
        <v>stDoAll.Reserv_bDO208:=SEL(bManualDO, DataReal.Reserv.bDO208, arForceDO[208]);</v>
      </c>
      <c r="T209" t="str">
        <f t="shared" si="35"/>
        <v>Reserv_bDO208 : WSTRING(40):="Резерв";</v>
      </c>
      <c r="U209" t="str">
        <f t="shared" si="36"/>
        <v>bDO208 : BOOL; (*Резерв*)</v>
      </c>
    </row>
    <row r="210" spans="1:21" x14ac:dyDescent="0.25">
      <c r="A210" s="2" t="s">
        <v>139</v>
      </c>
      <c r="B210" s="4" t="s">
        <v>670</v>
      </c>
      <c r="C210" t="s">
        <v>970</v>
      </c>
      <c r="D210" t="s">
        <v>315</v>
      </c>
      <c r="E210" t="s">
        <v>326</v>
      </c>
      <c r="F210" t="s">
        <v>176</v>
      </c>
      <c r="G210" t="s">
        <v>174</v>
      </c>
      <c r="H210" t="s">
        <v>140</v>
      </c>
      <c r="I210" t="str">
        <f t="shared" si="32"/>
        <v>Group3_BurnWork1_DamperGas_bClose : BOOL; (*РГ гор.9 закрыть*)</v>
      </c>
      <c r="J210" t="str">
        <f t="shared" si="34"/>
        <v>stDoAll.Group3_BurnWork1_DamperGas_bClose:=SEL(bManualDO, DataReal.Group[3].BurnWork[1].DamperGas.bClose, arForceDO[209]);</v>
      </c>
      <c r="T210" t="str">
        <f t="shared" si="35"/>
        <v>Group3_BurnWork1_DamperGas_bClose : WSTRING(40):="РГ гор.9 закрыть";</v>
      </c>
      <c r="U210" t="str">
        <f t="shared" si="36"/>
        <v>BurnWork[1].DamperGas.bClose : BOOL; (*РГ гор.9 закрыть*)</v>
      </c>
    </row>
    <row r="211" spans="1:21" x14ac:dyDescent="0.25">
      <c r="A211" s="2" t="s">
        <v>139</v>
      </c>
      <c r="B211" s="4" t="s">
        <v>671</v>
      </c>
      <c r="C211" t="s">
        <v>971</v>
      </c>
      <c r="D211" t="s">
        <v>315</v>
      </c>
      <c r="E211" t="s">
        <v>326</v>
      </c>
      <c r="F211" t="s">
        <v>176</v>
      </c>
      <c r="G211" t="s">
        <v>170</v>
      </c>
      <c r="H211" t="s">
        <v>140</v>
      </c>
      <c r="I211" t="str">
        <f t="shared" si="32"/>
        <v>Group3_BurnWork1_DamperGas_bOpen : BOOL; (*РГ гор.9 открыть*)</v>
      </c>
      <c r="J211" t="str">
        <f t="shared" si="34"/>
        <v>stDoAll.Group3_BurnWork1_DamperGas_bOpen:=SEL(bManualDO, DataReal.Group[3].BurnWork[1].DamperGas.bOpen, arForceDO[210]);</v>
      </c>
      <c r="T211" t="str">
        <f t="shared" si="35"/>
        <v>Group3_BurnWork1_DamperGas_bOpen : WSTRING(40):="РГ гор.9 открыть";</v>
      </c>
      <c r="U211" t="str">
        <f t="shared" si="36"/>
        <v>BurnWork[1].DamperGas.bOpen : BOOL; (*РГ гор.9 открыть*)</v>
      </c>
    </row>
    <row r="212" spans="1:21" x14ac:dyDescent="0.25">
      <c r="A212" s="2" t="s">
        <v>139</v>
      </c>
      <c r="B212" s="4" t="s">
        <v>672</v>
      </c>
      <c r="C212" t="s">
        <v>972</v>
      </c>
      <c r="D212" t="s">
        <v>315</v>
      </c>
      <c r="E212" t="s">
        <v>326</v>
      </c>
      <c r="F212" t="s">
        <v>178</v>
      </c>
      <c r="G212" t="s">
        <v>174</v>
      </c>
      <c r="H212" t="s">
        <v>140</v>
      </c>
      <c r="I212" t="str">
        <f t="shared" si="32"/>
        <v>Group3_BurnWork1_DamperAir_bClose : BOOL; (*ШВ гор.9 закрыть*)</v>
      </c>
      <c r="J212" t="str">
        <f t="shared" si="34"/>
        <v>stDoAll.Group3_BurnWork1_DamperAir_bClose:=SEL(bManualDO, DataReal.Group[3].BurnWork[1].DamperAir.bClose, arForceDO[211]);</v>
      </c>
      <c r="T212" t="str">
        <f t="shared" si="35"/>
        <v>Group3_BurnWork1_DamperAir_bClose : WSTRING(40):="ШВ гор.9 закрыть";</v>
      </c>
      <c r="U212" t="str">
        <f t="shared" si="36"/>
        <v>BurnWork[1].DamperAir.bClose : BOOL; (*ШВ гор.9 закрыть*)</v>
      </c>
    </row>
    <row r="213" spans="1:21" x14ac:dyDescent="0.25">
      <c r="A213" s="2" t="s">
        <v>139</v>
      </c>
      <c r="B213" s="4" t="s">
        <v>673</v>
      </c>
      <c r="C213" t="s">
        <v>973</v>
      </c>
      <c r="D213" t="s">
        <v>315</v>
      </c>
      <c r="E213" t="s">
        <v>326</v>
      </c>
      <c r="F213" t="s">
        <v>178</v>
      </c>
      <c r="G213" t="s">
        <v>170</v>
      </c>
      <c r="H213" t="s">
        <v>140</v>
      </c>
      <c r="I213" t="str">
        <f t="shared" si="32"/>
        <v>Group3_BurnWork1_DamperAir_bOpen : BOOL; (*ШВ гор.9 открыть*)</v>
      </c>
      <c r="J213" t="str">
        <f t="shared" si="34"/>
        <v>stDoAll.Group3_BurnWork1_DamperAir_bOpen:=SEL(bManualDO, DataReal.Group[3].BurnWork[1].DamperAir.bOpen, arForceDO[212]);</v>
      </c>
      <c r="T213" t="str">
        <f t="shared" si="35"/>
        <v>Group3_BurnWork1_DamperAir_bOpen : WSTRING(40):="ШВ гор.9 открыть";</v>
      </c>
      <c r="U213" t="str">
        <f t="shared" si="36"/>
        <v>BurnWork[1].DamperAir.bOpen : BOOL; (*ШВ гор.9 открыть*)</v>
      </c>
    </row>
    <row r="214" spans="1:21" x14ac:dyDescent="0.25">
      <c r="A214" s="2" t="s">
        <v>139</v>
      </c>
      <c r="B214" s="4" t="s">
        <v>674</v>
      </c>
      <c r="C214" t="s">
        <v>978</v>
      </c>
      <c r="D214" t="s">
        <v>315</v>
      </c>
      <c r="E214" t="s">
        <v>325</v>
      </c>
      <c r="F214" t="s">
        <v>176</v>
      </c>
      <c r="G214" t="s">
        <v>174</v>
      </c>
      <c r="H214" t="s">
        <v>140</v>
      </c>
      <c r="I214" t="str">
        <f t="shared" si="32"/>
        <v>Group3_BurnMain_DamperGas_bClose : BOOL; (*РГ гор.11 закрыть*)</v>
      </c>
      <c r="J214" t="str">
        <f t="shared" si="34"/>
        <v>stDoAll.Group3_BurnMain_DamperGas_bClose:=SEL(bManualDO, DataReal.Group[3].BurnMain.DamperGas.bClose, arForceDO[213]);</v>
      </c>
      <c r="T214" t="str">
        <f t="shared" si="35"/>
        <v>Group3_BurnMain_DamperGas_bClose : WSTRING(40):="РГ гор.11 закрыть";</v>
      </c>
      <c r="U214" t="str">
        <f t="shared" si="36"/>
        <v>BurnMain.DamperGas.bClose : BOOL; (*РГ гор.11 закрыть*)</v>
      </c>
    </row>
    <row r="215" spans="1:21" x14ac:dyDescent="0.25">
      <c r="A215" s="2" t="s">
        <v>139</v>
      </c>
      <c r="B215" s="4" t="s">
        <v>675</v>
      </c>
      <c r="C215" t="s">
        <v>979</v>
      </c>
      <c r="D215" t="s">
        <v>315</v>
      </c>
      <c r="E215" t="s">
        <v>325</v>
      </c>
      <c r="F215" t="s">
        <v>176</v>
      </c>
      <c r="G215" t="s">
        <v>170</v>
      </c>
      <c r="H215" t="s">
        <v>140</v>
      </c>
      <c r="I215" t="str">
        <f t="shared" si="32"/>
        <v>Group3_BurnMain_DamperGas_bOpen : BOOL; (*РГ гор.11 открыть*)</v>
      </c>
      <c r="J215" t="str">
        <f t="shared" si="34"/>
        <v>stDoAll.Group3_BurnMain_DamperGas_bOpen:=SEL(bManualDO, DataReal.Group[3].BurnMain.DamperGas.bOpen, arForceDO[214]);</v>
      </c>
      <c r="T215" t="str">
        <f t="shared" si="35"/>
        <v>Group3_BurnMain_DamperGas_bOpen : WSTRING(40):="РГ гор.11 открыть";</v>
      </c>
      <c r="U215" t="str">
        <f t="shared" si="36"/>
        <v>BurnMain.DamperGas.bOpen : BOOL; (*РГ гор.11 открыть*)</v>
      </c>
    </row>
    <row r="216" spans="1:21" x14ac:dyDescent="0.25">
      <c r="A216" s="2" t="s">
        <v>139</v>
      </c>
      <c r="B216" s="4" t="s">
        <v>676</v>
      </c>
      <c r="C216" t="s">
        <v>980</v>
      </c>
      <c r="D216" t="s">
        <v>315</v>
      </c>
      <c r="E216" t="s">
        <v>325</v>
      </c>
      <c r="F216" t="s">
        <v>178</v>
      </c>
      <c r="G216" t="s">
        <v>174</v>
      </c>
      <c r="H216" t="s">
        <v>140</v>
      </c>
      <c r="I216" t="str">
        <f t="shared" si="32"/>
        <v>Group3_BurnMain_DamperAir_bClose : BOOL; (*ШВ гор.11 закрыть*)</v>
      </c>
      <c r="J216" t="str">
        <f t="shared" si="34"/>
        <v>stDoAll.Group3_BurnMain_DamperAir_bClose:=SEL(bManualDO, DataReal.Group[3].BurnMain.DamperAir.bClose, arForceDO[215]);</v>
      </c>
      <c r="T216" t="str">
        <f t="shared" si="35"/>
        <v>Group3_BurnMain_DamperAir_bClose : WSTRING(40):="ШВ гор.11 закрыть";</v>
      </c>
      <c r="U216" t="str">
        <f t="shared" si="36"/>
        <v>BurnMain.DamperAir.bClose : BOOL; (*ШВ гор.11 закрыть*)</v>
      </c>
    </row>
    <row r="217" spans="1:21" x14ac:dyDescent="0.25">
      <c r="A217" s="2" t="s">
        <v>139</v>
      </c>
      <c r="B217" s="4" t="s">
        <v>677</v>
      </c>
      <c r="C217" t="s">
        <v>981</v>
      </c>
      <c r="D217" t="s">
        <v>315</v>
      </c>
      <c r="E217" t="s">
        <v>325</v>
      </c>
      <c r="F217" t="s">
        <v>178</v>
      </c>
      <c r="G217" t="s">
        <v>170</v>
      </c>
      <c r="H217" t="s">
        <v>140</v>
      </c>
      <c r="I217" t="str">
        <f t="shared" si="32"/>
        <v>Group3_BurnMain_DamperAir_bOpen : BOOL; (*ШВ гор.11 открыть*)</v>
      </c>
      <c r="J217" t="str">
        <f t="shared" si="34"/>
        <v>stDoAll.Group3_BurnMain_DamperAir_bOpen:=SEL(bManualDO, DataReal.Group[3].BurnMain.DamperAir.bOpen, arForceDO[216]);</v>
      </c>
      <c r="T217" t="str">
        <f t="shared" si="35"/>
        <v>Group3_BurnMain_DamperAir_bOpen : WSTRING(40):="ШВ гор.11 открыть";</v>
      </c>
      <c r="U217" t="str">
        <f t="shared" si="36"/>
        <v>BurnMain.DamperAir.bOpen : BOOL; (*ШВ гор.11 открыть*)</v>
      </c>
    </row>
    <row r="218" spans="1:21" x14ac:dyDescent="0.25">
      <c r="A218" s="2" t="s">
        <v>139</v>
      </c>
      <c r="B218" s="4" t="s">
        <v>678</v>
      </c>
      <c r="C218" t="s">
        <v>986</v>
      </c>
      <c r="D218" t="s">
        <v>315</v>
      </c>
      <c r="E218" t="s">
        <v>327</v>
      </c>
      <c r="F218" t="s">
        <v>176</v>
      </c>
      <c r="G218" t="s">
        <v>174</v>
      </c>
      <c r="H218" t="s">
        <v>140</v>
      </c>
      <c r="I218" t="str">
        <f t="shared" si="32"/>
        <v>Group3_BurnWork2_DamperGas_bClose : BOOL; (*РГ гор.13 закрыть*)</v>
      </c>
      <c r="J218" t="str">
        <f t="shared" si="34"/>
        <v>stDoAll.Group3_BurnWork2_DamperGas_bClose:=SEL(bManualDO, DataReal.Group[3].BurnWork[2].DamperGas.bClose, arForceDO[217]);</v>
      </c>
      <c r="T218" t="str">
        <f t="shared" si="35"/>
        <v>Group3_BurnWork2_DamperGas_bClose : WSTRING(40):="РГ гор.13 закрыть";</v>
      </c>
      <c r="U218" t="str">
        <f t="shared" si="36"/>
        <v>BurnWork[2].DamperGas.bClose : BOOL; (*РГ гор.13 закрыть*)</v>
      </c>
    </row>
    <row r="219" spans="1:21" x14ac:dyDescent="0.25">
      <c r="A219" s="2" t="s">
        <v>139</v>
      </c>
      <c r="B219" s="4" t="s">
        <v>679</v>
      </c>
      <c r="C219" t="s">
        <v>987</v>
      </c>
      <c r="D219" t="s">
        <v>315</v>
      </c>
      <c r="E219" t="s">
        <v>327</v>
      </c>
      <c r="F219" t="s">
        <v>176</v>
      </c>
      <c r="G219" t="s">
        <v>170</v>
      </c>
      <c r="H219" t="s">
        <v>140</v>
      </c>
      <c r="I219" t="str">
        <f t="shared" si="32"/>
        <v>Group3_BurnWork2_DamperGas_bOpen : BOOL; (*РГ гор.13 открыть*)</v>
      </c>
      <c r="J219" t="str">
        <f t="shared" si="34"/>
        <v>stDoAll.Group3_BurnWork2_DamperGas_bOpen:=SEL(bManualDO, DataReal.Group[3].BurnWork[2].DamperGas.bOpen, arForceDO[218]);</v>
      </c>
      <c r="T219" t="str">
        <f t="shared" si="35"/>
        <v>Group3_BurnWork2_DamperGas_bOpen : WSTRING(40):="РГ гор.13 открыть";</v>
      </c>
      <c r="U219" t="str">
        <f t="shared" si="36"/>
        <v>BurnWork[2].DamperGas.bOpen : BOOL; (*РГ гор.13 открыть*)</v>
      </c>
    </row>
    <row r="220" spans="1:21" x14ac:dyDescent="0.25">
      <c r="A220" s="2" t="s">
        <v>139</v>
      </c>
      <c r="B220" s="4" t="s">
        <v>680</v>
      </c>
      <c r="C220" t="s">
        <v>988</v>
      </c>
      <c r="D220" t="s">
        <v>315</v>
      </c>
      <c r="E220" t="s">
        <v>327</v>
      </c>
      <c r="F220" t="s">
        <v>178</v>
      </c>
      <c r="G220" t="s">
        <v>174</v>
      </c>
      <c r="H220" t="s">
        <v>140</v>
      </c>
      <c r="I220" t="str">
        <f t="shared" si="32"/>
        <v>Group3_BurnWork2_DamperAir_bClose : BOOL; (*ШВ гор.13 закрыть*)</v>
      </c>
      <c r="J220" t="str">
        <f t="shared" si="34"/>
        <v>stDoAll.Group3_BurnWork2_DamperAir_bClose:=SEL(bManualDO, DataReal.Group[3].BurnWork[2].DamperAir.bClose, arForceDO[219]);</v>
      </c>
      <c r="T220" t="str">
        <f t="shared" si="35"/>
        <v>Group3_BurnWork2_DamperAir_bClose : WSTRING(40):="ШВ гор.13 закрыть";</v>
      </c>
      <c r="U220" t="str">
        <f t="shared" si="36"/>
        <v>BurnWork[2].DamperAir.bClose : BOOL; (*ШВ гор.13 закрыть*)</v>
      </c>
    </row>
    <row r="221" spans="1:21" x14ac:dyDescent="0.25">
      <c r="A221" s="2" t="s">
        <v>139</v>
      </c>
      <c r="B221" s="4" t="s">
        <v>681</v>
      </c>
      <c r="C221" t="s">
        <v>989</v>
      </c>
      <c r="D221" t="s">
        <v>315</v>
      </c>
      <c r="E221" t="s">
        <v>327</v>
      </c>
      <c r="F221" t="s">
        <v>178</v>
      </c>
      <c r="G221" t="s">
        <v>170</v>
      </c>
      <c r="H221" t="s">
        <v>140</v>
      </c>
      <c r="I221" t="str">
        <f t="shared" si="32"/>
        <v>Group3_BurnWork2_DamperAir_bOpen : BOOL; (*ШВ гор.13 открыть*)</v>
      </c>
      <c r="J221" t="str">
        <f t="shared" si="34"/>
        <v>stDoAll.Group3_BurnWork2_DamperAir_bOpen:=SEL(bManualDO, DataReal.Group[3].BurnWork[2].DamperAir.bOpen, arForceDO[220]);</v>
      </c>
      <c r="T221" t="str">
        <f t="shared" si="35"/>
        <v>Group3_BurnWork2_DamperAir_bOpen : WSTRING(40):="ШВ гор.13 открыть";</v>
      </c>
      <c r="U221" t="str">
        <f t="shared" si="36"/>
        <v>BurnWork[2].DamperAir.bOpen : BOOL; (*ШВ гор.13 открыть*)</v>
      </c>
    </row>
    <row r="222" spans="1:21" x14ac:dyDescent="0.25">
      <c r="A222" s="2" t="s">
        <v>139</v>
      </c>
      <c r="B222" s="4" t="s">
        <v>682</v>
      </c>
      <c r="C222" t="s">
        <v>994</v>
      </c>
      <c r="D222" t="s">
        <v>315</v>
      </c>
      <c r="E222" t="s">
        <v>328</v>
      </c>
      <c r="F222" t="s">
        <v>176</v>
      </c>
      <c r="G222" t="s">
        <v>174</v>
      </c>
      <c r="H222" t="s">
        <v>140</v>
      </c>
      <c r="I222" t="str">
        <f t="shared" si="32"/>
        <v>Group3_BurnWork3_DamperGas_bClose : BOOL; (*РГ гор.15 закрыть*)</v>
      </c>
      <c r="J222" t="str">
        <f t="shared" si="34"/>
        <v>stDoAll.Group3_BurnWork3_DamperGas_bClose:=SEL(bManualDO, DataReal.Group[3].BurnWork[3].DamperGas.bClose, arForceDO[221]);</v>
      </c>
      <c r="T222" t="str">
        <f t="shared" si="35"/>
        <v>Group3_BurnWork3_DamperGas_bClose : WSTRING(40):="РГ гор.15 закрыть";</v>
      </c>
      <c r="U222" t="str">
        <f t="shared" si="36"/>
        <v>BurnWork[3].DamperGas.bClose : BOOL; (*РГ гор.15 закрыть*)</v>
      </c>
    </row>
    <row r="223" spans="1:21" x14ac:dyDescent="0.25">
      <c r="A223" s="2" t="s">
        <v>139</v>
      </c>
      <c r="B223" s="4" t="s">
        <v>683</v>
      </c>
      <c r="C223" t="s">
        <v>995</v>
      </c>
      <c r="D223" t="s">
        <v>315</v>
      </c>
      <c r="E223" t="s">
        <v>328</v>
      </c>
      <c r="F223" t="s">
        <v>176</v>
      </c>
      <c r="G223" t="s">
        <v>170</v>
      </c>
      <c r="H223" t="s">
        <v>140</v>
      </c>
      <c r="I223" t="str">
        <f t="shared" si="32"/>
        <v>Group3_BurnWork3_DamperGas_bOpen : BOOL; (*РГ гор.15 открыть*)</v>
      </c>
      <c r="J223" t="str">
        <f t="shared" si="34"/>
        <v>stDoAll.Group3_BurnWork3_DamperGas_bOpen:=SEL(bManualDO, DataReal.Group[3].BurnWork[3].DamperGas.bOpen, arForceDO[222]);</v>
      </c>
      <c r="T223" t="str">
        <f t="shared" si="35"/>
        <v>Group3_BurnWork3_DamperGas_bOpen : WSTRING(40):="РГ гор.15 открыть";</v>
      </c>
      <c r="U223" t="str">
        <f t="shared" si="36"/>
        <v>BurnWork[3].DamperGas.bOpen : BOOL; (*РГ гор.15 открыть*)</v>
      </c>
    </row>
    <row r="224" spans="1:21" x14ac:dyDescent="0.25">
      <c r="A224" s="2" t="s">
        <v>139</v>
      </c>
      <c r="B224" s="4" t="s">
        <v>684</v>
      </c>
      <c r="C224" t="s">
        <v>996</v>
      </c>
      <c r="D224" t="s">
        <v>315</v>
      </c>
      <c r="E224" t="s">
        <v>328</v>
      </c>
      <c r="F224" t="s">
        <v>178</v>
      </c>
      <c r="G224" t="s">
        <v>174</v>
      </c>
      <c r="H224" t="s">
        <v>140</v>
      </c>
      <c r="I224" t="str">
        <f t="shared" si="32"/>
        <v>Group3_BurnWork3_DamperAir_bClose : BOOL; (*ШВ гор.15 закрыть*)</v>
      </c>
      <c r="J224" t="str">
        <f t="shared" si="34"/>
        <v>stDoAll.Group3_BurnWork3_DamperAir_bClose:=SEL(bManualDO, DataReal.Group[3].BurnWork[3].DamperAir.bClose, arForceDO[223]);</v>
      </c>
      <c r="T224" t="str">
        <f t="shared" si="35"/>
        <v>Group3_BurnWork3_DamperAir_bClose : WSTRING(40):="ШВ гор.15 закрыть";</v>
      </c>
      <c r="U224" t="str">
        <f t="shared" si="36"/>
        <v>BurnWork[3].DamperAir.bClose : BOOL; (*ШВ гор.15 закрыть*)</v>
      </c>
    </row>
    <row r="225" spans="1:21" x14ac:dyDescent="0.25">
      <c r="A225" s="2" t="s">
        <v>139</v>
      </c>
      <c r="B225" s="4" t="s">
        <v>685</v>
      </c>
      <c r="C225" t="s">
        <v>997</v>
      </c>
      <c r="D225" t="s">
        <v>315</v>
      </c>
      <c r="E225" t="s">
        <v>328</v>
      </c>
      <c r="F225" t="s">
        <v>178</v>
      </c>
      <c r="G225" t="s">
        <v>170</v>
      </c>
      <c r="H225" t="s">
        <v>140</v>
      </c>
      <c r="I225" t="str">
        <f t="shared" si="32"/>
        <v>Group3_BurnWork3_DamperAir_bOpen : BOOL; (*ШВ гор.15 открыть*)</v>
      </c>
      <c r="J225" t="str">
        <f t="shared" si="34"/>
        <v>stDoAll.Group3_BurnWork3_DamperAir_bOpen:=SEL(bManualDO, DataReal.Group[3].BurnWork[3].DamperAir.bOpen, arForceDO[224]);</v>
      </c>
      <c r="T225" t="str">
        <f t="shared" si="35"/>
        <v>Group3_BurnWork3_DamperAir_bOpen : WSTRING(40):="ШВ гор.15 открыть";</v>
      </c>
      <c r="U225" t="str">
        <f t="shared" si="36"/>
        <v>BurnWork[3].DamperAir.bOpen : BOOL; (*ШВ гор.15 открыть*)</v>
      </c>
    </row>
    <row r="226" spans="1:21" x14ac:dyDescent="0.25">
      <c r="A226" s="2" t="s">
        <v>139</v>
      </c>
      <c r="B226" s="4" t="s">
        <v>686</v>
      </c>
      <c r="C226" t="s">
        <v>974</v>
      </c>
      <c r="D226" t="s">
        <v>315</v>
      </c>
      <c r="E226" t="s">
        <v>326</v>
      </c>
      <c r="F226" t="s">
        <v>167</v>
      </c>
      <c r="G226" t="s">
        <v>926</v>
      </c>
      <c r="H226" t="s">
        <v>140</v>
      </c>
      <c r="I226" t="str">
        <f t="shared" ref="I226:I289" si="38">CONCATENATE(D226,"_",IF(E226&lt;&gt;"",CONCATENATE(E226,"_"),""),IF(F226&lt;&gt;"",CONCATENATE(F226,"_"),""),G226, " : ", H226, "; (*", C226, "*)")</f>
        <v>Group3_BurnWork1_Fan_bOn : BOOL; (*Вент. гор.9 пуск*)</v>
      </c>
      <c r="J226" t="str">
        <f t="shared" si="34"/>
        <v>stDoAll.Group3_BurnWork1_Fan_bOn:=SEL(bManualDO, DataReal.Group[3].BurnWork[1].Fan.bOn, arForceDO[225]);</v>
      </c>
      <c r="T226" t="str">
        <f t="shared" si="35"/>
        <v>Group3_BurnWork1_Fan_bOn : WSTRING(40):="Вент. гор.9 пуск";</v>
      </c>
      <c r="U226" t="str">
        <f t="shared" si="36"/>
        <v>BurnWork[1].Fan.bOn : BOOL; (*Вент. гор.9 пуск*)</v>
      </c>
    </row>
    <row r="227" spans="1:21" x14ac:dyDescent="0.25">
      <c r="A227" s="2" t="s">
        <v>139</v>
      </c>
      <c r="B227" s="4" t="s">
        <v>687</v>
      </c>
      <c r="C227" t="s">
        <v>982</v>
      </c>
      <c r="D227" t="s">
        <v>315</v>
      </c>
      <c r="E227" t="s">
        <v>325</v>
      </c>
      <c r="F227" t="s">
        <v>167</v>
      </c>
      <c r="G227" t="s">
        <v>926</v>
      </c>
      <c r="H227" t="s">
        <v>140</v>
      </c>
      <c r="I227" t="str">
        <f t="shared" si="38"/>
        <v>Group3_BurnMain_Fan_bOn : BOOL; (*Вент. гор.11 пуск*)</v>
      </c>
      <c r="J227" t="str">
        <f t="shared" si="34"/>
        <v>stDoAll.Group3_BurnMain_Fan_bOn:=SEL(bManualDO, DataReal.Group[3].BurnMain.Fan.bOn, arForceDO[226]);</v>
      </c>
      <c r="T227" t="str">
        <f t="shared" si="35"/>
        <v>Group3_BurnMain_Fan_bOn : WSTRING(40):="Вент. гор.11 пуск";</v>
      </c>
      <c r="U227" t="str">
        <f t="shared" si="36"/>
        <v>BurnMain.Fan.bOn : BOOL; (*Вент. гор.11 пуск*)</v>
      </c>
    </row>
    <row r="228" spans="1:21" x14ac:dyDescent="0.25">
      <c r="A228" s="2" t="s">
        <v>139</v>
      </c>
      <c r="B228" s="4" t="s">
        <v>688</v>
      </c>
      <c r="C228" t="s">
        <v>990</v>
      </c>
      <c r="D228" t="s">
        <v>315</v>
      </c>
      <c r="E228" t="s">
        <v>327</v>
      </c>
      <c r="F228" t="s">
        <v>167</v>
      </c>
      <c r="G228" t="s">
        <v>926</v>
      </c>
      <c r="H228" t="s">
        <v>140</v>
      </c>
      <c r="I228" t="str">
        <f t="shared" si="38"/>
        <v>Group3_BurnWork2_Fan_bOn : BOOL; (*Вент. гор.13 пуск*)</v>
      </c>
      <c r="J228" t="str">
        <f t="shared" si="34"/>
        <v>stDoAll.Group3_BurnWork2_Fan_bOn:=SEL(bManualDO, DataReal.Group[3].BurnWork[2].Fan.bOn, arForceDO[227]);</v>
      </c>
      <c r="T228" t="str">
        <f t="shared" si="35"/>
        <v>Group3_BurnWork2_Fan_bOn : WSTRING(40):="Вент. гор.13 пуск";</v>
      </c>
      <c r="U228" t="str">
        <f t="shared" si="36"/>
        <v>BurnWork[2].Fan.bOn : BOOL; (*Вент. гор.13 пуск*)</v>
      </c>
    </row>
    <row r="229" spans="1:21" x14ac:dyDescent="0.25">
      <c r="A229" s="2" t="s">
        <v>139</v>
      </c>
      <c r="B229" s="4" t="s">
        <v>689</v>
      </c>
      <c r="C229" t="s">
        <v>998</v>
      </c>
      <c r="D229" t="s">
        <v>315</v>
      </c>
      <c r="E229" t="s">
        <v>328</v>
      </c>
      <c r="F229" t="s">
        <v>167</v>
      </c>
      <c r="G229" t="s">
        <v>926</v>
      </c>
      <c r="H229" t="s">
        <v>140</v>
      </c>
      <c r="I229" t="str">
        <f t="shared" si="38"/>
        <v>Group3_BurnWork3_Fan_bOn : BOOL; (*Вент. гор.15 пуск*)</v>
      </c>
      <c r="J229" t="str">
        <f t="shared" si="34"/>
        <v>stDoAll.Group3_BurnWork3_Fan_bOn:=SEL(bManualDO, DataReal.Group[3].BurnWork[3].Fan.bOn, arForceDO[228]);</v>
      </c>
      <c r="T229" t="str">
        <f t="shared" si="35"/>
        <v>Group3_BurnWork3_Fan_bOn : WSTRING(40):="Вент. гор.15 пуск";</v>
      </c>
      <c r="U229" t="str">
        <f t="shared" si="36"/>
        <v>BurnWork[3].Fan.bOn : BOOL; (*Вент. гор.15 пуск*)</v>
      </c>
    </row>
    <row r="230" spans="1:21" x14ac:dyDescent="0.25">
      <c r="A230" s="2" t="s">
        <v>139</v>
      </c>
      <c r="B230" s="4" t="s">
        <v>690</v>
      </c>
      <c r="C230" t="s">
        <v>1001</v>
      </c>
      <c r="D230" t="s">
        <v>315</v>
      </c>
      <c r="E230" t="s">
        <v>325</v>
      </c>
      <c r="F230" t="s">
        <v>167</v>
      </c>
      <c r="G230" t="s">
        <v>174</v>
      </c>
      <c r="H230" t="s">
        <v>140</v>
      </c>
      <c r="I230" t="str">
        <f t="shared" si="38"/>
        <v>Group3_BurnMain_Fan_bClose : BOOL; (*Вент. ПЧ гор.11 меньше*)</v>
      </c>
      <c r="J230" t="str">
        <f t="shared" si="34"/>
        <v>stDoAll.Group3_BurnMain_Fan_bClose:=SEL(bManualDO, DataReal.Group[3].BurnMain.Fan.bClose, arForceDO[229]);</v>
      </c>
      <c r="T230" t="str">
        <f t="shared" si="35"/>
        <v>Group3_BurnMain_Fan_bClose : WSTRING(40):="Вент. ПЧ гор.11 меньше";</v>
      </c>
      <c r="U230" t="str">
        <f t="shared" si="36"/>
        <v>BurnMain.Fan.bClose : BOOL; (*Вент. ПЧ гор.11 меньше*)</v>
      </c>
    </row>
    <row r="231" spans="1:21" x14ac:dyDescent="0.25">
      <c r="A231" s="2" t="s">
        <v>139</v>
      </c>
      <c r="B231" s="4" t="s">
        <v>691</v>
      </c>
      <c r="C231" t="s">
        <v>1002</v>
      </c>
      <c r="D231" t="s">
        <v>315</v>
      </c>
      <c r="E231" t="s">
        <v>325</v>
      </c>
      <c r="F231" t="s">
        <v>167</v>
      </c>
      <c r="G231" t="s">
        <v>170</v>
      </c>
      <c r="H231" t="s">
        <v>140</v>
      </c>
      <c r="I231" t="str">
        <f t="shared" si="38"/>
        <v>Group3_BurnMain_Fan_bOpen : BOOL; (*Вент. ПЧ гор.11 больше*)</v>
      </c>
      <c r="J231" t="str">
        <f t="shared" si="34"/>
        <v>stDoAll.Group3_BurnMain_Fan_bOpen:=SEL(bManualDO, DataReal.Group[3].BurnMain.Fan.bOpen, arForceDO[230]);</v>
      </c>
      <c r="T231" t="str">
        <f t="shared" si="35"/>
        <v>Group3_BurnMain_Fan_bOpen : WSTRING(40):="Вент. ПЧ гор.11 больше";</v>
      </c>
      <c r="U231" t="str">
        <f t="shared" si="36"/>
        <v>BurnMain.Fan.bOpen : BOOL; (*Вент. ПЧ гор.11 больше*)</v>
      </c>
    </row>
    <row r="232" spans="1:21" x14ac:dyDescent="0.25">
      <c r="A232" s="2" t="s">
        <v>139</v>
      </c>
      <c r="B232" s="4" t="s">
        <v>692</v>
      </c>
      <c r="C232" t="s">
        <v>5</v>
      </c>
      <c r="D232" t="s">
        <v>159</v>
      </c>
      <c r="G232" t="str">
        <f t="shared" ref="G232:G257" si="39">CONCATENATE("b",A232,B232)</f>
        <v>bDO231</v>
      </c>
      <c r="H232" t="s">
        <v>140</v>
      </c>
      <c r="I232" t="str">
        <f t="shared" si="38"/>
        <v>Reserv_bDO231 : BOOL; (*Резерв*)</v>
      </c>
      <c r="J232" t="str">
        <f t="shared" si="34"/>
        <v>stDoAll.Reserv_bDO231:=SEL(bManualDO, DataReal.Reserv.bDO231, arForceDO[231]);</v>
      </c>
      <c r="T232" t="str">
        <f t="shared" si="35"/>
        <v>Reserv_bDO231 : WSTRING(40):="Резерв";</v>
      </c>
      <c r="U232" t="str">
        <f t="shared" si="36"/>
        <v>bDO231 : BOOL; (*Резерв*)</v>
      </c>
    </row>
    <row r="233" spans="1:21" x14ac:dyDescent="0.25">
      <c r="A233" s="2" t="s">
        <v>139</v>
      </c>
      <c r="B233" s="4" t="s">
        <v>693</v>
      </c>
      <c r="C233" t="s">
        <v>5</v>
      </c>
      <c r="D233" t="s">
        <v>159</v>
      </c>
      <c r="G233" t="str">
        <f t="shared" si="39"/>
        <v>bDO232</v>
      </c>
      <c r="H233" t="s">
        <v>140</v>
      </c>
      <c r="I233" t="str">
        <f t="shared" si="38"/>
        <v>Reserv_bDO232 : BOOL; (*Резерв*)</v>
      </c>
      <c r="J233" t="str">
        <f t="shared" si="34"/>
        <v>stDoAll.Reserv_bDO232:=SEL(bManualDO, DataReal.Reserv.bDO232, arForceDO[232]);</v>
      </c>
      <c r="T233" t="str">
        <f t="shared" si="35"/>
        <v>Reserv_bDO232 : WSTRING(40):="Резерв";</v>
      </c>
      <c r="U233" t="str">
        <f t="shared" si="36"/>
        <v>bDO232 : BOOL; (*Резерв*)</v>
      </c>
    </row>
    <row r="234" spans="1:21" x14ac:dyDescent="0.25">
      <c r="A234" s="2" t="s">
        <v>139</v>
      </c>
      <c r="B234" s="4" t="s">
        <v>694</v>
      </c>
      <c r="C234" t="s">
        <v>5</v>
      </c>
      <c r="D234" t="s">
        <v>159</v>
      </c>
      <c r="G234" t="str">
        <f t="shared" si="39"/>
        <v>bDO233</v>
      </c>
      <c r="H234" t="s">
        <v>140</v>
      </c>
      <c r="I234" t="str">
        <f t="shared" si="38"/>
        <v>Reserv_bDO233 : BOOL; (*Резерв*)</v>
      </c>
      <c r="J234" t="str">
        <f t="shared" si="34"/>
        <v>stDoAll.Reserv_bDO233:=SEL(bManualDO, DataReal.Reserv.bDO233, arForceDO[233]);</v>
      </c>
      <c r="T234" t="str">
        <f t="shared" si="35"/>
        <v>Reserv_bDO233 : WSTRING(40):="Резерв";</v>
      </c>
      <c r="U234" t="str">
        <f t="shared" si="36"/>
        <v>bDO233 : BOOL; (*Резерв*)</v>
      </c>
    </row>
    <row r="235" spans="1:21" x14ac:dyDescent="0.25">
      <c r="A235" s="2" t="s">
        <v>139</v>
      </c>
      <c r="B235" s="4" t="s">
        <v>695</v>
      </c>
      <c r="C235" t="s">
        <v>5</v>
      </c>
      <c r="D235" t="s">
        <v>159</v>
      </c>
      <c r="G235" t="str">
        <f t="shared" si="39"/>
        <v>bDO234</v>
      </c>
      <c r="H235" t="s">
        <v>140</v>
      </c>
      <c r="I235" t="str">
        <f t="shared" si="38"/>
        <v>Reserv_bDO234 : BOOL; (*Резерв*)</v>
      </c>
      <c r="J235" t="str">
        <f t="shared" si="34"/>
        <v>stDoAll.Reserv_bDO234:=SEL(bManualDO, DataReal.Reserv.bDO234, arForceDO[234]);</v>
      </c>
      <c r="T235" t="str">
        <f t="shared" si="35"/>
        <v>Reserv_bDO234 : WSTRING(40):="Резерв";</v>
      </c>
      <c r="U235" t="str">
        <f t="shared" si="36"/>
        <v>bDO234 : BOOL; (*Резерв*)</v>
      </c>
    </row>
    <row r="236" spans="1:21" x14ac:dyDescent="0.25">
      <c r="A236" s="2" t="s">
        <v>139</v>
      </c>
      <c r="B236" s="4" t="s">
        <v>696</v>
      </c>
      <c r="C236" t="s">
        <v>5</v>
      </c>
      <c r="D236" t="s">
        <v>159</v>
      </c>
      <c r="G236" t="str">
        <f t="shared" si="39"/>
        <v>bDO235</v>
      </c>
      <c r="H236" t="s">
        <v>140</v>
      </c>
      <c r="I236" t="str">
        <f t="shared" si="38"/>
        <v>Reserv_bDO235 : BOOL; (*Резерв*)</v>
      </c>
      <c r="J236" t="str">
        <f t="shared" si="34"/>
        <v>stDoAll.Reserv_bDO235:=SEL(bManualDO, DataReal.Reserv.bDO235, arForceDO[235]);</v>
      </c>
      <c r="T236" t="str">
        <f t="shared" si="35"/>
        <v>Reserv_bDO235 : WSTRING(40):="Резерв";</v>
      </c>
      <c r="U236" t="str">
        <f t="shared" si="36"/>
        <v>bDO235 : BOOL; (*Резерв*)</v>
      </c>
    </row>
    <row r="237" spans="1:21" x14ac:dyDescent="0.25">
      <c r="A237" s="2" t="s">
        <v>139</v>
      </c>
      <c r="B237" s="4" t="s">
        <v>697</v>
      </c>
      <c r="C237" t="s">
        <v>5</v>
      </c>
      <c r="D237" t="s">
        <v>159</v>
      </c>
      <c r="G237" t="str">
        <f t="shared" si="39"/>
        <v>bDO236</v>
      </c>
      <c r="H237" t="s">
        <v>140</v>
      </c>
      <c r="I237" t="str">
        <f t="shared" si="38"/>
        <v>Reserv_bDO236 : BOOL; (*Резерв*)</v>
      </c>
      <c r="J237" t="str">
        <f t="shared" si="34"/>
        <v>stDoAll.Reserv_bDO236:=SEL(bManualDO, DataReal.Reserv.bDO236, arForceDO[236]);</v>
      </c>
      <c r="T237" t="str">
        <f t="shared" si="35"/>
        <v>Reserv_bDO236 : WSTRING(40):="Резерв";</v>
      </c>
      <c r="U237" t="str">
        <f t="shared" si="36"/>
        <v>bDO236 : BOOL; (*Резерв*)</v>
      </c>
    </row>
    <row r="238" spans="1:21" x14ac:dyDescent="0.25">
      <c r="A238" s="2" t="s">
        <v>139</v>
      </c>
      <c r="B238" s="4" t="s">
        <v>698</v>
      </c>
      <c r="C238" t="s">
        <v>5</v>
      </c>
      <c r="D238" t="s">
        <v>159</v>
      </c>
      <c r="G238" t="str">
        <f t="shared" si="39"/>
        <v>bDO237</v>
      </c>
      <c r="H238" t="s">
        <v>140</v>
      </c>
      <c r="I238" t="str">
        <f t="shared" si="38"/>
        <v>Reserv_bDO237 : BOOL; (*Резерв*)</v>
      </c>
      <c r="J238" t="str">
        <f t="shared" si="34"/>
        <v>stDoAll.Reserv_bDO237:=SEL(bManualDO, DataReal.Reserv.bDO237, arForceDO[237]);</v>
      </c>
      <c r="T238" t="str">
        <f t="shared" si="35"/>
        <v>Reserv_bDO237 : WSTRING(40):="Резерв";</v>
      </c>
      <c r="U238" t="str">
        <f t="shared" si="36"/>
        <v>bDO237 : BOOL; (*Резерв*)</v>
      </c>
    </row>
    <row r="239" spans="1:21" x14ac:dyDescent="0.25">
      <c r="A239" s="2" t="s">
        <v>139</v>
      </c>
      <c r="B239" s="4" t="s">
        <v>699</v>
      </c>
      <c r="C239" t="s">
        <v>5</v>
      </c>
      <c r="D239" t="s">
        <v>159</v>
      </c>
      <c r="G239" t="str">
        <f t="shared" si="39"/>
        <v>bDO238</v>
      </c>
      <c r="H239" t="s">
        <v>140</v>
      </c>
      <c r="I239" t="str">
        <f t="shared" si="38"/>
        <v>Reserv_bDO238 : BOOL; (*Резерв*)</v>
      </c>
      <c r="J239" t="str">
        <f t="shared" si="34"/>
        <v>stDoAll.Reserv_bDO238:=SEL(bManualDO, DataReal.Reserv.bDO238, arForceDO[238]);</v>
      </c>
      <c r="T239" t="str">
        <f t="shared" si="35"/>
        <v>Reserv_bDO238 : WSTRING(40):="Резерв";</v>
      </c>
      <c r="U239" t="str">
        <f t="shared" si="36"/>
        <v>bDO238 : BOOL; (*Резерв*)</v>
      </c>
    </row>
    <row r="240" spans="1:21" x14ac:dyDescent="0.25">
      <c r="A240" s="2" t="s">
        <v>139</v>
      </c>
      <c r="B240" s="4" t="s">
        <v>700</v>
      </c>
      <c r="C240" t="s">
        <v>5</v>
      </c>
      <c r="D240" t="s">
        <v>159</v>
      </c>
      <c r="G240" t="str">
        <f t="shared" si="39"/>
        <v>bDO239</v>
      </c>
      <c r="H240" t="s">
        <v>140</v>
      </c>
      <c r="I240" t="str">
        <f t="shared" si="38"/>
        <v>Reserv_bDO239 : BOOL; (*Резерв*)</v>
      </c>
      <c r="J240" t="str">
        <f t="shared" si="34"/>
        <v>stDoAll.Reserv_bDO239:=SEL(bManualDO, DataReal.Reserv.bDO239, arForceDO[239]);</v>
      </c>
      <c r="T240" t="str">
        <f t="shared" si="35"/>
        <v>Reserv_bDO239 : WSTRING(40):="Резерв";</v>
      </c>
      <c r="U240" t="str">
        <f t="shared" si="36"/>
        <v>bDO239 : BOOL; (*Резерв*)</v>
      </c>
    </row>
    <row r="241" spans="1:21" x14ac:dyDescent="0.25">
      <c r="A241" s="2" t="s">
        <v>139</v>
      </c>
      <c r="B241" s="4" t="s">
        <v>701</v>
      </c>
      <c r="C241" t="s">
        <v>5</v>
      </c>
      <c r="D241" t="s">
        <v>159</v>
      </c>
      <c r="G241" t="str">
        <f t="shared" si="39"/>
        <v>bDO240</v>
      </c>
      <c r="H241" t="s">
        <v>140</v>
      </c>
      <c r="I241" t="str">
        <f t="shared" si="38"/>
        <v>Reserv_bDO240 : BOOL; (*Резерв*)</v>
      </c>
      <c r="J241" t="str">
        <f t="shared" si="34"/>
        <v>stDoAll.Reserv_bDO240:=SEL(bManualDO, DataReal.Reserv.bDO240, arForceDO[240]);</v>
      </c>
      <c r="T241" t="str">
        <f t="shared" si="35"/>
        <v>Reserv_bDO240 : WSTRING(40):="Резерв";</v>
      </c>
      <c r="U241" t="str">
        <f t="shared" si="36"/>
        <v>bDO240 : BOOL; (*Резерв*)</v>
      </c>
    </row>
    <row r="242" spans="1:21" x14ac:dyDescent="0.25">
      <c r="A242" s="2" t="s">
        <v>139</v>
      </c>
      <c r="B242" s="4" t="s">
        <v>702</v>
      </c>
      <c r="C242" t="s">
        <v>5</v>
      </c>
      <c r="D242" t="s">
        <v>159</v>
      </c>
      <c r="G242" t="str">
        <f t="shared" si="39"/>
        <v>bDO241</v>
      </c>
      <c r="H242" t="s">
        <v>140</v>
      </c>
      <c r="I242" t="str">
        <f t="shared" si="38"/>
        <v>Reserv_bDO241 : BOOL; (*Резерв*)</v>
      </c>
      <c r="J242" t="str">
        <f t="shared" si="34"/>
        <v>stDoAll.Reserv_bDO241:=SEL(bManualDO, DataReal.Reserv.bDO241, arForceDO[241]);</v>
      </c>
      <c r="T242" t="str">
        <f t="shared" si="35"/>
        <v>Reserv_bDO241 : WSTRING(40):="Резерв";</v>
      </c>
      <c r="U242" t="str">
        <f t="shared" si="36"/>
        <v>bDO241 : BOOL; (*Резерв*)</v>
      </c>
    </row>
    <row r="243" spans="1:21" x14ac:dyDescent="0.25">
      <c r="A243" s="2" t="s">
        <v>139</v>
      </c>
      <c r="B243" s="4" t="s">
        <v>703</v>
      </c>
      <c r="C243" t="s">
        <v>5</v>
      </c>
      <c r="D243" t="s">
        <v>159</v>
      </c>
      <c r="G243" t="str">
        <f t="shared" si="39"/>
        <v>bDO242</v>
      </c>
      <c r="H243" t="s">
        <v>140</v>
      </c>
      <c r="I243" t="str">
        <f t="shared" si="38"/>
        <v>Reserv_bDO242 : BOOL; (*Резерв*)</v>
      </c>
      <c r="J243" t="str">
        <f t="shared" si="34"/>
        <v>stDoAll.Reserv_bDO242:=SEL(bManualDO, DataReal.Reserv.bDO242, arForceDO[242]);</v>
      </c>
      <c r="T243" t="str">
        <f t="shared" si="35"/>
        <v>Reserv_bDO242 : WSTRING(40):="Резерв";</v>
      </c>
      <c r="U243" t="str">
        <f t="shared" si="36"/>
        <v>bDO242 : BOOL; (*Резерв*)</v>
      </c>
    </row>
    <row r="244" spans="1:21" x14ac:dyDescent="0.25">
      <c r="A244" s="2" t="s">
        <v>139</v>
      </c>
      <c r="B244" s="4" t="s">
        <v>704</v>
      </c>
      <c r="C244" t="s">
        <v>5</v>
      </c>
      <c r="D244" t="s">
        <v>159</v>
      </c>
      <c r="G244" t="str">
        <f t="shared" si="39"/>
        <v>bDO243</v>
      </c>
      <c r="H244" t="s">
        <v>140</v>
      </c>
      <c r="I244" t="str">
        <f t="shared" si="38"/>
        <v>Reserv_bDO243 : BOOL; (*Резерв*)</v>
      </c>
      <c r="J244" t="str">
        <f t="shared" si="34"/>
        <v>stDoAll.Reserv_bDO243:=SEL(bManualDO, DataReal.Reserv.bDO243, arForceDO[243]);</v>
      </c>
      <c r="T244" t="str">
        <f t="shared" si="35"/>
        <v>Reserv_bDO243 : WSTRING(40):="Резерв";</v>
      </c>
      <c r="U244" t="str">
        <f t="shared" si="36"/>
        <v>bDO243 : BOOL; (*Резерв*)</v>
      </c>
    </row>
    <row r="245" spans="1:21" x14ac:dyDescent="0.25">
      <c r="A245" s="2" t="s">
        <v>139</v>
      </c>
      <c r="B245" s="4" t="s">
        <v>705</v>
      </c>
      <c r="C245" t="s">
        <v>5</v>
      </c>
      <c r="D245" t="s">
        <v>159</v>
      </c>
      <c r="G245" t="str">
        <f t="shared" si="39"/>
        <v>bDO244</v>
      </c>
      <c r="H245" t="s">
        <v>140</v>
      </c>
      <c r="I245" t="str">
        <f t="shared" si="38"/>
        <v>Reserv_bDO244 : BOOL; (*Резерв*)</v>
      </c>
      <c r="J245" t="str">
        <f t="shared" si="34"/>
        <v>stDoAll.Reserv_bDO244:=SEL(bManualDO, DataReal.Reserv.bDO244, arForceDO[244]);</v>
      </c>
      <c r="T245" t="str">
        <f t="shared" si="35"/>
        <v>Reserv_bDO244 : WSTRING(40):="Резерв";</v>
      </c>
      <c r="U245" t="str">
        <f t="shared" si="36"/>
        <v>bDO244 : BOOL; (*Резерв*)</v>
      </c>
    </row>
    <row r="246" spans="1:21" x14ac:dyDescent="0.25">
      <c r="A246" s="2" t="s">
        <v>139</v>
      </c>
      <c r="B246" s="4" t="s">
        <v>706</v>
      </c>
      <c r="C246" t="s">
        <v>5</v>
      </c>
      <c r="D246" t="s">
        <v>159</v>
      </c>
      <c r="G246" t="str">
        <f t="shared" si="39"/>
        <v>bDO245</v>
      </c>
      <c r="H246" t="s">
        <v>140</v>
      </c>
      <c r="I246" t="str">
        <f t="shared" si="38"/>
        <v>Reserv_bDO245 : BOOL; (*Резерв*)</v>
      </c>
      <c r="J246" t="str">
        <f t="shared" si="34"/>
        <v>stDoAll.Reserv_bDO245:=SEL(bManualDO, DataReal.Reserv.bDO245, arForceDO[245]);</v>
      </c>
      <c r="T246" t="str">
        <f t="shared" si="35"/>
        <v>Reserv_bDO245 : WSTRING(40):="Резерв";</v>
      </c>
      <c r="U246" t="str">
        <f t="shared" si="36"/>
        <v>bDO245 : BOOL; (*Резерв*)</v>
      </c>
    </row>
    <row r="247" spans="1:21" x14ac:dyDescent="0.25">
      <c r="A247" s="2" t="s">
        <v>139</v>
      </c>
      <c r="B247" s="4" t="s">
        <v>707</v>
      </c>
      <c r="C247" t="s">
        <v>5</v>
      </c>
      <c r="D247" t="s">
        <v>159</v>
      </c>
      <c r="G247" t="str">
        <f t="shared" si="39"/>
        <v>bDO246</v>
      </c>
      <c r="H247" t="s">
        <v>140</v>
      </c>
      <c r="I247" t="str">
        <f t="shared" si="38"/>
        <v>Reserv_bDO246 : BOOL; (*Резерв*)</v>
      </c>
      <c r="J247" t="str">
        <f t="shared" si="34"/>
        <v>stDoAll.Reserv_bDO246:=SEL(bManualDO, DataReal.Reserv.bDO246, arForceDO[246]);</v>
      </c>
      <c r="T247" t="str">
        <f t="shared" si="35"/>
        <v>Reserv_bDO246 : WSTRING(40):="Резерв";</v>
      </c>
      <c r="U247" t="str">
        <f t="shared" si="36"/>
        <v>bDO246 : BOOL; (*Резерв*)</v>
      </c>
    </row>
    <row r="248" spans="1:21" x14ac:dyDescent="0.25">
      <c r="A248" s="2" t="s">
        <v>139</v>
      </c>
      <c r="B248" s="4" t="s">
        <v>708</v>
      </c>
      <c r="C248" t="s">
        <v>5</v>
      </c>
      <c r="D248" t="s">
        <v>159</v>
      </c>
      <c r="G248" t="str">
        <f t="shared" si="39"/>
        <v>bDO247</v>
      </c>
      <c r="H248" t="s">
        <v>140</v>
      </c>
      <c r="I248" t="str">
        <f t="shared" si="38"/>
        <v>Reserv_bDO247 : BOOL; (*Резерв*)</v>
      </c>
      <c r="J248" t="str">
        <f t="shared" si="34"/>
        <v>stDoAll.Reserv_bDO247:=SEL(bManualDO, DataReal.Reserv.bDO247, arForceDO[247]);</v>
      </c>
      <c r="T248" t="str">
        <f t="shared" si="35"/>
        <v>Reserv_bDO247 : WSTRING(40):="Резерв";</v>
      </c>
      <c r="U248" t="str">
        <f t="shared" si="36"/>
        <v>bDO247 : BOOL; (*Резерв*)</v>
      </c>
    </row>
    <row r="249" spans="1:21" x14ac:dyDescent="0.25">
      <c r="A249" s="2" t="s">
        <v>139</v>
      </c>
      <c r="B249" s="4" t="s">
        <v>709</v>
      </c>
      <c r="C249" t="s">
        <v>5</v>
      </c>
      <c r="D249" t="s">
        <v>159</v>
      </c>
      <c r="G249" t="str">
        <f t="shared" si="39"/>
        <v>bDO248</v>
      </c>
      <c r="H249" t="s">
        <v>140</v>
      </c>
      <c r="I249" t="str">
        <f t="shared" si="38"/>
        <v>Reserv_bDO248 : BOOL; (*Резерв*)</v>
      </c>
      <c r="J249" t="str">
        <f t="shared" si="34"/>
        <v>stDoAll.Reserv_bDO248:=SEL(bManualDO, DataReal.Reserv.bDO248, arForceDO[248]);</v>
      </c>
      <c r="T249" t="str">
        <f t="shared" si="35"/>
        <v>Reserv_bDO248 : WSTRING(40):="Резерв";</v>
      </c>
      <c r="U249" t="str">
        <f t="shared" si="36"/>
        <v>bDO248 : BOOL; (*Резерв*)</v>
      </c>
    </row>
    <row r="250" spans="1:21" x14ac:dyDescent="0.25">
      <c r="A250" s="2" t="s">
        <v>139</v>
      </c>
      <c r="B250" s="4" t="s">
        <v>710</v>
      </c>
      <c r="C250" t="s">
        <v>5</v>
      </c>
      <c r="D250" t="s">
        <v>159</v>
      </c>
      <c r="G250" t="str">
        <f t="shared" si="39"/>
        <v>bDO249</v>
      </c>
      <c r="H250" t="s">
        <v>140</v>
      </c>
      <c r="I250" t="str">
        <f t="shared" si="38"/>
        <v>Reserv_bDO249 : BOOL; (*Резерв*)</v>
      </c>
      <c r="J250" t="str">
        <f t="shared" si="34"/>
        <v>stDoAll.Reserv_bDO249:=SEL(bManualDO, DataReal.Reserv.bDO249, arForceDO[249]);</v>
      </c>
      <c r="T250" t="str">
        <f t="shared" si="35"/>
        <v>Reserv_bDO249 : WSTRING(40):="Резерв";</v>
      </c>
      <c r="U250" t="str">
        <f t="shared" si="36"/>
        <v>bDO249 : BOOL; (*Резерв*)</v>
      </c>
    </row>
    <row r="251" spans="1:21" x14ac:dyDescent="0.25">
      <c r="A251" s="2" t="s">
        <v>139</v>
      </c>
      <c r="B251" s="4" t="s">
        <v>711</v>
      </c>
      <c r="C251" t="s">
        <v>5</v>
      </c>
      <c r="D251" t="s">
        <v>159</v>
      </c>
      <c r="G251" t="str">
        <f t="shared" si="39"/>
        <v>bDO250</v>
      </c>
      <c r="H251" t="s">
        <v>140</v>
      </c>
      <c r="I251" t="str">
        <f t="shared" si="38"/>
        <v>Reserv_bDO250 : BOOL; (*Резерв*)</v>
      </c>
      <c r="J251" t="str">
        <f t="shared" si="34"/>
        <v>stDoAll.Reserv_bDO250:=SEL(bManualDO, DataReal.Reserv.bDO250, arForceDO[250]);</v>
      </c>
      <c r="T251" t="str">
        <f t="shared" si="35"/>
        <v>Reserv_bDO250 : WSTRING(40):="Резерв";</v>
      </c>
      <c r="U251" t="str">
        <f t="shared" si="36"/>
        <v>bDO250 : BOOL; (*Резерв*)</v>
      </c>
    </row>
    <row r="252" spans="1:21" x14ac:dyDescent="0.25">
      <c r="A252" s="2" t="s">
        <v>139</v>
      </c>
      <c r="B252" s="4" t="s">
        <v>712</v>
      </c>
      <c r="C252" t="s">
        <v>5</v>
      </c>
      <c r="D252" t="s">
        <v>159</v>
      </c>
      <c r="G252" t="str">
        <f t="shared" si="39"/>
        <v>bDO251</v>
      </c>
      <c r="H252" t="s">
        <v>140</v>
      </c>
      <c r="I252" t="str">
        <f t="shared" si="38"/>
        <v>Reserv_bDO251 : BOOL; (*Резерв*)</v>
      </c>
      <c r="J252" t="str">
        <f t="shared" si="34"/>
        <v>stDoAll.Reserv_bDO251:=SEL(bManualDO, DataReal.Reserv.bDO251, arForceDO[251]);</v>
      </c>
      <c r="T252" t="str">
        <f t="shared" si="35"/>
        <v>Reserv_bDO251 : WSTRING(40):="Резерв";</v>
      </c>
      <c r="U252" t="str">
        <f t="shared" si="36"/>
        <v>bDO251 : BOOL; (*Резерв*)</v>
      </c>
    </row>
    <row r="253" spans="1:21" x14ac:dyDescent="0.25">
      <c r="A253" s="2" t="s">
        <v>139</v>
      </c>
      <c r="B253" s="4" t="s">
        <v>713</v>
      </c>
      <c r="C253" t="s">
        <v>5</v>
      </c>
      <c r="D253" t="s">
        <v>159</v>
      </c>
      <c r="G253" t="str">
        <f t="shared" si="39"/>
        <v>bDO252</v>
      </c>
      <c r="H253" t="s">
        <v>140</v>
      </c>
      <c r="I253" t="str">
        <f t="shared" si="38"/>
        <v>Reserv_bDO252 : BOOL; (*Резерв*)</v>
      </c>
      <c r="J253" t="str">
        <f t="shared" si="34"/>
        <v>stDoAll.Reserv_bDO252:=SEL(bManualDO, DataReal.Reserv.bDO252, arForceDO[252]);</v>
      </c>
      <c r="T253" t="str">
        <f t="shared" si="35"/>
        <v>Reserv_bDO252 : WSTRING(40):="Резерв";</v>
      </c>
      <c r="U253" t="str">
        <f t="shared" si="36"/>
        <v>bDO252 : BOOL; (*Резерв*)</v>
      </c>
    </row>
    <row r="254" spans="1:21" x14ac:dyDescent="0.25">
      <c r="A254" s="2" t="s">
        <v>139</v>
      </c>
      <c r="B254" s="4" t="s">
        <v>714</v>
      </c>
      <c r="C254" t="s">
        <v>5</v>
      </c>
      <c r="D254" t="s">
        <v>159</v>
      </c>
      <c r="G254" t="str">
        <f t="shared" si="39"/>
        <v>bDO253</v>
      </c>
      <c r="H254" t="s">
        <v>140</v>
      </c>
      <c r="I254" t="str">
        <f t="shared" si="38"/>
        <v>Reserv_bDO253 : BOOL; (*Резерв*)</v>
      </c>
      <c r="J254" t="str">
        <f t="shared" si="34"/>
        <v>stDoAll.Reserv_bDO253:=SEL(bManualDO, DataReal.Reserv.bDO253, arForceDO[253]);</v>
      </c>
      <c r="T254" t="str">
        <f t="shared" si="35"/>
        <v>Reserv_bDO253 : WSTRING(40):="Резерв";</v>
      </c>
      <c r="U254" t="str">
        <f t="shared" si="36"/>
        <v>bDO253 : BOOL; (*Резерв*)</v>
      </c>
    </row>
    <row r="255" spans="1:21" x14ac:dyDescent="0.25">
      <c r="A255" s="2" t="s">
        <v>139</v>
      </c>
      <c r="B255" s="4" t="s">
        <v>715</v>
      </c>
      <c r="C255" t="s">
        <v>5</v>
      </c>
      <c r="D255" t="s">
        <v>159</v>
      </c>
      <c r="G255" t="str">
        <f t="shared" si="39"/>
        <v>bDO254</v>
      </c>
      <c r="H255" t="s">
        <v>140</v>
      </c>
      <c r="I255" t="str">
        <f t="shared" si="38"/>
        <v>Reserv_bDO254 : BOOL; (*Резерв*)</v>
      </c>
      <c r="J255" t="str">
        <f t="shared" si="34"/>
        <v>stDoAll.Reserv_bDO254:=SEL(bManualDO, DataReal.Reserv.bDO254, arForceDO[254]);</v>
      </c>
      <c r="T255" t="str">
        <f t="shared" si="35"/>
        <v>Reserv_bDO254 : WSTRING(40):="Резерв";</v>
      </c>
      <c r="U255" t="str">
        <f t="shared" si="36"/>
        <v>bDO254 : BOOL; (*Резерв*)</v>
      </c>
    </row>
    <row r="256" spans="1:21" x14ac:dyDescent="0.25">
      <c r="A256" s="2" t="s">
        <v>139</v>
      </c>
      <c r="B256" s="4" t="s">
        <v>716</v>
      </c>
      <c r="C256" t="s">
        <v>5</v>
      </c>
      <c r="D256" t="s">
        <v>159</v>
      </c>
      <c r="G256" t="str">
        <f t="shared" si="39"/>
        <v>bDO255</v>
      </c>
      <c r="H256" t="s">
        <v>140</v>
      </c>
      <c r="I256" t="str">
        <f t="shared" si="38"/>
        <v>Reserv_bDO255 : BOOL; (*Резерв*)</v>
      </c>
      <c r="J256" t="str">
        <f t="shared" si="34"/>
        <v>stDoAll.Reserv_bDO255:=SEL(bManualDO, DataReal.Reserv.bDO255, arForceDO[255]);</v>
      </c>
      <c r="T256" t="str">
        <f t="shared" si="35"/>
        <v>Reserv_bDO255 : WSTRING(40):="Резерв";</v>
      </c>
      <c r="U256" t="str">
        <f t="shared" si="36"/>
        <v>bDO255 : BOOL; (*Резерв*)</v>
      </c>
    </row>
    <row r="257" spans="1:21" x14ac:dyDescent="0.25">
      <c r="A257" s="2" t="s">
        <v>139</v>
      </c>
      <c r="B257" s="4" t="s">
        <v>717</v>
      </c>
      <c r="C257" t="s">
        <v>5</v>
      </c>
      <c r="D257" t="s">
        <v>159</v>
      </c>
      <c r="G257" t="str">
        <f t="shared" si="39"/>
        <v>bDO256</v>
      </c>
      <c r="H257" t="s">
        <v>140</v>
      </c>
      <c r="I257" t="str">
        <f t="shared" si="38"/>
        <v>Reserv_bDO256 : BOOL; (*Резерв*)</v>
      </c>
      <c r="J257" t="str">
        <f t="shared" si="34"/>
        <v>stDoAll.Reserv_bDO256:=SEL(bManualDO, DataReal.Reserv.bDO256, arForceDO[256]);</v>
      </c>
      <c r="T257" t="str">
        <f t="shared" si="35"/>
        <v>Reserv_bDO256 : WSTRING(40):="Резерв";</v>
      </c>
      <c r="U257" t="str">
        <f t="shared" si="36"/>
        <v>bDO256 : BOOL; (*Резерв*)</v>
      </c>
    </row>
    <row r="258" spans="1:21" x14ac:dyDescent="0.25">
      <c r="A258" s="2" t="s">
        <v>139</v>
      </c>
      <c r="B258" s="4" t="s">
        <v>718</v>
      </c>
      <c r="C258" t="s">
        <v>1003</v>
      </c>
      <c r="D258" t="s">
        <v>316</v>
      </c>
      <c r="E258" t="s">
        <v>326</v>
      </c>
      <c r="F258" t="s">
        <v>175</v>
      </c>
      <c r="G258" t="s">
        <v>245</v>
      </c>
      <c r="H258" t="s">
        <v>140</v>
      </c>
      <c r="I258" t="str">
        <f t="shared" si="38"/>
        <v>Group4_BurnWork1_Valve1_bCtrl : BOOL; (*ПЗК-1 гор.10 открыть*)</v>
      </c>
      <c r="J258" t="str">
        <f t="shared" si="34"/>
        <v>stDoAll.Group4_BurnWork1_Valve1_bCtrl:=SEL(bManualDO, DataReal.Group[4].BurnWork[1].Valve1.bCtrl, arForceDO[257]);</v>
      </c>
      <c r="T258" t="str">
        <f t="shared" si="35"/>
        <v>Group4_BurnWork1_Valve1_bCtrl : WSTRING(40):="ПЗК-1 гор.10 открыть";</v>
      </c>
      <c r="U258" t="str">
        <f t="shared" si="36"/>
        <v>BurnWork[1].Valve1.bCtrl : BOOL; (*ПЗК-1 гор.10 открыть*)</v>
      </c>
    </row>
    <row r="259" spans="1:21" x14ac:dyDescent="0.25">
      <c r="A259" s="2" t="s">
        <v>139</v>
      </c>
      <c r="B259" s="4" t="s">
        <v>719</v>
      </c>
      <c r="C259" t="s">
        <v>1004</v>
      </c>
      <c r="D259" t="s">
        <v>316</v>
      </c>
      <c r="E259" t="s">
        <v>326</v>
      </c>
      <c r="F259" t="s">
        <v>181</v>
      </c>
      <c r="G259" t="s">
        <v>245</v>
      </c>
      <c r="H259" t="s">
        <v>140</v>
      </c>
      <c r="I259" t="str">
        <f t="shared" si="38"/>
        <v>Group4_BurnWork1_ValveSafety_bCtrl : BOOL; (*КБ гор.10 закрыть*)</v>
      </c>
      <c r="J259" t="str">
        <f t="shared" ref="J259:J321" si="40">CONCATENATE("stDoAll.",D259,"_",IF(E259&lt;&gt;"",CONCATENATE(E259,"_"),""),IF(F259&lt;&gt;"",CONCATENATE(F259,"_"),""),G259,":=SEL(bManualDO, DataReal.",IF(D259&lt;&gt;"",CONCATENATE(IF(IFERROR(_xlfn.NUMBERVALUE(RIGHT(D259)),"")="",D259,REPLACE(D259,LEN(D259),3,CONCATENATE("[",RIGHT(D259),"]"))),"."),""),IF(E259&lt;&gt;"",CONCATENATE(IF(IFERROR(_xlfn.NUMBERVALUE(RIGHT(E259)),"")="",E259,REPLACE(E259,LEN(E259),3,CONCATENATE("[",RIGHT(E259),"]"))),"."),""),IF(F259&lt;&gt;"",CONCATENATE(F259,"."),""),G259,", arForceDO[",VALUE(B259),"])",";")</f>
        <v>stDoAll.Group4_BurnWork1_ValveSafety_bCtrl:=SEL(bManualDO, DataReal.Group[4].BurnWork[1].ValveSafety.bCtrl, arForceDO[258]);</v>
      </c>
      <c r="T259" t="str">
        <f t="shared" ref="T259:T321" si="41">CONCATENATE(D259,"_",IF(E259&lt;&gt;"",CONCATENATE(E259,"_"),""),IF(F259&lt;&gt;"",CONCATENATE(F259,"_"),""),G259," : WSTRING(40):=""",C259,""";",)</f>
        <v>Group4_BurnWork1_ValveSafety_bCtrl : WSTRING(40):="КБ гор.10 закрыть";</v>
      </c>
      <c r="U259" t="str">
        <f t="shared" ref="U259:U321" si="42">CONCATENATE(IF(E259&lt;&gt;"",CONCATENATE(IF(IFERROR(_xlfn.NUMBERVALUE(RIGHT(E259)),"")="",E259,REPLACE(E259,LEN(E259),3,CONCATENATE("[",RIGHT(E259),"]"))),"."),""),IF(F259&lt;&gt;"",CONCATENATE(F259,"."),""),G259," : ",H259,";"," (*",C259,"*)")</f>
        <v>BurnWork[1].ValveSafety.bCtrl : BOOL; (*КБ гор.10 закрыть*)</v>
      </c>
    </row>
    <row r="260" spans="1:21" x14ac:dyDescent="0.25">
      <c r="A260" s="2" t="s">
        <v>139</v>
      </c>
      <c r="B260" s="4" t="s">
        <v>720</v>
      </c>
      <c r="C260" t="s">
        <v>1005</v>
      </c>
      <c r="D260" t="s">
        <v>316</v>
      </c>
      <c r="E260" t="s">
        <v>326</v>
      </c>
      <c r="F260" t="s">
        <v>179</v>
      </c>
      <c r="G260" t="s">
        <v>245</v>
      </c>
      <c r="H260" t="s">
        <v>140</v>
      </c>
      <c r="I260" t="str">
        <f t="shared" si="38"/>
        <v>Group4_BurnWork1_Valve2_bCtrl : BOOL; (*ПЗК-2 гор.10 открыть*)</v>
      </c>
      <c r="J260" t="str">
        <f t="shared" si="40"/>
        <v>stDoAll.Group4_BurnWork1_Valve2_bCtrl:=SEL(bManualDO, DataReal.Group[4].BurnWork[1].Valve2.bCtrl, arForceDO[259]);</v>
      </c>
      <c r="T260" t="str">
        <f t="shared" si="41"/>
        <v>Group4_BurnWork1_Valve2_bCtrl : WSTRING(40):="ПЗК-2 гор.10 открыть";</v>
      </c>
      <c r="U260" t="str">
        <f t="shared" si="42"/>
        <v>BurnWork[1].Valve2.bCtrl : BOOL; (*ПЗК-2 гор.10 открыть*)</v>
      </c>
    </row>
    <row r="261" spans="1:21" x14ac:dyDescent="0.25">
      <c r="A261" s="2" t="s">
        <v>139</v>
      </c>
      <c r="B261" s="4" t="s">
        <v>721</v>
      </c>
      <c r="C261" t="s">
        <v>1011</v>
      </c>
      <c r="D261" t="s">
        <v>316</v>
      </c>
      <c r="E261" t="s">
        <v>325</v>
      </c>
      <c r="F261" t="s">
        <v>175</v>
      </c>
      <c r="G261" t="s">
        <v>245</v>
      </c>
      <c r="H261" t="s">
        <v>140</v>
      </c>
      <c r="I261" t="str">
        <f t="shared" si="38"/>
        <v>Group4_BurnMain_Valve1_bCtrl : BOOL; (*ПЗК-1 гор.12 открыть*)</v>
      </c>
      <c r="J261" t="str">
        <f t="shared" si="40"/>
        <v>stDoAll.Group4_BurnMain_Valve1_bCtrl:=SEL(bManualDO, DataReal.Group[4].BurnMain.Valve1.bCtrl, arForceDO[260]);</v>
      </c>
      <c r="T261" t="str">
        <f t="shared" si="41"/>
        <v>Group4_BurnMain_Valve1_bCtrl : WSTRING(40):="ПЗК-1 гор.12 открыть";</v>
      </c>
      <c r="U261" t="str">
        <f t="shared" si="42"/>
        <v>BurnMain.Valve1.bCtrl : BOOL; (*ПЗК-1 гор.12 открыть*)</v>
      </c>
    </row>
    <row r="262" spans="1:21" x14ac:dyDescent="0.25">
      <c r="A262" s="2" t="s">
        <v>139</v>
      </c>
      <c r="B262" s="4" t="s">
        <v>722</v>
      </c>
      <c r="C262" t="s">
        <v>1012</v>
      </c>
      <c r="D262" t="s">
        <v>316</v>
      </c>
      <c r="E262" t="s">
        <v>325</v>
      </c>
      <c r="F262" t="s">
        <v>181</v>
      </c>
      <c r="G262" t="s">
        <v>245</v>
      </c>
      <c r="H262" t="s">
        <v>140</v>
      </c>
      <c r="I262" t="str">
        <f t="shared" si="38"/>
        <v>Group4_BurnMain_ValveSafety_bCtrl : BOOL; (*КБ гор.12 закрыть*)</v>
      </c>
      <c r="J262" t="str">
        <f t="shared" si="40"/>
        <v>stDoAll.Group4_BurnMain_ValveSafety_bCtrl:=SEL(bManualDO, DataReal.Group[4].BurnMain.ValveSafety.bCtrl, arForceDO[261]);</v>
      </c>
      <c r="T262" t="str">
        <f t="shared" si="41"/>
        <v>Group4_BurnMain_ValveSafety_bCtrl : WSTRING(40):="КБ гор.12 закрыть";</v>
      </c>
      <c r="U262" t="str">
        <f t="shared" si="42"/>
        <v>BurnMain.ValveSafety.bCtrl : BOOL; (*КБ гор.12 закрыть*)</v>
      </c>
    </row>
    <row r="263" spans="1:21" x14ac:dyDescent="0.25">
      <c r="A263" s="2" t="s">
        <v>139</v>
      </c>
      <c r="B263" s="4" t="s">
        <v>723</v>
      </c>
      <c r="C263" t="s">
        <v>1013</v>
      </c>
      <c r="D263" t="s">
        <v>316</v>
      </c>
      <c r="E263" t="s">
        <v>325</v>
      </c>
      <c r="F263" t="s">
        <v>179</v>
      </c>
      <c r="G263" t="s">
        <v>245</v>
      </c>
      <c r="H263" t="s">
        <v>140</v>
      </c>
      <c r="I263" t="str">
        <f t="shared" si="38"/>
        <v>Group4_BurnMain_Valve2_bCtrl : BOOL; (*ПЗК-2 гор.12 открыть*)</v>
      </c>
      <c r="J263" t="str">
        <f t="shared" si="40"/>
        <v>stDoAll.Group4_BurnMain_Valve2_bCtrl:=SEL(bManualDO, DataReal.Group[4].BurnMain.Valve2.bCtrl, arForceDO[262]);</v>
      </c>
      <c r="T263" t="str">
        <f t="shared" si="41"/>
        <v>Group4_BurnMain_Valve2_bCtrl : WSTRING(40):="ПЗК-2 гор.12 открыть";</v>
      </c>
      <c r="U263" t="str">
        <f t="shared" si="42"/>
        <v>BurnMain.Valve2.bCtrl : BOOL; (*ПЗК-2 гор.12 открыть*)</v>
      </c>
    </row>
    <row r="264" spans="1:21" x14ac:dyDescent="0.25">
      <c r="A264" s="2" t="s">
        <v>139</v>
      </c>
      <c r="B264" s="4" t="s">
        <v>724</v>
      </c>
      <c r="C264" t="s">
        <v>1014</v>
      </c>
      <c r="D264" t="s">
        <v>316</v>
      </c>
      <c r="E264" t="s">
        <v>325</v>
      </c>
      <c r="F264" t="s">
        <v>177</v>
      </c>
      <c r="G264" t="s">
        <v>245</v>
      </c>
      <c r="H264" t="s">
        <v>140</v>
      </c>
      <c r="I264" t="str">
        <f t="shared" si="38"/>
        <v>Group4_BurnMain_ValveIgn_bCtrl : BOOL; (*КЗ гор.12 открыть*)</v>
      </c>
      <c r="J264" t="str">
        <f t="shared" si="40"/>
        <v>stDoAll.Group4_BurnMain_ValveIgn_bCtrl:=SEL(bManualDO, DataReal.Group[4].BurnMain.ValveIgn.bCtrl, arForceDO[263]);</v>
      </c>
      <c r="T264" t="str">
        <f t="shared" si="41"/>
        <v>Group4_BurnMain_ValveIgn_bCtrl : WSTRING(40):="КЗ гор.12 открыть";</v>
      </c>
      <c r="U264" t="str">
        <f t="shared" si="42"/>
        <v>BurnMain.ValveIgn.bCtrl : BOOL; (*КЗ гор.12 открыть*)</v>
      </c>
    </row>
    <row r="265" spans="1:21" x14ac:dyDescent="0.25">
      <c r="A265" s="2" t="s">
        <v>139</v>
      </c>
      <c r="B265" s="4" t="s">
        <v>725</v>
      </c>
      <c r="C265" t="s">
        <v>1015</v>
      </c>
      <c r="D265" t="s">
        <v>316</v>
      </c>
      <c r="E265" t="s">
        <v>325</v>
      </c>
      <c r="G265" t="s">
        <v>244</v>
      </c>
      <c r="H265" t="s">
        <v>140</v>
      </c>
      <c r="I265" t="str">
        <f t="shared" si="38"/>
        <v>Group4_BurnMain_bSpark : BOOL; (*ИВН гор.12 включить*)</v>
      </c>
      <c r="J265" t="str">
        <f t="shared" si="40"/>
        <v>stDoAll.Group4_BurnMain_bSpark:=SEL(bManualDO, DataReal.Group[4].BurnMain.bSpark, arForceDO[264]);</v>
      </c>
      <c r="T265" t="str">
        <f t="shared" si="41"/>
        <v>Group4_BurnMain_bSpark : WSTRING(40):="ИВН гор.12 включить";</v>
      </c>
      <c r="U265" t="str">
        <f t="shared" si="42"/>
        <v>BurnMain.bSpark : BOOL; (*ИВН гор.12 включить*)</v>
      </c>
    </row>
    <row r="266" spans="1:21" x14ac:dyDescent="0.25">
      <c r="A266" s="2" t="s">
        <v>139</v>
      </c>
      <c r="B266" s="4" t="s">
        <v>726</v>
      </c>
      <c r="C266" t="s">
        <v>1023</v>
      </c>
      <c r="D266" t="s">
        <v>316</v>
      </c>
      <c r="E266" t="s">
        <v>327</v>
      </c>
      <c r="F266" t="s">
        <v>175</v>
      </c>
      <c r="G266" t="s">
        <v>245</v>
      </c>
      <c r="H266" t="s">
        <v>140</v>
      </c>
      <c r="I266" t="str">
        <f t="shared" si="38"/>
        <v>Group4_BurnWork2_Valve1_bCtrl : BOOL; (*ПЗК-1 гор.14 открыть*)</v>
      </c>
      <c r="J266" t="str">
        <f t="shared" si="40"/>
        <v>stDoAll.Group4_BurnWork2_Valve1_bCtrl:=SEL(bManualDO, DataReal.Group[4].BurnWork[2].Valve1.bCtrl, arForceDO[265]);</v>
      </c>
      <c r="T266" t="str">
        <f t="shared" si="41"/>
        <v>Group4_BurnWork2_Valve1_bCtrl : WSTRING(40):="ПЗК-1 гор.14 открыть";</v>
      </c>
      <c r="U266" t="str">
        <f t="shared" si="42"/>
        <v>BurnWork[2].Valve1.bCtrl : BOOL; (*ПЗК-1 гор.14 открыть*)</v>
      </c>
    </row>
    <row r="267" spans="1:21" x14ac:dyDescent="0.25">
      <c r="A267" s="2" t="s">
        <v>139</v>
      </c>
      <c r="B267" s="4" t="s">
        <v>727</v>
      </c>
      <c r="C267" t="s">
        <v>1024</v>
      </c>
      <c r="D267" t="s">
        <v>316</v>
      </c>
      <c r="E267" t="s">
        <v>327</v>
      </c>
      <c r="F267" t="s">
        <v>181</v>
      </c>
      <c r="G267" t="s">
        <v>245</v>
      </c>
      <c r="H267" t="s">
        <v>140</v>
      </c>
      <c r="I267" t="str">
        <f t="shared" si="38"/>
        <v>Group4_BurnWork2_ValveSafety_bCtrl : BOOL; (*КБ гор.14 закрыть*)</v>
      </c>
      <c r="J267" t="str">
        <f t="shared" si="40"/>
        <v>stDoAll.Group4_BurnWork2_ValveSafety_bCtrl:=SEL(bManualDO, DataReal.Group[4].BurnWork[2].ValveSafety.bCtrl, arForceDO[266]);</v>
      </c>
      <c r="T267" t="str">
        <f t="shared" si="41"/>
        <v>Group4_BurnWork2_ValveSafety_bCtrl : WSTRING(40):="КБ гор.14 закрыть";</v>
      </c>
      <c r="U267" t="str">
        <f t="shared" si="42"/>
        <v>BurnWork[2].ValveSafety.bCtrl : BOOL; (*КБ гор.14 закрыть*)</v>
      </c>
    </row>
    <row r="268" spans="1:21" x14ac:dyDescent="0.25">
      <c r="A268" s="2" t="s">
        <v>139</v>
      </c>
      <c r="B268" s="4" t="s">
        <v>728</v>
      </c>
      <c r="C268" t="s">
        <v>1025</v>
      </c>
      <c r="D268" t="s">
        <v>316</v>
      </c>
      <c r="E268" t="s">
        <v>327</v>
      </c>
      <c r="F268" t="s">
        <v>179</v>
      </c>
      <c r="G268" t="s">
        <v>245</v>
      </c>
      <c r="H268" t="s">
        <v>140</v>
      </c>
      <c r="I268" t="str">
        <f t="shared" si="38"/>
        <v>Group4_BurnWork2_Valve2_bCtrl : BOOL; (*ПЗК-2 гор.14 открыть*)</v>
      </c>
      <c r="J268" t="str">
        <f t="shared" si="40"/>
        <v>stDoAll.Group4_BurnWork2_Valve2_bCtrl:=SEL(bManualDO, DataReal.Group[4].BurnWork[2].Valve2.bCtrl, arForceDO[267]);</v>
      </c>
      <c r="T268" t="str">
        <f t="shared" si="41"/>
        <v>Group4_BurnWork2_Valve2_bCtrl : WSTRING(40):="ПЗК-2 гор.14 открыть";</v>
      </c>
      <c r="U268" t="str">
        <f t="shared" si="42"/>
        <v>BurnWork[2].Valve2.bCtrl : BOOL; (*ПЗК-2 гор.14 открыть*)</v>
      </c>
    </row>
    <row r="269" spans="1:21" x14ac:dyDescent="0.25">
      <c r="A269" s="2" t="s">
        <v>139</v>
      </c>
      <c r="B269" s="4" t="s">
        <v>729</v>
      </c>
      <c r="C269" t="s">
        <v>1031</v>
      </c>
      <c r="D269" t="s">
        <v>316</v>
      </c>
      <c r="E269" t="s">
        <v>328</v>
      </c>
      <c r="F269" t="s">
        <v>175</v>
      </c>
      <c r="G269" t="s">
        <v>245</v>
      </c>
      <c r="H269" t="s">
        <v>140</v>
      </c>
      <c r="I269" t="str">
        <f t="shared" si="38"/>
        <v>Group4_BurnWork3_Valve1_bCtrl : BOOL; (*ПЗК-1 гор.16 открыть*)</v>
      </c>
      <c r="J269" t="str">
        <f t="shared" si="40"/>
        <v>stDoAll.Group4_BurnWork3_Valve1_bCtrl:=SEL(bManualDO, DataReal.Group[4].BurnWork[3].Valve1.bCtrl, arForceDO[268]);</v>
      </c>
      <c r="T269" t="str">
        <f t="shared" si="41"/>
        <v>Group4_BurnWork3_Valve1_bCtrl : WSTRING(40):="ПЗК-1 гор.16 открыть";</v>
      </c>
      <c r="U269" t="str">
        <f t="shared" si="42"/>
        <v>BurnWork[3].Valve1.bCtrl : BOOL; (*ПЗК-1 гор.16 открыть*)</v>
      </c>
    </row>
    <row r="270" spans="1:21" x14ac:dyDescent="0.25">
      <c r="A270" s="2" t="s">
        <v>139</v>
      </c>
      <c r="B270" s="4" t="s">
        <v>730</v>
      </c>
      <c r="C270" t="s">
        <v>1032</v>
      </c>
      <c r="D270" t="s">
        <v>316</v>
      </c>
      <c r="E270" t="s">
        <v>328</v>
      </c>
      <c r="F270" t="s">
        <v>181</v>
      </c>
      <c r="G270" t="s">
        <v>245</v>
      </c>
      <c r="H270" t="s">
        <v>140</v>
      </c>
      <c r="I270" t="str">
        <f t="shared" si="38"/>
        <v>Group4_BurnWork3_ValveSafety_bCtrl : BOOL; (*КБ гор.16 закрыть*)</v>
      </c>
      <c r="J270" t="str">
        <f t="shared" si="40"/>
        <v>stDoAll.Group4_BurnWork3_ValveSafety_bCtrl:=SEL(bManualDO, DataReal.Group[4].BurnWork[3].ValveSafety.bCtrl, arForceDO[269]);</v>
      </c>
      <c r="T270" t="str">
        <f t="shared" si="41"/>
        <v>Group4_BurnWork3_ValveSafety_bCtrl : WSTRING(40):="КБ гор.16 закрыть";</v>
      </c>
      <c r="U270" t="str">
        <f t="shared" si="42"/>
        <v>BurnWork[3].ValveSafety.bCtrl : BOOL; (*КБ гор.16 закрыть*)</v>
      </c>
    </row>
    <row r="271" spans="1:21" x14ac:dyDescent="0.25">
      <c r="A271" s="2" t="s">
        <v>139</v>
      </c>
      <c r="B271" s="4" t="s">
        <v>731</v>
      </c>
      <c r="C271" t="s">
        <v>1033</v>
      </c>
      <c r="D271" t="s">
        <v>316</v>
      </c>
      <c r="E271" t="s">
        <v>328</v>
      </c>
      <c r="F271" t="s">
        <v>179</v>
      </c>
      <c r="G271" t="s">
        <v>245</v>
      </c>
      <c r="H271" t="s">
        <v>140</v>
      </c>
      <c r="I271" t="str">
        <f t="shared" si="38"/>
        <v>Group4_BurnWork3_Valve2_bCtrl : BOOL; (*ПЗК-2 гор.16 открыть*)</v>
      </c>
      <c r="J271" t="str">
        <f t="shared" si="40"/>
        <v>stDoAll.Group4_BurnWork3_Valve2_bCtrl:=SEL(bManualDO, DataReal.Group[4].BurnWork[3].Valve2.bCtrl, arForceDO[270]);</v>
      </c>
      <c r="T271" t="str">
        <f t="shared" si="41"/>
        <v>Group4_BurnWork3_Valve2_bCtrl : WSTRING(40):="ПЗК-2 гор.16 открыть";</v>
      </c>
      <c r="U271" t="str">
        <f t="shared" si="42"/>
        <v>BurnWork[3].Valve2.bCtrl : BOOL; (*ПЗК-2 гор.16 открыть*)</v>
      </c>
    </row>
    <row r="272" spans="1:21" x14ac:dyDescent="0.25">
      <c r="A272" s="2" t="s">
        <v>139</v>
      </c>
      <c r="B272" s="4" t="s">
        <v>732</v>
      </c>
      <c r="C272" t="s">
        <v>5</v>
      </c>
      <c r="D272" t="s">
        <v>159</v>
      </c>
      <c r="G272" t="str">
        <f t="shared" ref="G272:G273" si="43">CONCATENATE("b",A272,B272)</f>
        <v>bDO271</v>
      </c>
      <c r="H272" t="s">
        <v>140</v>
      </c>
      <c r="I272" t="str">
        <f t="shared" si="38"/>
        <v>Reserv_bDO271 : BOOL; (*Резерв*)</v>
      </c>
      <c r="J272" t="str">
        <f t="shared" si="40"/>
        <v>stDoAll.Reserv_bDO271:=SEL(bManualDO, DataReal.Reserv.bDO271, arForceDO[271]);</v>
      </c>
      <c r="T272" t="str">
        <f t="shared" si="41"/>
        <v>Reserv_bDO271 : WSTRING(40):="Резерв";</v>
      </c>
      <c r="U272" t="str">
        <f t="shared" si="42"/>
        <v>bDO271 : BOOL; (*Резерв*)</v>
      </c>
    </row>
    <row r="273" spans="1:21" x14ac:dyDescent="0.25">
      <c r="A273" s="2" t="s">
        <v>139</v>
      </c>
      <c r="B273" s="4" t="s">
        <v>733</v>
      </c>
      <c r="C273" t="s">
        <v>5</v>
      </c>
      <c r="D273" t="s">
        <v>159</v>
      </c>
      <c r="G273" t="str">
        <f t="shared" si="43"/>
        <v>bDO272</v>
      </c>
      <c r="H273" t="s">
        <v>140</v>
      </c>
      <c r="I273" t="str">
        <f t="shared" si="38"/>
        <v>Reserv_bDO272 : BOOL; (*Резерв*)</v>
      </c>
      <c r="J273" t="str">
        <f t="shared" si="40"/>
        <v>stDoAll.Reserv_bDO272:=SEL(bManualDO, DataReal.Reserv.bDO272, arForceDO[272]);</v>
      </c>
      <c r="T273" t="str">
        <f t="shared" si="41"/>
        <v>Reserv_bDO272 : WSTRING(40):="Резерв";</v>
      </c>
      <c r="U273" t="str">
        <f t="shared" si="42"/>
        <v>bDO272 : BOOL; (*Резерв*)</v>
      </c>
    </row>
    <row r="274" spans="1:21" x14ac:dyDescent="0.25">
      <c r="A274" s="2" t="s">
        <v>139</v>
      </c>
      <c r="B274" s="4" t="s">
        <v>734</v>
      </c>
      <c r="C274" t="s">
        <v>1006</v>
      </c>
      <c r="D274" t="s">
        <v>316</v>
      </c>
      <c r="E274" t="s">
        <v>326</v>
      </c>
      <c r="F274" t="s">
        <v>176</v>
      </c>
      <c r="G274" t="s">
        <v>174</v>
      </c>
      <c r="H274" t="s">
        <v>140</v>
      </c>
      <c r="I274" t="str">
        <f t="shared" si="38"/>
        <v>Group4_BurnWork1_DamperGas_bClose : BOOL; (*РГ гор.10 закрыть*)</v>
      </c>
      <c r="J274" t="str">
        <f t="shared" si="40"/>
        <v>stDoAll.Group4_BurnWork1_DamperGas_bClose:=SEL(bManualDO, DataReal.Group[4].BurnWork[1].DamperGas.bClose, arForceDO[273]);</v>
      </c>
      <c r="T274" t="str">
        <f t="shared" si="41"/>
        <v>Group4_BurnWork1_DamperGas_bClose : WSTRING(40):="РГ гор.10 закрыть";</v>
      </c>
      <c r="U274" t="str">
        <f t="shared" si="42"/>
        <v>BurnWork[1].DamperGas.bClose : BOOL; (*РГ гор.10 закрыть*)</v>
      </c>
    </row>
    <row r="275" spans="1:21" x14ac:dyDescent="0.25">
      <c r="A275" s="2" t="s">
        <v>139</v>
      </c>
      <c r="B275" s="4" t="s">
        <v>735</v>
      </c>
      <c r="C275" t="s">
        <v>1007</v>
      </c>
      <c r="D275" t="s">
        <v>316</v>
      </c>
      <c r="E275" t="s">
        <v>326</v>
      </c>
      <c r="F275" t="s">
        <v>176</v>
      </c>
      <c r="G275" t="s">
        <v>170</v>
      </c>
      <c r="H275" t="s">
        <v>140</v>
      </c>
      <c r="I275" t="str">
        <f t="shared" si="38"/>
        <v>Group4_BurnWork1_DamperGas_bOpen : BOOL; (*РГ гор.10 открыть*)</v>
      </c>
      <c r="J275" t="str">
        <f t="shared" si="40"/>
        <v>stDoAll.Group4_BurnWork1_DamperGas_bOpen:=SEL(bManualDO, DataReal.Group[4].BurnWork[1].DamperGas.bOpen, arForceDO[274]);</v>
      </c>
      <c r="T275" t="str">
        <f t="shared" si="41"/>
        <v>Group4_BurnWork1_DamperGas_bOpen : WSTRING(40):="РГ гор.10 открыть";</v>
      </c>
      <c r="U275" t="str">
        <f t="shared" si="42"/>
        <v>BurnWork[1].DamperGas.bOpen : BOOL; (*РГ гор.10 открыть*)</v>
      </c>
    </row>
    <row r="276" spans="1:21" x14ac:dyDescent="0.25">
      <c r="A276" s="2" t="s">
        <v>139</v>
      </c>
      <c r="B276" s="4" t="s">
        <v>736</v>
      </c>
      <c r="C276" t="s">
        <v>1008</v>
      </c>
      <c r="D276" t="s">
        <v>316</v>
      </c>
      <c r="E276" t="s">
        <v>326</v>
      </c>
      <c r="F276" t="s">
        <v>178</v>
      </c>
      <c r="G276" t="s">
        <v>174</v>
      </c>
      <c r="H276" t="s">
        <v>140</v>
      </c>
      <c r="I276" t="str">
        <f t="shared" si="38"/>
        <v>Group4_BurnWork1_DamperAir_bClose : BOOL; (*ШВ гор.10 закрыть*)</v>
      </c>
      <c r="J276" t="str">
        <f t="shared" si="40"/>
        <v>stDoAll.Group4_BurnWork1_DamperAir_bClose:=SEL(bManualDO, DataReal.Group[4].BurnWork[1].DamperAir.bClose, arForceDO[275]);</v>
      </c>
      <c r="T276" t="str">
        <f t="shared" si="41"/>
        <v>Group4_BurnWork1_DamperAir_bClose : WSTRING(40):="ШВ гор.10 закрыть";</v>
      </c>
      <c r="U276" t="str">
        <f t="shared" si="42"/>
        <v>BurnWork[1].DamperAir.bClose : BOOL; (*ШВ гор.10 закрыть*)</v>
      </c>
    </row>
    <row r="277" spans="1:21" x14ac:dyDescent="0.25">
      <c r="A277" s="2" t="s">
        <v>139</v>
      </c>
      <c r="B277" s="4" t="s">
        <v>737</v>
      </c>
      <c r="C277" t="s">
        <v>1009</v>
      </c>
      <c r="D277" t="s">
        <v>316</v>
      </c>
      <c r="E277" t="s">
        <v>326</v>
      </c>
      <c r="F277" t="s">
        <v>178</v>
      </c>
      <c r="G277" t="s">
        <v>170</v>
      </c>
      <c r="H277" t="s">
        <v>140</v>
      </c>
      <c r="I277" t="str">
        <f t="shared" si="38"/>
        <v>Group4_BurnWork1_DamperAir_bOpen : BOOL; (*ШВ гор.10 открыть*)</v>
      </c>
      <c r="J277" t="str">
        <f t="shared" si="40"/>
        <v>stDoAll.Group4_BurnWork1_DamperAir_bOpen:=SEL(bManualDO, DataReal.Group[4].BurnWork[1].DamperAir.bOpen, arForceDO[276]);</v>
      </c>
      <c r="T277" t="str">
        <f t="shared" si="41"/>
        <v>Group4_BurnWork1_DamperAir_bOpen : WSTRING(40):="ШВ гор.10 открыть";</v>
      </c>
      <c r="U277" t="str">
        <f t="shared" si="42"/>
        <v>BurnWork[1].DamperAir.bOpen : BOOL; (*ШВ гор.10 открыть*)</v>
      </c>
    </row>
    <row r="278" spans="1:21" x14ac:dyDescent="0.25">
      <c r="A278" s="2" t="s">
        <v>139</v>
      </c>
      <c r="B278" s="4" t="s">
        <v>738</v>
      </c>
      <c r="C278" t="s">
        <v>1016</v>
      </c>
      <c r="D278" t="s">
        <v>316</v>
      </c>
      <c r="E278" t="s">
        <v>325</v>
      </c>
      <c r="F278" t="s">
        <v>176</v>
      </c>
      <c r="G278" t="s">
        <v>174</v>
      </c>
      <c r="H278" t="s">
        <v>140</v>
      </c>
      <c r="I278" t="str">
        <f t="shared" si="38"/>
        <v>Group4_BurnMain_DamperGas_bClose : BOOL; (*РГ гор.12 закрыть*)</v>
      </c>
      <c r="J278" t="str">
        <f t="shared" si="40"/>
        <v>stDoAll.Group4_BurnMain_DamperGas_bClose:=SEL(bManualDO, DataReal.Group[4].BurnMain.DamperGas.bClose, arForceDO[277]);</v>
      </c>
      <c r="T278" t="str">
        <f t="shared" si="41"/>
        <v>Group4_BurnMain_DamperGas_bClose : WSTRING(40):="РГ гор.12 закрыть";</v>
      </c>
      <c r="U278" t="str">
        <f t="shared" si="42"/>
        <v>BurnMain.DamperGas.bClose : BOOL; (*РГ гор.12 закрыть*)</v>
      </c>
    </row>
    <row r="279" spans="1:21" x14ac:dyDescent="0.25">
      <c r="A279" s="2" t="s">
        <v>139</v>
      </c>
      <c r="B279" s="4" t="s">
        <v>739</v>
      </c>
      <c r="C279" t="s">
        <v>1017</v>
      </c>
      <c r="D279" t="s">
        <v>316</v>
      </c>
      <c r="E279" t="s">
        <v>325</v>
      </c>
      <c r="F279" t="s">
        <v>176</v>
      </c>
      <c r="G279" t="s">
        <v>170</v>
      </c>
      <c r="H279" t="s">
        <v>140</v>
      </c>
      <c r="I279" t="str">
        <f t="shared" si="38"/>
        <v>Group4_BurnMain_DamperGas_bOpen : BOOL; (*РГ гор.12 открыть*)</v>
      </c>
      <c r="J279" t="str">
        <f t="shared" si="40"/>
        <v>stDoAll.Group4_BurnMain_DamperGas_bOpen:=SEL(bManualDO, DataReal.Group[4].BurnMain.DamperGas.bOpen, arForceDO[278]);</v>
      </c>
      <c r="T279" t="str">
        <f t="shared" si="41"/>
        <v>Group4_BurnMain_DamperGas_bOpen : WSTRING(40):="РГ гор.12 открыть";</v>
      </c>
      <c r="U279" t="str">
        <f t="shared" si="42"/>
        <v>BurnMain.DamperGas.bOpen : BOOL; (*РГ гор.12 открыть*)</v>
      </c>
    </row>
    <row r="280" spans="1:21" x14ac:dyDescent="0.25">
      <c r="A280" s="2" t="s">
        <v>139</v>
      </c>
      <c r="B280" s="4" t="s">
        <v>740</v>
      </c>
      <c r="C280" t="s">
        <v>1018</v>
      </c>
      <c r="D280" t="s">
        <v>316</v>
      </c>
      <c r="E280" t="s">
        <v>325</v>
      </c>
      <c r="F280" t="s">
        <v>178</v>
      </c>
      <c r="G280" t="s">
        <v>174</v>
      </c>
      <c r="H280" t="s">
        <v>140</v>
      </c>
      <c r="I280" t="str">
        <f t="shared" si="38"/>
        <v>Group4_BurnMain_DamperAir_bClose : BOOL; (*ШВ гор.12 закрыть*)</v>
      </c>
      <c r="J280" t="str">
        <f t="shared" si="40"/>
        <v>stDoAll.Group4_BurnMain_DamperAir_bClose:=SEL(bManualDO, DataReal.Group[4].BurnMain.DamperAir.bClose, arForceDO[279]);</v>
      </c>
      <c r="T280" t="str">
        <f t="shared" si="41"/>
        <v>Group4_BurnMain_DamperAir_bClose : WSTRING(40):="ШВ гор.12 закрыть";</v>
      </c>
      <c r="U280" t="str">
        <f t="shared" si="42"/>
        <v>BurnMain.DamperAir.bClose : BOOL; (*ШВ гор.12 закрыть*)</v>
      </c>
    </row>
    <row r="281" spans="1:21" x14ac:dyDescent="0.25">
      <c r="A281" s="2" t="s">
        <v>139</v>
      </c>
      <c r="B281" s="4" t="s">
        <v>741</v>
      </c>
      <c r="C281" t="s">
        <v>1019</v>
      </c>
      <c r="D281" t="s">
        <v>316</v>
      </c>
      <c r="E281" t="s">
        <v>325</v>
      </c>
      <c r="F281" t="s">
        <v>178</v>
      </c>
      <c r="G281" t="s">
        <v>170</v>
      </c>
      <c r="H281" t="s">
        <v>140</v>
      </c>
      <c r="I281" t="str">
        <f t="shared" si="38"/>
        <v>Group4_BurnMain_DamperAir_bOpen : BOOL; (*ШВ гор.12 открыть*)</v>
      </c>
      <c r="J281" t="str">
        <f t="shared" si="40"/>
        <v>stDoAll.Group4_BurnMain_DamperAir_bOpen:=SEL(bManualDO, DataReal.Group[4].BurnMain.DamperAir.bOpen, arForceDO[280]);</v>
      </c>
      <c r="T281" t="str">
        <f t="shared" si="41"/>
        <v>Group4_BurnMain_DamperAir_bOpen : WSTRING(40):="ШВ гор.12 открыть";</v>
      </c>
      <c r="U281" t="str">
        <f t="shared" si="42"/>
        <v>BurnMain.DamperAir.bOpen : BOOL; (*ШВ гор.12 открыть*)</v>
      </c>
    </row>
    <row r="282" spans="1:21" x14ac:dyDescent="0.25">
      <c r="A282" s="2" t="s">
        <v>139</v>
      </c>
      <c r="B282" s="4" t="s">
        <v>742</v>
      </c>
      <c r="C282" t="s">
        <v>1026</v>
      </c>
      <c r="D282" t="s">
        <v>316</v>
      </c>
      <c r="E282" t="s">
        <v>327</v>
      </c>
      <c r="F282" t="s">
        <v>176</v>
      </c>
      <c r="G282" t="s">
        <v>174</v>
      </c>
      <c r="H282" t="s">
        <v>140</v>
      </c>
      <c r="I282" t="str">
        <f t="shared" si="38"/>
        <v>Group4_BurnWork2_DamperGas_bClose : BOOL; (*РГ гор.14 закрыть*)</v>
      </c>
      <c r="J282" t="str">
        <f t="shared" si="40"/>
        <v>stDoAll.Group4_BurnWork2_DamperGas_bClose:=SEL(bManualDO, DataReal.Group[4].BurnWork[2].DamperGas.bClose, arForceDO[281]);</v>
      </c>
      <c r="T282" t="str">
        <f t="shared" si="41"/>
        <v>Group4_BurnWork2_DamperGas_bClose : WSTRING(40):="РГ гор.14 закрыть";</v>
      </c>
      <c r="U282" t="str">
        <f t="shared" si="42"/>
        <v>BurnWork[2].DamperGas.bClose : BOOL; (*РГ гор.14 закрыть*)</v>
      </c>
    </row>
    <row r="283" spans="1:21" x14ac:dyDescent="0.25">
      <c r="A283" s="2" t="s">
        <v>139</v>
      </c>
      <c r="B283" s="4" t="s">
        <v>743</v>
      </c>
      <c r="C283" t="s">
        <v>1027</v>
      </c>
      <c r="D283" t="s">
        <v>316</v>
      </c>
      <c r="E283" t="s">
        <v>327</v>
      </c>
      <c r="F283" t="s">
        <v>176</v>
      </c>
      <c r="G283" t="s">
        <v>170</v>
      </c>
      <c r="H283" t="s">
        <v>140</v>
      </c>
      <c r="I283" t="str">
        <f t="shared" si="38"/>
        <v>Group4_BurnWork2_DamperGas_bOpen : BOOL; (*РГ гор.14 открыть*)</v>
      </c>
      <c r="J283" t="str">
        <f t="shared" si="40"/>
        <v>stDoAll.Group4_BurnWork2_DamperGas_bOpen:=SEL(bManualDO, DataReal.Group[4].BurnWork[2].DamperGas.bOpen, arForceDO[282]);</v>
      </c>
      <c r="T283" t="str">
        <f t="shared" si="41"/>
        <v>Group4_BurnWork2_DamperGas_bOpen : WSTRING(40):="РГ гор.14 открыть";</v>
      </c>
      <c r="U283" t="str">
        <f t="shared" si="42"/>
        <v>BurnWork[2].DamperGas.bOpen : BOOL; (*РГ гор.14 открыть*)</v>
      </c>
    </row>
    <row r="284" spans="1:21" x14ac:dyDescent="0.25">
      <c r="A284" s="2" t="s">
        <v>139</v>
      </c>
      <c r="B284" s="4" t="s">
        <v>744</v>
      </c>
      <c r="C284" t="s">
        <v>1028</v>
      </c>
      <c r="D284" t="s">
        <v>316</v>
      </c>
      <c r="E284" t="s">
        <v>327</v>
      </c>
      <c r="F284" t="s">
        <v>178</v>
      </c>
      <c r="G284" t="s">
        <v>174</v>
      </c>
      <c r="H284" t="s">
        <v>140</v>
      </c>
      <c r="I284" t="str">
        <f t="shared" si="38"/>
        <v>Group4_BurnWork2_DamperAir_bClose : BOOL; (*ШВ гор.14 закрыть*)</v>
      </c>
      <c r="J284" t="str">
        <f t="shared" si="40"/>
        <v>stDoAll.Group4_BurnWork2_DamperAir_bClose:=SEL(bManualDO, DataReal.Group[4].BurnWork[2].DamperAir.bClose, arForceDO[283]);</v>
      </c>
      <c r="T284" t="str">
        <f t="shared" si="41"/>
        <v>Group4_BurnWork2_DamperAir_bClose : WSTRING(40):="ШВ гор.14 закрыть";</v>
      </c>
      <c r="U284" t="str">
        <f t="shared" si="42"/>
        <v>BurnWork[2].DamperAir.bClose : BOOL; (*ШВ гор.14 закрыть*)</v>
      </c>
    </row>
    <row r="285" spans="1:21" x14ac:dyDescent="0.25">
      <c r="A285" s="2" t="s">
        <v>139</v>
      </c>
      <c r="B285" s="4" t="s">
        <v>745</v>
      </c>
      <c r="C285" t="s">
        <v>1029</v>
      </c>
      <c r="D285" t="s">
        <v>316</v>
      </c>
      <c r="E285" t="s">
        <v>327</v>
      </c>
      <c r="F285" t="s">
        <v>178</v>
      </c>
      <c r="G285" t="s">
        <v>170</v>
      </c>
      <c r="H285" t="s">
        <v>140</v>
      </c>
      <c r="I285" t="str">
        <f t="shared" si="38"/>
        <v>Group4_BurnWork2_DamperAir_bOpen : BOOL; (*ШВ гор.14 открыть*)</v>
      </c>
      <c r="J285" t="str">
        <f t="shared" si="40"/>
        <v>stDoAll.Group4_BurnWork2_DamperAir_bOpen:=SEL(bManualDO, DataReal.Group[4].BurnWork[2].DamperAir.bOpen, arForceDO[284]);</v>
      </c>
      <c r="T285" t="str">
        <f t="shared" si="41"/>
        <v>Group4_BurnWork2_DamperAir_bOpen : WSTRING(40):="ШВ гор.14 открыть";</v>
      </c>
      <c r="U285" t="str">
        <f t="shared" si="42"/>
        <v>BurnWork[2].DamperAir.bOpen : BOOL; (*ШВ гор.14 открыть*)</v>
      </c>
    </row>
    <row r="286" spans="1:21" x14ac:dyDescent="0.25">
      <c r="A286" s="2" t="s">
        <v>139</v>
      </c>
      <c r="B286" s="4" t="s">
        <v>746</v>
      </c>
      <c r="C286" t="s">
        <v>1034</v>
      </c>
      <c r="D286" t="s">
        <v>316</v>
      </c>
      <c r="E286" t="s">
        <v>328</v>
      </c>
      <c r="F286" t="s">
        <v>176</v>
      </c>
      <c r="G286" t="s">
        <v>174</v>
      </c>
      <c r="H286" t="s">
        <v>140</v>
      </c>
      <c r="I286" t="str">
        <f t="shared" si="38"/>
        <v>Group4_BurnWork3_DamperGas_bClose : BOOL; (*РГ гор.16 закрыть*)</v>
      </c>
      <c r="J286" t="str">
        <f t="shared" si="40"/>
        <v>stDoAll.Group4_BurnWork3_DamperGas_bClose:=SEL(bManualDO, DataReal.Group[4].BurnWork[3].DamperGas.bClose, arForceDO[285]);</v>
      </c>
      <c r="T286" t="str">
        <f t="shared" si="41"/>
        <v>Group4_BurnWork3_DamperGas_bClose : WSTRING(40):="РГ гор.16 закрыть";</v>
      </c>
      <c r="U286" t="str">
        <f t="shared" si="42"/>
        <v>BurnWork[3].DamperGas.bClose : BOOL; (*РГ гор.16 закрыть*)</v>
      </c>
    </row>
    <row r="287" spans="1:21" x14ac:dyDescent="0.25">
      <c r="A287" s="2" t="s">
        <v>139</v>
      </c>
      <c r="B287" s="4" t="s">
        <v>747</v>
      </c>
      <c r="C287" t="s">
        <v>1035</v>
      </c>
      <c r="D287" t="s">
        <v>316</v>
      </c>
      <c r="E287" t="s">
        <v>328</v>
      </c>
      <c r="F287" t="s">
        <v>176</v>
      </c>
      <c r="G287" t="s">
        <v>170</v>
      </c>
      <c r="H287" t="s">
        <v>140</v>
      </c>
      <c r="I287" t="str">
        <f t="shared" si="38"/>
        <v>Group4_BurnWork3_DamperGas_bOpen : BOOL; (*РГ гор.16 открыть*)</v>
      </c>
      <c r="J287" t="str">
        <f t="shared" si="40"/>
        <v>stDoAll.Group4_BurnWork3_DamperGas_bOpen:=SEL(bManualDO, DataReal.Group[4].BurnWork[3].DamperGas.bOpen, arForceDO[286]);</v>
      </c>
      <c r="T287" t="str">
        <f t="shared" si="41"/>
        <v>Group4_BurnWork3_DamperGas_bOpen : WSTRING(40):="РГ гор.16 открыть";</v>
      </c>
      <c r="U287" t="str">
        <f t="shared" si="42"/>
        <v>BurnWork[3].DamperGas.bOpen : BOOL; (*РГ гор.16 открыть*)</v>
      </c>
    </row>
    <row r="288" spans="1:21" x14ac:dyDescent="0.25">
      <c r="A288" s="2" t="s">
        <v>139</v>
      </c>
      <c r="B288" s="4" t="s">
        <v>748</v>
      </c>
      <c r="C288" t="s">
        <v>1036</v>
      </c>
      <c r="D288" t="s">
        <v>316</v>
      </c>
      <c r="E288" t="s">
        <v>328</v>
      </c>
      <c r="F288" t="s">
        <v>178</v>
      </c>
      <c r="G288" t="s">
        <v>174</v>
      </c>
      <c r="H288" t="s">
        <v>140</v>
      </c>
      <c r="I288" t="str">
        <f t="shared" si="38"/>
        <v>Group4_BurnWork3_DamperAir_bClose : BOOL; (*ШВ гор.16 закрыть*)</v>
      </c>
      <c r="J288" t="str">
        <f t="shared" si="40"/>
        <v>stDoAll.Group4_BurnWork3_DamperAir_bClose:=SEL(bManualDO, DataReal.Group[4].BurnWork[3].DamperAir.bClose, arForceDO[287]);</v>
      </c>
      <c r="T288" t="str">
        <f t="shared" si="41"/>
        <v>Group4_BurnWork3_DamperAir_bClose : WSTRING(40):="ШВ гор.16 закрыть";</v>
      </c>
      <c r="U288" t="str">
        <f t="shared" si="42"/>
        <v>BurnWork[3].DamperAir.bClose : BOOL; (*ШВ гор.16 закрыть*)</v>
      </c>
    </row>
    <row r="289" spans="1:21" x14ac:dyDescent="0.25">
      <c r="A289" s="2" t="s">
        <v>139</v>
      </c>
      <c r="B289" s="4" t="s">
        <v>749</v>
      </c>
      <c r="C289" t="s">
        <v>1037</v>
      </c>
      <c r="D289" t="s">
        <v>316</v>
      </c>
      <c r="E289" t="s">
        <v>328</v>
      </c>
      <c r="F289" t="s">
        <v>178</v>
      </c>
      <c r="G289" t="s">
        <v>170</v>
      </c>
      <c r="H289" t="s">
        <v>140</v>
      </c>
      <c r="I289" t="str">
        <f t="shared" si="38"/>
        <v>Group4_BurnWork3_DamperAir_bOpen : BOOL; (*ШВ гор.16 открыть*)</v>
      </c>
      <c r="J289" t="str">
        <f t="shared" si="40"/>
        <v>stDoAll.Group4_BurnWork3_DamperAir_bOpen:=SEL(bManualDO, DataReal.Group[4].BurnWork[3].DamperAir.bOpen, arForceDO[288]);</v>
      </c>
      <c r="T289" t="str">
        <f t="shared" si="41"/>
        <v>Group4_BurnWork3_DamperAir_bOpen : WSTRING(40):="ШВ гор.16 открыть";</v>
      </c>
      <c r="U289" t="str">
        <f t="shared" si="42"/>
        <v>BurnWork[3].DamperAir.bOpen : BOOL; (*ШВ гор.16 открыть*)</v>
      </c>
    </row>
    <row r="290" spans="1:21" x14ac:dyDescent="0.25">
      <c r="A290" s="2" t="s">
        <v>139</v>
      </c>
      <c r="B290" s="4" t="s">
        <v>782</v>
      </c>
      <c r="C290" t="s">
        <v>1010</v>
      </c>
      <c r="D290" t="s">
        <v>316</v>
      </c>
      <c r="E290" t="s">
        <v>326</v>
      </c>
      <c r="F290" t="s">
        <v>167</v>
      </c>
      <c r="G290" t="s">
        <v>926</v>
      </c>
      <c r="H290" t="s">
        <v>140</v>
      </c>
      <c r="I290" t="str">
        <f t="shared" ref="I290:I321" si="44">CONCATENATE(D290,"_",IF(E290&lt;&gt;"",CONCATENATE(E290,"_"),""),IF(F290&lt;&gt;"",CONCATENATE(F290,"_"),""),G290, " : ", H290, "; (*", C290, "*)")</f>
        <v>Group4_BurnWork1_Fan_bOn : BOOL; (*Вент. гор.10 пуск*)</v>
      </c>
      <c r="J290" t="str">
        <f t="shared" si="40"/>
        <v>stDoAll.Group4_BurnWork1_Fan_bOn:=SEL(bManualDO, DataReal.Group[4].BurnWork[1].Fan.bOn, arForceDO[289]);</v>
      </c>
      <c r="T290" t="str">
        <f t="shared" si="41"/>
        <v>Group4_BurnWork1_Fan_bOn : WSTRING(40):="Вент. гор.10 пуск";</v>
      </c>
      <c r="U290" t="str">
        <f t="shared" si="42"/>
        <v>BurnWork[1].Fan.bOn : BOOL; (*Вент. гор.10 пуск*)</v>
      </c>
    </row>
    <row r="291" spans="1:21" x14ac:dyDescent="0.25">
      <c r="A291" s="2" t="s">
        <v>139</v>
      </c>
      <c r="B291" s="4" t="s">
        <v>783</v>
      </c>
      <c r="C291" t="s">
        <v>1020</v>
      </c>
      <c r="D291" t="s">
        <v>316</v>
      </c>
      <c r="E291" t="s">
        <v>325</v>
      </c>
      <c r="F291" t="s">
        <v>167</v>
      </c>
      <c r="G291" t="s">
        <v>926</v>
      </c>
      <c r="H291" t="s">
        <v>140</v>
      </c>
      <c r="I291" t="str">
        <f t="shared" si="44"/>
        <v>Group4_BurnMain_Fan_bOn : BOOL; (*Вент. гор.12 пуск*)</v>
      </c>
      <c r="J291" t="str">
        <f t="shared" si="40"/>
        <v>stDoAll.Group4_BurnMain_Fan_bOn:=SEL(bManualDO, DataReal.Group[4].BurnMain.Fan.bOn, arForceDO[290]);</v>
      </c>
      <c r="T291" t="str">
        <f t="shared" si="41"/>
        <v>Group4_BurnMain_Fan_bOn : WSTRING(40):="Вент. гор.12 пуск";</v>
      </c>
      <c r="U291" t="str">
        <f t="shared" si="42"/>
        <v>BurnMain.Fan.bOn : BOOL; (*Вент. гор.12 пуск*)</v>
      </c>
    </row>
    <row r="292" spans="1:21" x14ac:dyDescent="0.25">
      <c r="A292" s="2" t="s">
        <v>139</v>
      </c>
      <c r="B292" s="4" t="s">
        <v>784</v>
      </c>
      <c r="C292" t="s">
        <v>1030</v>
      </c>
      <c r="D292" t="s">
        <v>316</v>
      </c>
      <c r="E292" t="s">
        <v>327</v>
      </c>
      <c r="F292" t="s">
        <v>167</v>
      </c>
      <c r="G292" t="s">
        <v>926</v>
      </c>
      <c r="H292" t="s">
        <v>140</v>
      </c>
      <c r="I292" t="str">
        <f t="shared" si="44"/>
        <v>Group4_BurnWork2_Fan_bOn : BOOL; (*Вент. гор.14 пуск*)</v>
      </c>
      <c r="J292" t="str">
        <f t="shared" si="40"/>
        <v>stDoAll.Group4_BurnWork2_Fan_bOn:=SEL(bManualDO, DataReal.Group[4].BurnWork[2].Fan.bOn, arForceDO[291]);</v>
      </c>
      <c r="T292" t="str">
        <f t="shared" si="41"/>
        <v>Group4_BurnWork2_Fan_bOn : WSTRING(40):="Вент. гор.14 пуск";</v>
      </c>
      <c r="U292" t="str">
        <f t="shared" si="42"/>
        <v>BurnWork[2].Fan.bOn : BOOL; (*Вент. гор.14 пуск*)</v>
      </c>
    </row>
    <row r="293" spans="1:21" x14ac:dyDescent="0.25">
      <c r="A293" s="2" t="s">
        <v>139</v>
      </c>
      <c r="B293" s="4" t="s">
        <v>785</v>
      </c>
      <c r="C293" t="s">
        <v>1038</v>
      </c>
      <c r="D293" t="s">
        <v>316</v>
      </c>
      <c r="E293" t="s">
        <v>328</v>
      </c>
      <c r="F293" t="s">
        <v>167</v>
      </c>
      <c r="G293" t="s">
        <v>926</v>
      </c>
      <c r="H293" t="s">
        <v>140</v>
      </c>
      <c r="I293" t="str">
        <f t="shared" si="44"/>
        <v>Group4_BurnWork3_Fan_bOn : BOOL; (*Вент. гор.16 пуск*)</v>
      </c>
      <c r="J293" t="str">
        <f t="shared" si="40"/>
        <v>stDoAll.Group4_BurnWork3_Fan_bOn:=SEL(bManualDO, DataReal.Group[4].BurnWork[3].Fan.bOn, arForceDO[292]);</v>
      </c>
      <c r="T293" t="str">
        <f t="shared" si="41"/>
        <v>Group4_BurnWork3_Fan_bOn : WSTRING(40):="Вент. гор.16 пуск";</v>
      </c>
      <c r="U293" t="str">
        <f t="shared" si="42"/>
        <v>BurnWork[3].Fan.bOn : BOOL; (*Вент. гор.16 пуск*)</v>
      </c>
    </row>
    <row r="294" spans="1:21" x14ac:dyDescent="0.25">
      <c r="A294" s="2" t="s">
        <v>139</v>
      </c>
      <c r="B294" s="4" t="s">
        <v>786</v>
      </c>
      <c r="C294" t="s">
        <v>1021</v>
      </c>
      <c r="D294" t="s">
        <v>316</v>
      </c>
      <c r="E294" t="s">
        <v>325</v>
      </c>
      <c r="F294" t="s">
        <v>167</v>
      </c>
      <c r="G294" t="s">
        <v>174</v>
      </c>
      <c r="H294" t="s">
        <v>140</v>
      </c>
      <c r="I294" t="str">
        <f t="shared" si="44"/>
        <v>Group4_BurnMain_Fan_bClose : BOOL; (*Вент. ПЧ гор.12 меньше*)</v>
      </c>
      <c r="J294" t="str">
        <f t="shared" si="40"/>
        <v>stDoAll.Group4_BurnMain_Fan_bClose:=SEL(bManualDO, DataReal.Group[4].BurnMain.Fan.bClose, arForceDO[293]);</v>
      </c>
      <c r="T294" t="str">
        <f t="shared" si="41"/>
        <v>Group4_BurnMain_Fan_bClose : WSTRING(40):="Вент. ПЧ гор.12 меньше";</v>
      </c>
      <c r="U294" t="str">
        <f t="shared" si="42"/>
        <v>BurnMain.Fan.bClose : BOOL; (*Вент. ПЧ гор.12 меньше*)</v>
      </c>
    </row>
    <row r="295" spans="1:21" x14ac:dyDescent="0.25">
      <c r="A295" s="2" t="s">
        <v>139</v>
      </c>
      <c r="B295" s="4" t="s">
        <v>787</v>
      </c>
      <c r="C295" t="s">
        <v>1022</v>
      </c>
      <c r="D295" t="s">
        <v>316</v>
      </c>
      <c r="E295" t="s">
        <v>325</v>
      </c>
      <c r="F295" t="s">
        <v>167</v>
      </c>
      <c r="G295" t="s">
        <v>170</v>
      </c>
      <c r="H295" t="s">
        <v>140</v>
      </c>
      <c r="I295" t="str">
        <f t="shared" si="44"/>
        <v>Group4_BurnMain_Fan_bOpen : BOOL; (*Вент. ПЧ гор.12 больше*)</v>
      </c>
      <c r="J295" t="str">
        <f t="shared" si="40"/>
        <v>stDoAll.Group4_BurnMain_Fan_bOpen:=SEL(bManualDO, DataReal.Group[4].BurnMain.Fan.bOpen, arForceDO[294]);</v>
      </c>
      <c r="T295" t="str">
        <f t="shared" si="41"/>
        <v>Group4_BurnMain_Fan_bOpen : WSTRING(40):="Вент. ПЧ гор.12 больше";</v>
      </c>
      <c r="U295" t="str">
        <f t="shared" si="42"/>
        <v>BurnMain.Fan.bOpen : BOOL; (*Вент. ПЧ гор.12 больше*)</v>
      </c>
    </row>
    <row r="296" spans="1:21" x14ac:dyDescent="0.25">
      <c r="A296" s="2" t="s">
        <v>139</v>
      </c>
      <c r="B296" s="4" t="s">
        <v>788</v>
      </c>
      <c r="C296" t="s">
        <v>5</v>
      </c>
      <c r="D296" t="s">
        <v>159</v>
      </c>
      <c r="G296" t="str">
        <f t="shared" ref="G296:G321" si="45">CONCATENATE("b",A296,B296)</f>
        <v>bDO295</v>
      </c>
      <c r="H296" t="s">
        <v>140</v>
      </c>
      <c r="I296" t="str">
        <f t="shared" si="44"/>
        <v>Reserv_bDO295 : BOOL; (*Резерв*)</v>
      </c>
      <c r="J296" t="str">
        <f t="shared" si="40"/>
        <v>stDoAll.Reserv_bDO295:=SEL(bManualDO, DataReal.Reserv.bDO295, arForceDO[295]);</v>
      </c>
      <c r="T296" t="str">
        <f t="shared" si="41"/>
        <v>Reserv_bDO295 : WSTRING(40):="Резерв";</v>
      </c>
      <c r="U296" t="str">
        <f t="shared" si="42"/>
        <v>bDO295 : BOOL; (*Резерв*)</v>
      </c>
    </row>
    <row r="297" spans="1:21" x14ac:dyDescent="0.25">
      <c r="A297" s="2" t="s">
        <v>139</v>
      </c>
      <c r="B297" s="4" t="s">
        <v>789</v>
      </c>
      <c r="C297" t="s">
        <v>5</v>
      </c>
      <c r="D297" t="s">
        <v>159</v>
      </c>
      <c r="G297" t="str">
        <f t="shared" si="45"/>
        <v>bDO296</v>
      </c>
      <c r="H297" t="s">
        <v>140</v>
      </c>
      <c r="I297" t="str">
        <f t="shared" si="44"/>
        <v>Reserv_bDO296 : BOOL; (*Резерв*)</v>
      </c>
      <c r="J297" t="str">
        <f t="shared" si="40"/>
        <v>stDoAll.Reserv_bDO296:=SEL(bManualDO, DataReal.Reserv.bDO296, arForceDO[296]);</v>
      </c>
      <c r="T297" t="str">
        <f t="shared" si="41"/>
        <v>Reserv_bDO296 : WSTRING(40):="Резерв";</v>
      </c>
      <c r="U297" t="str">
        <f t="shared" si="42"/>
        <v>bDO296 : BOOL; (*Резерв*)</v>
      </c>
    </row>
    <row r="298" spans="1:21" x14ac:dyDescent="0.25">
      <c r="A298" s="2" t="s">
        <v>139</v>
      </c>
      <c r="B298" s="4" t="s">
        <v>790</v>
      </c>
      <c r="C298" t="s">
        <v>5</v>
      </c>
      <c r="D298" t="s">
        <v>159</v>
      </c>
      <c r="G298" t="str">
        <f t="shared" si="45"/>
        <v>bDO297</v>
      </c>
      <c r="H298" t="s">
        <v>140</v>
      </c>
      <c r="I298" t="str">
        <f t="shared" si="44"/>
        <v>Reserv_bDO297 : BOOL; (*Резерв*)</v>
      </c>
      <c r="J298" t="str">
        <f t="shared" si="40"/>
        <v>stDoAll.Reserv_bDO297:=SEL(bManualDO, DataReal.Reserv.bDO297, arForceDO[297]);</v>
      </c>
      <c r="T298" t="str">
        <f t="shared" si="41"/>
        <v>Reserv_bDO297 : WSTRING(40):="Резерв";</v>
      </c>
      <c r="U298" t="str">
        <f t="shared" si="42"/>
        <v>bDO297 : BOOL; (*Резерв*)</v>
      </c>
    </row>
    <row r="299" spans="1:21" x14ac:dyDescent="0.25">
      <c r="A299" s="2" t="s">
        <v>139</v>
      </c>
      <c r="B299" s="4" t="s">
        <v>791</v>
      </c>
      <c r="C299" t="s">
        <v>5</v>
      </c>
      <c r="D299" t="s">
        <v>159</v>
      </c>
      <c r="G299" t="str">
        <f t="shared" si="45"/>
        <v>bDO298</v>
      </c>
      <c r="H299" t="s">
        <v>140</v>
      </c>
      <c r="I299" t="str">
        <f t="shared" si="44"/>
        <v>Reserv_bDO298 : BOOL; (*Резерв*)</v>
      </c>
      <c r="J299" t="str">
        <f t="shared" si="40"/>
        <v>stDoAll.Reserv_bDO298:=SEL(bManualDO, DataReal.Reserv.bDO298, arForceDO[298]);</v>
      </c>
      <c r="T299" t="str">
        <f t="shared" si="41"/>
        <v>Reserv_bDO298 : WSTRING(40):="Резерв";</v>
      </c>
      <c r="U299" t="str">
        <f t="shared" si="42"/>
        <v>bDO298 : BOOL; (*Резерв*)</v>
      </c>
    </row>
    <row r="300" spans="1:21" x14ac:dyDescent="0.25">
      <c r="A300" s="2" t="s">
        <v>139</v>
      </c>
      <c r="B300" s="4" t="s">
        <v>792</v>
      </c>
      <c r="C300" t="s">
        <v>5</v>
      </c>
      <c r="D300" t="s">
        <v>159</v>
      </c>
      <c r="G300" t="str">
        <f t="shared" si="45"/>
        <v>bDO299</v>
      </c>
      <c r="H300" t="s">
        <v>140</v>
      </c>
      <c r="I300" t="str">
        <f t="shared" si="44"/>
        <v>Reserv_bDO299 : BOOL; (*Резерв*)</v>
      </c>
      <c r="J300" t="str">
        <f t="shared" si="40"/>
        <v>stDoAll.Reserv_bDO299:=SEL(bManualDO, DataReal.Reserv.bDO299, arForceDO[299]);</v>
      </c>
      <c r="T300" t="str">
        <f t="shared" si="41"/>
        <v>Reserv_bDO299 : WSTRING(40):="Резерв";</v>
      </c>
      <c r="U300" t="str">
        <f t="shared" si="42"/>
        <v>bDO299 : BOOL; (*Резерв*)</v>
      </c>
    </row>
    <row r="301" spans="1:21" x14ac:dyDescent="0.25">
      <c r="A301" s="2" t="s">
        <v>139</v>
      </c>
      <c r="B301" s="4" t="s">
        <v>793</v>
      </c>
      <c r="C301" t="s">
        <v>5</v>
      </c>
      <c r="D301" t="s">
        <v>159</v>
      </c>
      <c r="G301" t="str">
        <f t="shared" si="45"/>
        <v>bDO300</v>
      </c>
      <c r="H301" t="s">
        <v>140</v>
      </c>
      <c r="I301" t="str">
        <f t="shared" si="44"/>
        <v>Reserv_bDO300 : BOOL; (*Резерв*)</v>
      </c>
      <c r="J301" t="str">
        <f t="shared" si="40"/>
        <v>stDoAll.Reserv_bDO300:=SEL(bManualDO, DataReal.Reserv.bDO300, arForceDO[300]);</v>
      </c>
      <c r="T301" t="str">
        <f t="shared" si="41"/>
        <v>Reserv_bDO300 : WSTRING(40):="Резерв";</v>
      </c>
      <c r="U301" t="str">
        <f t="shared" si="42"/>
        <v>bDO300 : BOOL; (*Резерв*)</v>
      </c>
    </row>
    <row r="302" spans="1:21" x14ac:dyDescent="0.25">
      <c r="A302" s="2" t="s">
        <v>139</v>
      </c>
      <c r="B302" s="4" t="s">
        <v>794</v>
      </c>
      <c r="C302" t="s">
        <v>5</v>
      </c>
      <c r="D302" t="s">
        <v>159</v>
      </c>
      <c r="G302" t="str">
        <f t="shared" si="45"/>
        <v>bDO301</v>
      </c>
      <c r="H302" t="s">
        <v>140</v>
      </c>
      <c r="I302" t="str">
        <f t="shared" si="44"/>
        <v>Reserv_bDO301 : BOOL; (*Резерв*)</v>
      </c>
      <c r="J302" t="str">
        <f t="shared" si="40"/>
        <v>stDoAll.Reserv_bDO301:=SEL(bManualDO, DataReal.Reserv.bDO301, arForceDO[301]);</v>
      </c>
      <c r="T302" t="str">
        <f t="shared" si="41"/>
        <v>Reserv_bDO301 : WSTRING(40):="Резерв";</v>
      </c>
      <c r="U302" t="str">
        <f t="shared" si="42"/>
        <v>bDO301 : BOOL; (*Резерв*)</v>
      </c>
    </row>
    <row r="303" spans="1:21" x14ac:dyDescent="0.25">
      <c r="A303" s="2" t="s">
        <v>139</v>
      </c>
      <c r="B303" s="4" t="s">
        <v>795</v>
      </c>
      <c r="C303" t="s">
        <v>5</v>
      </c>
      <c r="D303" t="s">
        <v>159</v>
      </c>
      <c r="G303" t="str">
        <f t="shared" si="45"/>
        <v>bDO302</v>
      </c>
      <c r="H303" t="s">
        <v>140</v>
      </c>
      <c r="I303" t="str">
        <f t="shared" si="44"/>
        <v>Reserv_bDO302 : BOOL; (*Резерв*)</v>
      </c>
      <c r="J303" t="str">
        <f t="shared" si="40"/>
        <v>stDoAll.Reserv_bDO302:=SEL(bManualDO, DataReal.Reserv.bDO302, arForceDO[302]);</v>
      </c>
      <c r="T303" t="str">
        <f t="shared" si="41"/>
        <v>Reserv_bDO302 : WSTRING(40):="Резерв";</v>
      </c>
      <c r="U303" t="str">
        <f t="shared" si="42"/>
        <v>bDO302 : BOOL; (*Резерв*)</v>
      </c>
    </row>
    <row r="304" spans="1:21" x14ac:dyDescent="0.25">
      <c r="A304" s="2" t="s">
        <v>139</v>
      </c>
      <c r="B304" s="4" t="s">
        <v>796</v>
      </c>
      <c r="C304" t="s">
        <v>5</v>
      </c>
      <c r="D304" t="s">
        <v>159</v>
      </c>
      <c r="G304" t="str">
        <f t="shared" si="45"/>
        <v>bDO303</v>
      </c>
      <c r="H304" t="s">
        <v>140</v>
      </c>
      <c r="I304" t="str">
        <f t="shared" si="44"/>
        <v>Reserv_bDO303 : BOOL; (*Резерв*)</v>
      </c>
      <c r="J304" t="str">
        <f t="shared" si="40"/>
        <v>stDoAll.Reserv_bDO303:=SEL(bManualDO, DataReal.Reserv.bDO303, arForceDO[303]);</v>
      </c>
      <c r="T304" t="str">
        <f t="shared" si="41"/>
        <v>Reserv_bDO303 : WSTRING(40):="Резерв";</v>
      </c>
      <c r="U304" t="str">
        <f t="shared" si="42"/>
        <v>bDO303 : BOOL; (*Резерв*)</v>
      </c>
    </row>
    <row r="305" spans="1:21" x14ac:dyDescent="0.25">
      <c r="A305" s="2" t="s">
        <v>139</v>
      </c>
      <c r="B305" s="4" t="s">
        <v>797</v>
      </c>
      <c r="C305" t="s">
        <v>5</v>
      </c>
      <c r="D305" t="s">
        <v>159</v>
      </c>
      <c r="G305" t="str">
        <f t="shared" si="45"/>
        <v>bDO304</v>
      </c>
      <c r="H305" t="s">
        <v>140</v>
      </c>
      <c r="I305" t="str">
        <f t="shared" si="44"/>
        <v>Reserv_bDO304 : BOOL; (*Резерв*)</v>
      </c>
      <c r="J305" t="str">
        <f t="shared" si="40"/>
        <v>stDoAll.Reserv_bDO304:=SEL(bManualDO, DataReal.Reserv.bDO304, arForceDO[304]);</v>
      </c>
      <c r="T305" t="str">
        <f t="shared" si="41"/>
        <v>Reserv_bDO304 : WSTRING(40):="Резерв";</v>
      </c>
      <c r="U305" t="str">
        <f t="shared" si="42"/>
        <v>bDO304 : BOOL; (*Резерв*)</v>
      </c>
    </row>
    <row r="306" spans="1:21" x14ac:dyDescent="0.25">
      <c r="A306" s="2" t="s">
        <v>139</v>
      </c>
      <c r="B306" s="4" t="s">
        <v>798</v>
      </c>
      <c r="C306" t="s">
        <v>5</v>
      </c>
      <c r="D306" t="s">
        <v>159</v>
      </c>
      <c r="G306" t="str">
        <f t="shared" si="45"/>
        <v>bDO305</v>
      </c>
      <c r="H306" t="s">
        <v>140</v>
      </c>
      <c r="I306" t="str">
        <f t="shared" si="44"/>
        <v>Reserv_bDO305 : BOOL; (*Резерв*)</v>
      </c>
      <c r="J306" t="str">
        <f t="shared" si="40"/>
        <v>stDoAll.Reserv_bDO305:=SEL(bManualDO, DataReal.Reserv.bDO305, arForceDO[305]);</v>
      </c>
      <c r="T306" t="str">
        <f t="shared" si="41"/>
        <v>Reserv_bDO305 : WSTRING(40):="Резерв";</v>
      </c>
      <c r="U306" t="str">
        <f t="shared" si="42"/>
        <v>bDO305 : BOOL; (*Резерв*)</v>
      </c>
    </row>
    <row r="307" spans="1:21" x14ac:dyDescent="0.25">
      <c r="A307" s="2" t="s">
        <v>139</v>
      </c>
      <c r="B307" s="4" t="s">
        <v>799</v>
      </c>
      <c r="C307" t="s">
        <v>5</v>
      </c>
      <c r="D307" t="s">
        <v>159</v>
      </c>
      <c r="G307" t="str">
        <f t="shared" si="45"/>
        <v>bDO306</v>
      </c>
      <c r="H307" t="s">
        <v>140</v>
      </c>
      <c r="I307" t="str">
        <f t="shared" si="44"/>
        <v>Reserv_bDO306 : BOOL; (*Резерв*)</v>
      </c>
      <c r="J307" t="str">
        <f t="shared" si="40"/>
        <v>stDoAll.Reserv_bDO306:=SEL(bManualDO, DataReal.Reserv.bDO306, arForceDO[306]);</v>
      </c>
      <c r="T307" t="str">
        <f t="shared" si="41"/>
        <v>Reserv_bDO306 : WSTRING(40):="Резерв";</v>
      </c>
      <c r="U307" t="str">
        <f t="shared" si="42"/>
        <v>bDO306 : BOOL; (*Резерв*)</v>
      </c>
    </row>
    <row r="308" spans="1:21" x14ac:dyDescent="0.25">
      <c r="A308" s="2" t="s">
        <v>139</v>
      </c>
      <c r="B308" s="4" t="s">
        <v>800</v>
      </c>
      <c r="C308" t="s">
        <v>5</v>
      </c>
      <c r="D308" t="s">
        <v>159</v>
      </c>
      <c r="G308" t="str">
        <f t="shared" si="45"/>
        <v>bDO307</v>
      </c>
      <c r="H308" t="s">
        <v>140</v>
      </c>
      <c r="I308" t="str">
        <f t="shared" si="44"/>
        <v>Reserv_bDO307 : BOOL; (*Резерв*)</v>
      </c>
      <c r="J308" t="str">
        <f t="shared" si="40"/>
        <v>stDoAll.Reserv_bDO307:=SEL(bManualDO, DataReal.Reserv.bDO307, arForceDO[307]);</v>
      </c>
      <c r="T308" t="str">
        <f t="shared" si="41"/>
        <v>Reserv_bDO307 : WSTRING(40):="Резерв";</v>
      </c>
      <c r="U308" t="str">
        <f t="shared" si="42"/>
        <v>bDO307 : BOOL; (*Резерв*)</v>
      </c>
    </row>
    <row r="309" spans="1:21" x14ac:dyDescent="0.25">
      <c r="A309" s="2" t="s">
        <v>139</v>
      </c>
      <c r="B309" s="4" t="s">
        <v>801</v>
      </c>
      <c r="C309" t="s">
        <v>5</v>
      </c>
      <c r="D309" t="s">
        <v>159</v>
      </c>
      <c r="G309" t="str">
        <f t="shared" si="45"/>
        <v>bDO308</v>
      </c>
      <c r="H309" t="s">
        <v>140</v>
      </c>
      <c r="I309" t="str">
        <f t="shared" si="44"/>
        <v>Reserv_bDO308 : BOOL; (*Резерв*)</v>
      </c>
      <c r="J309" t="str">
        <f t="shared" si="40"/>
        <v>stDoAll.Reserv_bDO308:=SEL(bManualDO, DataReal.Reserv.bDO308, arForceDO[308]);</v>
      </c>
      <c r="T309" t="str">
        <f t="shared" si="41"/>
        <v>Reserv_bDO308 : WSTRING(40):="Резерв";</v>
      </c>
      <c r="U309" t="str">
        <f t="shared" si="42"/>
        <v>bDO308 : BOOL; (*Резерв*)</v>
      </c>
    </row>
    <row r="310" spans="1:21" x14ac:dyDescent="0.25">
      <c r="A310" s="2" t="s">
        <v>139</v>
      </c>
      <c r="B310" s="4" t="s">
        <v>802</v>
      </c>
      <c r="C310" t="s">
        <v>5</v>
      </c>
      <c r="D310" t="s">
        <v>159</v>
      </c>
      <c r="G310" t="str">
        <f t="shared" si="45"/>
        <v>bDO309</v>
      </c>
      <c r="H310" t="s">
        <v>140</v>
      </c>
      <c r="I310" t="str">
        <f t="shared" si="44"/>
        <v>Reserv_bDO309 : BOOL; (*Резерв*)</v>
      </c>
      <c r="J310" t="str">
        <f t="shared" si="40"/>
        <v>stDoAll.Reserv_bDO309:=SEL(bManualDO, DataReal.Reserv.bDO309, arForceDO[309]);</v>
      </c>
      <c r="T310" t="str">
        <f t="shared" si="41"/>
        <v>Reserv_bDO309 : WSTRING(40):="Резерв";</v>
      </c>
      <c r="U310" t="str">
        <f t="shared" si="42"/>
        <v>bDO309 : BOOL; (*Резерв*)</v>
      </c>
    </row>
    <row r="311" spans="1:21" x14ac:dyDescent="0.25">
      <c r="A311" s="2" t="s">
        <v>139</v>
      </c>
      <c r="B311" s="4" t="s">
        <v>803</v>
      </c>
      <c r="C311" t="s">
        <v>5</v>
      </c>
      <c r="D311" t="s">
        <v>159</v>
      </c>
      <c r="G311" t="str">
        <f t="shared" si="45"/>
        <v>bDO310</v>
      </c>
      <c r="H311" t="s">
        <v>140</v>
      </c>
      <c r="I311" t="str">
        <f t="shared" si="44"/>
        <v>Reserv_bDO310 : BOOL; (*Резерв*)</v>
      </c>
      <c r="J311" t="str">
        <f t="shared" si="40"/>
        <v>stDoAll.Reserv_bDO310:=SEL(bManualDO, DataReal.Reserv.bDO310, arForceDO[310]);</v>
      </c>
      <c r="T311" t="str">
        <f t="shared" si="41"/>
        <v>Reserv_bDO310 : WSTRING(40):="Резерв";</v>
      </c>
      <c r="U311" t="str">
        <f t="shared" si="42"/>
        <v>bDO310 : BOOL; (*Резерв*)</v>
      </c>
    </row>
    <row r="312" spans="1:21" x14ac:dyDescent="0.25">
      <c r="A312" s="2" t="s">
        <v>139</v>
      </c>
      <c r="B312" s="4" t="s">
        <v>804</v>
      </c>
      <c r="C312" t="s">
        <v>5</v>
      </c>
      <c r="D312" t="s">
        <v>159</v>
      </c>
      <c r="G312" t="str">
        <f t="shared" si="45"/>
        <v>bDO311</v>
      </c>
      <c r="H312" t="s">
        <v>140</v>
      </c>
      <c r="I312" t="str">
        <f t="shared" si="44"/>
        <v>Reserv_bDO311 : BOOL; (*Резерв*)</v>
      </c>
      <c r="J312" t="str">
        <f t="shared" si="40"/>
        <v>stDoAll.Reserv_bDO311:=SEL(bManualDO, DataReal.Reserv.bDO311, arForceDO[311]);</v>
      </c>
      <c r="T312" t="str">
        <f t="shared" si="41"/>
        <v>Reserv_bDO311 : WSTRING(40):="Резерв";</v>
      </c>
      <c r="U312" t="str">
        <f t="shared" si="42"/>
        <v>bDO311 : BOOL; (*Резерв*)</v>
      </c>
    </row>
    <row r="313" spans="1:21" x14ac:dyDescent="0.25">
      <c r="A313" s="2" t="s">
        <v>139</v>
      </c>
      <c r="B313" s="4" t="s">
        <v>805</v>
      </c>
      <c r="C313" t="s">
        <v>5</v>
      </c>
      <c r="D313" t="s">
        <v>159</v>
      </c>
      <c r="G313" t="str">
        <f t="shared" si="45"/>
        <v>bDO312</v>
      </c>
      <c r="H313" t="s">
        <v>140</v>
      </c>
      <c r="I313" t="str">
        <f t="shared" si="44"/>
        <v>Reserv_bDO312 : BOOL; (*Резерв*)</v>
      </c>
      <c r="J313" t="str">
        <f t="shared" si="40"/>
        <v>stDoAll.Reserv_bDO312:=SEL(bManualDO, DataReal.Reserv.bDO312, arForceDO[312]);</v>
      </c>
      <c r="T313" t="str">
        <f t="shared" si="41"/>
        <v>Reserv_bDO312 : WSTRING(40):="Резерв";</v>
      </c>
      <c r="U313" t="str">
        <f t="shared" si="42"/>
        <v>bDO312 : BOOL; (*Резерв*)</v>
      </c>
    </row>
    <row r="314" spans="1:21" x14ac:dyDescent="0.25">
      <c r="A314" s="2" t="s">
        <v>139</v>
      </c>
      <c r="B314" s="4" t="s">
        <v>806</v>
      </c>
      <c r="C314" t="s">
        <v>5</v>
      </c>
      <c r="D314" t="s">
        <v>159</v>
      </c>
      <c r="G314" t="str">
        <f t="shared" si="45"/>
        <v>bDO313</v>
      </c>
      <c r="H314" t="s">
        <v>140</v>
      </c>
      <c r="I314" t="str">
        <f t="shared" si="44"/>
        <v>Reserv_bDO313 : BOOL; (*Резерв*)</v>
      </c>
      <c r="J314" t="str">
        <f t="shared" si="40"/>
        <v>stDoAll.Reserv_bDO313:=SEL(bManualDO, DataReal.Reserv.bDO313, arForceDO[313]);</v>
      </c>
      <c r="T314" t="str">
        <f t="shared" si="41"/>
        <v>Reserv_bDO313 : WSTRING(40):="Резерв";</v>
      </c>
      <c r="U314" t="str">
        <f t="shared" si="42"/>
        <v>bDO313 : BOOL; (*Резерв*)</v>
      </c>
    </row>
    <row r="315" spans="1:21" x14ac:dyDescent="0.25">
      <c r="A315" s="2" t="s">
        <v>139</v>
      </c>
      <c r="B315" s="4" t="s">
        <v>807</v>
      </c>
      <c r="C315" t="s">
        <v>5</v>
      </c>
      <c r="D315" t="s">
        <v>159</v>
      </c>
      <c r="G315" t="str">
        <f t="shared" si="45"/>
        <v>bDO314</v>
      </c>
      <c r="H315" t="s">
        <v>140</v>
      </c>
      <c r="I315" t="str">
        <f t="shared" si="44"/>
        <v>Reserv_bDO314 : BOOL; (*Резерв*)</v>
      </c>
      <c r="J315" t="str">
        <f t="shared" si="40"/>
        <v>stDoAll.Reserv_bDO314:=SEL(bManualDO, DataReal.Reserv.bDO314, arForceDO[314]);</v>
      </c>
      <c r="T315" t="str">
        <f t="shared" si="41"/>
        <v>Reserv_bDO314 : WSTRING(40):="Резерв";</v>
      </c>
      <c r="U315" t="str">
        <f t="shared" si="42"/>
        <v>bDO314 : BOOL; (*Резерв*)</v>
      </c>
    </row>
    <row r="316" spans="1:21" x14ac:dyDescent="0.25">
      <c r="A316" s="2" t="s">
        <v>139</v>
      </c>
      <c r="B316" s="4" t="s">
        <v>808</v>
      </c>
      <c r="C316" t="s">
        <v>5</v>
      </c>
      <c r="D316" t="s">
        <v>159</v>
      </c>
      <c r="G316" t="str">
        <f t="shared" si="45"/>
        <v>bDO315</v>
      </c>
      <c r="H316" t="s">
        <v>140</v>
      </c>
      <c r="I316" t="str">
        <f t="shared" si="44"/>
        <v>Reserv_bDO315 : BOOL; (*Резерв*)</v>
      </c>
      <c r="J316" t="str">
        <f t="shared" si="40"/>
        <v>stDoAll.Reserv_bDO315:=SEL(bManualDO, DataReal.Reserv.bDO315, arForceDO[315]);</v>
      </c>
      <c r="T316" t="str">
        <f t="shared" si="41"/>
        <v>Reserv_bDO315 : WSTRING(40):="Резерв";</v>
      </c>
      <c r="U316" t="str">
        <f t="shared" si="42"/>
        <v>bDO315 : BOOL; (*Резерв*)</v>
      </c>
    </row>
    <row r="317" spans="1:21" x14ac:dyDescent="0.25">
      <c r="A317" s="2" t="s">
        <v>139</v>
      </c>
      <c r="B317" s="4" t="s">
        <v>809</v>
      </c>
      <c r="C317" t="s">
        <v>5</v>
      </c>
      <c r="D317" t="s">
        <v>159</v>
      </c>
      <c r="G317" t="str">
        <f t="shared" si="45"/>
        <v>bDO316</v>
      </c>
      <c r="H317" t="s">
        <v>140</v>
      </c>
      <c r="I317" t="str">
        <f t="shared" si="44"/>
        <v>Reserv_bDO316 : BOOL; (*Резерв*)</v>
      </c>
      <c r="J317" t="str">
        <f t="shared" si="40"/>
        <v>stDoAll.Reserv_bDO316:=SEL(bManualDO, DataReal.Reserv.bDO316, arForceDO[316]);</v>
      </c>
      <c r="T317" t="str">
        <f t="shared" si="41"/>
        <v>Reserv_bDO316 : WSTRING(40):="Резерв";</v>
      </c>
      <c r="U317" t="str">
        <f t="shared" si="42"/>
        <v>bDO316 : BOOL; (*Резерв*)</v>
      </c>
    </row>
    <row r="318" spans="1:21" x14ac:dyDescent="0.25">
      <c r="A318" s="2" t="s">
        <v>139</v>
      </c>
      <c r="B318" s="4" t="s">
        <v>810</v>
      </c>
      <c r="C318" t="s">
        <v>5</v>
      </c>
      <c r="D318" t="s">
        <v>159</v>
      </c>
      <c r="G318" t="str">
        <f t="shared" si="45"/>
        <v>bDO317</v>
      </c>
      <c r="H318" t="s">
        <v>140</v>
      </c>
      <c r="I318" t="str">
        <f t="shared" si="44"/>
        <v>Reserv_bDO317 : BOOL; (*Резерв*)</v>
      </c>
      <c r="J318" t="str">
        <f t="shared" si="40"/>
        <v>stDoAll.Reserv_bDO317:=SEL(bManualDO, DataReal.Reserv.bDO317, arForceDO[317]);</v>
      </c>
      <c r="T318" t="str">
        <f t="shared" si="41"/>
        <v>Reserv_bDO317 : WSTRING(40):="Резерв";</v>
      </c>
      <c r="U318" t="str">
        <f t="shared" si="42"/>
        <v>bDO317 : BOOL; (*Резерв*)</v>
      </c>
    </row>
    <row r="319" spans="1:21" x14ac:dyDescent="0.25">
      <c r="A319" s="2" t="s">
        <v>139</v>
      </c>
      <c r="B319" s="4" t="s">
        <v>811</v>
      </c>
      <c r="C319" t="s">
        <v>5</v>
      </c>
      <c r="D319" t="s">
        <v>159</v>
      </c>
      <c r="G319" t="str">
        <f t="shared" si="45"/>
        <v>bDO318</v>
      </c>
      <c r="H319" t="s">
        <v>140</v>
      </c>
      <c r="I319" t="str">
        <f t="shared" si="44"/>
        <v>Reserv_bDO318 : BOOL; (*Резерв*)</v>
      </c>
      <c r="J319" t="str">
        <f t="shared" si="40"/>
        <v>stDoAll.Reserv_bDO318:=SEL(bManualDO, DataReal.Reserv.bDO318, arForceDO[318]);</v>
      </c>
      <c r="T319" t="str">
        <f t="shared" si="41"/>
        <v>Reserv_bDO318 : WSTRING(40):="Резерв";</v>
      </c>
      <c r="U319" t="str">
        <f t="shared" si="42"/>
        <v>bDO318 : BOOL; (*Резерв*)</v>
      </c>
    </row>
    <row r="320" spans="1:21" x14ac:dyDescent="0.25">
      <c r="A320" s="2" t="s">
        <v>139</v>
      </c>
      <c r="B320" s="4" t="s">
        <v>812</v>
      </c>
      <c r="C320" t="s">
        <v>5</v>
      </c>
      <c r="D320" t="s">
        <v>159</v>
      </c>
      <c r="G320" t="str">
        <f t="shared" si="45"/>
        <v>bDO319</v>
      </c>
      <c r="H320" t="s">
        <v>140</v>
      </c>
      <c r="I320" t="str">
        <f t="shared" si="44"/>
        <v>Reserv_bDO319 : BOOL; (*Резерв*)</v>
      </c>
      <c r="J320" t="str">
        <f t="shared" si="40"/>
        <v>stDoAll.Reserv_bDO319:=SEL(bManualDO, DataReal.Reserv.bDO319, arForceDO[319]);</v>
      </c>
      <c r="T320" t="str">
        <f t="shared" si="41"/>
        <v>Reserv_bDO319 : WSTRING(40):="Резерв";</v>
      </c>
      <c r="U320" t="str">
        <f t="shared" si="42"/>
        <v>bDO319 : BOOL; (*Резерв*)</v>
      </c>
    </row>
    <row r="321" spans="1:21" x14ac:dyDescent="0.25">
      <c r="A321" s="2" t="s">
        <v>139</v>
      </c>
      <c r="B321" s="4" t="s">
        <v>813</v>
      </c>
      <c r="C321" t="s">
        <v>5</v>
      </c>
      <c r="D321" t="s">
        <v>159</v>
      </c>
      <c r="G321" t="str">
        <f t="shared" si="45"/>
        <v>bDO320</v>
      </c>
      <c r="H321" t="s">
        <v>140</v>
      </c>
      <c r="I321" t="str">
        <f t="shared" si="44"/>
        <v>Reserv_bDO320 : BOOL; (*Резерв*)</v>
      </c>
      <c r="J321" t="str">
        <f t="shared" si="40"/>
        <v>stDoAll.Reserv_bDO320:=SEL(bManualDO, DataReal.Reserv.bDO320, arForceDO[320]);</v>
      </c>
      <c r="T321" t="str">
        <f t="shared" si="41"/>
        <v>Reserv_bDO320 : WSTRING(40):="Резерв";</v>
      </c>
      <c r="U321" t="str">
        <f t="shared" si="42"/>
        <v>bDO320 : BOOL; (*Резерв*)</v>
      </c>
    </row>
  </sheetData>
  <autoFilter ref="D1:D321"/>
  <sortState ref="A3:L86">
    <sortCondition ref="B1"/>
  </sortState>
  <conditionalFormatting sqref="I1:I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4" sqref="B14"/>
    </sheetView>
  </sheetViews>
  <sheetFormatPr defaultRowHeight="15" x14ac:dyDescent="0.25"/>
  <cols>
    <col min="1" max="1" width="40" bestFit="1" customWidth="1"/>
    <col min="2" max="2" width="19.85546875" bestFit="1" customWidth="1"/>
    <col min="3" max="3" width="23.28515625" bestFit="1" customWidth="1"/>
    <col min="4" max="4" width="42.85546875" bestFit="1" customWidth="1"/>
    <col min="5" max="5" width="18.28515625" bestFit="1" customWidth="1"/>
    <col min="6" max="6" width="45.85546875" bestFit="1" customWidth="1"/>
    <col min="7" max="7" width="30" bestFit="1" customWidth="1"/>
  </cols>
  <sheetData>
    <row r="1" spans="1:7" x14ac:dyDescent="0.25">
      <c r="A1" t="s">
        <v>184</v>
      </c>
      <c r="B1" t="s">
        <v>189</v>
      </c>
      <c r="C1" t="s">
        <v>190</v>
      </c>
      <c r="E1" t="s">
        <v>188</v>
      </c>
      <c r="G1" t="s">
        <v>191</v>
      </c>
    </row>
    <row r="2" spans="1:7" x14ac:dyDescent="0.25">
      <c r="A2" t="str">
        <f t="shared" ref="A2:A11" si="0">IF(MAX(NameCountDO)&lt;ROW(1:1),"",VLOOKUP(ROW(1:1),NameListDO,2))</f>
        <v>Gas</v>
      </c>
      <c r="B2" t="str">
        <f t="shared" ref="B2:B15" si="1">IF(MAX(ObjectCountDO)&lt;ROW(1:1),"",VLOOKUP(ROW(1:1),ObjectsListDO,2))</f>
        <v>Gate</v>
      </c>
      <c r="C2" t="str">
        <f t="shared" ref="C2:C10" si="2">IF(MAX(VarCountDO)&lt;ROW(1:1),"",VLOOKUP(ROW(1:1),VarListDO,2))</f>
        <v>bClose</v>
      </c>
      <c r="E2" t="s">
        <v>165</v>
      </c>
      <c r="G2" t="str">
        <f>SUBSTITUTE(SUBSTITUTE(SUBSTITUTE(SUBSTITUTE(SUBSTITUTE(SUBSTITUTE(SUBSTITUTE(SUBSTITUTE(SUBSTITUTE(SUBSTITUTE(A2,"1",""),"2",""),"3",""),"4",""),"5",""),"6",""),"7",""),"8",""),"9",""),"0","")</f>
        <v>Gas</v>
      </c>
    </row>
    <row r="3" spans="1:7" x14ac:dyDescent="0.25">
      <c r="A3" t="str">
        <f t="shared" si="0"/>
        <v>Water</v>
      </c>
      <c r="B3" t="str">
        <f t="shared" si="1"/>
        <v>GateIn</v>
      </c>
      <c r="C3" t="str">
        <f t="shared" si="2"/>
        <v>bOpen</v>
      </c>
      <c r="E3" t="s">
        <v>164</v>
      </c>
      <c r="G3" t="str">
        <f t="shared" ref="G3:G11" si="3">SUBSTITUTE(SUBSTITUTE(SUBSTITUTE(SUBSTITUTE(SUBSTITUTE(SUBSTITUTE(SUBSTITUTE(SUBSTITUTE(SUBSTITUTE(SUBSTITUTE(A3,"1",""),"2",""),"3",""),"4",""),"5",""),"6",""),"7",""),"8",""),"9",""),"0","")</f>
        <v>Water</v>
      </c>
    </row>
    <row r="4" spans="1:7" x14ac:dyDescent="0.25">
      <c r="A4" t="str">
        <f t="shared" si="0"/>
        <v>Other</v>
      </c>
      <c r="B4" t="str">
        <f t="shared" si="1"/>
        <v>GateOut</v>
      </c>
      <c r="C4" t="str">
        <f t="shared" si="2"/>
        <v>bStop</v>
      </c>
      <c r="E4" t="s">
        <v>166</v>
      </c>
      <c r="G4" t="str">
        <f t="shared" si="3"/>
        <v>Other</v>
      </c>
    </row>
    <row r="5" spans="1:7" x14ac:dyDescent="0.25">
      <c r="A5" t="str">
        <f t="shared" si="0"/>
        <v>Reserv</v>
      </c>
      <c r="B5" t="str">
        <f t="shared" si="1"/>
        <v>GateBypass</v>
      </c>
      <c r="C5" t="str">
        <f t="shared" si="2"/>
        <v>bDO16</v>
      </c>
      <c r="E5" t="s">
        <v>167</v>
      </c>
      <c r="G5" t="str">
        <f t="shared" si="3"/>
        <v>Reserv</v>
      </c>
    </row>
    <row r="6" spans="1:7" x14ac:dyDescent="0.25">
      <c r="A6" t="str">
        <f t="shared" si="0"/>
        <v>Smoke</v>
      </c>
      <c r="B6" t="str">
        <f t="shared" si="1"/>
        <v>Gate17</v>
      </c>
      <c r="C6" t="str">
        <f t="shared" si="2"/>
        <v>bDO32</v>
      </c>
      <c r="E6" t="s">
        <v>187</v>
      </c>
      <c r="G6" t="str">
        <f t="shared" si="3"/>
        <v>Smoke</v>
      </c>
    </row>
    <row r="7" spans="1:7" x14ac:dyDescent="0.25">
      <c r="A7" t="str">
        <f t="shared" si="0"/>
        <v>Boiler</v>
      </c>
      <c r="B7" t="str">
        <f t="shared" si="1"/>
        <v>GateMC213</v>
      </c>
      <c r="C7" t="str">
        <f t="shared" si="2"/>
        <v>bDO33</v>
      </c>
      <c r="E7" t="s">
        <v>182</v>
      </c>
      <c r="G7" t="str">
        <f t="shared" si="3"/>
        <v>Boiler</v>
      </c>
    </row>
    <row r="8" spans="1:7" x14ac:dyDescent="0.25">
      <c r="A8" t="str">
        <f t="shared" si="0"/>
        <v/>
      </c>
      <c r="B8" t="str">
        <f t="shared" si="1"/>
        <v>GateKV205</v>
      </c>
      <c r="C8" t="str">
        <f t="shared" si="2"/>
        <v>bDO34</v>
      </c>
      <c r="E8" t="s">
        <v>139</v>
      </c>
      <c r="G8" t="str">
        <f t="shared" si="3"/>
        <v/>
      </c>
    </row>
    <row r="9" spans="1:7" x14ac:dyDescent="0.25">
      <c r="A9" t="str">
        <f t="shared" si="0"/>
        <v/>
      </c>
      <c r="B9" t="str">
        <f t="shared" si="1"/>
        <v>GateKV204</v>
      </c>
      <c r="C9" t="str">
        <f t="shared" si="2"/>
        <v>bDO35</v>
      </c>
      <c r="E9" t="s">
        <v>18</v>
      </c>
      <c r="G9" t="str">
        <f t="shared" si="3"/>
        <v/>
      </c>
    </row>
    <row r="10" spans="1:7" x14ac:dyDescent="0.25">
      <c r="A10" t="str">
        <f t="shared" si="0"/>
        <v/>
      </c>
      <c r="B10" t="str">
        <f t="shared" si="1"/>
        <v>GateKV206</v>
      </c>
      <c r="C10" t="str">
        <f t="shared" si="2"/>
        <v>bDO36</v>
      </c>
      <c r="E10" t="s">
        <v>4</v>
      </c>
      <c r="G10" t="str">
        <f t="shared" si="3"/>
        <v/>
      </c>
    </row>
    <row r="11" spans="1:7" x14ac:dyDescent="0.25">
      <c r="A11" t="str">
        <f t="shared" si="0"/>
        <v/>
      </c>
      <c r="B11" t="str">
        <f t="shared" si="1"/>
        <v>GateWater1</v>
      </c>
      <c r="G11" t="str">
        <f t="shared" si="3"/>
        <v/>
      </c>
    </row>
    <row r="12" spans="1:7" x14ac:dyDescent="0.25">
      <c r="B12" t="str">
        <f t="shared" si="1"/>
        <v>DamperA</v>
      </c>
      <c r="G12" t="str">
        <f>SUBSTITUTE(SUBSTITUTE(SUBSTITUTE(SUBSTITUTE(SUBSTITUTE(SUBSTITUTE(SUBSTITUTE(SUBSTITUTE(SUBSTITUTE(SUBSTITUTE(A12,"1",""),"2",""),"3",""),"4",""),"5",""),"6",""),"7",""),"8",""),"9",""),"0","")</f>
        <v/>
      </c>
    </row>
    <row r="13" spans="1:7" x14ac:dyDescent="0.25">
      <c r="B13" t="str">
        <f t="shared" si="1"/>
        <v>DamperB</v>
      </c>
      <c r="G13" t="str">
        <f t="shared" ref="G13:G15" si="4">T(RIGHT(A13,1))</f>
        <v/>
      </c>
    </row>
    <row r="14" spans="1:7" x14ac:dyDescent="0.25">
      <c r="B14" t="str">
        <f t="shared" si="1"/>
        <v>ValveBlow13</v>
      </c>
      <c r="G14" t="str">
        <f t="shared" si="4"/>
        <v/>
      </c>
    </row>
    <row r="15" spans="1:7" x14ac:dyDescent="0.25">
      <c r="B15" t="str">
        <f t="shared" si="1"/>
        <v>ValveBlow24</v>
      </c>
      <c r="G15" t="str">
        <f t="shared" si="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10</vt:i4>
      </vt:variant>
    </vt:vector>
  </HeadingPairs>
  <TitlesOfParts>
    <vt:vector size="14" baseType="lpstr">
      <vt:lpstr>AI</vt:lpstr>
      <vt:lpstr>DI</vt:lpstr>
      <vt:lpstr>DO</vt:lpstr>
      <vt:lpstr>Структуры</vt:lpstr>
      <vt:lpstr>NameCountAI</vt:lpstr>
      <vt:lpstr>NameCountDI</vt:lpstr>
      <vt:lpstr>NameCountDO</vt:lpstr>
      <vt:lpstr>NameListAI</vt:lpstr>
      <vt:lpstr>NameListDI</vt:lpstr>
      <vt:lpstr>NameListDO</vt:lpstr>
      <vt:lpstr>ObjectCountDO</vt:lpstr>
      <vt:lpstr>ObjectsListDO</vt:lpstr>
      <vt:lpstr>VarCountDO</vt:lpstr>
      <vt:lpstr>VarListDO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2024-03-22T09:23:04Z</dcterms:modified>
</cp:coreProperties>
</file>