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Projects\370-24_Balakovo_PTVM180_#3#4\АК4\"/>
    </mc:Choice>
  </mc:AlternateContent>
  <bookViews>
    <workbookView xWindow="0" yWindow="0" windowWidth="20730" windowHeight="9630"/>
  </bookViews>
  <sheets>
    <sheet name="УрЦА" sheetId="7" r:id="rId1"/>
  </sheets>
  <calcPr calcId="162913"/>
</workbook>
</file>

<file path=xl/calcChain.xml><?xml version="1.0" encoding="utf-8"?>
<calcChain xmlns="http://schemas.openxmlformats.org/spreadsheetml/2006/main">
  <c r="P127" i="7" l="1"/>
  <c r="P125" i="7"/>
  <c r="P124" i="7"/>
  <c r="P123" i="7"/>
  <c r="P122" i="7"/>
  <c r="P86" i="7"/>
  <c r="P85" i="7"/>
  <c r="P84" i="7"/>
  <c r="P83" i="7"/>
  <c r="P82" i="7"/>
  <c r="P81" i="7"/>
  <c r="P80" i="7"/>
  <c r="P79" i="7"/>
  <c r="P78" i="7"/>
  <c r="P77" i="7"/>
  <c r="P76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28" i="7"/>
  <c r="P30" i="7"/>
  <c r="P31" i="7"/>
  <c r="P130" i="7" l="1"/>
  <c r="P131" i="7"/>
  <c r="P132" i="7"/>
  <c r="P133" i="7"/>
  <c r="P134" i="7"/>
  <c r="P135" i="7"/>
  <c r="P137" i="7"/>
  <c r="P138" i="7"/>
  <c r="H136" i="7"/>
  <c r="I136" i="7"/>
  <c r="J136" i="7"/>
  <c r="K136" i="7"/>
  <c r="L136" i="7"/>
  <c r="G136" i="7"/>
  <c r="P136" i="7" l="1"/>
  <c r="W141" i="7" l="1"/>
  <c r="Q141" i="7"/>
  <c r="V141" i="7" s="1"/>
  <c r="W125" i="7" l="1"/>
  <c r="Q125" i="7"/>
  <c r="V125" i="7" s="1"/>
  <c r="W124" i="7"/>
  <c r="Q124" i="7"/>
  <c r="V124" i="7" s="1"/>
  <c r="W123" i="7"/>
  <c r="Q123" i="7"/>
  <c r="V123" i="7" s="1"/>
  <c r="W122" i="7"/>
  <c r="Q122" i="7"/>
  <c r="V122" i="7" s="1"/>
  <c r="W121" i="7"/>
  <c r="Q121" i="7"/>
  <c r="V121" i="7" s="1"/>
  <c r="W82" i="7"/>
  <c r="Q82" i="7"/>
  <c r="V82" i="7" s="1"/>
  <c r="W86" i="7" l="1"/>
  <c r="Q86" i="7"/>
  <c r="V86" i="7" s="1"/>
  <c r="W144" i="7"/>
  <c r="Q144" i="7"/>
  <c r="V144" i="7" s="1"/>
  <c r="Q143" i="7"/>
  <c r="V143" i="7" s="1"/>
  <c r="Q142" i="7"/>
  <c r="V142" i="7" s="1"/>
  <c r="W142" i="7"/>
  <c r="W143" i="7"/>
  <c r="Q137" i="7"/>
  <c r="V137" i="7" s="1"/>
  <c r="W137" i="7"/>
  <c r="W147" i="7"/>
  <c r="Q147" i="7"/>
  <c r="V147" i="7" s="1"/>
  <c r="W146" i="7"/>
  <c r="Q146" i="7"/>
  <c r="V146" i="7" s="1"/>
  <c r="W145" i="7"/>
  <c r="Q145" i="7"/>
  <c r="V145" i="7" s="1"/>
  <c r="W140" i="7"/>
  <c r="Q140" i="7"/>
  <c r="V140" i="7" s="1"/>
  <c r="W129" i="7"/>
  <c r="Q129" i="7"/>
  <c r="V129" i="7" s="1"/>
  <c r="W69" i="7" l="1"/>
  <c r="Q69" i="7"/>
  <c r="V69" i="7" s="1"/>
  <c r="V118" i="7"/>
  <c r="V117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96" i="7"/>
  <c r="Q96" i="7"/>
  <c r="V96" i="7" s="1"/>
  <c r="W117" i="7"/>
  <c r="W73" i="7"/>
  <c r="Q73" i="7"/>
  <c r="V73" i="7" s="1"/>
  <c r="W119" i="7"/>
  <c r="Q119" i="7"/>
  <c r="V119" i="7" s="1"/>
  <c r="Q98" i="7"/>
  <c r="V98" i="7" s="1"/>
  <c r="W105" i="7"/>
  <c r="Q105" i="7"/>
  <c r="V105" i="7" s="1"/>
  <c r="W98" i="7"/>
  <c r="W68" i="7"/>
  <c r="Q68" i="7"/>
  <c r="V68" i="7" s="1"/>
  <c r="W49" i="7"/>
  <c r="Q49" i="7"/>
  <c r="V49" i="7" s="1"/>
  <c r="W38" i="7"/>
  <c r="Q38" i="7"/>
  <c r="V38" i="7" s="1"/>
  <c r="W37" i="7"/>
  <c r="Q37" i="7"/>
  <c r="V37" i="7" s="1"/>
  <c r="W112" i="7"/>
  <c r="Q112" i="7"/>
  <c r="V112" i="7" s="1"/>
  <c r="W104" i="7"/>
  <c r="Q104" i="7"/>
  <c r="V104" i="7" s="1"/>
  <c r="W110" i="7"/>
  <c r="Q110" i="7"/>
  <c r="V110" i="7" s="1"/>
  <c r="W102" i="7"/>
  <c r="Q102" i="7"/>
  <c r="V102" i="7" s="1"/>
  <c r="W83" i="7" l="1"/>
  <c r="Q83" i="7"/>
  <c r="V83" i="7" s="1"/>
  <c r="W81" i="7"/>
  <c r="Q81" i="7"/>
  <c r="V81" i="7" s="1"/>
  <c r="W77" i="7"/>
  <c r="Q77" i="7"/>
  <c r="V77" i="7" s="1"/>
  <c r="W91" i="7"/>
  <c r="Q91" i="7"/>
  <c r="V91" i="7" s="1"/>
  <c r="W88" i="7"/>
  <c r="Q88" i="7"/>
  <c r="V88" i="7" s="1"/>
  <c r="W47" i="7"/>
  <c r="Q47" i="7"/>
  <c r="V47" i="7" s="1"/>
  <c r="W56" i="7"/>
  <c r="Q56" i="7"/>
  <c r="V56" i="7" s="1"/>
  <c r="W148" i="7"/>
  <c r="Q148" i="7"/>
  <c r="V148" i="7" s="1"/>
  <c r="W139" i="7"/>
  <c r="Q139" i="7"/>
  <c r="V139" i="7" s="1"/>
  <c r="W138" i="7"/>
  <c r="W136" i="7"/>
  <c r="Q136" i="7"/>
  <c r="V136" i="7" s="1"/>
  <c r="W135" i="7"/>
  <c r="Q135" i="7"/>
  <c r="V135" i="7" s="1"/>
  <c r="W134" i="7"/>
  <c r="Q134" i="7"/>
  <c r="V134" i="7" s="1"/>
  <c r="W133" i="7"/>
  <c r="Q133" i="7"/>
  <c r="V133" i="7" s="1"/>
  <c r="W132" i="7"/>
  <c r="Q132" i="7"/>
  <c r="V132" i="7" s="1"/>
  <c r="W131" i="7"/>
  <c r="Q131" i="7"/>
  <c r="V131" i="7" s="1"/>
  <c r="W130" i="7"/>
  <c r="Q130" i="7"/>
  <c r="V130" i="7" s="1"/>
  <c r="Q23" i="7"/>
  <c r="V23" i="7" s="1"/>
  <c r="W128" i="7"/>
  <c r="Q128" i="7"/>
  <c r="V128" i="7" s="1"/>
  <c r="W127" i="7"/>
  <c r="Q127" i="7"/>
  <c r="V127" i="7" s="1"/>
  <c r="Q6" i="7"/>
  <c r="V6" i="7" s="1"/>
  <c r="Q7" i="7"/>
  <c r="V7" i="7" s="1"/>
  <c r="Q8" i="7"/>
  <c r="V8" i="7" s="1"/>
  <c r="Q9" i="7"/>
  <c r="V9" i="7" s="1"/>
  <c r="Q10" i="7"/>
  <c r="V10" i="7" s="1"/>
  <c r="Q11" i="7"/>
  <c r="V11" i="7" s="1"/>
  <c r="Q12" i="7"/>
  <c r="V12" i="7" s="1"/>
  <c r="Q13" i="7"/>
  <c r="V13" i="7" s="1"/>
  <c r="Q14" i="7"/>
  <c r="V14" i="7" s="1"/>
  <c r="Q15" i="7"/>
  <c r="V15" i="7" s="1"/>
  <c r="Q16" i="7"/>
  <c r="V16" i="7" s="1"/>
  <c r="Q17" i="7"/>
  <c r="V17" i="7" s="1"/>
  <c r="Q18" i="7"/>
  <c r="V18" i="7" s="1"/>
  <c r="Q19" i="7"/>
  <c r="V19" i="7" s="1"/>
  <c r="Q20" i="7"/>
  <c r="V20" i="7" s="1"/>
  <c r="Q21" i="7"/>
  <c r="V21" i="7" s="1"/>
  <c r="Q22" i="7"/>
  <c r="V22" i="7" s="1"/>
  <c r="Q24" i="7"/>
  <c r="V24" i="7" s="1"/>
  <c r="Q25" i="7"/>
  <c r="V25" i="7" s="1"/>
  <c r="Q26" i="7"/>
  <c r="V26" i="7" s="1"/>
  <c r="Q27" i="7"/>
  <c r="V27" i="7" s="1"/>
  <c r="W48" i="7"/>
  <c r="Q48" i="7"/>
  <c r="V48" i="7" s="1"/>
  <c r="W103" i="7" l="1"/>
  <c r="Q103" i="7"/>
  <c r="V103" i="7" s="1"/>
  <c r="W74" i="7"/>
  <c r="Q74" i="7"/>
  <c r="V74" i="7" s="1"/>
  <c r="W72" i="7"/>
  <c r="Q72" i="7"/>
  <c r="V72" i="7" s="1"/>
  <c r="W71" i="7"/>
  <c r="Q71" i="7"/>
  <c r="V71" i="7" s="1"/>
  <c r="W70" i="7"/>
  <c r="Q70" i="7"/>
  <c r="V70" i="7" s="1"/>
  <c r="W67" i="7"/>
  <c r="Q67" i="7"/>
  <c r="V67" i="7" s="1"/>
  <c r="W75" i="7"/>
  <c r="Q75" i="7"/>
  <c r="V75" i="7" s="1"/>
  <c r="W55" i="7"/>
  <c r="Q55" i="7"/>
  <c r="V55" i="7" s="1"/>
  <c r="W66" i="7" l="1"/>
  <c r="Q66" i="7"/>
  <c r="V66" i="7" s="1"/>
  <c r="W31" i="7"/>
  <c r="Q31" i="7"/>
  <c r="V31" i="7" s="1"/>
  <c r="W36" i="7"/>
  <c r="Q36" i="7"/>
  <c r="V36" i="7" s="1"/>
  <c r="W65" i="7"/>
  <c r="Q65" i="7"/>
  <c r="V65" i="7" s="1"/>
  <c r="W64" i="7"/>
  <c r="Q64" i="7"/>
  <c r="V64" i="7" s="1"/>
  <c r="W63" i="7"/>
  <c r="Q63" i="7"/>
  <c r="V63" i="7" s="1"/>
  <c r="W62" i="7"/>
  <c r="Q62" i="7"/>
  <c r="V62" i="7" s="1"/>
  <c r="W61" i="7"/>
  <c r="Q61" i="7"/>
  <c r="V61" i="7" s="1"/>
  <c r="W59" i="7" l="1"/>
  <c r="Q59" i="7"/>
  <c r="V59" i="7" s="1"/>
  <c r="W60" i="7"/>
  <c r="Q60" i="7"/>
  <c r="V60" i="7" s="1"/>
  <c r="W50" i="7"/>
  <c r="Q50" i="7"/>
  <c r="V50" i="7" s="1"/>
  <c r="W58" i="7"/>
  <c r="Q58" i="7"/>
  <c r="V58" i="7" s="1"/>
  <c r="W35" i="7" l="1"/>
  <c r="Q35" i="7"/>
  <c r="V35" i="7" s="1"/>
  <c r="W54" i="7"/>
  <c r="Q54" i="7"/>
  <c r="V54" i="7" s="1"/>
  <c r="W52" i="7"/>
  <c r="Q52" i="7"/>
  <c r="V52" i="7" s="1"/>
  <c r="W51" i="7"/>
  <c r="Q51" i="7"/>
  <c r="V51" i="7" s="1"/>
  <c r="W53" i="7"/>
  <c r="Q53" i="7"/>
  <c r="V53" i="7" s="1"/>
  <c r="W111" i="7"/>
  <c r="W109" i="7"/>
  <c r="W108" i="7"/>
  <c r="W107" i="7"/>
  <c r="W106" i="7"/>
  <c r="W101" i="7"/>
  <c r="W100" i="7"/>
  <c r="W99" i="7"/>
  <c r="W93" i="7"/>
  <c r="W92" i="7"/>
  <c r="W90" i="7"/>
  <c r="W89" i="7"/>
  <c r="W94" i="7"/>
  <c r="W118" i="7"/>
  <c r="W116" i="7"/>
  <c r="W115" i="7"/>
  <c r="W114" i="7"/>
  <c r="W113" i="7"/>
  <c r="W97" i="7"/>
  <c r="W95" i="7"/>
  <c r="W84" i="7"/>
  <c r="W85" i="7"/>
  <c r="W80" i="7"/>
  <c r="W79" i="7"/>
  <c r="W76" i="7"/>
  <c r="W57" i="7"/>
  <c r="W78" i="7"/>
  <c r="W46" i="7"/>
  <c r="W45" i="7"/>
  <c r="W44" i="7"/>
  <c r="W43" i="7"/>
  <c r="W42" i="7"/>
  <c r="W41" i="7"/>
  <c r="W40" i="7"/>
  <c r="W39" i="7"/>
  <c r="W34" i="7"/>
  <c r="W33" i="7"/>
  <c r="W30" i="7"/>
  <c r="W29" i="7"/>
  <c r="W28" i="7"/>
  <c r="Q46" i="7"/>
  <c r="V46" i="7" s="1"/>
  <c r="Q45" i="7"/>
  <c r="V45" i="7" s="1"/>
  <c r="Q44" i="7"/>
  <c r="V44" i="7" s="1"/>
  <c r="Q43" i="7"/>
  <c r="V43" i="7" s="1"/>
  <c r="Q41" i="7"/>
  <c r="V41" i="7" s="1"/>
  <c r="Q40" i="7"/>
  <c r="V40" i="7" s="1"/>
  <c r="Q29" i="7"/>
  <c r="V29" i="7" s="1"/>
  <c r="Q30" i="7"/>
  <c r="V30" i="7" s="1"/>
  <c r="Q33" i="7"/>
  <c r="V33" i="7" s="1"/>
  <c r="Q34" i="7"/>
  <c r="V34" i="7" s="1"/>
  <c r="Q39" i="7"/>
  <c r="V39" i="7" s="1"/>
  <c r="Q42" i="7"/>
  <c r="V42" i="7" s="1"/>
  <c r="Q78" i="7"/>
  <c r="V78" i="7" s="1"/>
  <c r="Q57" i="7"/>
  <c r="V57" i="7" s="1"/>
  <c r="Q76" i="7"/>
  <c r="V76" i="7" s="1"/>
  <c r="Q79" i="7"/>
  <c r="V79" i="7" s="1"/>
  <c r="Q80" i="7"/>
  <c r="V80" i="7" s="1"/>
  <c r="Q85" i="7"/>
  <c r="V85" i="7" s="1"/>
  <c r="Q84" i="7"/>
  <c r="V84" i="7" s="1"/>
  <c r="Q95" i="7"/>
  <c r="V95" i="7" s="1"/>
  <c r="Q97" i="7"/>
  <c r="V97" i="7" s="1"/>
  <c r="Q113" i="7"/>
  <c r="V113" i="7" s="1"/>
  <c r="Q114" i="7"/>
  <c r="V114" i="7" s="1"/>
  <c r="Q115" i="7"/>
  <c r="V115" i="7" s="1"/>
  <c r="Q116" i="7"/>
  <c r="V116" i="7" s="1"/>
  <c r="Q94" i="7"/>
  <c r="V94" i="7" s="1"/>
  <c r="Q89" i="7"/>
  <c r="V89" i="7" s="1"/>
  <c r="Q90" i="7"/>
  <c r="V90" i="7" s="1"/>
  <c r="Q92" i="7"/>
  <c r="V92" i="7" s="1"/>
  <c r="Q93" i="7"/>
  <c r="V93" i="7" s="1"/>
  <c r="Q99" i="7"/>
  <c r="V99" i="7" s="1"/>
  <c r="Q100" i="7"/>
  <c r="V100" i="7" s="1"/>
  <c r="Q101" i="7"/>
  <c r="V101" i="7" s="1"/>
  <c r="Q106" i="7"/>
  <c r="V106" i="7" s="1"/>
  <c r="Q107" i="7"/>
  <c r="V107" i="7" s="1"/>
  <c r="Q108" i="7"/>
  <c r="V108" i="7" s="1"/>
  <c r="Q109" i="7"/>
  <c r="V109" i="7" s="1"/>
  <c r="Q111" i="7"/>
  <c r="V111" i="7" s="1"/>
  <c r="Q28" i="7"/>
  <c r="V28" i="7" s="1"/>
  <c r="W150" i="7" l="1"/>
  <c r="Q138" i="7" l="1"/>
  <c r="V138" i="7" s="1"/>
  <c r="V150" i="7" s="1"/>
</calcChain>
</file>

<file path=xl/sharedStrings.xml><?xml version="1.0" encoding="utf-8"?>
<sst xmlns="http://schemas.openxmlformats.org/spreadsheetml/2006/main" count="562" uniqueCount="326">
  <si>
    <t>№
п/п</t>
  </si>
  <si>
    <t>Наименование изделия</t>
  </si>
  <si>
    <t>Тип изделия</t>
  </si>
  <si>
    <t>Производитель</t>
  </si>
  <si>
    <t>Ед.
изм</t>
  </si>
  <si>
    <t>Вентилятор с фильтром RV 100/105 м3/ч, 230 В, 205x205 мм</t>
  </si>
  <si>
    <t>R5RV13230</t>
  </si>
  <si>
    <t>DKC</t>
  </si>
  <si>
    <t>шт</t>
  </si>
  <si>
    <t>Вентиляционная решетка с фильтром RF 205x205 мм, IP54</t>
  </si>
  <si>
    <t>R5RF13</t>
  </si>
  <si>
    <t>Термостат с регулируемым диапазоном температуры 0…+60°C, NO-контакт</t>
  </si>
  <si>
    <t>R5THV2</t>
  </si>
  <si>
    <t>шт.</t>
  </si>
  <si>
    <t>Программируемое реле 8DI (220в); 6DO(но); Uпит 220в</t>
  </si>
  <si>
    <t>ПР200-220.1.0.0</t>
  </si>
  <si>
    <t>ОВЕН</t>
  </si>
  <si>
    <t>Вольтметр аналоговый 0-500В AC (72х72)</t>
  </si>
  <si>
    <t>Schneider Electric</t>
  </si>
  <si>
    <t>MDR-60-24</t>
  </si>
  <si>
    <t xml:space="preserve">Блок питания 220VAC / 24VDC; 0,33 / 0,42 А; 10 W </t>
  </si>
  <si>
    <t>MDR-10-24</t>
  </si>
  <si>
    <t>Патч-корд экранир. CAT5E F/UTP 4х2, LSZH, 1.0м</t>
  </si>
  <si>
    <t>RN5EFU4510WH</t>
  </si>
  <si>
    <t>КЭАЗ</t>
  </si>
  <si>
    <t>Автоматический выключатель 6А 3П хар-ка С</t>
  </si>
  <si>
    <t>BA47-29-3С6-УХЛ3</t>
  </si>
  <si>
    <t xml:space="preserve">Автоматический выключатель 16А 2П хар-ка С  </t>
  </si>
  <si>
    <t>BA47-29-2С16-УХЛ3</t>
  </si>
  <si>
    <t>KEAZ Optima</t>
  </si>
  <si>
    <t>Автом. выкл. для =U C60H-DC 2П 16А C 500В DC</t>
  </si>
  <si>
    <t>A9N61531</t>
  </si>
  <si>
    <t>SchneiderElectric</t>
  </si>
  <si>
    <t>LC1E3201M5</t>
  </si>
  <si>
    <t>Мех-ская блокировка для контакторов TESYS E 6 65</t>
  </si>
  <si>
    <t>LAEM1</t>
  </si>
  <si>
    <t>Блок вспомогательных контактов  2НО + 2НЗ</t>
  </si>
  <si>
    <t>LAEN22</t>
  </si>
  <si>
    <t>FINDER</t>
  </si>
  <si>
    <t>Реле миниатюрное 2 конт., 8A, Uкат.220VAC</t>
  </si>
  <si>
    <t>40.52.8.230.0000</t>
  </si>
  <si>
    <t>Модуль индикации и защиты (варистор), 
110...240В AC/DC</t>
  </si>
  <si>
    <t>99.02.0.230.98</t>
  </si>
  <si>
    <t xml:space="preserve">Реле 2 конт., 8A, Uкат.=24В   </t>
  </si>
  <si>
    <t>40.52.9.024.0000</t>
  </si>
  <si>
    <t>Модуль индикации и защиты (диод), 6...24В DC</t>
  </si>
  <si>
    <t>99.02.9.024.99</t>
  </si>
  <si>
    <t>Розетка реле 2 конт. (10А)</t>
  </si>
  <si>
    <t>95.05.SPA</t>
  </si>
  <si>
    <t>Светильник светодиодный 450мм 4000K</t>
  </si>
  <si>
    <t xml:space="preserve">ДПО-6Вт Т5i </t>
  </si>
  <si>
    <t>JazzWay</t>
  </si>
  <si>
    <t>Светосигнальный индикатор цвет зеленый 230V AC</t>
  </si>
  <si>
    <t>XB7EV03MP</t>
  </si>
  <si>
    <t xml:space="preserve">Кулачковый переключатель 10А 6+"0"
(0 - L1N - L2N - L3N - L1L2 - L2L3 - L3L1) </t>
  </si>
  <si>
    <t>K10F027MCH</t>
  </si>
  <si>
    <t>Переключатель  2 позиции 1НО+1НЗ</t>
  </si>
  <si>
    <t>XB7ND25</t>
  </si>
  <si>
    <t xml:space="preserve">Кнопка двойная 1НО,1НЗ с подсветкой AC 220V </t>
  </si>
  <si>
    <t>XB5AW73731M5</t>
  </si>
  <si>
    <t>XB7NW33B1</t>
  </si>
  <si>
    <t>XB7NA45</t>
  </si>
  <si>
    <t>Кнопка 22 мм красная "грибок" c фикс. 1NC, 1NO</t>
  </si>
  <si>
    <t>XB7ES545P</t>
  </si>
  <si>
    <t xml:space="preserve">Розетка на DIN - рейку с заземляющим контактом </t>
  </si>
  <si>
    <t>РАр 10 - 3 - ОП ГК</t>
  </si>
  <si>
    <t>IEK</t>
  </si>
  <si>
    <t>Клемма зажимная до 2,5 мм2 серая</t>
  </si>
  <si>
    <t>MTU-2,5</t>
  </si>
  <si>
    <t>Meyertec</t>
  </si>
  <si>
    <t>Клемма зажимная до 2,5 мм2 синяя</t>
  </si>
  <si>
    <t>MTU-2,5BL</t>
  </si>
  <si>
    <t xml:space="preserve">Клемма заземления зажимная до 2,5 мм2 желто-зеленая </t>
  </si>
  <si>
    <t>MTU-2,5PE</t>
  </si>
  <si>
    <t xml:space="preserve">Клемма заземления зажимная до 16 мм2 желто-зеленая </t>
  </si>
  <si>
    <t xml:space="preserve">Фиксатор торцевой (Ограничитель на DIN - рейку) </t>
  </si>
  <si>
    <t>MTU-S</t>
  </si>
  <si>
    <t xml:space="preserve">Маркировка клеммного ряда, ширина 5 мм  (100 шт.) </t>
  </si>
  <si>
    <t>MTU-2.5MC</t>
  </si>
  <si>
    <t>м.</t>
  </si>
  <si>
    <t>MTU-S2</t>
  </si>
  <si>
    <t>ШНИ-6х9-14-У2-С</t>
  </si>
  <si>
    <t>Изолятор силовой (высота 30 мм)</t>
  </si>
  <si>
    <t>SM30-(М8)</t>
  </si>
  <si>
    <t xml:space="preserve">КЭАЗ </t>
  </si>
  <si>
    <t>Изолятор силовой (высота 35 мм)</t>
  </si>
  <si>
    <t>SM35-(М8)</t>
  </si>
  <si>
    <t>Изолятор силовой (высота 40 мм)</t>
  </si>
  <si>
    <t>SM40-(М8)</t>
  </si>
  <si>
    <t>Изолятор силовой (высота 51 мм)</t>
  </si>
  <si>
    <t>SM51-(М8)</t>
  </si>
  <si>
    <t xml:space="preserve">Шинный терминал 2,5-16 мм2 для медн шины 5 мм </t>
  </si>
  <si>
    <t>SQ0826-0003</t>
  </si>
  <si>
    <t>TDM</t>
  </si>
  <si>
    <t xml:space="preserve">DIN - рейка 35x7,5 mm </t>
  </si>
  <si>
    <t>01139RL</t>
  </si>
  <si>
    <t>Короб перфорированный, серый RL6 60x60 (шаг 6 / 4 мм)</t>
  </si>
  <si>
    <t>01108RL</t>
  </si>
  <si>
    <t>Короб перфорированный, серый RL6 40x60 (шаг 6 / 4 мм)</t>
  </si>
  <si>
    <t xml:space="preserve"> 01107RL</t>
  </si>
  <si>
    <t>Короб перфорированный, серый 25X60 (шаг 6 / 4 мм)</t>
  </si>
  <si>
    <t>01166RL</t>
  </si>
  <si>
    <t>Короб перфорированный RL75  15х30 cерый QUADRO</t>
  </si>
  <si>
    <t>00672RL</t>
  </si>
  <si>
    <t>м</t>
  </si>
  <si>
    <t xml:space="preserve">Провод монтажный многожильный  </t>
  </si>
  <si>
    <t>ПВ-3 (1x6)</t>
  </si>
  <si>
    <t>ПВ-3 (1x2,5)</t>
  </si>
  <si>
    <t>ПВ-3 (1x1,5)</t>
  </si>
  <si>
    <t>ПВ-3 (1x0,75)</t>
  </si>
  <si>
    <t>ПВ-3 (1x0,5)</t>
  </si>
  <si>
    <t xml:space="preserve">Наконечник-гильза c изолированным фланцем </t>
  </si>
  <si>
    <t>НГИ 2,5</t>
  </si>
  <si>
    <t>НГИ 1,5</t>
  </si>
  <si>
    <t>НГИ 0,75</t>
  </si>
  <si>
    <t>Наконечник-гильза (для двух проводов)</t>
  </si>
  <si>
    <t>НГИ2 0,75</t>
  </si>
  <si>
    <t>Наконечник кольцевой изолированный 1,5-2,5 мм2</t>
  </si>
  <si>
    <t>НКИ 2-6</t>
  </si>
  <si>
    <t>ProSoftSystems</t>
  </si>
  <si>
    <t>Модуль ввода аналоговых сигналов 16кан. 0..20мА (под.резерв.)</t>
  </si>
  <si>
    <t>R500 Ai 16 011-000-AAA</t>
  </si>
  <si>
    <t>Модуль ввода дискретных сигналов 32кан 24VDC(под резерв )</t>
  </si>
  <si>
    <t>R500 Di 32 011-000-AAA</t>
  </si>
  <si>
    <t>Модуль вывода дискретных сигналов 32кан. 24VDC(под.резерв.)</t>
  </si>
  <si>
    <t>R500 Do 32 012-000-AAA</t>
  </si>
  <si>
    <t>Оконечный модуль с поддержкой расшир. и резервир.(IN) RJ45</t>
  </si>
  <si>
    <t>R500 ST 02 012000-AAA</t>
  </si>
  <si>
    <t>Оконечный модуль с поддержкой расшир. и резервир.(OUT) RJ45</t>
  </si>
  <si>
    <t>R500 ST 02 022000-AAA</t>
  </si>
  <si>
    <t>Модуль источника питания 220В 75вт с шасси (под.резерв.)</t>
  </si>
  <si>
    <t>R500 РР 00 031-000-AAA</t>
  </si>
  <si>
    <t>Шасси с поддержкой резервирования для модулей ввода/вывода</t>
  </si>
  <si>
    <t>R500 CH 02 011-000-AAA</t>
  </si>
  <si>
    <t>Клеммная колодка для модулей ввода/вывода R500, 36 кон. (черн.</t>
  </si>
  <si>
    <t>R500 CL 36 001</t>
  </si>
  <si>
    <t>DIN-рейка 600мм.</t>
  </si>
  <si>
    <t>R500 DN 060</t>
  </si>
  <si>
    <t>УрЦА
цена
1шт</t>
  </si>
  <si>
    <t>итого:</t>
  </si>
  <si>
    <t>Комплект, крыша и основание, для шкафов CQE, 800 x 600 мм</t>
  </si>
  <si>
    <t>R5KTB86</t>
  </si>
  <si>
    <t>комп.</t>
  </si>
  <si>
    <t>Стойки вертикальные, В=2000мм, без дополнительных креплений, 4шт RAL7035</t>
  </si>
  <si>
    <t>R5KMN20</t>
  </si>
  <si>
    <t>Дверь сплошная для шкафов CQE/DAE ВхШ 2000х800 мм</t>
  </si>
  <si>
    <t>R5CPE2080</t>
  </si>
  <si>
    <t>Панель задняя, для шкафов DAE/CQE, 2000 x 800 мм</t>
  </si>
  <si>
    <t>R5CRE2080</t>
  </si>
  <si>
    <t>Панели боковые, для шкафов CQE 2000 x 600мм, 1 упаковка - 2шт.</t>
  </si>
  <si>
    <t>R5LE2062</t>
  </si>
  <si>
    <t>упак.</t>
  </si>
  <si>
    <t>Монтажная плата, для шкафов DAE/CQE 2000 x 800 мм</t>
  </si>
  <si>
    <t>R5PCE2080</t>
  </si>
  <si>
    <t>Комплект угловых элементов с пластиковыми заглушками, В =200 мм, 1 кмп =4 шт.</t>
  </si>
  <si>
    <t>R5BP02</t>
  </si>
  <si>
    <t>Комплект панелей цоколя, Ш/Г=800 мм, В=200 мм, 1 кмп = 2 шт.</t>
  </si>
  <si>
    <t>R5NFP82</t>
  </si>
  <si>
    <t>Комплект панелей цоколя, Ш/Г=600 мм, В=200 мм, 1 кмп = 2 шт.</t>
  </si>
  <si>
    <t>R5NFP62</t>
  </si>
  <si>
    <t>Рейка боковая, широкая, для шкафов CQE глубиной 600 мм, 1 упаковка -4шт.</t>
  </si>
  <si>
    <t>R5PDL600</t>
  </si>
  <si>
    <t>Рейки поперечные, широкая, для шкафов CQE Ш=800мм, 1 упаковка - 4шт.</t>
  </si>
  <si>
    <t>R5PDF800</t>
  </si>
  <si>
    <t>Рейки вертикальные, широкая, для шкафов CQE В=2000мм, 1 упаковка - 2шт.</t>
  </si>
  <si>
    <t>R5PDV20</t>
  </si>
  <si>
    <t>Рейки боковые, для шкафов CQE глубиной 600мм, 1 упаковка - 4шт.</t>
  </si>
  <si>
    <t>R5TLE600</t>
  </si>
  <si>
    <t>Рейки боковые, специальная, для шкафов CQE глубиной 600мм, 1 упаковка - 4шт.</t>
  </si>
  <si>
    <t>R5PLE600</t>
  </si>
  <si>
    <t>Рейки поперечные, для шкафов CQE Ш=800мм, 1 упаковка - 4шт.</t>
  </si>
  <si>
    <t>R5TFE800</t>
  </si>
  <si>
    <t>Рейки для фиксации кабеля, для шкафов DAE/CQE Ш=800мм, 1 упаковка - 2шт.</t>
  </si>
  <si>
    <t>R5PAC80</t>
  </si>
  <si>
    <t>Рейки усиленная, для тяжёлого оборудования Ш=800мм, 1 упаковка - 2шт.</t>
  </si>
  <si>
    <t>R5TTE800</t>
  </si>
  <si>
    <t>Уплотнитель для ввода кабеля, для шкафов DAE/CQE шириной 800 мм</t>
  </si>
  <si>
    <t>R5FPC800</t>
  </si>
  <si>
    <t>Монтажная плата, промежуточная, для шкафов CQE высотой 2000 мм</t>
  </si>
  <si>
    <t>R5PIE20</t>
  </si>
  <si>
    <t>Дно сплошное, для шкафов DAE/CQE 800 x 600 мм</t>
  </si>
  <si>
    <t>R5FUC86</t>
  </si>
  <si>
    <t>Карман для документации, пластиковый</t>
  </si>
  <si>
    <t>R5A32</t>
  </si>
  <si>
    <t>ШАВР</t>
  </si>
  <si>
    <t>ШУК</t>
  </si>
  <si>
    <t>ШУГ1</t>
  </si>
  <si>
    <t>ШУГ2</t>
  </si>
  <si>
    <t>ШУГ3</t>
  </si>
  <si>
    <t>ШУГ4</t>
  </si>
  <si>
    <t>ШУГ5</t>
  </si>
  <si>
    <t>ШПДВ1</t>
  </si>
  <si>
    <t>ШПДВ2</t>
  </si>
  <si>
    <t>г.Балаково Комплектация шкафов полная 9шкафов + Пульт АРМ+ЗИП</t>
  </si>
  <si>
    <t>АРМ</t>
  </si>
  <si>
    <t>ЗИП</t>
  </si>
  <si>
    <t>итого
надо</t>
  </si>
  <si>
    <t>итого
заказ</t>
  </si>
  <si>
    <t>наличие
на складе</t>
  </si>
  <si>
    <t>Байпас ВР-220/220В-10000ВА-3U «Форпост»</t>
  </si>
  <si>
    <t xml:space="preserve">Автоматический выключатель Acti9 iK60N C 63A 3P 6кА </t>
  </si>
  <si>
    <t>A9K24363</t>
  </si>
  <si>
    <t>2шт со склада</t>
  </si>
  <si>
    <t>Автоматический выключатель 10А 1П хар-ка С</t>
  </si>
  <si>
    <t>BA47-29-1С10-УХЛ3</t>
  </si>
  <si>
    <t>Автоматический выключатель 6А 1П хар-ка С</t>
  </si>
  <si>
    <t xml:space="preserve">BA47-29-1С6-УХЛ3 </t>
  </si>
  <si>
    <t xml:space="preserve">OptiStart MP-32T-8
Артикул 115745 </t>
  </si>
  <si>
    <t xml:space="preserve">Автомат защиты двигателя  3П; 5-8А; Iотс_104А </t>
  </si>
  <si>
    <t xml:space="preserve">Автомат защиты двигателя  3П; 14-22А; Iотс_286А </t>
  </si>
  <si>
    <t xml:space="preserve">OptiStart MP-32T-22
Артикул 115756 </t>
  </si>
  <si>
    <t>LC1E0601M5</t>
  </si>
  <si>
    <r>
      <t>Контактор 6А; Uкат.230В; AC-3NO+</t>
    </r>
    <r>
      <rPr>
        <sz val="8"/>
        <rFont val="Arial Narrow"/>
        <family val="2"/>
        <charset val="204"/>
      </rPr>
      <t>(1NC)</t>
    </r>
  </si>
  <si>
    <r>
      <t>Контактор 12А; Uкат.230В; AC-3NO +(1</t>
    </r>
    <r>
      <rPr>
        <sz val="8"/>
        <color indexed="8"/>
        <rFont val="Arial Narrow"/>
        <family val="2"/>
        <charset val="204"/>
      </rPr>
      <t>NC)</t>
    </r>
  </si>
  <si>
    <t>LC1E1201M5</t>
  </si>
  <si>
    <r>
      <t>Контактор 32А; Uкат.230В; AC-3NO +(1</t>
    </r>
    <r>
      <rPr>
        <sz val="8"/>
        <color indexed="8"/>
        <rFont val="Arial Narrow"/>
        <family val="2"/>
        <charset val="204"/>
      </rPr>
      <t>NC)</t>
    </r>
  </si>
  <si>
    <t>Реле контроля чередования фаз, пониженногого и повышенного напряжения</t>
  </si>
  <si>
    <t>RM22TR33</t>
  </si>
  <si>
    <t>Контактор 65А, кат. 220В, 3NO +(1NO, 1NC)</t>
  </si>
  <si>
    <t>LC1E65M5</t>
  </si>
  <si>
    <t>ShnaiderElectric</t>
  </si>
  <si>
    <t>РТ40/20</t>
  </si>
  <si>
    <t>Реле тока (2,5-5 / 5-10 А)</t>
  </si>
  <si>
    <t>РТ40/10</t>
  </si>
  <si>
    <t>Реле тока (5-10 / 10-20 А)</t>
  </si>
  <si>
    <t xml:space="preserve">Пускатель бесконтактный реверсивный </t>
  </si>
  <si>
    <t>ПБР-3МК-4 380В</t>
  </si>
  <si>
    <t>МАКС21 
Чебоксары</t>
  </si>
  <si>
    <t>Кросс-модуль на DIN-рейку 4х11 групп, 125А</t>
  </si>
  <si>
    <t>32018DEK</t>
  </si>
  <si>
    <t>DEKraft</t>
  </si>
  <si>
    <t>Шина N "ноль" на 2-х угловых изоляторах</t>
  </si>
  <si>
    <t>iEK</t>
  </si>
  <si>
    <t>ЗНИ-16 PEN</t>
  </si>
  <si>
    <t>TDM Electric</t>
  </si>
  <si>
    <t>Медная шина прямоугольного сечения</t>
  </si>
  <si>
    <t>Провод монтажный многожильный  ж/з</t>
  </si>
  <si>
    <t>уп.</t>
  </si>
  <si>
    <t>Расходные материалы:</t>
  </si>
  <si>
    <t xml:space="preserve">Модульный переключатель трехпозиционный МП-63 2P 63А </t>
  </si>
  <si>
    <t>SQ0224-0018</t>
  </si>
  <si>
    <t>Напольный сборный шкаф RAM BLOCK серии СQE в составе:</t>
  </si>
  <si>
    <t>Иверторная система DC/AC-220/220B-7500BA-3U-23 «Форпост»</t>
  </si>
  <si>
    <t>Дополнительное оборудование:</t>
  </si>
  <si>
    <t xml:space="preserve">                 Электроустановочные изделия:</t>
  </si>
  <si>
    <t>Ethernet коммутатор 5 портов 24V DC</t>
  </si>
  <si>
    <t>TSX-100-UN-5</t>
  </si>
  <si>
    <t>EKF</t>
  </si>
  <si>
    <t>Mean-Well</t>
  </si>
  <si>
    <t xml:space="preserve">Блок питания 220VAC / 24VDC; 1,8 / 2,5 А; 60 W </t>
  </si>
  <si>
    <t>Выключатель нагрузки (мини-рубильник) ВН-32 2P 63A TDM</t>
  </si>
  <si>
    <t>SQ0211-0017</t>
  </si>
  <si>
    <t>Короб перфорированный, серый 80x60 (шаг 6 / 4 мм)</t>
  </si>
  <si>
    <t>Короб перфорированный, серый 25X30 (шаг 7,5 / 5 мм)</t>
  </si>
  <si>
    <t>00126RL</t>
  </si>
  <si>
    <t>Светосигн. индикатор зеленый 24V DC</t>
  </si>
  <si>
    <t>ХВ7EV03ВР</t>
  </si>
  <si>
    <t>Кнопка управления без фиксации (зеленая, подсв 24V, 1НО)</t>
  </si>
  <si>
    <t>Кнопка красная без фиксации 1NC, 1NO</t>
  </si>
  <si>
    <t>НГИ 0,5</t>
  </si>
  <si>
    <t>Наконечник кольцевой изолированный 0,5-1,5 мм2</t>
  </si>
  <si>
    <t>НКИ 1,25-6</t>
  </si>
  <si>
    <t xml:space="preserve">DKC </t>
  </si>
  <si>
    <t>Модульный контактор 
YON MCE 4P 63A 4НО управляющее напряжение 240В 50Гц</t>
  </si>
  <si>
    <t>Код: MCE-63-40-A240</t>
  </si>
  <si>
    <t xml:space="preserve">Клемма винтовая с держателем предохранителя 
5х20мм c индикацией перегорания 220В </t>
  </si>
  <si>
    <t>MTU-4F220</t>
  </si>
  <si>
    <t>ПВ-3 (1x4)</t>
  </si>
  <si>
    <t>НГИ 6,0</t>
  </si>
  <si>
    <t xml:space="preserve">Клемма заземления зажимная до 10 мм2 желто-зеленая </t>
  </si>
  <si>
    <t>ЗНИ-10 PEN</t>
  </si>
  <si>
    <t>SQ0826-0009</t>
  </si>
  <si>
    <t xml:space="preserve">Шинный терминал 70-185 мм2 для медн шины 5 мм </t>
  </si>
  <si>
    <t>Держатель этикетки (уп. 10 шт.)</t>
  </si>
  <si>
    <t>40шт со склада</t>
  </si>
  <si>
    <t>общая
стоимость
шкафов</t>
  </si>
  <si>
    <t>общая
стоимость
заказа</t>
  </si>
  <si>
    <t>Предохранитель 5*20 стеклянный 0,16А</t>
  </si>
  <si>
    <t>1шт со склада</t>
  </si>
  <si>
    <t>30х5мм</t>
  </si>
  <si>
    <t>Встраиваемый сенсорный монитор Easy mount 12 дюймов</t>
  </si>
  <si>
    <t>БТ-12-рез-EM</t>
  </si>
  <si>
    <t>ООО ГК «Билтех»</t>
  </si>
  <si>
    <t>Модуль центрального процессора
2 Гб ОЗУ, 2x8 Гб ПЗУ, RS-232, RS-485, 4xEthernet RJ45, 2хUSB, DVI-D,
ГЛОНАСС (опционально), поддержка внешних USB накопителей</t>
  </si>
  <si>
    <t>R500 CU 00 072(W)-002-AAA</t>
  </si>
  <si>
    <t>Шасси с поддержкой резервирования для модулей двухслотового центрального процессора I или III типа (две шины данных, две шины питания)</t>
  </si>
  <si>
    <t>R500 CH 02 023-000-AAA</t>
  </si>
  <si>
    <t>Plant.Server, 15k тегов</t>
  </si>
  <si>
    <t>Plant/Enterprise.Client Full</t>
  </si>
  <si>
    <t>Astra.Historian, 1k тегов</t>
  </si>
  <si>
    <t>Аппаратный ключ защиты</t>
  </si>
  <si>
    <t>PLN-SRV15k</t>
  </si>
  <si>
    <t>A-CL-F</t>
  </si>
  <si>
    <t>HIST-1k</t>
  </si>
  <si>
    <t>A-KEY-USB</t>
  </si>
  <si>
    <t>IRU</t>
  </si>
  <si>
    <t>Монитор Acer 27" KA270Hbmix черный VA LED 4ms 16:9 HDMI M/M матовая 250cd 178гр/178гр 1920x1080 100Hz VGA FHD 5.38кг</t>
  </si>
  <si>
    <t xml:space="preserve">ПК IRU Home 310H6SE MT i3 12100 (3.3) 8Gb HDD 500Gb SSD 512Gb UHDG 730 Free DOS GbitEth 400W черный </t>
  </si>
  <si>
    <t>Acer</t>
  </si>
  <si>
    <t>310H6SE MT</t>
  </si>
  <si>
    <t>KA270Hbmix</t>
  </si>
  <si>
    <t>Клавиатура + мышь Оклик 630M клав:черный мышь:черный USB (1091260)</t>
  </si>
  <si>
    <t>630M</t>
  </si>
  <si>
    <t>Оклик</t>
  </si>
  <si>
    <t>Электротехника и Автоматика</t>
  </si>
  <si>
    <t>Оповещатель комбинированный</t>
  </si>
  <si>
    <t>МАЯК-220-КПМ1</t>
  </si>
  <si>
    <t xml:space="preserve">Кнопка двойная 1НО,1НЗ с подсветкой AC 24V </t>
  </si>
  <si>
    <t>XB5AW73731B5</t>
  </si>
  <si>
    <t>Посты местного управления задвижками:</t>
  </si>
  <si>
    <t>Корпус кнопочного поста управления на 5 мест</t>
  </si>
  <si>
    <t>MTB2-PE5</t>
  </si>
  <si>
    <t>Переключатель черный 3 полож.(2NO)</t>
  </si>
  <si>
    <t>XB5AD33</t>
  </si>
  <si>
    <t>Переключатель 3 положения (2NO) без фиксации</t>
  </si>
  <si>
    <t>XB5-AD53</t>
  </si>
  <si>
    <t>Светосигнальный индикатор цвет красный 230V AC</t>
  </si>
  <si>
    <t>XB7EV04MP</t>
  </si>
  <si>
    <t>Средства автоматизации:</t>
  </si>
  <si>
    <t>Стол оператора</t>
  </si>
  <si>
    <t xml:space="preserve"> 7CO3.624.000 (1200мм)</t>
  </si>
  <si>
    <t>ООО «ПРОЕКТ МЕТАЛЛ»</t>
  </si>
  <si>
    <t>Выключатель автоматический
ВА51-39-340010-320А-1250-690AC-УХЛ3-КЭАЗ</t>
  </si>
  <si>
    <t>Артикул: 220762</t>
  </si>
  <si>
    <t>Автоматический выключатель защиты двигателя 
YON DMP63RT с уставкой 25-32A 3P 50kA</t>
  </si>
  <si>
    <t>Код: DMP63RT-0032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</si>
</sst>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.00\ _₽"/>
  </numFmts>
  <fonts count="21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9"/>
      <name val="Arial Narrow"/>
      <family val="2"/>
      <charset val="204"/>
    </font>
    <font>
      <b/>
      <sz val="8"/>
      <name val="Arial Narrow"/>
      <family val="2"/>
      <charset val="204"/>
    </font>
    <font>
      <sz val="9"/>
      <name val="Arial Narrow"/>
      <family val="2"/>
      <charset val="204"/>
    </font>
    <font>
      <sz val="9"/>
      <color rgb="FFFF0000"/>
      <name val="Arial Narrow"/>
      <family val="2"/>
      <charset val="204"/>
    </font>
    <font>
      <sz val="10"/>
      <color rgb="FFFF0000"/>
      <name val="Arial Narrow"/>
      <family val="2"/>
      <charset val="204"/>
    </font>
    <font>
      <sz val="8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70C0"/>
      <name val="Arial Narrow"/>
      <family val="2"/>
      <charset val="204"/>
    </font>
    <font>
      <sz val="9"/>
      <color rgb="FF000000"/>
      <name val="Calibri"/>
      <family val="2"/>
      <charset val="204"/>
    </font>
    <font>
      <sz val="10"/>
      <color indexed="8"/>
      <name val="Arial Narrow"/>
      <family val="2"/>
      <charset val="204"/>
    </font>
    <font>
      <sz val="8"/>
      <color indexed="8"/>
      <name val="Arial Narrow"/>
      <family val="2"/>
      <charset val="204"/>
    </font>
    <font>
      <b/>
      <sz val="9"/>
      <color theme="1"/>
      <name val="Arial Narrow"/>
      <family val="2"/>
      <charset val="204"/>
    </font>
    <font>
      <sz val="9"/>
      <name val="Calibri"/>
      <family val="2"/>
      <charset val="204"/>
      <scheme val="minor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20" fillId="0" borderId="0"/>
  </cellStyleXfs>
  <cellXfs count="118">
    <xf numFmtId="0" fontId="0" fillId="0" borderId="0" xfId="0"/>
    <xf numFmtId="0" fontId="3" fillId="0" borderId="0" xfId="1" applyFont="1"/>
    <xf numFmtId="0" fontId="4" fillId="0" borderId="0" xfId="3" applyFont="1" applyFill="1"/>
    <xf numFmtId="0" fontId="3" fillId="0" borderId="0" xfId="3" applyFont="1" applyAlignment="1">
      <alignment horizontal="center" vertical="center"/>
    </xf>
    <xf numFmtId="0" fontId="3" fillId="0" borderId="0" xfId="3" applyFont="1" applyAlignment="1">
      <alignment horizontal="left" vertical="top"/>
    </xf>
    <xf numFmtId="0" fontId="4" fillId="0" borderId="0" xfId="3" applyFont="1"/>
    <xf numFmtId="164" fontId="4" fillId="0" borderId="0" xfId="3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164" fontId="3" fillId="0" borderId="1" xfId="3" applyNumberFormat="1" applyFont="1" applyBorder="1" applyAlignment="1">
      <alignment vertical="center"/>
    </xf>
    <xf numFmtId="0" fontId="8" fillId="0" borderId="1" xfId="6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1" xfId="6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6" applyFont="1" applyFill="1" applyBorder="1" applyAlignment="1"/>
    <xf numFmtId="0" fontId="8" fillId="0" borderId="1" xfId="6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6" applyFont="1" applyFill="1" applyBorder="1" applyAlignment="1">
      <alignment wrapText="1"/>
    </xf>
    <xf numFmtId="0" fontId="8" fillId="0" borderId="1" xfId="6" applyFont="1" applyFill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164" fontId="3" fillId="0" borderId="1" xfId="3" applyNumberFormat="1" applyFont="1" applyFill="1" applyBorder="1" applyAlignment="1">
      <alignment vertical="center"/>
    </xf>
    <xf numFmtId="0" fontId="5" fillId="0" borderId="1" xfId="3" applyFont="1" applyFill="1" applyBorder="1" applyAlignment="1">
      <alignment horizontal="center" vertical="center"/>
    </xf>
    <xf numFmtId="0" fontId="4" fillId="0" borderId="1" xfId="7" applyFont="1" applyFill="1" applyBorder="1" applyAlignment="1">
      <alignment horizontal="left" vertical="center"/>
    </xf>
    <xf numFmtId="0" fontId="4" fillId="0" borderId="0" xfId="7" applyFont="1" applyAlignment="1">
      <alignment horizontal="left" vertical="center"/>
    </xf>
    <xf numFmtId="0" fontId="3" fillId="0" borderId="0" xfId="7" applyFont="1" applyAlignment="1">
      <alignment horizontal="center" vertical="center"/>
    </xf>
    <xf numFmtId="0" fontId="6" fillId="0" borderId="1" xfId="7" applyFont="1" applyBorder="1" applyAlignment="1">
      <alignment horizontal="center" vertical="center" wrapText="1"/>
    </xf>
    <xf numFmtId="0" fontId="3" fillId="0" borderId="1" xfId="7" applyFont="1" applyBorder="1" applyAlignment="1">
      <alignment horizontal="center" vertical="center"/>
    </xf>
    <xf numFmtId="0" fontId="15" fillId="0" borderId="1" xfId="8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3" fillId="2" borderId="1" xfId="7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center" vertical="center"/>
    </xf>
    <xf numFmtId="0" fontId="18" fillId="0" borderId="0" xfId="3" applyFont="1" applyAlignment="1">
      <alignment horizontal="left" vertical="center"/>
    </xf>
    <xf numFmtId="0" fontId="6" fillId="0" borderId="1" xfId="2" applyFont="1" applyFill="1" applyBorder="1" applyAlignment="1">
      <alignment horizontal="left" vertical="center"/>
    </xf>
    <xf numFmtId="0" fontId="8" fillId="0" borderId="1" xfId="2" applyFont="1" applyFill="1" applyBorder="1" applyAlignment="1">
      <alignment vertical="center"/>
    </xf>
    <xf numFmtId="0" fontId="19" fillId="0" borderId="0" xfId="2" applyFont="1" applyFill="1"/>
    <xf numFmtId="0" fontId="8" fillId="0" borderId="1" xfId="5" applyFont="1" applyFill="1" applyBorder="1" applyAlignment="1">
      <alignment horizontal="center" vertical="center"/>
    </xf>
    <xf numFmtId="0" fontId="10" fillId="0" borderId="0" xfId="3" applyFont="1" applyFill="1"/>
    <xf numFmtId="0" fontId="3" fillId="0" borderId="1" xfId="7" applyFont="1" applyFill="1" applyBorder="1" applyAlignment="1">
      <alignment horizontal="center" vertical="center"/>
    </xf>
    <xf numFmtId="0" fontId="18" fillId="0" borderId="1" xfId="3" applyFont="1" applyBorder="1" applyAlignment="1">
      <alignment horizontal="center" vertical="center"/>
    </xf>
    <xf numFmtId="164" fontId="4" fillId="0" borderId="1" xfId="3" applyNumberFormat="1" applyFont="1" applyBorder="1" applyAlignment="1">
      <alignment vertical="center"/>
    </xf>
    <xf numFmtId="0" fontId="9" fillId="0" borderId="1" xfId="7" applyFont="1" applyFill="1" applyBorder="1" applyAlignment="1">
      <alignment horizontal="center" vertical="center"/>
    </xf>
    <xf numFmtId="164" fontId="9" fillId="0" borderId="1" xfId="3" applyNumberFormat="1" applyFont="1" applyFill="1" applyBorder="1" applyAlignment="1">
      <alignment vertical="center"/>
    </xf>
    <xf numFmtId="0" fontId="8" fillId="0" borderId="1" xfId="4" applyFont="1" applyFill="1" applyBorder="1" applyAlignment="1">
      <alignment horizontal="left" vertical="center" wrapText="1"/>
    </xf>
    <xf numFmtId="0" fontId="8" fillId="0" borderId="1" xfId="4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 vertical="center"/>
    </xf>
    <xf numFmtId="0" fontId="3" fillId="0" borderId="1" xfId="7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 wrapText="1"/>
    </xf>
    <xf numFmtId="0" fontId="15" fillId="0" borderId="1" xfId="8" applyFont="1" applyFill="1" applyBorder="1" applyAlignment="1">
      <alignment horizontal="center" vertical="center"/>
    </xf>
    <xf numFmtId="49" fontId="8" fillId="0" borderId="1" xfId="6" applyNumberFormat="1" applyFont="1" applyFill="1" applyBorder="1" applyAlignment="1" applyProtection="1">
      <alignment horizontal="left"/>
      <protection locked="0"/>
    </xf>
    <xf numFmtId="0" fontId="8" fillId="0" borderId="2" xfId="0" applyFont="1" applyFill="1" applyBorder="1"/>
    <xf numFmtId="0" fontId="8" fillId="0" borderId="1" xfId="0" applyFont="1" applyFill="1" applyBorder="1" applyAlignment="1">
      <alignment horizontal="center"/>
    </xf>
    <xf numFmtId="49" fontId="8" fillId="0" borderId="1" xfId="6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6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3" applyFont="1" applyFill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vertical="center"/>
    </xf>
    <xf numFmtId="0" fontId="8" fillId="0" borderId="1" xfId="3" applyFont="1" applyFill="1" applyBorder="1" applyAlignment="1">
      <alignment horizontal="left" vertical="center"/>
    </xf>
    <xf numFmtId="49" fontId="8" fillId="0" borderId="1" xfId="3" applyNumberFormat="1" applyFont="1" applyFill="1" applyBorder="1" applyAlignment="1" applyProtection="1">
      <alignment horizontal="center" vertical="center" wrapText="1"/>
      <protection locked="0"/>
    </xf>
    <xf numFmtId="49" fontId="8" fillId="0" borderId="1" xfId="3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2" xfId="3" applyNumberFormat="1" applyFont="1" applyFill="1" applyBorder="1" applyAlignment="1" applyProtection="1">
      <alignment horizontal="center" vertical="center" wrapText="1"/>
      <protection locked="0"/>
    </xf>
    <xf numFmtId="49" fontId="8" fillId="0" borderId="1" xfId="6" applyNumberFormat="1" applyFont="1" applyFill="1" applyBorder="1" applyAlignment="1" applyProtection="1">
      <alignment horizontal="left" wrapText="1"/>
      <protection locked="0"/>
    </xf>
    <xf numFmtId="0" fontId="8" fillId="0" borderId="1" xfId="6" applyFont="1" applyFill="1" applyBorder="1"/>
    <xf numFmtId="0" fontId="8" fillId="0" borderId="1" xfId="2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7" applyFont="1" applyFill="1" applyBorder="1" applyAlignment="1">
      <alignment horizontal="center" vertical="center"/>
    </xf>
    <xf numFmtId="164" fontId="8" fillId="0" borderId="1" xfId="3" applyNumberFormat="1" applyFont="1" applyFill="1" applyBorder="1" applyAlignment="1">
      <alignment vertical="center"/>
    </xf>
    <xf numFmtId="0" fontId="5" fillId="0" borderId="0" xfId="3" applyFont="1" applyFill="1"/>
    <xf numFmtId="49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left" vertical="center" wrapText="1"/>
    </xf>
    <xf numFmtId="164" fontId="4" fillId="0" borderId="1" xfId="3" applyNumberFormat="1" applyFont="1" applyBorder="1" applyAlignment="1">
      <alignment horizontal="right" vertical="center"/>
    </xf>
    <xf numFmtId="0" fontId="8" fillId="3" borderId="1" xfId="6" applyFont="1" applyFill="1" applyBorder="1" applyAlignment="1">
      <alignment wrapText="1"/>
    </xf>
    <xf numFmtId="0" fontId="5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 applyProtection="1">
      <alignment horizontal="left"/>
      <protection locked="0"/>
    </xf>
    <xf numFmtId="49" fontId="8" fillId="3" borderId="2" xfId="0" applyNumberFormat="1" applyFont="1" applyFill="1" applyBorder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/>
    </xf>
    <xf numFmtId="0" fontId="8" fillId="3" borderId="1" xfId="7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3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left" vertical="center" wrapText="1"/>
    </xf>
    <xf numFmtId="0" fontId="8" fillId="3" borderId="1" xfId="6" applyFont="1" applyFill="1" applyBorder="1" applyAlignment="1">
      <alignment horizontal="center" vertical="center"/>
    </xf>
    <xf numFmtId="49" fontId="5" fillId="0" borderId="1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18" fillId="0" borderId="0" xfId="3" applyFont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8" fillId="3" borderId="1" xfId="6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</cellXfs>
  <cellStyles count="13">
    <cellStyle name="Обычный" xfId="0" builtinId="0"/>
    <cellStyle name="Обычный 2" xfId="1"/>
    <cellStyle name="Обычный 2 2" xfId="7"/>
    <cellStyle name="Обычный 2 3" xfId="12"/>
    <cellStyle name="Обычный 3" xfId="2"/>
    <cellStyle name="Обычный 3 2" xfId="3"/>
    <cellStyle name="Обычный 3 2 2" xfId="9"/>
    <cellStyle name="Обычный 3 2 3" xfId="10"/>
    <cellStyle name="Обычный 3 3" xfId="4"/>
    <cellStyle name="Обычный 4" xfId="5"/>
    <cellStyle name="Обычный 5" xfId="6"/>
    <cellStyle name="Обычный 6" xfId="8"/>
    <cellStyle name="Обычный 7" xfId="11"/>
  </cellStyles>
  <dxfs count="1">
    <dxf>
      <fill>
        <patternFill patternType="solid">
          <bgColor indexed="45"/>
        </patternFill>
      </fill>
    </dxf>
  </dxfs>
  <tableStyles count="0" defaultTableStyle="TableStyleMedium9" defaultPivotStyle="PivotStyleLight16"/>
  <colors>
    <mruColors>
      <color rgb="FFFFCCFF"/>
      <color rgb="FF99FF99"/>
      <color rgb="FFFF99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50"/>
  <sheetViews>
    <sheetView tabSelected="1" zoomScale="115" zoomScaleNormal="115" workbookViewId="0">
      <pane ySplit="3" topLeftCell="A31" activePane="bottomLeft" state="frozen"/>
      <selection pane="bottomLeft" activeCell="E38" sqref="E38"/>
    </sheetView>
  </sheetViews>
  <sheetFormatPr defaultColWidth="9.140625" defaultRowHeight="13.5" x14ac:dyDescent="0.2"/>
  <cols>
    <col min="1" max="1" width="3.7109375" style="3" customWidth="1"/>
    <col min="2" max="2" width="45.28515625" style="4" customWidth="1"/>
    <col min="3" max="3" width="16.140625" style="3" customWidth="1"/>
    <col min="4" max="4" width="12.7109375" style="3" customWidth="1"/>
    <col min="5" max="5" width="4.5703125" style="3" customWidth="1"/>
    <col min="6" max="18" width="6.7109375" style="38" customWidth="1"/>
    <col min="19" max="19" width="13.140625" style="38" customWidth="1"/>
    <col min="20" max="20" width="6.7109375" style="38" hidden="1" customWidth="1"/>
    <col min="21" max="21" width="9.7109375" style="6" customWidth="1"/>
    <col min="22" max="22" width="12" style="6" bestFit="1" customWidth="1"/>
    <col min="23" max="23" width="11" style="6" customWidth="1"/>
    <col min="24" max="16384" width="9.140625" style="5"/>
  </cols>
  <sheetData>
    <row r="1" spans="1:23" s="1" customFormat="1" ht="26.25" customHeight="1" x14ac:dyDescent="0.25">
      <c r="A1" s="116" t="s">
        <v>193</v>
      </c>
      <c r="B1" s="117"/>
      <c r="C1" s="117"/>
      <c r="D1" s="117"/>
      <c r="E1" s="117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7"/>
      <c r="V1" s="7"/>
      <c r="W1" s="7"/>
    </row>
    <row r="3" spans="1:23" ht="40.5" x14ac:dyDescent="0.2">
      <c r="A3" s="8" t="s">
        <v>0</v>
      </c>
      <c r="B3" s="8" t="s">
        <v>1</v>
      </c>
      <c r="C3" s="9" t="s">
        <v>2</v>
      </c>
      <c r="D3" s="9" t="s">
        <v>3</v>
      </c>
      <c r="E3" s="8" t="s">
        <v>4</v>
      </c>
      <c r="F3" s="39" t="s">
        <v>184</v>
      </c>
      <c r="G3" s="39" t="s">
        <v>185</v>
      </c>
      <c r="H3" s="39" t="s">
        <v>186</v>
      </c>
      <c r="I3" s="39" t="s">
        <v>187</v>
      </c>
      <c r="J3" s="39" t="s">
        <v>188</v>
      </c>
      <c r="K3" s="39" t="s">
        <v>189</v>
      </c>
      <c r="L3" s="39" t="s">
        <v>190</v>
      </c>
      <c r="M3" s="39" t="s">
        <v>191</v>
      </c>
      <c r="N3" s="39" t="s">
        <v>192</v>
      </c>
      <c r="O3" s="39" t="s">
        <v>194</v>
      </c>
      <c r="P3" s="39" t="s">
        <v>195</v>
      </c>
      <c r="Q3" s="39" t="s">
        <v>196</v>
      </c>
      <c r="R3" s="39" t="s">
        <v>197</v>
      </c>
      <c r="S3" s="39" t="s">
        <v>198</v>
      </c>
      <c r="T3" s="39"/>
      <c r="U3" s="10" t="s">
        <v>138</v>
      </c>
      <c r="V3" s="10" t="s">
        <v>275</v>
      </c>
      <c r="W3" s="10" t="s">
        <v>276</v>
      </c>
    </row>
    <row r="4" spans="1:23" x14ac:dyDescent="0.2">
      <c r="A4" s="11">
        <v>1</v>
      </c>
      <c r="B4" s="11">
        <v>2</v>
      </c>
      <c r="C4" s="12">
        <v>3</v>
      </c>
      <c r="D4" s="12">
        <v>4</v>
      </c>
      <c r="E4" s="11">
        <v>5</v>
      </c>
      <c r="F4" s="8">
        <v>6</v>
      </c>
      <c r="G4" s="8">
        <v>7</v>
      </c>
      <c r="H4" s="8">
        <v>8</v>
      </c>
      <c r="I4" s="8">
        <v>9</v>
      </c>
      <c r="J4" s="8">
        <v>10</v>
      </c>
      <c r="K4" s="8">
        <v>11</v>
      </c>
      <c r="L4" s="8">
        <v>12</v>
      </c>
      <c r="M4" s="8">
        <v>13</v>
      </c>
      <c r="N4" s="8">
        <v>14</v>
      </c>
      <c r="O4" s="8">
        <v>15</v>
      </c>
      <c r="P4" s="8">
        <v>16</v>
      </c>
      <c r="Q4" s="8">
        <v>17</v>
      </c>
      <c r="R4" s="8">
        <v>18</v>
      </c>
      <c r="S4" s="8">
        <v>19</v>
      </c>
      <c r="T4" s="8">
        <v>20</v>
      </c>
      <c r="U4" s="11">
        <v>21</v>
      </c>
      <c r="V4" s="11">
        <v>22</v>
      </c>
      <c r="W4" s="11">
        <v>23</v>
      </c>
    </row>
    <row r="5" spans="1:23" s="37" customFormat="1" ht="13.9" customHeight="1" x14ac:dyDescent="0.25">
      <c r="A5" s="36"/>
      <c r="B5" s="45" t="s">
        <v>241</v>
      </c>
      <c r="C5" s="45"/>
      <c r="D5" s="45"/>
      <c r="E5" s="45"/>
    </row>
    <row r="6" spans="1:23" s="2" customFormat="1" x14ac:dyDescent="0.2">
      <c r="A6" s="49">
        <v>1</v>
      </c>
      <c r="B6" s="56" t="s">
        <v>140</v>
      </c>
      <c r="C6" s="57" t="s">
        <v>141</v>
      </c>
      <c r="D6" s="58" t="s">
        <v>7</v>
      </c>
      <c r="E6" s="17" t="s">
        <v>142</v>
      </c>
      <c r="F6" s="51">
        <v>1</v>
      </c>
      <c r="G6" s="51">
        <v>1</v>
      </c>
      <c r="H6" s="51">
        <v>1</v>
      </c>
      <c r="I6" s="51">
        <v>1</v>
      </c>
      <c r="J6" s="51">
        <v>1</v>
      </c>
      <c r="K6" s="51">
        <v>1</v>
      </c>
      <c r="L6" s="51">
        <v>1</v>
      </c>
      <c r="M6" s="51">
        <v>1</v>
      </c>
      <c r="N6" s="51">
        <v>1</v>
      </c>
      <c r="O6" s="51"/>
      <c r="P6" s="51"/>
      <c r="Q6" s="51">
        <f t="shared" ref="Q6:Q27" si="0">SUM(F6:P6)</f>
        <v>9</v>
      </c>
      <c r="R6" s="51"/>
      <c r="S6" s="51"/>
      <c r="T6" s="59"/>
      <c r="U6" s="34">
        <v>42091</v>
      </c>
      <c r="V6" s="34">
        <f>U6*Q6</f>
        <v>378819</v>
      </c>
      <c r="W6" s="34">
        <f t="shared" ref="W6:W27" si="1">U6*R6</f>
        <v>0</v>
      </c>
    </row>
    <row r="7" spans="1:23" s="2" customFormat="1" ht="27" x14ac:dyDescent="0.2">
      <c r="A7" s="49">
        <v>2</v>
      </c>
      <c r="B7" s="56" t="s">
        <v>143</v>
      </c>
      <c r="C7" s="57" t="s">
        <v>144</v>
      </c>
      <c r="D7" s="58" t="s">
        <v>7</v>
      </c>
      <c r="E7" s="17" t="s">
        <v>142</v>
      </c>
      <c r="F7" s="51">
        <v>1</v>
      </c>
      <c r="G7" s="51">
        <v>1</v>
      </c>
      <c r="H7" s="51">
        <v>1</v>
      </c>
      <c r="I7" s="51">
        <v>1</v>
      </c>
      <c r="J7" s="51">
        <v>1</v>
      </c>
      <c r="K7" s="51">
        <v>1</v>
      </c>
      <c r="L7" s="51">
        <v>1</v>
      </c>
      <c r="M7" s="51">
        <v>1</v>
      </c>
      <c r="N7" s="51">
        <v>1</v>
      </c>
      <c r="O7" s="51"/>
      <c r="P7" s="51"/>
      <c r="Q7" s="51">
        <f t="shared" si="0"/>
        <v>9</v>
      </c>
      <c r="R7" s="51"/>
      <c r="S7" s="51"/>
      <c r="T7" s="59"/>
      <c r="U7" s="34">
        <v>16408</v>
      </c>
      <c r="V7" s="34">
        <f t="shared" ref="V7:V70" si="2">U7*Q7</f>
        <v>147672</v>
      </c>
      <c r="W7" s="34">
        <f t="shared" si="1"/>
        <v>0</v>
      </c>
    </row>
    <row r="8" spans="1:23" s="2" customFormat="1" x14ac:dyDescent="0.2">
      <c r="A8" s="49">
        <v>3</v>
      </c>
      <c r="B8" s="56" t="s">
        <v>145</v>
      </c>
      <c r="C8" s="57" t="s">
        <v>146</v>
      </c>
      <c r="D8" s="58" t="s">
        <v>7</v>
      </c>
      <c r="E8" s="17" t="s">
        <v>13</v>
      </c>
      <c r="F8" s="51">
        <v>1</v>
      </c>
      <c r="G8" s="51">
        <v>1</v>
      </c>
      <c r="H8" s="51">
        <v>1</v>
      </c>
      <c r="I8" s="51">
        <v>1</v>
      </c>
      <c r="J8" s="51">
        <v>1</v>
      </c>
      <c r="K8" s="51">
        <v>1</v>
      </c>
      <c r="L8" s="51">
        <v>1</v>
      </c>
      <c r="M8" s="51">
        <v>1</v>
      </c>
      <c r="N8" s="51">
        <v>1</v>
      </c>
      <c r="O8" s="51"/>
      <c r="P8" s="51"/>
      <c r="Q8" s="51">
        <f t="shared" si="0"/>
        <v>9</v>
      </c>
      <c r="R8" s="51"/>
      <c r="S8" s="51"/>
      <c r="T8" s="59"/>
      <c r="U8" s="34">
        <v>23146</v>
      </c>
      <c r="V8" s="34">
        <f t="shared" si="2"/>
        <v>208314</v>
      </c>
      <c r="W8" s="34">
        <f t="shared" si="1"/>
        <v>0</v>
      </c>
    </row>
    <row r="9" spans="1:23" s="2" customFormat="1" x14ac:dyDescent="0.2">
      <c r="A9" s="49">
        <v>4</v>
      </c>
      <c r="B9" s="56" t="s">
        <v>147</v>
      </c>
      <c r="C9" s="57" t="s">
        <v>148</v>
      </c>
      <c r="D9" s="58" t="s">
        <v>7</v>
      </c>
      <c r="E9" s="17" t="s">
        <v>13</v>
      </c>
      <c r="F9" s="51">
        <v>1</v>
      </c>
      <c r="G9" s="51">
        <v>1</v>
      </c>
      <c r="H9" s="51">
        <v>1</v>
      </c>
      <c r="I9" s="51">
        <v>1</v>
      </c>
      <c r="J9" s="51">
        <v>1</v>
      </c>
      <c r="K9" s="51">
        <v>1</v>
      </c>
      <c r="L9" s="51">
        <v>1</v>
      </c>
      <c r="M9" s="51">
        <v>1</v>
      </c>
      <c r="N9" s="51">
        <v>1</v>
      </c>
      <c r="O9" s="51"/>
      <c r="P9" s="51"/>
      <c r="Q9" s="51">
        <f t="shared" si="0"/>
        <v>9</v>
      </c>
      <c r="R9" s="51"/>
      <c r="S9" s="51"/>
      <c r="T9" s="59"/>
      <c r="U9" s="34">
        <v>11843</v>
      </c>
      <c r="V9" s="34">
        <f t="shared" si="2"/>
        <v>106587</v>
      </c>
      <c r="W9" s="34">
        <f t="shared" si="1"/>
        <v>0</v>
      </c>
    </row>
    <row r="10" spans="1:23" s="2" customFormat="1" ht="26.45" customHeight="1" x14ac:dyDescent="0.2">
      <c r="A10" s="49">
        <v>5</v>
      </c>
      <c r="B10" s="56" t="s">
        <v>149</v>
      </c>
      <c r="C10" s="57" t="s">
        <v>150</v>
      </c>
      <c r="D10" s="58" t="s">
        <v>7</v>
      </c>
      <c r="E10" s="17" t="s">
        <v>151</v>
      </c>
      <c r="F10" s="51">
        <v>1</v>
      </c>
      <c r="G10" s="51">
        <v>1</v>
      </c>
      <c r="H10" s="51">
        <v>1</v>
      </c>
      <c r="I10" s="51">
        <v>1</v>
      </c>
      <c r="J10" s="51">
        <v>1</v>
      </c>
      <c r="K10" s="51">
        <v>1</v>
      </c>
      <c r="L10" s="51">
        <v>1</v>
      </c>
      <c r="M10" s="51">
        <v>1</v>
      </c>
      <c r="N10" s="51">
        <v>1</v>
      </c>
      <c r="O10" s="51"/>
      <c r="P10" s="51"/>
      <c r="Q10" s="51">
        <f t="shared" si="0"/>
        <v>9</v>
      </c>
      <c r="R10" s="51"/>
      <c r="S10" s="51"/>
      <c r="T10" s="59"/>
      <c r="U10" s="34">
        <v>16045</v>
      </c>
      <c r="V10" s="34">
        <f t="shared" si="2"/>
        <v>144405</v>
      </c>
      <c r="W10" s="34">
        <f t="shared" si="1"/>
        <v>0</v>
      </c>
    </row>
    <row r="11" spans="1:23" s="2" customFormat="1" x14ac:dyDescent="0.2">
      <c r="A11" s="49">
        <v>6</v>
      </c>
      <c r="B11" s="56" t="s">
        <v>152</v>
      </c>
      <c r="C11" s="57" t="s">
        <v>153</v>
      </c>
      <c r="D11" s="58" t="s">
        <v>7</v>
      </c>
      <c r="E11" s="17" t="s">
        <v>13</v>
      </c>
      <c r="F11" s="51">
        <v>1</v>
      </c>
      <c r="G11" s="51">
        <v>1</v>
      </c>
      <c r="H11" s="51">
        <v>1</v>
      </c>
      <c r="I11" s="51">
        <v>1</v>
      </c>
      <c r="J11" s="51">
        <v>1</v>
      </c>
      <c r="K11" s="51">
        <v>1</v>
      </c>
      <c r="L11" s="51">
        <v>1</v>
      </c>
      <c r="M11" s="51">
        <v>1</v>
      </c>
      <c r="N11" s="51">
        <v>1</v>
      </c>
      <c r="O11" s="51"/>
      <c r="P11" s="51"/>
      <c r="Q11" s="51">
        <f t="shared" si="0"/>
        <v>9</v>
      </c>
      <c r="R11" s="51"/>
      <c r="S11" s="51"/>
      <c r="T11" s="59"/>
      <c r="U11" s="34">
        <v>13780</v>
      </c>
      <c r="V11" s="34">
        <f t="shared" si="2"/>
        <v>124020</v>
      </c>
      <c r="W11" s="34">
        <f t="shared" si="1"/>
        <v>0</v>
      </c>
    </row>
    <row r="12" spans="1:23" s="2" customFormat="1" ht="27" x14ac:dyDescent="0.2">
      <c r="A12" s="49">
        <v>7</v>
      </c>
      <c r="B12" s="56" t="s">
        <v>154</v>
      </c>
      <c r="C12" s="57" t="s">
        <v>155</v>
      </c>
      <c r="D12" s="58" t="s">
        <v>7</v>
      </c>
      <c r="E12" s="17" t="s">
        <v>142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K12" s="51">
        <v>1</v>
      </c>
      <c r="L12" s="51">
        <v>1</v>
      </c>
      <c r="M12" s="51">
        <v>1</v>
      </c>
      <c r="N12" s="51">
        <v>1</v>
      </c>
      <c r="O12" s="51"/>
      <c r="P12" s="51"/>
      <c r="Q12" s="51">
        <f t="shared" si="0"/>
        <v>9</v>
      </c>
      <c r="R12" s="51"/>
      <c r="S12" s="51"/>
      <c r="T12" s="59"/>
      <c r="U12" s="34">
        <v>15442</v>
      </c>
      <c r="V12" s="34">
        <f t="shared" si="2"/>
        <v>138978</v>
      </c>
      <c r="W12" s="34">
        <f t="shared" si="1"/>
        <v>0</v>
      </c>
    </row>
    <row r="13" spans="1:23" s="2" customFormat="1" x14ac:dyDescent="0.2">
      <c r="A13" s="49">
        <v>8</v>
      </c>
      <c r="B13" s="56" t="s">
        <v>156</v>
      </c>
      <c r="C13" s="57" t="s">
        <v>157</v>
      </c>
      <c r="D13" s="58" t="s">
        <v>7</v>
      </c>
      <c r="E13" s="17" t="s">
        <v>142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K13" s="51">
        <v>1</v>
      </c>
      <c r="L13" s="51">
        <v>1</v>
      </c>
      <c r="M13" s="51">
        <v>1</v>
      </c>
      <c r="N13" s="51">
        <v>1</v>
      </c>
      <c r="O13" s="51"/>
      <c r="P13" s="51"/>
      <c r="Q13" s="51">
        <f t="shared" si="0"/>
        <v>9</v>
      </c>
      <c r="R13" s="51"/>
      <c r="S13" s="51"/>
      <c r="T13" s="59"/>
      <c r="U13" s="34">
        <v>7550</v>
      </c>
      <c r="V13" s="34">
        <f t="shared" si="2"/>
        <v>67950</v>
      </c>
      <c r="W13" s="34">
        <f t="shared" si="1"/>
        <v>0</v>
      </c>
    </row>
    <row r="14" spans="1:23" s="2" customFormat="1" x14ac:dyDescent="0.2">
      <c r="A14" s="49">
        <v>9</v>
      </c>
      <c r="B14" s="56" t="s">
        <v>158</v>
      </c>
      <c r="C14" s="57" t="s">
        <v>159</v>
      </c>
      <c r="D14" s="58" t="s">
        <v>7</v>
      </c>
      <c r="E14" s="17" t="s">
        <v>142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K14" s="51">
        <v>1</v>
      </c>
      <c r="L14" s="51">
        <v>1</v>
      </c>
      <c r="M14" s="51">
        <v>1</v>
      </c>
      <c r="N14" s="51">
        <v>1</v>
      </c>
      <c r="O14" s="51"/>
      <c r="P14" s="51"/>
      <c r="Q14" s="51">
        <f t="shared" si="0"/>
        <v>9</v>
      </c>
      <c r="R14" s="51"/>
      <c r="S14" s="51"/>
      <c r="T14" s="59"/>
      <c r="U14" s="34">
        <v>4854</v>
      </c>
      <c r="V14" s="34">
        <f t="shared" si="2"/>
        <v>43686</v>
      </c>
      <c r="W14" s="34">
        <f t="shared" si="1"/>
        <v>0</v>
      </c>
    </row>
    <row r="15" spans="1:23" s="2" customFormat="1" x14ac:dyDescent="0.2">
      <c r="A15" s="49"/>
      <c r="B15" s="60" t="s">
        <v>243</v>
      </c>
      <c r="C15" s="57"/>
      <c r="D15" s="58" t="s">
        <v>7</v>
      </c>
      <c r="E15" s="17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>
        <f t="shared" si="0"/>
        <v>0</v>
      </c>
      <c r="R15" s="51"/>
      <c r="S15" s="51"/>
      <c r="T15" s="59"/>
      <c r="U15" s="34"/>
      <c r="V15" s="34">
        <f t="shared" si="2"/>
        <v>0</v>
      </c>
      <c r="W15" s="34">
        <f t="shared" si="1"/>
        <v>0</v>
      </c>
    </row>
    <row r="16" spans="1:23" s="2" customFormat="1" ht="27" x14ac:dyDescent="0.2">
      <c r="A16" s="49">
        <v>10</v>
      </c>
      <c r="B16" s="56" t="s">
        <v>160</v>
      </c>
      <c r="C16" s="57" t="s">
        <v>161</v>
      </c>
      <c r="D16" s="58" t="s">
        <v>7</v>
      </c>
      <c r="E16" s="17" t="s">
        <v>151</v>
      </c>
      <c r="F16" s="51">
        <v>1</v>
      </c>
      <c r="G16" s="51"/>
      <c r="H16" s="51"/>
      <c r="I16" s="51"/>
      <c r="J16" s="51"/>
      <c r="K16" s="51"/>
      <c r="L16" s="51"/>
      <c r="M16" s="51">
        <v>1</v>
      </c>
      <c r="N16" s="51">
        <v>1</v>
      </c>
      <c r="O16" s="51"/>
      <c r="P16" s="51"/>
      <c r="Q16" s="51">
        <f t="shared" si="0"/>
        <v>3</v>
      </c>
      <c r="R16" s="51"/>
      <c r="S16" s="51"/>
      <c r="T16" s="59"/>
      <c r="U16" s="34">
        <v>9365</v>
      </c>
      <c r="V16" s="34">
        <f t="shared" si="2"/>
        <v>28095</v>
      </c>
      <c r="W16" s="34">
        <f t="shared" si="1"/>
        <v>0</v>
      </c>
    </row>
    <row r="17" spans="1:23" s="2" customFormat="1" ht="27" x14ac:dyDescent="0.2">
      <c r="A17" s="49">
        <v>11</v>
      </c>
      <c r="B17" s="56" t="s">
        <v>162</v>
      </c>
      <c r="C17" s="57" t="s">
        <v>163</v>
      </c>
      <c r="D17" s="58" t="s">
        <v>7</v>
      </c>
      <c r="E17" s="17" t="s">
        <v>151</v>
      </c>
      <c r="F17" s="51">
        <v>1</v>
      </c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>
        <f t="shared" si="0"/>
        <v>1</v>
      </c>
      <c r="R17" s="51"/>
      <c r="S17" s="51"/>
      <c r="T17" s="59"/>
      <c r="U17" s="34">
        <v>12827</v>
      </c>
      <c r="V17" s="34">
        <f t="shared" si="2"/>
        <v>12827</v>
      </c>
      <c r="W17" s="34">
        <f t="shared" si="1"/>
        <v>0</v>
      </c>
    </row>
    <row r="18" spans="1:23" s="2" customFormat="1" ht="27" x14ac:dyDescent="0.2">
      <c r="A18" s="49">
        <v>12</v>
      </c>
      <c r="B18" s="56" t="s">
        <v>164</v>
      </c>
      <c r="C18" s="57" t="s">
        <v>165</v>
      </c>
      <c r="D18" s="58" t="s">
        <v>7</v>
      </c>
      <c r="E18" s="17" t="s">
        <v>151</v>
      </c>
      <c r="F18" s="51">
        <v>1</v>
      </c>
      <c r="G18" s="51"/>
      <c r="H18" s="51"/>
      <c r="I18" s="51"/>
      <c r="J18" s="51"/>
      <c r="K18" s="51"/>
      <c r="L18" s="51"/>
      <c r="M18" s="51">
        <v>1</v>
      </c>
      <c r="N18" s="51">
        <v>1</v>
      </c>
      <c r="O18" s="51"/>
      <c r="P18" s="51"/>
      <c r="Q18" s="51">
        <f t="shared" si="0"/>
        <v>3</v>
      </c>
      <c r="R18" s="51"/>
      <c r="S18" s="51"/>
      <c r="T18" s="59"/>
      <c r="U18" s="34">
        <v>16913</v>
      </c>
      <c r="V18" s="34">
        <f t="shared" si="2"/>
        <v>50739</v>
      </c>
      <c r="W18" s="34">
        <f t="shared" si="1"/>
        <v>0</v>
      </c>
    </row>
    <row r="19" spans="1:23" s="2" customFormat="1" ht="26.45" customHeight="1" x14ac:dyDescent="0.2">
      <c r="A19" s="49">
        <v>13</v>
      </c>
      <c r="B19" s="56" t="s">
        <v>166</v>
      </c>
      <c r="C19" s="57" t="s">
        <v>167</v>
      </c>
      <c r="D19" s="58" t="s">
        <v>7</v>
      </c>
      <c r="E19" s="17" t="s">
        <v>151</v>
      </c>
      <c r="F19" s="51">
        <v>1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>
        <f t="shared" si="0"/>
        <v>1</v>
      </c>
      <c r="R19" s="51"/>
      <c r="S19" s="51"/>
      <c r="T19" s="59"/>
      <c r="U19" s="34">
        <v>4021</v>
      </c>
      <c r="V19" s="34">
        <f t="shared" si="2"/>
        <v>4021</v>
      </c>
      <c r="W19" s="34">
        <f t="shared" si="1"/>
        <v>0</v>
      </c>
    </row>
    <row r="20" spans="1:23" s="2" customFormat="1" ht="27" x14ac:dyDescent="0.2">
      <c r="A20" s="49">
        <v>14</v>
      </c>
      <c r="B20" s="56" t="s">
        <v>168</v>
      </c>
      <c r="C20" s="57" t="s">
        <v>169</v>
      </c>
      <c r="D20" s="58" t="s">
        <v>7</v>
      </c>
      <c r="E20" s="17" t="s">
        <v>151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>
        <f t="shared" si="0"/>
        <v>0</v>
      </c>
      <c r="R20" s="51"/>
      <c r="S20" s="51"/>
      <c r="T20" s="59"/>
      <c r="U20" s="34">
        <v>6445</v>
      </c>
      <c r="V20" s="34">
        <f t="shared" si="2"/>
        <v>0</v>
      </c>
      <c r="W20" s="34">
        <f t="shared" si="1"/>
        <v>0</v>
      </c>
    </row>
    <row r="21" spans="1:23" s="2" customFormat="1" x14ac:dyDescent="0.2">
      <c r="A21" s="49">
        <v>15</v>
      </c>
      <c r="B21" s="56" t="s">
        <v>170</v>
      </c>
      <c r="C21" s="57" t="s">
        <v>171</v>
      </c>
      <c r="D21" s="58" t="s">
        <v>7</v>
      </c>
      <c r="E21" s="17" t="s">
        <v>151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>
        <f t="shared" si="0"/>
        <v>0</v>
      </c>
      <c r="R21" s="51"/>
      <c r="S21" s="51"/>
      <c r="T21" s="59"/>
      <c r="U21" s="34">
        <v>7880</v>
      </c>
      <c r="V21" s="34">
        <f t="shared" si="2"/>
        <v>0</v>
      </c>
      <c r="W21" s="34">
        <f t="shared" si="1"/>
        <v>0</v>
      </c>
    </row>
    <row r="22" spans="1:23" s="2" customFormat="1" ht="27" x14ac:dyDescent="0.2">
      <c r="A22" s="49">
        <v>16</v>
      </c>
      <c r="B22" s="56" t="s">
        <v>172</v>
      </c>
      <c r="C22" s="57" t="s">
        <v>173</v>
      </c>
      <c r="D22" s="58" t="s">
        <v>7</v>
      </c>
      <c r="E22" s="17" t="s">
        <v>151</v>
      </c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>
        <f t="shared" si="0"/>
        <v>0</v>
      </c>
      <c r="R22" s="51"/>
      <c r="S22" s="51"/>
      <c r="T22" s="59"/>
      <c r="U22" s="34">
        <v>5830</v>
      </c>
      <c r="V22" s="34">
        <f t="shared" si="2"/>
        <v>0</v>
      </c>
      <c r="W22" s="34">
        <f t="shared" si="1"/>
        <v>0</v>
      </c>
    </row>
    <row r="23" spans="1:23" s="2" customFormat="1" ht="27" x14ac:dyDescent="0.2">
      <c r="A23" s="49">
        <v>17</v>
      </c>
      <c r="B23" s="56" t="s">
        <v>174</v>
      </c>
      <c r="C23" s="57" t="s">
        <v>175</v>
      </c>
      <c r="D23" s="58" t="s">
        <v>7</v>
      </c>
      <c r="E23" s="17" t="s">
        <v>151</v>
      </c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>
        <f t="shared" si="0"/>
        <v>0</v>
      </c>
      <c r="R23" s="51"/>
      <c r="S23" s="51"/>
      <c r="T23" s="59"/>
      <c r="U23" s="34">
        <v>3918</v>
      </c>
      <c r="V23" s="34">
        <f t="shared" si="2"/>
        <v>0</v>
      </c>
      <c r="W23" s="34">
        <f t="shared" si="1"/>
        <v>0</v>
      </c>
    </row>
    <row r="24" spans="1:23" s="2" customFormat="1" ht="27" x14ac:dyDescent="0.2">
      <c r="A24" s="49">
        <v>18</v>
      </c>
      <c r="B24" s="56" t="s">
        <v>176</v>
      </c>
      <c r="C24" s="57" t="s">
        <v>177</v>
      </c>
      <c r="D24" s="58" t="s">
        <v>7</v>
      </c>
      <c r="E24" s="17" t="s">
        <v>13</v>
      </c>
      <c r="F24" s="51">
        <v>1</v>
      </c>
      <c r="G24" s="51">
        <v>1</v>
      </c>
      <c r="H24" s="51">
        <v>1</v>
      </c>
      <c r="I24" s="51">
        <v>1</v>
      </c>
      <c r="J24" s="51">
        <v>1</v>
      </c>
      <c r="K24" s="51">
        <v>1</v>
      </c>
      <c r="L24" s="51">
        <v>1</v>
      </c>
      <c r="M24" s="51">
        <v>1</v>
      </c>
      <c r="N24" s="51">
        <v>1</v>
      </c>
      <c r="O24" s="51"/>
      <c r="P24" s="51"/>
      <c r="Q24" s="51">
        <f t="shared" si="0"/>
        <v>9</v>
      </c>
      <c r="R24" s="51"/>
      <c r="S24" s="51"/>
      <c r="T24" s="59"/>
      <c r="U24" s="34">
        <v>4100</v>
      </c>
      <c r="V24" s="34">
        <f t="shared" si="2"/>
        <v>36900</v>
      </c>
      <c r="W24" s="34">
        <f t="shared" si="1"/>
        <v>0</v>
      </c>
    </row>
    <row r="25" spans="1:23" s="2" customFormat="1" ht="27" x14ac:dyDescent="0.2">
      <c r="A25" s="49">
        <v>19</v>
      </c>
      <c r="B25" s="56" t="s">
        <v>178</v>
      </c>
      <c r="C25" s="57" t="s">
        <v>179</v>
      </c>
      <c r="D25" s="58" t="s">
        <v>7</v>
      </c>
      <c r="E25" s="17" t="s">
        <v>13</v>
      </c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>
        <f t="shared" si="0"/>
        <v>0</v>
      </c>
      <c r="R25" s="51"/>
      <c r="S25" s="51"/>
      <c r="T25" s="59"/>
      <c r="U25" s="34">
        <v>8622</v>
      </c>
      <c r="V25" s="34">
        <f t="shared" si="2"/>
        <v>0</v>
      </c>
      <c r="W25" s="34">
        <f t="shared" si="1"/>
        <v>0</v>
      </c>
    </row>
    <row r="26" spans="1:23" s="2" customFormat="1" x14ac:dyDescent="0.2">
      <c r="A26" s="49">
        <v>20</v>
      </c>
      <c r="B26" s="56" t="s">
        <v>180</v>
      </c>
      <c r="C26" s="57" t="s">
        <v>181</v>
      </c>
      <c r="D26" s="58" t="s">
        <v>7</v>
      </c>
      <c r="E26" s="17" t="s">
        <v>13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>
        <f t="shared" si="0"/>
        <v>0</v>
      </c>
      <c r="R26" s="51"/>
      <c r="S26" s="51"/>
      <c r="T26" s="59"/>
      <c r="U26" s="34">
        <v>7975</v>
      </c>
      <c r="V26" s="34">
        <f t="shared" si="2"/>
        <v>0</v>
      </c>
      <c r="W26" s="34">
        <f t="shared" si="1"/>
        <v>0</v>
      </c>
    </row>
    <row r="27" spans="1:23" s="2" customFormat="1" x14ac:dyDescent="0.2">
      <c r="A27" s="49">
        <v>21</v>
      </c>
      <c r="B27" s="56" t="s">
        <v>182</v>
      </c>
      <c r="C27" s="57" t="s">
        <v>183</v>
      </c>
      <c r="D27" s="58" t="s">
        <v>7</v>
      </c>
      <c r="E27" s="17" t="s">
        <v>13</v>
      </c>
      <c r="F27" s="51">
        <v>1</v>
      </c>
      <c r="G27" s="51">
        <v>1</v>
      </c>
      <c r="H27" s="51">
        <v>1</v>
      </c>
      <c r="I27" s="51">
        <v>1</v>
      </c>
      <c r="J27" s="51">
        <v>1</v>
      </c>
      <c r="K27" s="51">
        <v>1</v>
      </c>
      <c r="L27" s="51">
        <v>1</v>
      </c>
      <c r="M27" s="51">
        <v>1</v>
      </c>
      <c r="N27" s="51">
        <v>1</v>
      </c>
      <c r="O27" s="51"/>
      <c r="P27" s="51"/>
      <c r="Q27" s="51">
        <f t="shared" si="0"/>
        <v>9</v>
      </c>
      <c r="R27" s="51"/>
      <c r="S27" s="51"/>
      <c r="T27" s="59"/>
      <c r="U27" s="34">
        <v>1725</v>
      </c>
      <c r="V27" s="34">
        <f t="shared" si="2"/>
        <v>15525</v>
      </c>
      <c r="W27" s="34">
        <f t="shared" si="1"/>
        <v>0</v>
      </c>
    </row>
    <row r="28" spans="1:23" s="2" customFormat="1" x14ac:dyDescent="0.2">
      <c r="A28" s="49">
        <v>22</v>
      </c>
      <c r="B28" s="56" t="s">
        <v>5</v>
      </c>
      <c r="C28" s="57" t="s">
        <v>6</v>
      </c>
      <c r="D28" s="58" t="s">
        <v>7</v>
      </c>
      <c r="E28" s="17" t="s">
        <v>8</v>
      </c>
      <c r="F28" s="51">
        <v>1</v>
      </c>
      <c r="G28" s="51">
        <v>1</v>
      </c>
      <c r="H28" s="51">
        <v>1</v>
      </c>
      <c r="I28" s="51">
        <v>1</v>
      </c>
      <c r="J28" s="51">
        <v>1</v>
      </c>
      <c r="K28" s="51">
        <v>1</v>
      </c>
      <c r="L28" s="51">
        <v>1</v>
      </c>
      <c r="M28" s="51"/>
      <c r="N28" s="51"/>
      <c r="O28" s="51"/>
      <c r="P28" s="81">
        <f>IF(ROUNDDOWN(SUM(F28:O28)*0.1,0)&lt;1,1,ROUNDDOWN(SUM(F28:O28)*0.1,0))</f>
        <v>1</v>
      </c>
      <c r="Q28" s="51">
        <f>SUM(F28:P28)</f>
        <v>8</v>
      </c>
      <c r="R28" s="51"/>
      <c r="S28" s="51"/>
      <c r="T28" s="59"/>
      <c r="U28" s="34">
        <v>6780</v>
      </c>
      <c r="V28" s="34">
        <f t="shared" si="2"/>
        <v>54240</v>
      </c>
      <c r="W28" s="34">
        <f>U28*R28</f>
        <v>0</v>
      </c>
    </row>
    <row r="29" spans="1:23" s="2" customFormat="1" x14ac:dyDescent="0.2">
      <c r="A29" s="49">
        <v>23</v>
      </c>
      <c r="B29" s="56" t="s">
        <v>9</v>
      </c>
      <c r="C29" s="57" t="s">
        <v>10</v>
      </c>
      <c r="D29" s="58" t="s">
        <v>7</v>
      </c>
      <c r="E29" s="17" t="s">
        <v>8</v>
      </c>
      <c r="F29" s="51">
        <v>1</v>
      </c>
      <c r="G29" s="51">
        <v>1</v>
      </c>
      <c r="H29" s="51">
        <v>1</v>
      </c>
      <c r="I29" s="51">
        <v>1</v>
      </c>
      <c r="J29" s="51">
        <v>1</v>
      </c>
      <c r="K29" s="51">
        <v>1</v>
      </c>
      <c r="L29" s="51">
        <v>1</v>
      </c>
      <c r="M29" s="61"/>
      <c r="N29" s="61"/>
      <c r="O29" s="61"/>
      <c r="P29" s="61"/>
      <c r="Q29" s="51">
        <f t="shared" ref="Q29:Q42" si="3">SUM(F29:P29)</f>
        <v>7</v>
      </c>
      <c r="R29" s="61"/>
      <c r="S29" s="61"/>
      <c r="T29" s="61"/>
      <c r="U29" s="34">
        <v>1390</v>
      </c>
      <c r="V29" s="34">
        <f t="shared" si="2"/>
        <v>9730</v>
      </c>
      <c r="W29" s="34">
        <f t="shared" ref="W29:W53" si="4">U29*R29</f>
        <v>0</v>
      </c>
    </row>
    <row r="30" spans="1:23" s="2" customFormat="1" ht="27" x14ac:dyDescent="0.25">
      <c r="A30" s="49">
        <v>24</v>
      </c>
      <c r="B30" s="31" t="s">
        <v>11</v>
      </c>
      <c r="C30" s="17" t="s">
        <v>12</v>
      </c>
      <c r="D30" s="17" t="s">
        <v>7</v>
      </c>
      <c r="E30" s="17" t="s">
        <v>8</v>
      </c>
      <c r="F30" s="51">
        <v>1</v>
      </c>
      <c r="G30" s="51">
        <v>1</v>
      </c>
      <c r="H30" s="51">
        <v>1</v>
      </c>
      <c r="I30" s="51">
        <v>1</v>
      </c>
      <c r="J30" s="51">
        <v>1</v>
      </c>
      <c r="K30" s="51">
        <v>1</v>
      </c>
      <c r="L30" s="51">
        <v>1</v>
      </c>
      <c r="M30" s="61"/>
      <c r="N30" s="61"/>
      <c r="O30" s="61"/>
      <c r="P30" s="81">
        <f>IF(ROUNDDOWN(SUM(F30:O30)*0.1,0)&lt;1,1,ROUNDDOWN(SUM(F30:O30)*0.1,0))</f>
        <v>1</v>
      </c>
      <c r="Q30" s="51">
        <f t="shared" si="3"/>
        <v>8</v>
      </c>
      <c r="R30" s="61"/>
      <c r="S30" s="61"/>
      <c r="T30" s="61"/>
      <c r="U30" s="34">
        <v>1299</v>
      </c>
      <c r="V30" s="34">
        <f t="shared" si="2"/>
        <v>10392</v>
      </c>
      <c r="W30" s="34">
        <f t="shared" si="4"/>
        <v>0</v>
      </c>
    </row>
    <row r="31" spans="1:23" s="2" customFormat="1" x14ac:dyDescent="0.25">
      <c r="A31" s="49">
        <v>25</v>
      </c>
      <c r="B31" s="62" t="s">
        <v>49</v>
      </c>
      <c r="C31" s="22" t="s">
        <v>50</v>
      </c>
      <c r="D31" s="22" t="s">
        <v>51</v>
      </c>
      <c r="E31" s="17" t="s">
        <v>13</v>
      </c>
      <c r="F31" s="51">
        <v>1</v>
      </c>
      <c r="G31" s="51">
        <v>1</v>
      </c>
      <c r="H31" s="51">
        <v>1</v>
      </c>
      <c r="I31" s="51">
        <v>1</v>
      </c>
      <c r="J31" s="51">
        <v>1</v>
      </c>
      <c r="K31" s="51">
        <v>1</v>
      </c>
      <c r="L31" s="51">
        <v>1</v>
      </c>
      <c r="M31" s="51">
        <v>1</v>
      </c>
      <c r="N31" s="51">
        <v>1</v>
      </c>
      <c r="O31" s="51"/>
      <c r="P31" s="81">
        <f>IF(ROUNDDOWN(SUM(F31:O31)*0.1,0)&lt;1,1,ROUNDDOWN(SUM(F31:O31)*0.1,0))</f>
        <v>1</v>
      </c>
      <c r="Q31" s="51">
        <f t="shared" ref="Q31" si="5">SUM(F31:P31)</f>
        <v>10</v>
      </c>
      <c r="R31" s="51"/>
      <c r="S31" s="51"/>
      <c r="T31" s="51"/>
      <c r="U31" s="34">
        <v>455</v>
      </c>
      <c r="V31" s="34">
        <f t="shared" si="2"/>
        <v>4550</v>
      </c>
      <c r="W31" s="34">
        <f t="shared" ref="W31" si="6">U31*R31</f>
        <v>0</v>
      </c>
    </row>
    <row r="32" spans="1:23" s="2" customFormat="1" x14ac:dyDescent="0.2">
      <c r="A32" s="49"/>
      <c r="B32" s="46" t="s">
        <v>244</v>
      </c>
      <c r="C32" s="22"/>
      <c r="D32" s="22"/>
      <c r="E32" s="17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34"/>
      <c r="V32" s="34"/>
      <c r="W32" s="34"/>
    </row>
    <row r="33" spans="1:23" x14ac:dyDescent="0.25">
      <c r="A33" s="13">
        <v>26</v>
      </c>
      <c r="B33" s="88" t="s">
        <v>242</v>
      </c>
      <c r="C33" s="14"/>
      <c r="D33" s="14"/>
      <c r="E33" s="14" t="s">
        <v>13</v>
      </c>
      <c r="F33" s="40">
        <v>1</v>
      </c>
      <c r="G33" s="40"/>
      <c r="H33" s="40"/>
      <c r="I33" s="40"/>
      <c r="J33" s="40"/>
      <c r="K33" s="40"/>
      <c r="L33" s="40"/>
      <c r="M33" s="41"/>
      <c r="N33" s="41"/>
      <c r="O33" s="41"/>
      <c r="P33" s="81"/>
      <c r="Q33" s="40">
        <f t="shared" si="3"/>
        <v>1</v>
      </c>
      <c r="R33" s="41"/>
      <c r="S33" s="41"/>
      <c r="T33" s="41"/>
      <c r="U33" s="16">
        <v>421728</v>
      </c>
      <c r="V33" s="16">
        <f t="shared" si="2"/>
        <v>421728</v>
      </c>
      <c r="W33" s="16">
        <f t="shared" si="4"/>
        <v>0</v>
      </c>
    </row>
    <row r="34" spans="1:23" x14ac:dyDescent="0.25">
      <c r="A34" s="13">
        <v>27</v>
      </c>
      <c r="B34" s="88" t="s">
        <v>199</v>
      </c>
      <c r="C34" s="42"/>
      <c r="D34" s="14"/>
      <c r="E34" s="14" t="s">
        <v>13</v>
      </c>
      <c r="F34" s="40">
        <v>1</v>
      </c>
      <c r="G34" s="40"/>
      <c r="H34" s="40"/>
      <c r="I34" s="40"/>
      <c r="J34" s="40"/>
      <c r="K34" s="40"/>
      <c r="L34" s="40"/>
      <c r="M34" s="41"/>
      <c r="N34" s="41"/>
      <c r="O34" s="41"/>
      <c r="P34" s="41"/>
      <c r="Q34" s="40">
        <f t="shared" si="3"/>
        <v>1</v>
      </c>
      <c r="R34" s="41"/>
      <c r="S34" s="41"/>
      <c r="T34" s="41"/>
      <c r="U34" s="16">
        <v>101616</v>
      </c>
      <c r="V34" s="16">
        <f t="shared" si="2"/>
        <v>101616</v>
      </c>
      <c r="W34" s="16">
        <f t="shared" si="4"/>
        <v>0</v>
      </c>
    </row>
    <row r="35" spans="1:23" s="2" customFormat="1" x14ac:dyDescent="0.25">
      <c r="A35" s="13">
        <v>28</v>
      </c>
      <c r="B35" s="63" t="s">
        <v>14</v>
      </c>
      <c r="C35" s="64" t="s">
        <v>15</v>
      </c>
      <c r="D35" s="30" t="s">
        <v>16</v>
      </c>
      <c r="E35" s="19" t="s">
        <v>13</v>
      </c>
      <c r="F35" s="61">
        <v>1</v>
      </c>
      <c r="G35" s="61"/>
      <c r="H35" s="61"/>
      <c r="I35" s="61"/>
      <c r="J35" s="61"/>
      <c r="K35" s="61"/>
      <c r="L35" s="61"/>
      <c r="M35" s="61"/>
      <c r="N35" s="61"/>
      <c r="O35" s="61"/>
      <c r="P35" s="81">
        <f t="shared" ref="P35:P69" si="7">IF(ROUNDDOWN(SUM(F35:O35)*0.1,0)&lt;1,1,ROUNDDOWN(SUM(F35:O35)*0.1,0))</f>
        <v>1</v>
      </c>
      <c r="Q35" s="51">
        <f t="shared" ref="Q35" si="8">SUM(F35:P35)</f>
        <v>2</v>
      </c>
      <c r="R35" s="61"/>
      <c r="S35" s="61"/>
      <c r="T35" s="61"/>
      <c r="U35" s="34">
        <v>10941</v>
      </c>
      <c r="V35" s="34">
        <f t="shared" si="2"/>
        <v>21882</v>
      </c>
      <c r="W35" s="34">
        <f t="shared" ref="W35" si="9">U35*R35</f>
        <v>0</v>
      </c>
    </row>
    <row r="36" spans="1:23" s="67" customFormat="1" ht="27" x14ac:dyDescent="0.25">
      <c r="A36" s="13">
        <v>29</v>
      </c>
      <c r="B36" s="65" t="s">
        <v>225</v>
      </c>
      <c r="C36" s="22" t="s">
        <v>226</v>
      </c>
      <c r="D36" s="66" t="s">
        <v>227</v>
      </c>
      <c r="E36" s="17" t="s">
        <v>13</v>
      </c>
      <c r="F36" s="51">
        <v>4</v>
      </c>
      <c r="G36" s="51"/>
      <c r="H36" s="51">
        <v>8</v>
      </c>
      <c r="I36" s="51">
        <v>8</v>
      </c>
      <c r="J36" s="51">
        <v>8</v>
      </c>
      <c r="K36" s="51">
        <v>8</v>
      </c>
      <c r="L36" s="51">
        <v>8</v>
      </c>
      <c r="M36" s="51"/>
      <c r="N36" s="51"/>
      <c r="O36" s="51"/>
      <c r="P36" s="81">
        <f t="shared" si="7"/>
        <v>4</v>
      </c>
      <c r="Q36" s="51">
        <f t="shared" ref="Q36:Q37" si="10">SUM(F36:P36)</f>
        <v>48</v>
      </c>
      <c r="R36" s="51"/>
      <c r="S36" s="43" t="s">
        <v>274</v>
      </c>
      <c r="T36" s="51"/>
      <c r="U36" s="34">
        <v>20000</v>
      </c>
      <c r="V36" s="34">
        <f t="shared" si="2"/>
        <v>960000</v>
      </c>
      <c r="W36" s="34">
        <f t="shared" ref="W36:W37" si="11">U36*R36</f>
        <v>0</v>
      </c>
    </row>
    <row r="37" spans="1:23" s="2" customFormat="1" ht="27" x14ac:dyDescent="0.25">
      <c r="A37" s="13">
        <v>30</v>
      </c>
      <c r="B37" s="29" t="s">
        <v>322</v>
      </c>
      <c r="C37" s="30" t="s">
        <v>323</v>
      </c>
      <c r="D37" s="21" t="s">
        <v>24</v>
      </c>
      <c r="E37" s="19" t="s">
        <v>13</v>
      </c>
      <c r="F37" s="51"/>
      <c r="G37" s="51"/>
      <c r="H37" s="51"/>
      <c r="I37" s="51"/>
      <c r="J37" s="51"/>
      <c r="K37" s="51"/>
      <c r="L37" s="51"/>
      <c r="M37" s="51">
        <v>1</v>
      </c>
      <c r="N37" s="51">
        <v>1</v>
      </c>
      <c r="O37" s="51"/>
      <c r="P37" s="81">
        <f t="shared" si="7"/>
        <v>1</v>
      </c>
      <c r="Q37" s="51">
        <f t="shared" si="10"/>
        <v>3</v>
      </c>
      <c r="R37" s="51"/>
      <c r="S37" s="51"/>
      <c r="T37" s="51"/>
      <c r="U37" s="34">
        <v>30606</v>
      </c>
      <c r="V37" s="34">
        <f t="shared" si="2"/>
        <v>91818</v>
      </c>
      <c r="W37" s="34">
        <f t="shared" si="11"/>
        <v>0</v>
      </c>
    </row>
    <row r="38" spans="1:23" s="2" customFormat="1" ht="27" x14ac:dyDescent="0.25">
      <c r="A38" s="13">
        <v>31</v>
      </c>
      <c r="B38" s="29" t="s">
        <v>324</v>
      </c>
      <c r="C38" s="30" t="s">
        <v>325</v>
      </c>
      <c r="D38" s="21" t="s">
        <v>262</v>
      </c>
      <c r="E38" s="19" t="s">
        <v>13</v>
      </c>
      <c r="F38" s="51"/>
      <c r="G38" s="51"/>
      <c r="H38" s="51"/>
      <c r="I38" s="51"/>
      <c r="J38" s="51"/>
      <c r="K38" s="51"/>
      <c r="L38" s="51"/>
      <c r="M38" s="51">
        <v>10</v>
      </c>
      <c r="N38" s="51">
        <v>10</v>
      </c>
      <c r="O38" s="51"/>
      <c r="P38" s="81">
        <f t="shared" si="7"/>
        <v>2</v>
      </c>
      <c r="Q38" s="51">
        <f t="shared" ref="Q38" si="12">SUM(F38:P38)</f>
        <v>22</v>
      </c>
      <c r="R38" s="51"/>
      <c r="S38" s="51"/>
      <c r="T38" s="51"/>
      <c r="U38" s="34">
        <v>16800</v>
      </c>
      <c r="V38" s="34">
        <f t="shared" si="2"/>
        <v>369600</v>
      </c>
      <c r="W38" s="34">
        <f t="shared" ref="W38" si="13">U38*R38</f>
        <v>0</v>
      </c>
    </row>
    <row r="39" spans="1:23" s="2" customFormat="1" x14ac:dyDescent="0.2">
      <c r="A39" s="13">
        <v>32</v>
      </c>
      <c r="B39" s="89" t="s">
        <v>200</v>
      </c>
      <c r="C39" s="90" t="s">
        <v>201</v>
      </c>
      <c r="D39" s="91" t="s">
        <v>18</v>
      </c>
      <c r="E39" s="68" t="s">
        <v>13</v>
      </c>
      <c r="F39" s="51">
        <v>2</v>
      </c>
      <c r="G39" s="51"/>
      <c r="H39" s="51"/>
      <c r="I39" s="51"/>
      <c r="J39" s="51"/>
      <c r="K39" s="51"/>
      <c r="L39" s="51"/>
      <c r="M39" s="51"/>
      <c r="N39" s="51"/>
      <c r="O39" s="51"/>
      <c r="P39" s="81">
        <f t="shared" si="7"/>
        <v>1</v>
      </c>
      <c r="Q39" s="51">
        <f t="shared" si="3"/>
        <v>3</v>
      </c>
      <c r="R39" s="51"/>
      <c r="S39" s="43" t="s">
        <v>202</v>
      </c>
      <c r="T39" s="51"/>
      <c r="U39" s="34">
        <v>3900</v>
      </c>
      <c r="V39" s="34">
        <f t="shared" si="2"/>
        <v>11700</v>
      </c>
      <c r="W39" s="34">
        <f t="shared" si="4"/>
        <v>0</v>
      </c>
    </row>
    <row r="40" spans="1:23" s="2" customFormat="1" x14ac:dyDescent="0.25">
      <c r="A40" s="13">
        <v>33</v>
      </c>
      <c r="B40" s="92" t="s">
        <v>25</v>
      </c>
      <c r="C40" s="93" t="s">
        <v>26</v>
      </c>
      <c r="D40" s="94" t="s">
        <v>24</v>
      </c>
      <c r="E40" s="19" t="s">
        <v>13</v>
      </c>
      <c r="F40" s="51">
        <v>2</v>
      </c>
      <c r="G40" s="51"/>
      <c r="H40" s="51"/>
      <c r="I40" s="51"/>
      <c r="J40" s="51"/>
      <c r="K40" s="51"/>
      <c r="L40" s="51"/>
      <c r="M40" s="51"/>
      <c r="N40" s="51"/>
      <c r="O40" s="51"/>
      <c r="P40" s="81">
        <f t="shared" si="7"/>
        <v>1</v>
      </c>
      <c r="Q40" s="51">
        <f t="shared" ref="Q40" si="14">SUM(F40:P40)</f>
        <v>3</v>
      </c>
      <c r="R40" s="51"/>
      <c r="S40" s="51"/>
      <c r="T40" s="51"/>
      <c r="U40" s="34">
        <v>400</v>
      </c>
      <c r="V40" s="34">
        <f t="shared" si="2"/>
        <v>1200</v>
      </c>
      <c r="W40" s="34">
        <f t="shared" si="4"/>
        <v>0</v>
      </c>
    </row>
    <row r="41" spans="1:23" s="2" customFormat="1" x14ac:dyDescent="0.2">
      <c r="A41" s="13">
        <v>34</v>
      </c>
      <c r="B41" s="95" t="s">
        <v>27</v>
      </c>
      <c r="C41" s="96" t="s">
        <v>28</v>
      </c>
      <c r="D41" s="94" t="s">
        <v>24</v>
      </c>
      <c r="E41" s="19" t="s">
        <v>13</v>
      </c>
      <c r="F41" s="51">
        <v>1</v>
      </c>
      <c r="G41" s="51"/>
      <c r="H41" s="51"/>
      <c r="I41" s="51"/>
      <c r="J41" s="51"/>
      <c r="K41" s="51"/>
      <c r="L41" s="51"/>
      <c r="M41" s="51"/>
      <c r="N41" s="51"/>
      <c r="O41" s="51"/>
      <c r="P41" s="81">
        <f t="shared" si="7"/>
        <v>1</v>
      </c>
      <c r="Q41" s="51">
        <f t="shared" ref="Q41" si="15">SUM(F41:P41)</f>
        <v>2</v>
      </c>
      <c r="R41" s="51"/>
      <c r="S41" s="51"/>
      <c r="T41" s="51"/>
      <c r="U41" s="34">
        <v>580</v>
      </c>
      <c r="V41" s="34">
        <f t="shared" si="2"/>
        <v>1160</v>
      </c>
      <c r="W41" s="34">
        <f t="shared" si="4"/>
        <v>0</v>
      </c>
    </row>
    <row r="42" spans="1:23" s="2" customFormat="1" x14ac:dyDescent="0.25">
      <c r="A42" s="13">
        <v>35</v>
      </c>
      <c r="B42" s="97" t="s">
        <v>30</v>
      </c>
      <c r="C42" s="98" t="s">
        <v>31</v>
      </c>
      <c r="D42" s="99" t="s">
        <v>32</v>
      </c>
      <c r="E42" s="19" t="s">
        <v>13</v>
      </c>
      <c r="F42" s="51">
        <v>1</v>
      </c>
      <c r="G42" s="51"/>
      <c r="H42" s="51"/>
      <c r="I42" s="51"/>
      <c r="J42" s="51"/>
      <c r="K42" s="51"/>
      <c r="L42" s="51"/>
      <c r="M42" s="51"/>
      <c r="N42" s="51"/>
      <c r="O42" s="51"/>
      <c r="P42" s="81">
        <f t="shared" si="7"/>
        <v>1</v>
      </c>
      <c r="Q42" s="51">
        <f t="shared" si="3"/>
        <v>2</v>
      </c>
      <c r="R42" s="51"/>
      <c r="S42" s="51"/>
      <c r="T42" s="51"/>
      <c r="U42" s="34">
        <v>12540</v>
      </c>
      <c r="V42" s="34">
        <f t="shared" si="2"/>
        <v>25080</v>
      </c>
      <c r="W42" s="34">
        <f t="shared" si="4"/>
        <v>0</v>
      </c>
    </row>
    <row r="43" spans="1:23" s="2" customFormat="1" x14ac:dyDescent="0.25">
      <c r="A43" s="13">
        <v>36</v>
      </c>
      <c r="B43" s="23" t="s">
        <v>203</v>
      </c>
      <c r="C43" s="69" t="s">
        <v>204</v>
      </c>
      <c r="D43" s="21" t="s">
        <v>24</v>
      </c>
      <c r="E43" s="19" t="s">
        <v>13</v>
      </c>
      <c r="F43" s="51">
        <v>12</v>
      </c>
      <c r="G43" s="51"/>
      <c r="H43" s="51"/>
      <c r="I43" s="51"/>
      <c r="J43" s="51"/>
      <c r="K43" s="51"/>
      <c r="L43" s="51"/>
      <c r="M43" s="51"/>
      <c r="N43" s="51"/>
      <c r="O43" s="51"/>
      <c r="P43" s="81">
        <f t="shared" si="7"/>
        <v>1</v>
      </c>
      <c r="Q43" s="51">
        <f t="shared" ref="Q43:Q53" si="16">SUM(F43:P43)</f>
        <v>13</v>
      </c>
      <c r="R43" s="51"/>
      <c r="S43" s="51"/>
      <c r="T43" s="51"/>
      <c r="U43" s="34">
        <v>399</v>
      </c>
      <c r="V43" s="34">
        <f t="shared" si="2"/>
        <v>5187</v>
      </c>
      <c r="W43" s="34">
        <f t="shared" si="4"/>
        <v>0</v>
      </c>
    </row>
    <row r="44" spans="1:23" s="2" customFormat="1" x14ac:dyDescent="0.2">
      <c r="A44" s="13">
        <v>37</v>
      </c>
      <c r="B44" s="70" t="s">
        <v>205</v>
      </c>
      <c r="C44" s="19" t="s">
        <v>206</v>
      </c>
      <c r="D44" s="21" t="s">
        <v>24</v>
      </c>
      <c r="E44" s="19" t="s">
        <v>13</v>
      </c>
      <c r="F44" s="51">
        <v>10</v>
      </c>
      <c r="G44" s="51">
        <v>9</v>
      </c>
      <c r="H44" s="51">
        <v>12</v>
      </c>
      <c r="I44" s="51">
        <v>12</v>
      </c>
      <c r="J44" s="51">
        <v>12</v>
      </c>
      <c r="K44" s="51">
        <v>12</v>
      </c>
      <c r="L44" s="51">
        <v>12</v>
      </c>
      <c r="M44" s="51">
        <v>2</v>
      </c>
      <c r="N44" s="51">
        <v>2</v>
      </c>
      <c r="O44" s="51"/>
      <c r="P44" s="81">
        <f t="shared" si="7"/>
        <v>8</v>
      </c>
      <c r="Q44" s="51">
        <f t="shared" si="16"/>
        <v>91</v>
      </c>
      <c r="R44" s="51"/>
      <c r="S44" s="51"/>
      <c r="T44" s="51"/>
      <c r="U44" s="34">
        <v>280</v>
      </c>
      <c r="V44" s="34">
        <f t="shared" si="2"/>
        <v>25480</v>
      </c>
      <c r="W44" s="34">
        <f t="shared" si="4"/>
        <v>0</v>
      </c>
    </row>
    <row r="45" spans="1:23" s="2" customFormat="1" ht="27" x14ac:dyDescent="0.2">
      <c r="A45" s="13">
        <v>38</v>
      </c>
      <c r="B45" s="71" t="s">
        <v>208</v>
      </c>
      <c r="C45" s="72" t="s">
        <v>207</v>
      </c>
      <c r="D45" s="72" t="s">
        <v>29</v>
      </c>
      <c r="E45" s="73" t="s">
        <v>13</v>
      </c>
      <c r="F45" s="51">
        <v>1</v>
      </c>
      <c r="G45" s="51"/>
      <c r="H45" s="51"/>
      <c r="I45" s="51"/>
      <c r="J45" s="51"/>
      <c r="K45" s="51"/>
      <c r="L45" s="51"/>
      <c r="M45" s="51"/>
      <c r="N45" s="51"/>
      <c r="O45" s="51"/>
      <c r="P45" s="81">
        <f t="shared" si="7"/>
        <v>1</v>
      </c>
      <c r="Q45" s="51">
        <f t="shared" si="16"/>
        <v>2</v>
      </c>
      <c r="R45" s="51"/>
      <c r="S45" s="51"/>
      <c r="T45" s="51"/>
      <c r="U45" s="34">
        <v>6980</v>
      </c>
      <c r="V45" s="34">
        <f t="shared" si="2"/>
        <v>13960</v>
      </c>
      <c r="W45" s="34">
        <f t="shared" si="4"/>
        <v>0</v>
      </c>
    </row>
    <row r="46" spans="1:23" s="2" customFormat="1" ht="27" x14ac:dyDescent="0.2">
      <c r="A46" s="13">
        <v>39</v>
      </c>
      <c r="B46" s="71" t="s">
        <v>209</v>
      </c>
      <c r="C46" s="72" t="s">
        <v>210</v>
      </c>
      <c r="D46" s="72" t="s">
        <v>29</v>
      </c>
      <c r="E46" s="73" t="s">
        <v>13</v>
      </c>
      <c r="F46" s="51">
        <v>2</v>
      </c>
      <c r="G46" s="51"/>
      <c r="H46" s="51"/>
      <c r="I46" s="51"/>
      <c r="J46" s="51"/>
      <c r="K46" s="51"/>
      <c r="L46" s="51"/>
      <c r="M46" s="51"/>
      <c r="N46" s="51"/>
      <c r="O46" s="51"/>
      <c r="P46" s="81">
        <f t="shared" si="7"/>
        <v>1</v>
      </c>
      <c r="Q46" s="51">
        <f t="shared" si="16"/>
        <v>3</v>
      </c>
      <c r="R46" s="51"/>
      <c r="S46" s="51"/>
      <c r="T46" s="51"/>
      <c r="U46" s="34">
        <v>7980</v>
      </c>
      <c r="V46" s="34">
        <f t="shared" si="2"/>
        <v>23940</v>
      </c>
      <c r="W46" s="34">
        <f t="shared" si="4"/>
        <v>0</v>
      </c>
    </row>
    <row r="47" spans="1:23" s="2" customFormat="1" x14ac:dyDescent="0.2">
      <c r="A47" s="13">
        <v>40</v>
      </c>
      <c r="B47" s="18" t="s">
        <v>250</v>
      </c>
      <c r="C47" s="30" t="s">
        <v>251</v>
      </c>
      <c r="D47" s="30" t="s">
        <v>93</v>
      </c>
      <c r="E47" s="26" t="s">
        <v>13</v>
      </c>
      <c r="F47" s="51"/>
      <c r="G47" s="51">
        <v>2</v>
      </c>
      <c r="H47" s="51">
        <v>2</v>
      </c>
      <c r="I47" s="51">
        <v>2</v>
      </c>
      <c r="J47" s="51">
        <v>2</v>
      </c>
      <c r="K47" s="51">
        <v>2</v>
      </c>
      <c r="L47" s="51">
        <v>2</v>
      </c>
      <c r="M47" s="51"/>
      <c r="N47" s="51"/>
      <c r="O47" s="51"/>
      <c r="P47" s="81">
        <f t="shared" si="7"/>
        <v>1</v>
      </c>
      <c r="Q47" s="51">
        <f t="shared" ref="Q47:Q52" si="17">SUM(F47:P47)</f>
        <v>13</v>
      </c>
      <c r="R47" s="51"/>
      <c r="S47" s="51"/>
      <c r="T47" s="51"/>
      <c r="U47" s="34">
        <v>560</v>
      </c>
      <c r="V47" s="34">
        <f t="shared" si="2"/>
        <v>7280</v>
      </c>
      <c r="W47" s="34">
        <f t="shared" ref="W47:W52" si="18">U47*R47</f>
        <v>0</v>
      </c>
    </row>
    <row r="48" spans="1:23" s="2" customFormat="1" x14ac:dyDescent="0.2">
      <c r="A48" s="13">
        <v>41</v>
      </c>
      <c r="B48" s="18" t="s">
        <v>239</v>
      </c>
      <c r="C48" s="30" t="s">
        <v>240</v>
      </c>
      <c r="D48" s="30" t="s">
        <v>93</v>
      </c>
      <c r="E48" s="26" t="s">
        <v>13</v>
      </c>
      <c r="F48" s="51">
        <v>1</v>
      </c>
      <c r="G48" s="51"/>
      <c r="H48" s="51"/>
      <c r="I48" s="51"/>
      <c r="J48" s="51"/>
      <c r="K48" s="51"/>
      <c r="L48" s="51"/>
      <c r="M48" s="51"/>
      <c r="N48" s="51"/>
      <c r="O48" s="51"/>
      <c r="P48" s="81">
        <f t="shared" si="7"/>
        <v>1</v>
      </c>
      <c r="Q48" s="51">
        <f t="shared" si="17"/>
        <v>2</v>
      </c>
      <c r="R48" s="51"/>
      <c r="S48" s="51"/>
      <c r="T48" s="51"/>
      <c r="U48" s="34">
        <v>1800</v>
      </c>
      <c r="V48" s="34">
        <f t="shared" si="2"/>
        <v>3600</v>
      </c>
      <c r="W48" s="34">
        <f t="shared" si="18"/>
        <v>0</v>
      </c>
    </row>
    <row r="49" spans="1:23" s="2" customFormat="1" ht="27" x14ac:dyDescent="0.25">
      <c r="A49" s="13">
        <v>42</v>
      </c>
      <c r="B49" s="29" t="s">
        <v>263</v>
      </c>
      <c r="C49" s="30" t="s">
        <v>264</v>
      </c>
      <c r="D49" s="21" t="s">
        <v>262</v>
      </c>
      <c r="E49" s="30" t="s">
        <v>13</v>
      </c>
      <c r="F49" s="51"/>
      <c r="G49" s="51"/>
      <c r="H49" s="51"/>
      <c r="I49" s="51"/>
      <c r="J49" s="51"/>
      <c r="K49" s="51"/>
      <c r="L49" s="51"/>
      <c r="M49" s="51">
        <v>10</v>
      </c>
      <c r="N49" s="51">
        <v>10</v>
      </c>
      <c r="O49" s="51"/>
      <c r="P49" s="81">
        <f t="shared" si="7"/>
        <v>2</v>
      </c>
      <c r="Q49" s="51">
        <f t="shared" si="17"/>
        <v>22</v>
      </c>
      <c r="R49" s="51"/>
      <c r="S49" s="51"/>
      <c r="T49" s="51"/>
      <c r="U49" s="34">
        <v>3900</v>
      </c>
      <c r="V49" s="34">
        <f t="shared" si="2"/>
        <v>85800</v>
      </c>
      <c r="W49" s="34">
        <f t="shared" si="18"/>
        <v>0</v>
      </c>
    </row>
    <row r="50" spans="1:23" s="2" customFormat="1" x14ac:dyDescent="0.25">
      <c r="A50" s="13">
        <v>43</v>
      </c>
      <c r="B50" s="92" t="s">
        <v>218</v>
      </c>
      <c r="C50" s="93" t="s">
        <v>219</v>
      </c>
      <c r="D50" s="94" t="s">
        <v>220</v>
      </c>
      <c r="E50" s="30" t="s">
        <v>13</v>
      </c>
      <c r="F50" s="51">
        <v>2</v>
      </c>
      <c r="G50" s="51"/>
      <c r="H50" s="51"/>
      <c r="I50" s="51"/>
      <c r="J50" s="51"/>
      <c r="K50" s="51"/>
      <c r="L50" s="51"/>
      <c r="M50" s="51"/>
      <c r="N50" s="51"/>
      <c r="O50" s="51"/>
      <c r="P50" s="81">
        <f t="shared" si="7"/>
        <v>1</v>
      </c>
      <c r="Q50" s="51">
        <f t="shared" si="17"/>
        <v>3</v>
      </c>
      <c r="R50" s="51"/>
      <c r="S50" s="43" t="s">
        <v>202</v>
      </c>
      <c r="T50" s="51"/>
      <c r="U50" s="34">
        <v>7070</v>
      </c>
      <c r="V50" s="34">
        <f t="shared" si="2"/>
        <v>21210</v>
      </c>
      <c r="W50" s="34">
        <f t="shared" si="18"/>
        <v>0</v>
      </c>
    </row>
    <row r="51" spans="1:23" s="2" customFormat="1" x14ac:dyDescent="0.25">
      <c r="A51" s="13">
        <v>44</v>
      </c>
      <c r="B51" s="23" t="s">
        <v>215</v>
      </c>
      <c r="C51" s="64" t="s">
        <v>33</v>
      </c>
      <c r="D51" s="21" t="s">
        <v>18</v>
      </c>
      <c r="E51" s="30" t="s">
        <v>13</v>
      </c>
      <c r="F51" s="51">
        <v>4</v>
      </c>
      <c r="G51" s="51"/>
      <c r="H51" s="51"/>
      <c r="I51" s="51"/>
      <c r="J51" s="51"/>
      <c r="K51" s="51"/>
      <c r="L51" s="51"/>
      <c r="M51" s="51"/>
      <c r="N51" s="51"/>
      <c r="O51" s="51"/>
      <c r="P51" s="81">
        <f t="shared" si="7"/>
        <v>1</v>
      </c>
      <c r="Q51" s="51">
        <f t="shared" si="17"/>
        <v>5</v>
      </c>
      <c r="R51" s="51"/>
      <c r="S51" s="51"/>
      <c r="T51" s="51"/>
      <c r="U51" s="34">
        <v>4380</v>
      </c>
      <c r="V51" s="34">
        <f t="shared" si="2"/>
        <v>21900</v>
      </c>
      <c r="W51" s="34">
        <f t="shared" si="18"/>
        <v>0</v>
      </c>
    </row>
    <row r="52" spans="1:23" s="2" customFormat="1" x14ac:dyDescent="0.25">
      <c r="A52" s="13">
        <v>45</v>
      </c>
      <c r="B52" s="23" t="s">
        <v>213</v>
      </c>
      <c r="C52" s="64" t="s">
        <v>214</v>
      </c>
      <c r="D52" s="21" t="s">
        <v>18</v>
      </c>
      <c r="E52" s="30" t="s">
        <v>13</v>
      </c>
      <c r="F52" s="51">
        <v>2</v>
      </c>
      <c r="G52" s="51"/>
      <c r="H52" s="51"/>
      <c r="I52" s="51"/>
      <c r="J52" s="51"/>
      <c r="K52" s="51"/>
      <c r="L52" s="51"/>
      <c r="M52" s="51"/>
      <c r="N52" s="51"/>
      <c r="O52" s="51"/>
      <c r="P52" s="81">
        <f t="shared" si="7"/>
        <v>1</v>
      </c>
      <c r="Q52" s="51">
        <f t="shared" si="17"/>
        <v>3</v>
      </c>
      <c r="R52" s="51"/>
      <c r="S52" s="51"/>
      <c r="T52" s="51"/>
      <c r="U52" s="34">
        <v>1650</v>
      </c>
      <c r="V52" s="34">
        <f t="shared" si="2"/>
        <v>4950</v>
      </c>
      <c r="W52" s="34">
        <f t="shared" si="18"/>
        <v>0</v>
      </c>
    </row>
    <row r="53" spans="1:23" s="2" customFormat="1" x14ac:dyDescent="0.25">
      <c r="A53" s="13">
        <v>46</v>
      </c>
      <c r="B53" s="23" t="s">
        <v>212</v>
      </c>
      <c r="C53" s="64" t="s">
        <v>211</v>
      </c>
      <c r="D53" s="21" t="s">
        <v>18</v>
      </c>
      <c r="E53" s="30" t="s">
        <v>13</v>
      </c>
      <c r="F53" s="51">
        <v>1</v>
      </c>
      <c r="G53" s="51"/>
      <c r="H53" s="51"/>
      <c r="I53" s="51"/>
      <c r="J53" s="51"/>
      <c r="K53" s="51"/>
      <c r="L53" s="51"/>
      <c r="M53" s="51"/>
      <c r="N53" s="51"/>
      <c r="O53" s="51"/>
      <c r="P53" s="81">
        <f t="shared" si="7"/>
        <v>1</v>
      </c>
      <c r="Q53" s="51">
        <f t="shared" si="16"/>
        <v>2</v>
      </c>
      <c r="R53" s="51"/>
      <c r="S53" s="43" t="s">
        <v>278</v>
      </c>
      <c r="T53" s="51"/>
      <c r="U53" s="34">
        <v>980</v>
      </c>
      <c r="V53" s="34">
        <f t="shared" si="2"/>
        <v>1960</v>
      </c>
      <c r="W53" s="34">
        <f t="shared" si="4"/>
        <v>0</v>
      </c>
    </row>
    <row r="54" spans="1:23" s="2" customFormat="1" x14ac:dyDescent="0.25">
      <c r="A54" s="13">
        <v>47</v>
      </c>
      <c r="B54" s="23" t="s">
        <v>34</v>
      </c>
      <c r="C54" s="69" t="s">
        <v>35</v>
      </c>
      <c r="D54" s="30" t="s">
        <v>18</v>
      </c>
      <c r="E54" s="30" t="s">
        <v>13</v>
      </c>
      <c r="F54" s="51">
        <v>4</v>
      </c>
      <c r="G54" s="51"/>
      <c r="H54" s="51"/>
      <c r="I54" s="51"/>
      <c r="J54" s="51"/>
      <c r="K54" s="51"/>
      <c r="L54" s="51"/>
      <c r="M54" s="51"/>
      <c r="N54" s="51"/>
      <c r="O54" s="51"/>
      <c r="P54" s="81">
        <f t="shared" si="7"/>
        <v>1</v>
      </c>
      <c r="Q54" s="51">
        <f t="shared" ref="Q54:Q65" si="19">SUM(F54:P54)</f>
        <v>5</v>
      </c>
      <c r="R54" s="51"/>
      <c r="S54" s="51"/>
      <c r="T54" s="51"/>
      <c r="U54" s="34">
        <v>1890</v>
      </c>
      <c r="V54" s="34">
        <f t="shared" si="2"/>
        <v>9450</v>
      </c>
      <c r="W54" s="34">
        <f t="shared" ref="W54:W65" si="20">U54*R54</f>
        <v>0</v>
      </c>
    </row>
    <row r="55" spans="1:23" s="2" customFormat="1" x14ac:dyDescent="0.2">
      <c r="A55" s="13">
        <v>48</v>
      </c>
      <c r="B55" s="20" t="s">
        <v>36</v>
      </c>
      <c r="C55" s="21" t="s">
        <v>37</v>
      </c>
      <c r="D55" s="21" t="s">
        <v>18</v>
      </c>
      <c r="E55" s="19" t="s">
        <v>13</v>
      </c>
      <c r="F55" s="51">
        <v>2</v>
      </c>
      <c r="G55" s="51"/>
      <c r="H55" s="51"/>
      <c r="I55" s="51"/>
      <c r="J55" s="51"/>
      <c r="K55" s="51"/>
      <c r="L55" s="51"/>
      <c r="M55" s="51"/>
      <c r="N55" s="51"/>
      <c r="O55" s="51"/>
      <c r="P55" s="81">
        <f t="shared" si="7"/>
        <v>1</v>
      </c>
      <c r="Q55" s="51">
        <f t="shared" si="19"/>
        <v>3</v>
      </c>
      <c r="R55" s="51"/>
      <c r="S55" s="51"/>
      <c r="T55" s="51"/>
      <c r="U55" s="34">
        <v>1460</v>
      </c>
      <c r="V55" s="34">
        <f t="shared" si="2"/>
        <v>4380</v>
      </c>
      <c r="W55" s="34">
        <f t="shared" si="20"/>
        <v>0</v>
      </c>
    </row>
    <row r="56" spans="1:23" s="2" customFormat="1" x14ac:dyDescent="0.2">
      <c r="A56" s="13">
        <v>49</v>
      </c>
      <c r="B56" s="20" t="s">
        <v>249</v>
      </c>
      <c r="C56" s="21" t="s">
        <v>19</v>
      </c>
      <c r="D56" s="21" t="s">
        <v>248</v>
      </c>
      <c r="E56" s="74" t="s">
        <v>13</v>
      </c>
      <c r="F56" s="61"/>
      <c r="G56" s="61">
        <v>4</v>
      </c>
      <c r="H56" s="61">
        <v>4</v>
      </c>
      <c r="I56" s="61">
        <v>4</v>
      </c>
      <c r="J56" s="61">
        <v>4</v>
      </c>
      <c r="K56" s="61">
        <v>4</v>
      </c>
      <c r="L56" s="61">
        <v>4</v>
      </c>
      <c r="M56" s="61"/>
      <c r="N56" s="61"/>
      <c r="O56" s="61"/>
      <c r="P56" s="81">
        <f t="shared" si="7"/>
        <v>2</v>
      </c>
      <c r="Q56" s="51">
        <f>SUM(F56:P56)</f>
        <v>26</v>
      </c>
      <c r="R56" s="61"/>
      <c r="S56" s="61"/>
      <c r="T56" s="61"/>
      <c r="U56" s="34">
        <v>1700</v>
      </c>
      <c r="V56" s="34">
        <f t="shared" si="2"/>
        <v>44200</v>
      </c>
      <c r="W56" s="34">
        <f>U56*R56</f>
        <v>0</v>
      </c>
    </row>
    <row r="57" spans="1:23" s="2" customFormat="1" x14ac:dyDescent="0.2">
      <c r="A57" s="13">
        <v>50</v>
      </c>
      <c r="B57" s="20" t="s">
        <v>20</v>
      </c>
      <c r="C57" s="21" t="s">
        <v>21</v>
      </c>
      <c r="D57" s="21" t="s">
        <v>248</v>
      </c>
      <c r="E57" s="74" t="s">
        <v>13</v>
      </c>
      <c r="F57" s="61"/>
      <c r="G57" s="61">
        <v>2</v>
      </c>
      <c r="H57" s="61"/>
      <c r="I57" s="61"/>
      <c r="J57" s="61"/>
      <c r="K57" s="61"/>
      <c r="L57" s="61"/>
      <c r="M57" s="61"/>
      <c r="N57" s="61"/>
      <c r="O57" s="61"/>
      <c r="P57" s="81">
        <f t="shared" si="7"/>
        <v>1</v>
      </c>
      <c r="Q57" s="51">
        <f>SUM(F57:P57)</f>
        <v>3</v>
      </c>
      <c r="R57" s="61"/>
      <c r="S57" s="43" t="s">
        <v>202</v>
      </c>
      <c r="T57" s="61"/>
      <c r="U57" s="34">
        <v>990</v>
      </c>
      <c r="V57" s="34">
        <f t="shared" si="2"/>
        <v>2970</v>
      </c>
      <c r="W57" s="34">
        <f>U57*R57</f>
        <v>0</v>
      </c>
    </row>
    <row r="58" spans="1:23" s="2" customFormat="1" ht="27" x14ac:dyDescent="0.2">
      <c r="A58" s="13">
        <v>51</v>
      </c>
      <c r="B58" s="24" t="s">
        <v>216</v>
      </c>
      <c r="C58" s="19" t="s">
        <v>217</v>
      </c>
      <c r="D58" s="30" t="s">
        <v>18</v>
      </c>
      <c r="E58" s="19" t="s">
        <v>13</v>
      </c>
      <c r="F58" s="51">
        <v>2</v>
      </c>
      <c r="G58" s="51"/>
      <c r="H58" s="51"/>
      <c r="I58" s="51"/>
      <c r="J58" s="51"/>
      <c r="K58" s="51"/>
      <c r="L58" s="51"/>
      <c r="M58" s="51"/>
      <c r="N58" s="51"/>
      <c r="O58" s="51"/>
      <c r="P58" s="81">
        <f t="shared" si="7"/>
        <v>1</v>
      </c>
      <c r="Q58" s="51">
        <f t="shared" si="19"/>
        <v>3</v>
      </c>
      <c r="R58" s="51"/>
      <c r="S58" s="43" t="s">
        <v>202</v>
      </c>
      <c r="T58" s="51"/>
      <c r="U58" s="34">
        <v>5980</v>
      </c>
      <c r="V58" s="34">
        <f t="shared" si="2"/>
        <v>17940</v>
      </c>
      <c r="W58" s="34">
        <f t="shared" si="20"/>
        <v>0</v>
      </c>
    </row>
    <row r="59" spans="1:23" s="2" customFormat="1" x14ac:dyDescent="0.2">
      <c r="A59" s="13">
        <v>52</v>
      </c>
      <c r="B59" s="71" t="s">
        <v>224</v>
      </c>
      <c r="C59" s="72" t="s">
        <v>221</v>
      </c>
      <c r="D59" s="72"/>
      <c r="E59" s="73" t="s">
        <v>13</v>
      </c>
      <c r="F59" s="51">
        <v>2</v>
      </c>
      <c r="G59" s="51"/>
      <c r="H59" s="51"/>
      <c r="I59" s="51"/>
      <c r="J59" s="51"/>
      <c r="K59" s="51"/>
      <c r="L59" s="51"/>
      <c r="M59" s="51"/>
      <c r="N59" s="51"/>
      <c r="O59" s="51"/>
      <c r="P59" s="81">
        <f t="shared" si="7"/>
        <v>1</v>
      </c>
      <c r="Q59" s="51">
        <f>SUM(F59:P59)</f>
        <v>3</v>
      </c>
      <c r="R59" s="51"/>
      <c r="S59" s="51"/>
      <c r="T59" s="51"/>
      <c r="U59" s="34">
        <v>4980</v>
      </c>
      <c r="V59" s="34">
        <f t="shared" si="2"/>
        <v>14940</v>
      </c>
      <c r="W59" s="34">
        <f>U59*R59</f>
        <v>0</v>
      </c>
    </row>
    <row r="60" spans="1:23" s="2" customFormat="1" x14ac:dyDescent="0.2">
      <c r="A60" s="13">
        <v>53</v>
      </c>
      <c r="B60" s="71" t="s">
        <v>222</v>
      </c>
      <c r="C60" s="75" t="s">
        <v>223</v>
      </c>
      <c r="D60" s="72"/>
      <c r="E60" s="73" t="s">
        <v>13</v>
      </c>
      <c r="F60" s="51">
        <v>1</v>
      </c>
      <c r="G60" s="51"/>
      <c r="H60" s="51"/>
      <c r="I60" s="51"/>
      <c r="J60" s="51"/>
      <c r="K60" s="51"/>
      <c r="L60" s="51"/>
      <c r="M60" s="51"/>
      <c r="N60" s="51"/>
      <c r="O60" s="51"/>
      <c r="P60" s="81">
        <f t="shared" si="7"/>
        <v>1</v>
      </c>
      <c r="Q60" s="51">
        <f t="shared" si="19"/>
        <v>2</v>
      </c>
      <c r="R60" s="51"/>
      <c r="S60" s="51"/>
      <c r="T60" s="51"/>
      <c r="U60" s="34">
        <v>4980</v>
      </c>
      <c r="V60" s="34">
        <f t="shared" si="2"/>
        <v>9960</v>
      </c>
      <c r="W60" s="34">
        <f t="shared" si="20"/>
        <v>0</v>
      </c>
    </row>
    <row r="61" spans="1:23" s="2" customFormat="1" x14ac:dyDescent="0.25">
      <c r="A61" s="13">
        <v>54</v>
      </c>
      <c r="B61" s="62" t="s">
        <v>39</v>
      </c>
      <c r="C61" s="22" t="s">
        <v>40</v>
      </c>
      <c r="D61" s="22" t="s">
        <v>38</v>
      </c>
      <c r="E61" s="17" t="s">
        <v>13</v>
      </c>
      <c r="F61" s="51">
        <v>6</v>
      </c>
      <c r="G61" s="51">
        <v>14</v>
      </c>
      <c r="H61" s="51">
        <v>22</v>
      </c>
      <c r="I61" s="51">
        <v>22</v>
      </c>
      <c r="J61" s="51">
        <v>22</v>
      </c>
      <c r="K61" s="51">
        <v>22</v>
      </c>
      <c r="L61" s="51">
        <v>22</v>
      </c>
      <c r="M61" s="51"/>
      <c r="N61" s="51"/>
      <c r="O61" s="51"/>
      <c r="P61" s="81">
        <f t="shared" si="7"/>
        <v>13</v>
      </c>
      <c r="Q61" s="51">
        <f t="shared" si="19"/>
        <v>143</v>
      </c>
      <c r="R61" s="51"/>
      <c r="S61" s="51"/>
      <c r="T61" s="51"/>
      <c r="U61" s="34">
        <v>644</v>
      </c>
      <c r="V61" s="34">
        <f t="shared" si="2"/>
        <v>92092</v>
      </c>
      <c r="W61" s="34">
        <f t="shared" si="20"/>
        <v>0</v>
      </c>
    </row>
    <row r="62" spans="1:23" s="2" customFormat="1" ht="27" x14ac:dyDescent="0.25">
      <c r="A62" s="13">
        <v>55</v>
      </c>
      <c r="B62" s="76" t="s">
        <v>41</v>
      </c>
      <c r="C62" s="22" t="s">
        <v>42</v>
      </c>
      <c r="D62" s="22" t="s">
        <v>38</v>
      </c>
      <c r="E62" s="17" t="s">
        <v>13</v>
      </c>
      <c r="F62" s="51">
        <v>6</v>
      </c>
      <c r="G62" s="51">
        <v>14</v>
      </c>
      <c r="H62" s="51">
        <v>22</v>
      </c>
      <c r="I62" s="51">
        <v>22</v>
      </c>
      <c r="J62" s="51">
        <v>22</v>
      </c>
      <c r="K62" s="51">
        <v>22</v>
      </c>
      <c r="L62" s="51">
        <v>22</v>
      </c>
      <c r="M62" s="51"/>
      <c r="N62" s="51"/>
      <c r="O62" s="51"/>
      <c r="P62" s="81">
        <f t="shared" si="7"/>
        <v>13</v>
      </c>
      <c r="Q62" s="51">
        <f t="shared" si="19"/>
        <v>143</v>
      </c>
      <c r="R62" s="51"/>
      <c r="S62" s="51"/>
      <c r="T62" s="51"/>
      <c r="U62" s="34">
        <v>322</v>
      </c>
      <c r="V62" s="34">
        <f t="shared" si="2"/>
        <v>46046</v>
      </c>
      <c r="W62" s="34">
        <f t="shared" si="20"/>
        <v>0</v>
      </c>
    </row>
    <row r="63" spans="1:23" s="2" customFormat="1" x14ac:dyDescent="0.25">
      <c r="A63" s="13">
        <v>56</v>
      </c>
      <c r="B63" s="62" t="s">
        <v>43</v>
      </c>
      <c r="C63" s="22" t="s">
        <v>44</v>
      </c>
      <c r="D63" s="22" t="s">
        <v>38</v>
      </c>
      <c r="E63" s="17" t="s">
        <v>13</v>
      </c>
      <c r="F63" s="51">
        <v>2</v>
      </c>
      <c r="G63" s="51">
        <v>6</v>
      </c>
      <c r="H63" s="51">
        <v>38</v>
      </c>
      <c r="I63" s="51">
        <v>38</v>
      </c>
      <c r="J63" s="51">
        <v>38</v>
      </c>
      <c r="K63" s="51">
        <v>38</v>
      </c>
      <c r="L63" s="51">
        <v>38</v>
      </c>
      <c r="M63" s="51"/>
      <c r="N63" s="51"/>
      <c r="O63" s="51"/>
      <c r="P63" s="81">
        <f t="shared" si="7"/>
        <v>19</v>
      </c>
      <c r="Q63" s="51">
        <f t="shared" si="19"/>
        <v>217</v>
      </c>
      <c r="R63" s="51"/>
      <c r="S63" s="51"/>
      <c r="T63" s="51"/>
      <c r="U63" s="34">
        <v>598</v>
      </c>
      <c r="V63" s="34">
        <f t="shared" si="2"/>
        <v>129766</v>
      </c>
      <c r="W63" s="34">
        <f t="shared" si="20"/>
        <v>0</v>
      </c>
    </row>
    <row r="64" spans="1:23" s="2" customFormat="1" x14ac:dyDescent="0.25">
      <c r="A64" s="13">
        <v>57</v>
      </c>
      <c r="B64" s="76" t="s">
        <v>45</v>
      </c>
      <c r="C64" s="22" t="s">
        <v>46</v>
      </c>
      <c r="D64" s="22" t="s">
        <v>38</v>
      </c>
      <c r="E64" s="17" t="s">
        <v>13</v>
      </c>
      <c r="F64" s="51">
        <v>2</v>
      </c>
      <c r="G64" s="51">
        <v>6</v>
      </c>
      <c r="H64" s="51">
        <v>38</v>
      </c>
      <c r="I64" s="51">
        <v>38</v>
      </c>
      <c r="J64" s="51">
        <v>38</v>
      </c>
      <c r="K64" s="51">
        <v>38</v>
      </c>
      <c r="L64" s="51">
        <v>38</v>
      </c>
      <c r="M64" s="51"/>
      <c r="N64" s="51"/>
      <c r="O64" s="51"/>
      <c r="P64" s="81">
        <f t="shared" si="7"/>
        <v>19</v>
      </c>
      <c r="Q64" s="51">
        <f t="shared" si="19"/>
        <v>217</v>
      </c>
      <c r="R64" s="51"/>
      <c r="S64" s="51"/>
      <c r="T64" s="51"/>
      <c r="U64" s="34">
        <v>298</v>
      </c>
      <c r="V64" s="34">
        <f t="shared" si="2"/>
        <v>64666</v>
      </c>
      <c r="W64" s="34">
        <f t="shared" si="20"/>
        <v>0</v>
      </c>
    </row>
    <row r="65" spans="1:23" s="2" customFormat="1" x14ac:dyDescent="0.25">
      <c r="A65" s="13">
        <v>58</v>
      </c>
      <c r="B65" s="62" t="s">
        <v>47</v>
      </c>
      <c r="C65" s="22" t="s">
        <v>48</v>
      </c>
      <c r="D65" s="22" t="s">
        <v>38</v>
      </c>
      <c r="E65" s="17" t="s">
        <v>13</v>
      </c>
      <c r="F65" s="51">
        <v>8</v>
      </c>
      <c r="G65" s="51">
        <v>20</v>
      </c>
      <c r="H65" s="51">
        <v>60</v>
      </c>
      <c r="I65" s="51">
        <v>60</v>
      </c>
      <c r="J65" s="51">
        <v>60</v>
      </c>
      <c r="K65" s="51">
        <v>60</v>
      </c>
      <c r="L65" s="51">
        <v>60</v>
      </c>
      <c r="M65" s="51"/>
      <c r="N65" s="51"/>
      <c r="O65" s="51"/>
      <c r="P65" s="81">
        <f t="shared" si="7"/>
        <v>32</v>
      </c>
      <c r="Q65" s="51">
        <f t="shared" si="19"/>
        <v>360</v>
      </c>
      <c r="R65" s="51"/>
      <c r="S65" s="51"/>
      <c r="T65" s="51"/>
      <c r="U65" s="34">
        <v>359</v>
      </c>
      <c r="V65" s="34">
        <f t="shared" si="2"/>
        <v>129240</v>
      </c>
      <c r="W65" s="34">
        <f t="shared" si="20"/>
        <v>0</v>
      </c>
    </row>
    <row r="66" spans="1:23" s="2" customFormat="1" x14ac:dyDescent="0.25">
      <c r="A66" s="13">
        <v>59</v>
      </c>
      <c r="B66" s="62" t="s">
        <v>64</v>
      </c>
      <c r="C66" s="22" t="s">
        <v>65</v>
      </c>
      <c r="D66" s="22" t="s">
        <v>66</v>
      </c>
      <c r="E66" s="17" t="s">
        <v>13</v>
      </c>
      <c r="F66" s="51">
        <v>1</v>
      </c>
      <c r="G66" s="51">
        <v>3</v>
      </c>
      <c r="H66" s="51">
        <v>1</v>
      </c>
      <c r="I66" s="51">
        <v>1</v>
      </c>
      <c r="J66" s="51">
        <v>1</v>
      </c>
      <c r="K66" s="51">
        <v>1</v>
      </c>
      <c r="L66" s="51">
        <v>1</v>
      </c>
      <c r="M66" s="51">
        <v>1</v>
      </c>
      <c r="N66" s="51">
        <v>1</v>
      </c>
      <c r="O66" s="51"/>
      <c r="P66" s="81">
        <f t="shared" si="7"/>
        <v>1</v>
      </c>
      <c r="Q66" s="51">
        <f t="shared" ref="Q66" si="21">SUM(F66:P66)</f>
        <v>12</v>
      </c>
      <c r="R66" s="51"/>
      <c r="S66" s="51"/>
      <c r="T66" s="51"/>
      <c r="U66" s="34">
        <v>240</v>
      </c>
      <c r="V66" s="34">
        <f t="shared" si="2"/>
        <v>2880</v>
      </c>
      <c r="W66" s="34">
        <f t="shared" ref="W66" si="22">U66*R66</f>
        <v>0</v>
      </c>
    </row>
    <row r="67" spans="1:23" s="2" customFormat="1" x14ac:dyDescent="0.25">
      <c r="A67" s="13">
        <v>60</v>
      </c>
      <c r="B67" s="62" t="s">
        <v>231</v>
      </c>
      <c r="C67" s="22" t="s">
        <v>81</v>
      </c>
      <c r="D67" s="22" t="s">
        <v>232</v>
      </c>
      <c r="E67" s="17" t="s">
        <v>13</v>
      </c>
      <c r="F67" s="51">
        <v>3</v>
      </c>
      <c r="G67" s="51">
        <v>3</v>
      </c>
      <c r="H67" s="51">
        <v>2</v>
      </c>
      <c r="I67" s="51">
        <v>2</v>
      </c>
      <c r="J67" s="51">
        <v>2</v>
      </c>
      <c r="K67" s="51">
        <v>2</v>
      </c>
      <c r="L67" s="51">
        <v>2</v>
      </c>
      <c r="M67" s="51">
        <v>1</v>
      </c>
      <c r="N67" s="51">
        <v>1</v>
      </c>
      <c r="O67" s="51"/>
      <c r="P67" s="81">
        <f t="shared" si="7"/>
        <v>1</v>
      </c>
      <c r="Q67" s="51">
        <f t="shared" ref="Q67:Q73" si="23">SUM(F67:P67)</f>
        <v>19</v>
      </c>
      <c r="R67" s="51"/>
      <c r="S67" s="51"/>
      <c r="T67" s="51"/>
      <c r="U67" s="34">
        <v>120</v>
      </c>
      <c r="V67" s="34">
        <f t="shared" si="2"/>
        <v>2280</v>
      </c>
      <c r="W67" s="34">
        <f t="shared" ref="W67:W73" si="24">U67*R67</f>
        <v>0</v>
      </c>
    </row>
    <row r="68" spans="1:23" s="2" customFormat="1" ht="27" x14ac:dyDescent="0.25">
      <c r="A68" s="13">
        <v>61</v>
      </c>
      <c r="B68" s="31" t="s">
        <v>265</v>
      </c>
      <c r="C68" s="17" t="s">
        <v>266</v>
      </c>
      <c r="D68" s="17" t="s">
        <v>69</v>
      </c>
      <c r="E68" s="17" t="s">
        <v>13</v>
      </c>
      <c r="F68" s="51">
        <v>3</v>
      </c>
      <c r="G68" s="51"/>
      <c r="H68" s="51"/>
      <c r="I68" s="51"/>
      <c r="J68" s="51"/>
      <c r="K68" s="51"/>
      <c r="L68" s="51"/>
      <c r="M68" s="51">
        <v>10</v>
      </c>
      <c r="N68" s="51">
        <v>10</v>
      </c>
      <c r="O68" s="51"/>
      <c r="P68" s="81">
        <f t="shared" si="7"/>
        <v>2</v>
      </c>
      <c r="Q68" s="51">
        <f t="shared" ref="Q68" si="25">SUM(F68:P68)</f>
        <v>25</v>
      </c>
      <c r="R68" s="51"/>
      <c r="S68" s="51"/>
      <c r="T68" s="51"/>
      <c r="U68" s="34">
        <v>270</v>
      </c>
      <c r="V68" s="34">
        <f t="shared" si="2"/>
        <v>6750</v>
      </c>
      <c r="W68" s="34">
        <f t="shared" ref="W68" si="26">U68*R68</f>
        <v>0</v>
      </c>
    </row>
    <row r="69" spans="1:23" s="2" customFormat="1" x14ac:dyDescent="0.25">
      <c r="A69" s="13">
        <v>62</v>
      </c>
      <c r="B69" s="31" t="s">
        <v>277</v>
      </c>
      <c r="C69" s="17"/>
      <c r="D69" s="17"/>
      <c r="E69" s="17" t="s">
        <v>13</v>
      </c>
      <c r="F69" s="51">
        <v>3</v>
      </c>
      <c r="G69" s="51"/>
      <c r="H69" s="51"/>
      <c r="I69" s="51"/>
      <c r="J69" s="51"/>
      <c r="K69" s="51"/>
      <c r="L69" s="51"/>
      <c r="M69" s="51">
        <v>10</v>
      </c>
      <c r="N69" s="51">
        <v>10</v>
      </c>
      <c r="O69" s="51"/>
      <c r="P69" s="81">
        <f t="shared" si="7"/>
        <v>2</v>
      </c>
      <c r="Q69" s="51">
        <f t="shared" ref="Q69" si="27">SUM(F69:P69)</f>
        <v>25</v>
      </c>
      <c r="R69" s="51"/>
      <c r="S69" s="51"/>
      <c r="T69" s="51"/>
      <c r="U69" s="34">
        <v>5</v>
      </c>
      <c r="V69" s="34">
        <f t="shared" ref="V69" si="28">U69*Q69</f>
        <v>125</v>
      </c>
      <c r="W69" s="34">
        <f t="shared" ref="W69" si="29">U69*R69</f>
        <v>0</v>
      </c>
    </row>
    <row r="70" spans="1:23" s="2" customFormat="1" x14ac:dyDescent="0.25">
      <c r="A70" s="13">
        <v>63</v>
      </c>
      <c r="B70" s="77" t="s">
        <v>67</v>
      </c>
      <c r="C70" s="17" t="s">
        <v>68</v>
      </c>
      <c r="D70" s="17" t="s">
        <v>69</v>
      </c>
      <c r="E70" s="17" t="s">
        <v>13</v>
      </c>
      <c r="F70" s="51">
        <v>139</v>
      </c>
      <c r="G70" s="51">
        <v>155</v>
      </c>
      <c r="H70" s="51">
        <v>170</v>
      </c>
      <c r="I70" s="51">
        <v>170</v>
      </c>
      <c r="J70" s="51">
        <v>170</v>
      </c>
      <c r="K70" s="51">
        <v>170</v>
      </c>
      <c r="L70" s="51">
        <v>170</v>
      </c>
      <c r="M70" s="51">
        <v>40</v>
      </c>
      <c r="N70" s="51">
        <v>40</v>
      </c>
      <c r="O70" s="51"/>
      <c r="P70" s="51"/>
      <c r="Q70" s="51">
        <f t="shared" si="23"/>
        <v>1224</v>
      </c>
      <c r="R70" s="51"/>
      <c r="S70" s="51"/>
      <c r="T70" s="51"/>
      <c r="U70" s="34">
        <v>37</v>
      </c>
      <c r="V70" s="34">
        <f t="shared" si="2"/>
        <v>45288</v>
      </c>
      <c r="W70" s="34">
        <f t="shared" si="24"/>
        <v>0</v>
      </c>
    </row>
    <row r="71" spans="1:23" s="2" customFormat="1" x14ac:dyDescent="0.25">
      <c r="A71" s="13">
        <v>64</v>
      </c>
      <c r="B71" s="77" t="s">
        <v>70</v>
      </c>
      <c r="C71" s="17" t="s">
        <v>71</v>
      </c>
      <c r="D71" s="17" t="s">
        <v>69</v>
      </c>
      <c r="E71" s="17" t="s">
        <v>13</v>
      </c>
      <c r="F71" s="51">
        <v>17</v>
      </c>
      <c r="G71" s="51">
        <v>7</v>
      </c>
      <c r="H71" s="51">
        <v>30</v>
      </c>
      <c r="I71" s="51">
        <v>30</v>
      </c>
      <c r="J71" s="51">
        <v>30</v>
      </c>
      <c r="K71" s="51">
        <v>30</v>
      </c>
      <c r="L71" s="51">
        <v>30</v>
      </c>
      <c r="M71" s="51">
        <v>10</v>
      </c>
      <c r="N71" s="51">
        <v>10</v>
      </c>
      <c r="O71" s="51"/>
      <c r="P71" s="51"/>
      <c r="Q71" s="51">
        <f t="shared" si="23"/>
        <v>194</v>
      </c>
      <c r="R71" s="51"/>
      <c r="S71" s="51"/>
      <c r="T71" s="51"/>
      <c r="U71" s="34">
        <v>39</v>
      </c>
      <c r="V71" s="34">
        <f t="shared" ref="V71:V119" si="30">U71*Q71</f>
        <v>7566</v>
      </c>
      <c r="W71" s="34">
        <f t="shared" si="24"/>
        <v>0</v>
      </c>
    </row>
    <row r="72" spans="1:23" s="2" customFormat="1" x14ac:dyDescent="0.25">
      <c r="A72" s="13">
        <v>65</v>
      </c>
      <c r="B72" s="77" t="s">
        <v>72</v>
      </c>
      <c r="C72" s="17" t="s">
        <v>73</v>
      </c>
      <c r="D72" s="17" t="s">
        <v>69</v>
      </c>
      <c r="E72" s="17" t="s">
        <v>13</v>
      </c>
      <c r="F72" s="51">
        <v>5</v>
      </c>
      <c r="G72" s="51">
        <v>53</v>
      </c>
      <c r="H72" s="51">
        <v>49</v>
      </c>
      <c r="I72" s="51">
        <v>49</v>
      </c>
      <c r="J72" s="51">
        <v>49</v>
      </c>
      <c r="K72" s="51">
        <v>49</v>
      </c>
      <c r="L72" s="51">
        <v>49</v>
      </c>
      <c r="M72" s="51">
        <v>10</v>
      </c>
      <c r="N72" s="51">
        <v>10</v>
      </c>
      <c r="O72" s="51"/>
      <c r="P72" s="51"/>
      <c r="Q72" s="51">
        <f t="shared" si="23"/>
        <v>323</v>
      </c>
      <c r="R72" s="51"/>
      <c r="S72" s="51"/>
      <c r="T72" s="51"/>
      <c r="U72" s="34">
        <v>180</v>
      </c>
      <c r="V72" s="34">
        <f t="shared" si="30"/>
        <v>58140</v>
      </c>
      <c r="W72" s="34">
        <f t="shared" si="24"/>
        <v>0</v>
      </c>
    </row>
    <row r="73" spans="1:23" s="2" customFormat="1" x14ac:dyDescent="0.25">
      <c r="A73" s="13">
        <v>66</v>
      </c>
      <c r="B73" s="77" t="s">
        <v>74</v>
      </c>
      <c r="C73" s="17" t="s">
        <v>233</v>
      </c>
      <c r="D73" s="17" t="s">
        <v>234</v>
      </c>
      <c r="E73" s="17" t="s">
        <v>13</v>
      </c>
      <c r="F73" s="51">
        <v>2</v>
      </c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>
        <f t="shared" si="23"/>
        <v>2</v>
      </c>
      <c r="R73" s="51"/>
      <c r="S73" s="51"/>
      <c r="T73" s="51"/>
      <c r="U73" s="34">
        <v>220</v>
      </c>
      <c r="V73" s="34">
        <f t="shared" si="30"/>
        <v>440</v>
      </c>
      <c r="W73" s="34">
        <f t="shared" si="24"/>
        <v>0</v>
      </c>
    </row>
    <row r="74" spans="1:23" s="2" customFormat="1" x14ac:dyDescent="0.25">
      <c r="A74" s="13">
        <v>67</v>
      </c>
      <c r="B74" s="77" t="s">
        <v>269</v>
      </c>
      <c r="C74" s="17" t="s">
        <v>270</v>
      </c>
      <c r="D74" s="17" t="s">
        <v>234</v>
      </c>
      <c r="E74" s="17" t="s">
        <v>13</v>
      </c>
      <c r="F74" s="51"/>
      <c r="G74" s="51"/>
      <c r="H74" s="51"/>
      <c r="I74" s="51"/>
      <c r="J74" s="51"/>
      <c r="K74" s="51"/>
      <c r="L74" s="51"/>
      <c r="M74" s="51">
        <v>10</v>
      </c>
      <c r="N74" s="51">
        <v>10</v>
      </c>
      <c r="O74" s="51"/>
      <c r="P74" s="51"/>
      <c r="Q74" s="51">
        <f t="shared" ref="Q74" si="31">SUM(F74:P74)</f>
        <v>20</v>
      </c>
      <c r="R74" s="51"/>
      <c r="S74" s="51"/>
      <c r="T74" s="51"/>
      <c r="U74" s="34">
        <v>200</v>
      </c>
      <c r="V74" s="34">
        <f t="shared" si="30"/>
        <v>4000</v>
      </c>
      <c r="W74" s="34">
        <f t="shared" ref="W74" si="32">U74*R74</f>
        <v>0</v>
      </c>
    </row>
    <row r="75" spans="1:23" s="2" customFormat="1" x14ac:dyDescent="0.2">
      <c r="A75" s="13">
        <v>68</v>
      </c>
      <c r="B75" s="71" t="s">
        <v>228</v>
      </c>
      <c r="C75" s="72" t="s">
        <v>229</v>
      </c>
      <c r="D75" s="72" t="s">
        <v>230</v>
      </c>
      <c r="E75" s="73" t="s">
        <v>13</v>
      </c>
      <c r="F75" s="51">
        <v>1</v>
      </c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>
        <f t="shared" ref="Q75" si="33">SUM(F75:P75)</f>
        <v>1</v>
      </c>
      <c r="R75" s="51"/>
      <c r="S75" s="51"/>
      <c r="T75" s="51"/>
      <c r="U75" s="34">
        <v>2000</v>
      </c>
      <c r="V75" s="34">
        <f t="shared" si="30"/>
        <v>2000</v>
      </c>
      <c r="W75" s="34">
        <f t="shared" ref="W75" si="34">U75*R75</f>
        <v>0</v>
      </c>
    </row>
    <row r="76" spans="1:23" s="2" customFormat="1" x14ac:dyDescent="0.2">
      <c r="A76" s="13">
        <v>69</v>
      </c>
      <c r="B76" s="78" t="s">
        <v>52</v>
      </c>
      <c r="C76" s="33" t="s">
        <v>53</v>
      </c>
      <c r="D76" s="30" t="s">
        <v>18</v>
      </c>
      <c r="E76" s="74" t="s">
        <v>13</v>
      </c>
      <c r="F76" s="51">
        <v>4</v>
      </c>
      <c r="G76" s="51">
        <v>2</v>
      </c>
      <c r="H76" s="51">
        <v>2</v>
      </c>
      <c r="I76" s="51">
        <v>2</v>
      </c>
      <c r="J76" s="51">
        <v>2</v>
      </c>
      <c r="K76" s="51">
        <v>2</v>
      </c>
      <c r="L76" s="51">
        <v>2</v>
      </c>
      <c r="M76" s="51">
        <v>11</v>
      </c>
      <c r="N76" s="51">
        <v>11</v>
      </c>
      <c r="O76" s="51"/>
      <c r="P76" s="81">
        <f t="shared" ref="P76:P86" si="35">IF(ROUNDDOWN(SUM(F76:O76)*0.1,0)&lt;1,1,ROUNDDOWN(SUM(F76:O76)*0.1,0))</f>
        <v>3</v>
      </c>
      <c r="Q76" s="51">
        <f t="shared" ref="Q76:Q81" si="36">SUM(F76:P76)</f>
        <v>41</v>
      </c>
      <c r="R76" s="51"/>
      <c r="S76" s="51"/>
      <c r="T76" s="51"/>
      <c r="U76" s="34">
        <v>699</v>
      </c>
      <c r="V76" s="34">
        <f t="shared" si="30"/>
        <v>28659</v>
      </c>
      <c r="W76" s="34">
        <f t="shared" ref="W76:W81" si="37">U76*R76</f>
        <v>0</v>
      </c>
    </row>
    <row r="77" spans="1:23" s="2" customFormat="1" x14ac:dyDescent="0.2">
      <c r="A77" s="13">
        <v>70</v>
      </c>
      <c r="B77" s="78" t="s">
        <v>255</v>
      </c>
      <c r="C77" s="33" t="s">
        <v>256</v>
      </c>
      <c r="D77" s="30" t="s">
        <v>220</v>
      </c>
      <c r="E77" s="74" t="s">
        <v>13</v>
      </c>
      <c r="F77" s="51"/>
      <c r="G77" s="51">
        <v>1</v>
      </c>
      <c r="H77" s="51"/>
      <c r="I77" s="51"/>
      <c r="J77" s="51"/>
      <c r="K77" s="51"/>
      <c r="L77" s="51"/>
      <c r="M77" s="51"/>
      <c r="N77" s="51"/>
      <c r="O77" s="51"/>
      <c r="P77" s="81">
        <f t="shared" si="35"/>
        <v>1</v>
      </c>
      <c r="Q77" s="51">
        <f t="shared" si="36"/>
        <v>2</v>
      </c>
      <c r="R77" s="51"/>
      <c r="S77" s="51"/>
      <c r="T77" s="51"/>
      <c r="U77" s="34">
        <v>699</v>
      </c>
      <c r="V77" s="34">
        <f t="shared" si="30"/>
        <v>1398</v>
      </c>
      <c r="W77" s="34">
        <f t="shared" si="37"/>
        <v>0</v>
      </c>
    </row>
    <row r="78" spans="1:23" s="2" customFormat="1" x14ac:dyDescent="0.2">
      <c r="A78" s="13">
        <v>71</v>
      </c>
      <c r="B78" s="18" t="s">
        <v>17</v>
      </c>
      <c r="C78" s="30">
        <v>16005</v>
      </c>
      <c r="D78" s="30" t="s">
        <v>18</v>
      </c>
      <c r="E78" s="19" t="s">
        <v>13</v>
      </c>
      <c r="F78" s="61">
        <v>2</v>
      </c>
      <c r="G78" s="61"/>
      <c r="H78" s="61"/>
      <c r="I78" s="61"/>
      <c r="J78" s="61"/>
      <c r="K78" s="61"/>
      <c r="L78" s="61"/>
      <c r="M78" s="61"/>
      <c r="N78" s="61"/>
      <c r="O78" s="61"/>
      <c r="P78" s="81">
        <f t="shared" si="35"/>
        <v>1</v>
      </c>
      <c r="Q78" s="51">
        <f t="shared" si="36"/>
        <v>3</v>
      </c>
      <c r="R78" s="61"/>
      <c r="S78" s="61"/>
      <c r="T78" s="61"/>
      <c r="U78" s="34">
        <v>18460</v>
      </c>
      <c r="V78" s="34">
        <f t="shared" si="30"/>
        <v>55380</v>
      </c>
      <c r="W78" s="34">
        <f t="shared" si="37"/>
        <v>0</v>
      </c>
    </row>
    <row r="79" spans="1:23" s="2" customFormat="1" ht="27" x14ac:dyDescent="0.2">
      <c r="A79" s="13">
        <v>72</v>
      </c>
      <c r="B79" s="79" t="s">
        <v>54</v>
      </c>
      <c r="C79" s="30" t="s">
        <v>55</v>
      </c>
      <c r="D79" s="25" t="s">
        <v>18</v>
      </c>
      <c r="E79" s="26" t="s">
        <v>13</v>
      </c>
      <c r="F79" s="51">
        <v>2</v>
      </c>
      <c r="G79" s="51"/>
      <c r="H79" s="51"/>
      <c r="I79" s="51"/>
      <c r="J79" s="51"/>
      <c r="K79" s="51"/>
      <c r="L79" s="51"/>
      <c r="M79" s="51"/>
      <c r="N79" s="51"/>
      <c r="O79" s="51"/>
      <c r="P79" s="81">
        <f t="shared" si="35"/>
        <v>1</v>
      </c>
      <c r="Q79" s="51">
        <f t="shared" si="36"/>
        <v>3</v>
      </c>
      <c r="R79" s="51"/>
      <c r="S79" s="51"/>
      <c r="T79" s="51"/>
      <c r="U79" s="34">
        <v>8950</v>
      </c>
      <c r="V79" s="34">
        <f t="shared" si="30"/>
        <v>26850</v>
      </c>
      <c r="W79" s="34">
        <f t="shared" si="37"/>
        <v>0</v>
      </c>
    </row>
    <row r="80" spans="1:23" s="2" customFormat="1" x14ac:dyDescent="0.2">
      <c r="A80" s="13">
        <v>73</v>
      </c>
      <c r="B80" s="20" t="s">
        <v>56</v>
      </c>
      <c r="C80" s="25" t="s">
        <v>57</v>
      </c>
      <c r="D80" s="25" t="s">
        <v>18</v>
      </c>
      <c r="E80" s="26" t="s">
        <v>13</v>
      </c>
      <c r="F80" s="51">
        <v>2</v>
      </c>
      <c r="G80" s="51">
        <v>4</v>
      </c>
      <c r="H80" s="51"/>
      <c r="I80" s="51"/>
      <c r="J80" s="51"/>
      <c r="K80" s="51"/>
      <c r="L80" s="51"/>
      <c r="M80" s="51"/>
      <c r="N80" s="51"/>
      <c r="O80" s="51"/>
      <c r="P80" s="81">
        <f t="shared" si="35"/>
        <v>1</v>
      </c>
      <c r="Q80" s="51">
        <f t="shared" si="36"/>
        <v>7</v>
      </c>
      <c r="R80" s="51"/>
      <c r="S80" s="51"/>
      <c r="T80" s="51"/>
      <c r="U80" s="34">
        <v>1478</v>
      </c>
      <c r="V80" s="34">
        <f t="shared" si="30"/>
        <v>10346</v>
      </c>
      <c r="W80" s="34">
        <f t="shared" si="37"/>
        <v>0</v>
      </c>
    </row>
    <row r="81" spans="1:23" s="2" customFormat="1" x14ac:dyDescent="0.2">
      <c r="A81" s="13">
        <v>74</v>
      </c>
      <c r="B81" s="24" t="s">
        <v>58</v>
      </c>
      <c r="C81" s="25" t="s">
        <v>59</v>
      </c>
      <c r="D81" s="25" t="s">
        <v>18</v>
      </c>
      <c r="E81" s="26" t="s">
        <v>13</v>
      </c>
      <c r="F81" s="51">
        <v>2</v>
      </c>
      <c r="G81" s="51"/>
      <c r="H81" s="51"/>
      <c r="I81" s="51"/>
      <c r="J81" s="51"/>
      <c r="K81" s="51"/>
      <c r="L81" s="51"/>
      <c r="M81" s="51"/>
      <c r="N81" s="51"/>
      <c r="O81" s="51"/>
      <c r="P81" s="81">
        <f t="shared" si="35"/>
        <v>1</v>
      </c>
      <c r="Q81" s="51">
        <f t="shared" si="36"/>
        <v>3</v>
      </c>
      <c r="R81" s="51"/>
      <c r="S81" s="51"/>
      <c r="T81" s="51"/>
      <c r="U81" s="34">
        <v>4980</v>
      </c>
      <c r="V81" s="34">
        <f t="shared" si="30"/>
        <v>14940</v>
      </c>
      <c r="W81" s="34">
        <f t="shared" si="37"/>
        <v>0</v>
      </c>
    </row>
    <row r="82" spans="1:23" s="2" customFormat="1" x14ac:dyDescent="0.2">
      <c r="A82" s="13">
        <v>75</v>
      </c>
      <c r="B82" s="24" t="s">
        <v>307</v>
      </c>
      <c r="C82" s="25" t="s">
        <v>308</v>
      </c>
      <c r="D82" s="25" t="s">
        <v>18</v>
      </c>
      <c r="E82" s="26" t="s">
        <v>13</v>
      </c>
      <c r="F82" s="51"/>
      <c r="G82" s="51">
        <v>1</v>
      </c>
      <c r="H82" s="51">
        <v>4</v>
      </c>
      <c r="I82" s="51">
        <v>4</v>
      </c>
      <c r="J82" s="51">
        <v>4</v>
      </c>
      <c r="K82" s="51">
        <v>4</v>
      </c>
      <c r="L82" s="51">
        <v>4</v>
      </c>
      <c r="M82" s="51"/>
      <c r="N82" s="51"/>
      <c r="O82" s="51"/>
      <c r="P82" s="81">
        <f t="shared" si="35"/>
        <v>2</v>
      </c>
      <c r="Q82" s="51">
        <f t="shared" ref="Q82" si="38">SUM(F82:P82)</f>
        <v>23</v>
      </c>
      <c r="R82" s="51"/>
      <c r="S82" s="51"/>
      <c r="T82" s="51"/>
      <c r="U82" s="34">
        <v>5375</v>
      </c>
      <c r="V82" s="34">
        <f t="shared" ref="V82" si="39">U82*Q82</f>
        <v>123625</v>
      </c>
      <c r="W82" s="34">
        <f t="shared" ref="W82" si="40">U82*R82</f>
        <v>0</v>
      </c>
    </row>
    <row r="83" spans="1:23" s="2" customFormat="1" x14ac:dyDescent="0.2">
      <c r="A83" s="13">
        <v>76</v>
      </c>
      <c r="B83" s="78" t="s">
        <v>62</v>
      </c>
      <c r="C83" s="33" t="s">
        <v>63</v>
      </c>
      <c r="D83" s="30" t="s">
        <v>18</v>
      </c>
      <c r="E83" s="17" t="s">
        <v>13</v>
      </c>
      <c r="F83" s="51"/>
      <c r="G83" s="51">
        <v>1</v>
      </c>
      <c r="H83" s="51">
        <v>1</v>
      </c>
      <c r="I83" s="51">
        <v>1</v>
      </c>
      <c r="J83" s="51">
        <v>1</v>
      </c>
      <c r="K83" s="51">
        <v>1</v>
      </c>
      <c r="L83" s="51">
        <v>1</v>
      </c>
      <c r="M83" s="51"/>
      <c r="N83" s="51"/>
      <c r="O83" s="51"/>
      <c r="P83" s="81">
        <f t="shared" si="35"/>
        <v>1</v>
      </c>
      <c r="Q83" s="51">
        <f t="shared" ref="Q83" si="41">SUM(F83:P83)</f>
        <v>7</v>
      </c>
      <c r="R83" s="51"/>
      <c r="S83" s="51"/>
      <c r="T83" s="51"/>
      <c r="U83" s="34">
        <v>1980</v>
      </c>
      <c r="V83" s="34">
        <f t="shared" si="30"/>
        <v>13860</v>
      </c>
      <c r="W83" s="34">
        <f t="shared" ref="W83" si="42">U83*R83</f>
        <v>0</v>
      </c>
    </row>
    <row r="84" spans="1:23" s="2" customFormat="1" x14ac:dyDescent="0.2">
      <c r="A84" s="13">
        <v>77</v>
      </c>
      <c r="B84" s="18" t="s">
        <v>258</v>
      </c>
      <c r="C84" s="25" t="s">
        <v>61</v>
      </c>
      <c r="D84" s="30" t="s">
        <v>32</v>
      </c>
      <c r="E84" s="30" t="s">
        <v>13</v>
      </c>
      <c r="F84" s="51"/>
      <c r="G84" s="51">
        <v>1</v>
      </c>
      <c r="H84" s="51"/>
      <c r="I84" s="51"/>
      <c r="J84" s="51"/>
      <c r="K84" s="51"/>
      <c r="L84" s="51"/>
      <c r="M84" s="51"/>
      <c r="N84" s="51"/>
      <c r="O84" s="51"/>
      <c r="P84" s="81">
        <f t="shared" si="35"/>
        <v>1</v>
      </c>
      <c r="Q84" s="51">
        <f>SUM(F84:P84)</f>
        <v>2</v>
      </c>
      <c r="R84" s="51"/>
      <c r="S84" s="51"/>
      <c r="T84" s="51"/>
      <c r="U84" s="34">
        <v>1340</v>
      </c>
      <c r="V84" s="34">
        <f t="shared" si="30"/>
        <v>2680</v>
      </c>
      <c r="W84" s="34">
        <f>U84*R84</f>
        <v>0</v>
      </c>
    </row>
    <row r="85" spans="1:23" s="2" customFormat="1" x14ac:dyDescent="0.2">
      <c r="A85" s="13">
        <v>78</v>
      </c>
      <c r="B85" s="78" t="s">
        <v>257</v>
      </c>
      <c r="C85" s="80" t="s">
        <v>60</v>
      </c>
      <c r="D85" s="30" t="s">
        <v>18</v>
      </c>
      <c r="E85" s="17" t="s">
        <v>13</v>
      </c>
      <c r="F85" s="51"/>
      <c r="G85" s="51">
        <v>8</v>
      </c>
      <c r="H85" s="51"/>
      <c r="I85" s="51"/>
      <c r="J85" s="51"/>
      <c r="K85" s="51"/>
      <c r="L85" s="51"/>
      <c r="M85" s="51"/>
      <c r="N85" s="51"/>
      <c r="O85" s="51"/>
      <c r="P85" s="81">
        <f t="shared" si="35"/>
        <v>1</v>
      </c>
      <c r="Q85" s="51">
        <f>SUM(F85:P85)</f>
        <v>9</v>
      </c>
      <c r="R85" s="51"/>
      <c r="S85" s="51"/>
      <c r="T85" s="51"/>
      <c r="U85" s="34">
        <v>1998</v>
      </c>
      <c r="V85" s="34">
        <f t="shared" si="30"/>
        <v>17982</v>
      </c>
      <c r="W85" s="34">
        <f>U85*R85</f>
        <v>0</v>
      </c>
    </row>
    <row r="86" spans="1:23" s="2" customFormat="1" ht="27" x14ac:dyDescent="0.2">
      <c r="A86" s="13">
        <v>79</v>
      </c>
      <c r="B86" s="78" t="s">
        <v>305</v>
      </c>
      <c r="C86" s="80" t="s">
        <v>306</v>
      </c>
      <c r="D86" s="25" t="s">
        <v>304</v>
      </c>
      <c r="E86" s="17" t="s">
        <v>13</v>
      </c>
      <c r="F86" s="51"/>
      <c r="G86" s="51">
        <v>1</v>
      </c>
      <c r="H86" s="51"/>
      <c r="I86" s="51"/>
      <c r="J86" s="51"/>
      <c r="K86" s="51"/>
      <c r="L86" s="51"/>
      <c r="M86" s="51"/>
      <c r="N86" s="51"/>
      <c r="O86" s="51"/>
      <c r="P86" s="81">
        <f t="shared" si="35"/>
        <v>1</v>
      </c>
      <c r="Q86" s="51">
        <f>SUM(F86:P86)</f>
        <v>2</v>
      </c>
      <c r="R86" s="51"/>
      <c r="S86" s="51"/>
      <c r="T86" s="51"/>
      <c r="U86" s="34">
        <v>891</v>
      </c>
      <c r="V86" s="34">
        <f t="shared" si="30"/>
        <v>1782</v>
      </c>
      <c r="W86" s="34">
        <f>U86*R86</f>
        <v>0</v>
      </c>
    </row>
    <row r="87" spans="1:23" x14ac:dyDescent="0.2">
      <c r="A87" s="15"/>
      <c r="B87" s="52" t="s">
        <v>238</v>
      </c>
      <c r="C87" s="15"/>
      <c r="D87" s="15"/>
      <c r="E87" s="15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53"/>
      <c r="V87" s="53"/>
      <c r="W87" s="53"/>
    </row>
    <row r="88" spans="1:23" s="2" customFormat="1" x14ac:dyDescent="0.25">
      <c r="A88" s="49">
        <v>80</v>
      </c>
      <c r="B88" s="27" t="s">
        <v>252</v>
      </c>
      <c r="C88" s="17" t="s">
        <v>95</v>
      </c>
      <c r="D88" s="17" t="s">
        <v>7</v>
      </c>
      <c r="E88" s="28" t="s">
        <v>79</v>
      </c>
      <c r="F88" s="51"/>
      <c r="G88" s="51">
        <v>1</v>
      </c>
      <c r="H88" s="51">
        <v>1</v>
      </c>
      <c r="I88" s="51">
        <v>1</v>
      </c>
      <c r="J88" s="51">
        <v>1</v>
      </c>
      <c r="K88" s="51">
        <v>1</v>
      </c>
      <c r="L88" s="51">
        <v>1</v>
      </c>
      <c r="M88" s="51"/>
      <c r="N88" s="51"/>
      <c r="O88" s="51"/>
      <c r="P88" s="51"/>
      <c r="Q88" s="51">
        <f t="shared" ref="Q88:Q116" si="43">SUM(F88:P88)</f>
        <v>6</v>
      </c>
      <c r="R88" s="51"/>
      <c r="S88" s="51"/>
      <c r="T88" s="51"/>
      <c r="U88" s="34">
        <v>420</v>
      </c>
      <c r="V88" s="34">
        <f t="shared" si="30"/>
        <v>2520</v>
      </c>
      <c r="W88" s="34">
        <f t="shared" ref="W88:W118" si="44">U88*R88</f>
        <v>0</v>
      </c>
    </row>
    <row r="89" spans="1:23" s="2" customFormat="1" x14ac:dyDescent="0.25">
      <c r="A89" s="49">
        <v>81</v>
      </c>
      <c r="B89" s="27" t="s">
        <v>96</v>
      </c>
      <c r="C89" s="17" t="s">
        <v>97</v>
      </c>
      <c r="D89" s="17" t="s">
        <v>7</v>
      </c>
      <c r="E89" s="28" t="s">
        <v>79</v>
      </c>
      <c r="F89" s="51">
        <v>4.5</v>
      </c>
      <c r="G89" s="51">
        <v>4.5</v>
      </c>
      <c r="H89" s="51">
        <v>6</v>
      </c>
      <c r="I89" s="51">
        <v>6</v>
      </c>
      <c r="J89" s="51">
        <v>6</v>
      </c>
      <c r="K89" s="51">
        <v>6</v>
      </c>
      <c r="L89" s="51">
        <v>6</v>
      </c>
      <c r="M89" s="51">
        <v>7</v>
      </c>
      <c r="N89" s="51">
        <v>7</v>
      </c>
      <c r="O89" s="51"/>
      <c r="P89" s="51"/>
      <c r="Q89" s="51">
        <f t="shared" si="43"/>
        <v>53</v>
      </c>
      <c r="R89" s="51"/>
      <c r="S89" s="51"/>
      <c r="T89" s="51"/>
      <c r="U89" s="34">
        <v>367</v>
      </c>
      <c r="V89" s="34">
        <f t="shared" si="30"/>
        <v>19451</v>
      </c>
      <c r="W89" s="34">
        <f t="shared" si="44"/>
        <v>0</v>
      </c>
    </row>
    <row r="90" spans="1:23" s="2" customFormat="1" x14ac:dyDescent="0.25">
      <c r="A90" s="49">
        <v>82</v>
      </c>
      <c r="B90" s="27" t="s">
        <v>98</v>
      </c>
      <c r="C90" s="17" t="s">
        <v>99</v>
      </c>
      <c r="D90" s="17" t="s">
        <v>7</v>
      </c>
      <c r="E90" s="28" t="s">
        <v>79</v>
      </c>
      <c r="F90" s="51">
        <v>4.5</v>
      </c>
      <c r="G90" s="51"/>
      <c r="H90" s="51">
        <v>1.5</v>
      </c>
      <c r="I90" s="51">
        <v>1.5</v>
      </c>
      <c r="J90" s="51">
        <v>1.5</v>
      </c>
      <c r="K90" s="51">
        <v>1.5</v>
      </c>
      <c r="L90" s="51">
        <v>1.5</v>
      </c>
      <c r="M90" s="51"/>
      <c r="N90" s="51"/>
      <c r="O90" s="51"/>
      <c r="P90" s="51"/>
      <c r="Q90" s="51">
        <f t="shared" si="43"/>
        <v>12</v>
      </c>
      <c r="R90" s="51"/>
      <c r="S90" s="51"/>
      <c r="T90" s="51"/>
      <c r="U90" s="34">
        <v>355</v>
      </c>
      <c r="V90" s="34">
        <f t="shared" si="30"/>
        <v>4260</v>
      </c>
      <c r="W90" s="34">
        <f t="shared" si="44"/>
        <v>0</v>
      </c>
    </row>
    <row r="91" spans="1:23" s="2" customFormat="1" x14ac:dyDescent="0.2">
      <c r="A91" s="49">
        <v>83</v>
      </c>
      <c r="B91" s="20" t="s">
        <v>100</v>
      </c>
      <c r="C91" s="84" t="s">
        <v>101</v>
      </c>
      <c r="D91" s="84" t="s">
        <v>7</v>
      </c>
      <c r="E91" s="26" t="s">
        <v>79</v>
      </c>
      <c r="F91" s="51">
        <v>1</v>
      </c>
      <c r="G91" s="51">
        <v>1</v>
      </c>
      <c r="H91" s="51"/>
      <c r="I91" s="51"/>
      <c r="J91" s="51"/>
      <c r="K91" s="51"/>
      <c r="L91" s="51"/>
      <c r="M91" s="51"/>
      <c r="N91" s="51"/>
      <c r="O91" s="51"/>
      <c r="P91" s="51"/>
      <c r="Q91" s="51">
        <f t="shared" si="43"/>
        <v>2</v>
      </c>
      <c r="R91" s="51"/>
      <c r="S91" s="51"/>
      <c r="T91" s="51"/>
      <c r="U91" s="34">
        <v>245</v>
      </c>
      <c r="V91" s="34">
        <f t="shared" si="30"/>
        <v>490</v>
      </c>
      <c r="W91" s="34">
        <f t="shared" si="44"/>
        <v>0</v>
      </c>
    </row>
    <row r="92" spans="1:23" s="2" customFormat="1" x14ac:dyDescent="0.2">
      <c r="A92" s="49">
        <v>84</v>
      </c>
      <c r="B92" s="20" t="s">
        <v>253</v>
      </c>
      <c r="C92" s="84" t="s">
        <v>254</v>
      </c>
      <c r="D92" s="84" t="s">
        <v>7</v>
      </c>
      <c r="E92" s="26" t="s">
        <v>79</v>
      </c>
      <c r="F92" s="51"/>
      <c r="G92" s="51">
        <v>1.5</v>
      </c>
      <c r="H92" s="51">
        <v>1</v>
      </c>
      <c r="I92" s="51">
        <v>1</v>
      </c>
      <c r="J92" s="51">
        <v>1</v>
      </c>
      <c r="K92" s="51">
        <v>1</v>
      </c>
      <c r="L92" s="51">
        <v>1</v>
      </c>
      <c r="M92" s="51"/>
      <c r="N92" s="51"/>
      <c r="O92" s="51"/>
      <c r="P92" s="51"/>
      <c r="Q92" s="51">
        <f t="shared" si="43"/>
        <v>6.5</v>
      </c>
      <c r="R92" s="51"/>
      <c r="S92" s="51"/>
      <c r="T92" s="51"/>
      <c r="U92" s="34">
        <v>245</v>
      </c>
      <c r="V92" s="34">
        <f t="shared" si="30"/>
        <v>1592.5</v>
      </c>
      <c r="W92" s="34">
        <f t="shared" si="44"/>
        <v>0</v>
      </c>
    </row>
    <row r="93" spans="1:23" s="2" customFormat="1" x14ac:dyDescent="0.2">
      <c r="A93" s="49">
        <v>85</v>
      </c>
      <c r="B93" s="85" t="s">
        <v>102</v>
      </c>
      <c r="C93" s="84" t="s">
        <v>103</v>
      </c>
      <c r="D93" s="21" t="s">
        <v>7</v>
      </c>
      <c r="E93" s="26" t="s">
        <v>104</v>
      </c>
      <c r="F93" s="51">
        <v>2</v>
      </c>
      <c r="G93" s="51">
        <v>2</v>
      </c>
      <c r="H93" s="51">
        <v>2</v>
      </c>
      <c r="I93" s="51">
        <v>2</v>
      </c>
      <c r="J93" s="51">
        <v>2</v>
      </c>
      <c r="K93" s="51">
        <v>2</v>
      </c>
      <c r="L93" s="51">
        <v>2</v>
      </c>
      <c r="M93" s="51">
        <v>2.5</v>
      </c>
      <c r="N93" s="51">
        <v>2.5</v>
      </c>
      <c r="O93" s="51"/>
      <c r="P93" s="51"/>
      <c r="Q93" s="51">
        <f t="shared" si="43"/>
        <v>19</v>
      </c>
      <c r="R93" s="51"/>
      <c r="S93" s="51"/>
      <c r="T93" s="51"/>
      <c r="U93" s="34">
        <v>165</v>
      </c>
      <c r="V93" s="34">
        <f t="shared" si="30"/>
        <v>3135</v>
      </c>
      <c r="W93" s="34">
        <f t="shared" si="44"/>
        <v>0</v>
      </c>
    </row>
    <row r="94" spans="1:23" s="2" customFormat="1" x14ac:dyDescent="0.25">
      <c r="A94" s="49">
        <v>86</v>
      </c>
      <c r="B94" s="77" t="s">
        <v>94</v>
      </c>
      <c r="C94" s="77"/>
      <c r="D94" s="77"/>
      <c r="E94" s="17" t="s">
        <v>79</v>
      </c>
      <c r="F94" s="51">
        <v>4.5</v>
      </c>
      <c r="G94" s="51">
        <v>4</v>
      </c>
      <c r="H94" s="51">
        <v>4.5</v>
      </c>
      <c r="I94" s="51">
        <v>4.5</v>
      </c>
      <c r="J94" s="51">
        <v>4.5</v>
      </c>
      <c r="K94" s="51">
        <v>4.5</v>
      </c>
      <c r="L94" s="51">
        <v>4.5</v>
      </c>
      <c r="M94" s="51">
        <v>4</v>
      </c>
      <c r="N94" s="51">
        <v>4</v>
      </c>
      <c r="O94" s="51"/>
      <c r="P94" s="51"/>
      <c r="Q94" s="51">
        <f t="shared" si="43"/>
        <v>39</v>
      </c>
      <c r="R94" s="51"/>
      <c r="S94" s="51"/>
      <c r="T94" s="51"/>
      <c r="U94" s="34">
        <v>504</v>
      </c>
      <c r="V94" s="34">
        <f t="shared" si="30"/>
        <v>19656</v>
      </c>
      <c r="W94" s="34">
        <f t="shared" si="44"/>
        <v>0</v>
      </c>
    </row>
    <row r="95" spans="1:23" s="2" customFormat="1" x14ac:dyDescent="0.25">
      <c r="A95" s="49">
        <v>87</v>
      </c>
      <c r="B95" s="77" t="s">
        <v>75</v>
      </c>
      <c r="C95" s="17" t="s">
        <v>76</v>
      </c>
      <c r="D95" s="17" t="s">
        <v>69</v>
      </c>
      <c r="E95" s="17" t="s">
        <v>13</v>
      </c>
      <c r="F95" s="51">
        <v>30</v>
      </c>
      <c r="G95" s="51">
        <v>16</v>
      </c>
      <c r="H95" s="51">
        <v>30</v>
      </c>
      <c r="I95" s="51">
        <v>30</v>
      </c>
      <c r="J95" s="51">
        <v>30</v>
      </c>
      <c r="K95" s="51">
        <v>30</v>
      </c>
      <c r="L95" s="51">
        <v>30</v>
      </c>
      <c r="M95" s="51">
        <v>30</v>
      </c>
      <c r="N95" s="51">
        <v>30</v>
      </c>
      <c r="O95" s="51"/>
      <c r="P95" s="51"/>
      <c r="Q95" s="51">
        <f t="shared" si="43"/>
        <v>256</v>
      </c>
      <c r="R95" s="51"/>
      <c r="S95" s="51"/>
      <c r="T95" s="51"/>
      <c r="U95" s="34">
        <v>36</v>
      </c>
      <c r="V95" s="34">
        <f t="shared" si="30"/>
        <v>9216</v>
      </c>
      <c r="W95" s="34">
        <f t="shared" si="44"/>
        <v>0</v>
      </c>
    </row>
    <row r="96" spans="1:23" s="2" customFormat="1" x14ac:dyDescent="0.25">
      <c r="A96" s="49">
        <v>88</v>
      </c>
      <c r="B96" s="77" t="s">
        <v>77</v>
      </c>
      <c r="C96" s="17" t="s">
        <v>78</v>
      </c>
      <c r="D96" s="17" t="s">
        <v>69</v>
      </c>
      <c r="E96" s="17" t="s">
        <v>237</v>
      </c>
      <c r="F96" s="51">
        <v>1.2</v>
      </c>
      <c r="G96" s="51">
        <v>1.7</v>
      </c>
      <c r="H96" s="51">
        <v>2</v>
      </c>
      <c r="I96" s="51">
        <v>2</v>
      </c>
      <c r="J96" s="51">
        <v>2</v>
      </c>
      <c r="K96" s="51">
        <v>2</v>
      </c>
      <c r="L96" s="51">
        <v>2</v>
      </c>
      <c r="M96" s="51">
        <v>0.6</v>
      </c>
      <c r="N96" s="51">
        <v>0.6</v>
      </c>
      <c r="O96" s="51"/>
      <c r="P96" s="51"/>
      <c r="Q96" s="51">
        <f t="shared" ref="Q96" si="45">SUM(F96:P96)</f>
        <v>14.1</v>
      </c>
      <c r="R96" s="51"/>
      <c r="S96" s="51"/>
      <c r="T96" s="51"/>
      <c r="U96" s="34">
        <v>247</v>
      </c>
      <c r="V96" s="34">
        <f t="shared" si="30"/>
        <v>3482.7</v>
      </c>
      <c r="W96" s="34">
        <f t="shared" ref="W96" si="46">U96*R96</f>
        <v>0</v>
      </c>
    </row>
    <row r="97" spans="1:23" s="2" customFormat="1" x14ac:dyDescent="0.25">
      <c r="A97" s="49">
        <v>89</v>
      </c>
      <c r="B97" s="77" t="s">
        <v>273</v>
      </c>
      <c r="C97" s="17" t="s">
        <v>80</v>
      </c>
      <c r="D97" s="17" t="s">
        <v>69</v>
      </c>
      <c r="E97" s="17" t="s">
        <v>237</v>
      </c>
      <c r="F97" s="51">
        <v>0.6</v>
      </c>
      <c r="G97" s="51">
        <v>0.5</v>
      </c>
      <c r="H97" s="51">
        <v>0.6</v>
      </c>
      <c r="I97" s="51">
        <v>0.6</v>
      </c>
      <c r="J97" s="51">
        <v>0.6</v>
      </c>
      <c r="K97" s="51">
        <v>0.6</v>
      </c>
      <c r="L97" s="51">
        <v>0.6</v>
      </c>
      <c r="M97" s="51">
        <v>0.3</v>
      </c>
      <c r="N97" s="51">
        <v>0.3</v>
      </c>
      <c r="O97" s="51"/>
      <c r="P97" s="51"/>
      <c r="Q97" s="51">
        <f t="shared" si="43"/>
        <v>4.7</v>
      </c>
      <c r="R97" s="51"/>
      <c r="S97" s="51"/>
      <c r="T97" s="51"/>
      <c r="U97" s="34">
        <v>463</v>
      </c>
      <c r="V97" s="34">
        <f t="shared" si="30"/>
        <v>2176.1</v>
      </c>
      <c r="W97" s="34">
        <f t="shared" si="44"/>
        <v>0</v>
      </c>
    </row>
    <row r="98" spans="1:23" s="2" customFormat="1" x14ac:dyDescent="0.25">
      <c r="A98" s="49">
        <v>90</v>
      </c>
      <c r="B98" s="31" t="s">
        <v>105</v>
      </c>
      <c r="C98" s="17" t="s">
        <v>106</v>
      </c>
      <c r="D98" s="17"/>
      <c r="E98" s="28" t="s">
        <v>79</v>
      </c>
      <c r="F98" s="51"/>
      <c r="G98" s="51"/>
      <c r="H98" s="51"/>
      <c r="I98" s="51"/>
      <c r="J98" s="51"/>
      <c r="K98" s="51"/>
      <c r="L98" s="51"/>
      <c r="M98" s="51">
        <v>30</v>
      </c>
      <c r="N98" s="51">
        <v>30</v>
      </c>
      <c r="O98" s="51"/>
      <c r="P98" s="51"/>
      <c r="Q98" s="51">
        <f t="shared" ref="Q98" si="47">SUM(F98:P98)</f>
        <v>60</v>
      </c>
      <c r="R98" s="51"/>
      <c r="S98" s="51"/>
      <c r="T98" s="51"/>
      <c r="U98" s="34">
        <v>78</v>
      </c>
      <c r="V98" s="34">
        <f t="shared" si="30"/>
        <v>4680</v>
      </c>
      <c r="W98" s="34">
        <f t="shared" ref="W98" si="48">U98*R98</f>
        <v>0</v>
      </c>
    </row>
    <row r="99" spans="1:23" s="2" customFormat="1" x14ac:dyDescent="0.25">
      <c r="A99" s="49">
        <v>91</v>
      </c>
      <c r="B99" s="31" t="s">
        <v>105</v>
      </c>
      <c r="C99" s="17" t="s">
        <v>107</v>
      </c>
      <c r="D99" s="17"/>
      <c r="E99" s="28" t="s">
        <v>79</v>
      </c>
      <c r="F99" s="51">
        <v>20</v>
      </c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>
        <f t="shared" si="43"/>
        <v>20</v>
      </c>
      <c r="R99" s="51"/>
      <c r="S99" s="51"/>
      <c r="T99" s="51"/>
      <c r="U99" s="34">
        <v>34</v>
      </c>
      <c r="V99" s="34">
        <f t="shared" si="30"/>
        <v>680</v>
      </c>
      <c r="W99" s="34">
        <f t="shared" si="44"/>
        <v>0</v>
      </c>
    </row>
    <row r="100" spans="1:23" s="2" customFormat="1" x14ac:dyDescent="0.25">
      <c r="A100" s="49">
        <v>92</v>
      </c>
      <c r="B100" s="31" t="s">
        <v>105</v>
      </c>
      <c r="C100" s="17" t="s">
        <v>108</v>
      </c>
      <c r="D100" s="17"/>
      <c r="E100" s="28" t="s">
        <v>79</v>
      </c>
      <c r="F100" s="51">
        <v>10</v>
      </c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>
        <f t="shared" si="43"/>
        <v>10</v>
      </c>
      <c r="R100" s="51"/>
      <c r="S100" s="51"/>
      <c r="T100" s="51"/>
      <c r="U100" s="34">
        <v>23</v>
      </c>
      <c r="V100" s="34">
        <f t="shared" si="30"/>
        <v>230</v>
      </c>
      <c r="W100" s="34">
        <f t="shared" si="44"/>
        <v>0</v>
      </c>
    </row>
    <row r="101" spans="1:23" s="2" customFormat="1" x14ac:dyDescent="0.25">
      <c r="A101" s="49">
        <v>93</v>
      </c>
      <c r="B101" s="31" t="s">
        <v>105</v>
      </c>
      <c r="C101" s="17" t="s">
        <v>109</v>
      </c>
      <c r="D101" s="17"/>
      <c r="E101" s="28" t="s">
        <v>79</v>
      </c>
      <c r="F101" s="51">
        <v>400</v>
      </c>
      <c r="G101" s="51">
        <v>200</v>
      </c>
      <c r="H101" s="51">
        <v>200</v>
      </c>
      <c r="I101" s="51">
        <v>200</v>
      </c>
      <c r="J101" s="51">
        <v>200</v>
      </c>
      <c r="K101" s="51">
        <v>200</v>
      </c>
      <c r="L101" s="51">
        <v>200</v>
      </c>
      <c r="M101" s="51">
        <v>50</v>
      </c>
      <c r="N101" s="51">
        <v>50</v>
      </c>
      <c r="O101" s="51"/>
      <c r="P101" s="51"/>
      <c r="Q101" s="51">
        <f t="shared" si="43"/>
        <v>1700</v>
      </c>
      <c r="R101" s="51"/>
      <c r="S101" s="51"/>
      <c r="T101" s="51"/>
      <c r="U101" s="34">
        <v>13</v>
      </c>
      <c r="V101" s="34">
        <f t="shared" si="30"/>
        <v>22100</v>
      </c>
      <c r="W101" s="34">
        <f t="shared" si="44"/>
        <v>0</v>
      </c>
    </row>
    <row r="102" spans="1:23" s="2" customFormat="1" x14ac:dyDescent="0.25">
      <c r="A102" s="49">
        <v>94</v>
      </c>
      <c r="B102" s="31" t="s">
        <v>105</v>
      </c>
      <c r="C102" s="17" t="s">
        <v>110</v>
      </c>
      <c r="D102" s="17"/>
      <c r="E102" s="28" t="s">
        <v>79</v>
      </c>
      <c r="F102" s="51"/>
      <c r="G102" s="51">
        <v>100</v>
      </c>
      <c r="H102" s="51">
        <v>100</v>
      </c>
      <c r="I102" s="51">
        <v>100</v>
      </c>
      <c r="J102" s="51">
        <v>100</v>
      </c>
      <c r="K102" s="51">
        <v>100</v>
      </c>
      <c r="L102" s="51">
        <v>100</v>
      </c>
      <c r="M102" s="51"/>
      <c r="N102" s="51"/>
      <c r="O102" s="51"/>
      <c r="P102" s="51"/>
      <c r="Q102" s="51">
        <f t="shared" ref="Q102" si="49">SUM(F102:P102)</f>
        <v>600</v>
      </c>
      <c r="R102" s="51"/>
      <c r="S102" s="51"/>
      <c r="T102" s="51"/>
      <c r="U102" s="34">
        <v>10</v>
      </c>
      <c r="V102" s="34">
        <f t="shared" si="30"/>
        <v>6000</v>
      </c>
      <c r="W102" s="34">
        <f t="shared" ref="W102" si="50">U102*R102</f>
        <v>0</v>
      </c>
    </row>
    <row r="103" spans="1:23" s="2" customFormat="1" x14ac:dyDescent="0.25">
      <c r="A103" s="49">
        <v>95</v>
      </c>
      <c r="B103" s="31" t="s">
        <v>236</v>
      </c>
      <c r="C103" s="17" t="s">
        <v>267</v>
      </c>
      <c r="D103" s="17"/>
      <c r="E103" s="28" t="s">
        <v>79</v>
      </c>
      <c r="F103" s="51">
        <v>8</v>
      </c>
      <c r="G103" s="51">
        <v>8</v>
      </c>
      <c r="H103" s="51">
        <v>8</v>
      </c>
      <c r="I103" s="51">
        <v>8</v>
      </c>
      <c r="J103" s="51">
        <v>8</v>
      </c>
      <c r="K103" s="51">
        <v>8</v>
      </c>
      <c r="L103" s="51">
        <v>8</v>
      </c>
      <c r="M103" s="51">
        <v>8</v>
      </c>
      <c r="N103" s="51">
        <v>8</v>
      </c>
      <c r="O103" s="51"/>
      <c r="P103" s="51"/>
      <c r="Q103" s="51">
        <f>SUM(F103:P103)</f>
        <v>72</v>
      </c>
      <c r="R103" s="51"/>
      <c r="S103" s="51"/>
      <c r="T103" s="51"/>
      <c r="U103" s="34">
        <v>53</v>
      </c>
      <c r="V103" s="34">
        <f t="shared" si="30"/>
        <v>3816</v>
      </c>
      <c r="W103" s="34">
        <f>U103*R103</f>
        <v>0</v>
      </c>
    </row>
    <row r="104" spans="1:23" s="2" customFormat="1" x14ac:dyDescent="0.25">
      <c r="A104" s="49">
        <v>96</v>
      </c>
      <c r="B104" s="31" t="s">
        <v>236</v>
      </c>
      <c r="C104" s="17" t="s">
        <v>109</v>
      </c>
      <c r="D104" s="17"/>
      <c r="E104" s="28" t="s">
        <v>79</v>
      </c>
      <c r="F104" s="51">
        <v>5</v>
      </c>
      <c r="G104" s="51">
        <v>5</v>
      </c>
      <c r="H104" s="51">
        <v>10</v>
      </c>
      <c r="I104" s="51">
        <v>10</v>
      </c>
      <c r="J104" s="51">
        <v>10</v>
      </c>
      <c r="K104" s="51">
        <v>10</v>
      </c>
      <c r="L104" s="51">
        <v>10</v>
      </c>
      <c r="M104" s="51"/>
      <c r="N104" s="51"/>
      <c r="O104" s="51"/>
      <c r="P104" s="51"/>
      <c r="Q104" s="51">
        <f>SUM(F104:P104)</f>
        <v>60</v>
      </c>
      <c r="R104" s="51"/>
      <c r="S104" s="51"/>
      <c r="T104" s="51"/>
      <c r="U104" s="34">
        <v>13</v>
      </c>
      <c r="V104" s="34">
        <f t="shared" si="30"/>
        <v>780</v>
      </c>
      <c r="W104" s="34">
        <f>U104*R104</f>
        <v>0</v>
      </c>
    </row>
    <row r="105" spans="1:23" s="2" customFormat="1" x14ac:dyDescent="0.2">
      <c r="A105" s="49">
        <v>97</v>
      </c>
      <c r="B105" s="32" t="s">
        <v>111</v>
      </c>
      <c r="C105" s="17" t="s">
        <v>268</v>
      </c>
      <c r="D105" s="17"/>
      <c r="E105" s="17" t="s">
        <v>13</v>
      </c>
      <c r="F105" s="51"/>
      <c r="G105" s="51"/>
      <c r="H105" s="51"/>
      <c r="I105" s="51"/>
      <c r="J105" s="51"/>
      <c r="K105" s="51"/>
      <c r="L105" s="51"/>
      <c r="M105" s="51">
        <v>100</v>
      </c>
      <c r="N105" s="51">
        <v>100</v>
      </c>
      <c r="O105" s="51"/>
      <c r="P105" s="51"/>
      <c r="Q105" s="51">
        <f t="shared" ref="Q105" si="51">SUM(F105:P105)</f>
        <v>200</v>
      </c>
      <c r="R105" s="51"/>
      <c r="S105" s="51"/>
      <c r="T105" s="51"/>
      <c r="U105" s="34">
        <v>1.5</v>
      </c>
      <c r="V105" s="34">
        <f t="shared" si="30"/>
        <v>300</v>
      </c>
      <c r="W105" s="34">
        <f t="shared" ref="W105" si="52">U105*R105</f>
        <v>0</v>
      </c>
    </row>
    <row r="106" spans="1:23" s="2" customFormat="1" x14ac:dyDescent="0.2">
      <c r="A106" s="49">
        <v>98</v>
      </c>
      <c r="B106" s="32" t="s">
        <v>111</v>
      </c>
      <c r="C106" s="17" t="s">
        <v>112</v>
      </c>
      <c r="D106" s="17"/>
      <c r="E106" s="17" t="s">
        <v>13</v>
      </c>
      <c r="F106" s="51">
        <v>20</v>
      </c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>
        <f t="shared" si="43"/>
        <v>20</v>
      </c>
      <c r="R106" s="51"/>
      <c r="S106" s="51"/>
      <c r="T106" s="51"/>
      <c r="U106" s="34">
        <v>0.88</v>
      </c>
      <c r="V106" s="34">
        <f t="shared" si="30"/>
        <v>17.600000000000001</v>
      </c>
      <c r="W106" s="34">
        <f t="shared" si="44"/>
        <v>0</v>
      </c>
    </row>
    <row r="107" spans="1:23" s="2" customFormat="1" x14ac:dyDescent="0.2">
      <c r="A107" s="49">
        <v>99</v>
      </c>
      <c r="B107" s="32" t="s">
        <v>111</v>
      </c>
      <c r="C107" s="17" t="s">
        <v>113</v>
      </c>
      <c r="D107" s="17"/>
      <c r="E107" s="17" t="s">
        <v>13</v>
      </c>
      <c r="F107" s="51">
        <v>10</v>
      </c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>
        <f t="shared" si="43"/>
        <v>10</v>
      </c>
      <c r="R107" s="51"/>
      <c r="S107" s="51"/>
      <c r="T107" s="51"/>
      <c r="U107" s="34">
        <v>0.64</v>
      </c>
      <c r="V107" s="34">
        <f t="shared" si="30"/>
        <v>6.4</v>
      </c>
      <c r="W107" s="34">
        <f t="shared" si="44"/>
        <v>0</v>
      </c>
    </row>
    <row r="108" spans="1:23" s="2" customFormat="1" x14ac:dyDescent="0.2">
      <c r="A108" s="49">
        <v>100</v>
      </c>
      <c r="B108" s="32" t="s">
        <v>111</v>
      </c>
      <c r="C108" s="17" t="s">
        <v>114</v>
      </c>
      <c r="D108" s="17"/>
      <c r="E108" s="17" t="s">
        <v>13</v>
      </c>
      <c r="F108" s="51">
        <v>200</v>
      </c>
      <c r="G108" s="51">
        <v>150</v>
      </c>
      <c r="H108" s="51">
        <v>150</v>
      </c>
      <c r="I108" s="51">
        <v>150</v>
      </c>
      <c r="J108" s="51">
        <v>150</v>
      </c>
      <c r="K108" s="51">
        <v>150</v>
      </c>
      <c r="L108" s="51">
        <v>150</v>
      </c>
      <c r="M108" s="51">
        <v>50</v>
      </c>
      <c r="N108" s="51">
        <v>50</v>
      </c>
      <c r="O108" s="51"/>
      <c r="P108" s="51"/>
      <c r="Q108" s="51">
        <f t="shared" si="43"/>
        <v>1200</v>
      </c>
      <c r="R108" s="51"/>
      <c r="S108" s="51"/>
      <c r="T108" s="51"/>
      <c r="U108" s="34">
        <v>0.56999999999999995</v>
      </c>
      <c r="V108" s="34">
        <f t="shared" si="30"/>
        <v>683.99999999999989</v>
      </c>
      <c r="W108" s="34">
        <f t="shared" si="44"/>
        <v>0</v>
      </c>
    </row>
    <row r="109" spans="1:23" s="2" customFormat="1" x14ac:dyDescent="0.25">
      <c r="A109" s="49">
        <v>101</v>
      </c>
      <c r="B109" s="31" t="s">
        <v>115</v>
      </c>
      <c r="C109" s="17" t="s">
        <v>116</v>
      </c>
      <c r="D109" s="17"/>
      <c r="E109" s="17" t="s">
        <v>13</v>
      </c>
      <c r="F109" s="51">
        <v>50</v>
      </c>
      <c r="G109" s="51">
        <v>30</v>
      </c>
      <c r="H109" s="51">
        <v>30</v>
      </c>
      <c r="I109" s="51">
        <v>30</v>
      </c>
      <c r="J109" s="51">
        <v>30</v>
      </c>
      <c r="K109" s="51">
        <v>30</v>
      </c>
      <c r="L109" s="51">
        <v>30</v>
      </c>
      <c r="M109" s="51"/>
      <c r="N109" s="51"/>
      <c r="O109" s="51"/>
      <c r="P109" s="51"/>
      <c r="Q109" s="51">
        <f t="shared" si="43"/>
        <v>230</v>
      </c>
      <c r="R109" s="51"/>
      <c r="S109" s="51"/>
      <c r="T109" s="51"/>
      <c r="U109" s="34">
        <v>0.69</v>
      </c>
      <c r="V109" s="34">
        <f t="shared" si="30"/>
        <v>158.69999999999999</v>
      </c>
      <c r="W109" s="34">
        <f t="shared" si="44"/>
        <v>0</v>
      </c>
    </row>
    <row r="110" spans="1:23" s="2" customFormat="1" x14ac:dyDescent="0.2">
      <c r="A110" s="49">
        <v>102</v>
      </c>
      <c r="B110" s="32" t="s">
        <v>111</v>
      </c>
      <c r="C110" s="17" t="s">
        <v>259</v>
      </c>
      <c r="D110" s="17"/>
      <c r="E110" s="17" t="s">
        <v>13</v>
      </c>
      <c r="F110" s="51">
        <v>300</v>
      </c>
      <c r="G110" s="51">
        <v>50</v>
      </c>
      <c r="H110" s="51">
        <v>50</v>
      </c>
      <c r="I110" s="51">
        <v>50</v>
      </c>
      <c r="J110" s="51">
        <v>50</v>
      </c>
      <c r="K110" s="51">
        <v>50</v>
      </c>
      <c r="L110" s="51">
        <v>50</v>
      </c>
      <c r="M110" s="51"/>
      <c r="N110" s="51"/>
      <c r="O110" s="51"/>
      <c r="P110" s="51"/>
      <c r="Q110" s="51">
        <f t="shared" ref="Q110" si="53">SUM(F110:P110)</f>
        <v>600</v>
      </c>
      <c r="R110" s="51"/>
      <c r="S110" s="51"/>
      <c r="T110" s="51"/>
      <c r="U110" s="34">
        <v>0.54</v>
      </c>
      <c r="V110" s="34">
        <f t="shared" si="30"/>
        <v>324</v>
      </c>
      <c r="W110" s="34">
        <f t="shared" ref="W110" si="54">U110*R110</f>
        <v>0</v>
      </c>
    </row>
    <row r="111" spans="1:23" s="2" customFormat="1" x14ac:dyDescent="0.2">
      <c r="A111" s="49">
        <v>103</v>
      </c>
      <c r="B111" s="78" t="s">
        <v>117</v>
      </c>
      <c r="C111" s="33" t="s">
        <v>118</v>
      </c>
      <c r="D111" s="33"/>
      <c r="E111" s="33" t="s">
        <v>13</v>
      </c>
      <c r="F111" s="51">
        <v>10</v>
      </c>
      <c r="G111" s="51">
        <v>6</v>
      </c>
      <c r="H111" s="51">
        <v>14</v>
      </c>
      <c r="I111" s="51">
        <v>14</v>
      </c>
      <c r="J111" s="51">
        <v>14</v>
      </c>
      <c r="K111" s="51">
        <v>14</v>
      </c>
      <c r="L111" s="51">
        <v>14</v>
      </c>
      <c r="M111" s="51"/>
      <c r="N111" s="51"/>
      <c r="O111" s="51"/>
      <c r="P111" s="51"/>
      <c r="Q111" s="51">
        <f t="shared" si="43"/>
        <v>86</v>
      </c>
      <c r="R111" s="51"/>
      <c r="S111" s="51"/>
      <c r="T111" s="51"/>
      <c r="U111" s="34">
        <v>3.51</v>
      </c>
      <c r="V111" s="34">
        <f t="shared" si="30"/>
        <v>301.85999999999996</v>
      </c>
      <c r="W111" s="34">
        <f t="shared" si="44"/>
        <v>0</v>
      </c>
    </row>
    <row r="112" spans="1:23" s="2" customFormat="1" x14ac:dyDescent="0.2">
      <c r="A112" s="49">
        <v>104</v>
      </c>
      <c r="B112" s="78" t="s">
        <v>260</v>
      </c>
      <c r="C112" s="33" t="s">
        <v>261</v>
      </c>
      <c r="D112" s="33"/>
      <c r="E112" s="33" t="s">
        <v>13</v>
      </c>
      <c r="F112" s="51">
        <v>4</v>
      </c>
      <c r="G112" s="51"/>
      <c r="H112" s="51">
        <v>8</v>
      </c>
      <c r="I112" s="51">
        <v>8</v>
      </c>
      <c r="J112" s="51">
        <v>8</v>
      </c>
      <c r="K112" s="51">
        <v>8</v>
      </c>
      <c r="L112" s="51">
        <v>8</v>
      </c>
      <c r="M112" s="51">
        <v>8</v>
      </c>
      <c r="N112" s="51">
        <v>8</v>
      </c>
      <c r="O112" s="51"/>
      <c r="P112" s="51"/>
      <c r="Q112" s="51">
        <f t="shared" ref="Q112" si="55">SUM(F112:P112)</f>
        <v>60</v>
      </c>
      <c r="R112" s="51"/>
      <c r="S112" s="51"/>
      <c r="T112" s="51"/>
      <c r="U112" s="34">
        <v>3.3</v>
      </c>
      <c r="V112" s="34">
        <f t="shared" si="30"/>
        <v>198</v>
      </c>
      <c r="W112" s="34">
        <f t="shared" ref="W112" si="56">U112*R112</f>
        <v>0</v>
      </c>
    </row>
    <row r="113" spans="1:23" s="2" customFormat="1" x14ac:dyDescent="0.2">
      <c r="A113" s="49">
        <v>105</v>
      </c>
      <c r="B113" s="78" t="s">
        <v>82</v>
      </c>
      <c r="C113" s="33" t="s">
        <v>83</v>
      </c>
      <c r="D113" s="33" t="s">
        <v>84</v>
      </c>
      <c r="E113" s="33" t="s">
        <v>13</v>
      </c>
      <c r="F113" s="51"/>
      <c r="G113" s="51"/>
      <c r="H113" s="51"/>
      <c r="I113" s="51"/>
      <c r="J113" s="51"/>
      <c r="K113" s="51"/>
      <c r="L113" s="51"/>
      <c r="M113" s="51">
        <v>4</v>
      </c>
      <c r="N113" s="51">
        <v>4</v>
      </c>
      <c r="O113" s="51"/>
      <c r="P113" s="51"/>
      <c r="Q113" s="51">
        <f t="shared" si="43"/>
        <v>8</v>
      </c>
      <c r="R113" s="51"/>
      <c r="S113" s="51"/>
      <c r="T113" s="51"/>
      <c r="U113" s="34">
        <v>52</v>
      </c>
      <c r="V113" s="34">
        <f t="shared" si="30"/>
        <v>416</v>
      </c>
      <c r="W113" s="34">
        <f t="shared" si="44"/>
        <v>0</v>
      </c>
    </row>
    <row r="114" spans="1:23" s="2" customFormat="1" x14ac:dyDescent="0.2">
      <c r="A114" s="49">
        <v>106</v>
      </c>
      <c r="B114" s="78" t="s">
        <v>85</v>
      </c>
      <c r="C114" s="33" t="s">
        <v>86</v>
      </c>
      <c r="D114" s="33" t="s">
        <v>84</v>
      </c>
      <c r="E114" s="33" t="s">
        <v>13</v>
      </c>
      <c r="F114" s="51"/>
      <c r="G114" s="51"/>
      <c r="H114" s="51"/>
      <c r="I114" s="51"/>
      <c r="J114" s="51"/>
      <c r="K114" s="51"/>
      <c r="L114" s="51"/>
      <c r="M114" s="51">
        <v>2</v>
      </c>
      <c r="N114" s="51">
        <v>2</v>
      </c>
      <c r="O114" s="51"/>
      <c r="P114" s="51"/>
      <c r="Q114" s="51">
        <f t="shared" si="43"/>
        <v>4</v>
      </c>
      <c r="R114" s="51"/>
      <c r="S114" s="51"/>
      <c r="T114" s="51"/>
      <c r="U114" s="34">
        <v>72</v>
      </c>
      <c r="V114" s="34">
        <f t="shared" si="30"/>
        <v>288</v>
      </c>
      <c r="W114" s="34">
        <f t="shared" si="44"/>
        <v>0</v>
      </c>
    </row>
    <row r="115" spans="1:23" s="2" customFormat="1" x14ac:dyDescent="0.2">
      <c r="A115" s="49">
        <v>107</v>
      </c>
      <c r="B115" s="78" t="s">
        <v>87</v>
      </c>
      <c r="C115" s="33" t="s">
        <v>88</v>
      </c>
      <c r="D115" s="33" t="s">
        <v>84</v>
      </c>
      <c r="E115" s="33" t="s">
        <v>13</v>
      </c>
      <c r="F115" s="51"/>
      <c r="G115" s="51"/>
      <c r="H115" s="51"/>
      <c r="I115" s="51"/>
      <c r="J115" s="51"/>
      <c r="K115" s="51"/>
      <c r="L115" s="51"/>
      <c r="M115" s="51">
        <v>2</v>
      </c>
      <c r="N115" s="51">
        <v>2</v>
      </c>
      <c r="O115" s="51"/>
      <c r="P115" s="51"/>
      <c r="Q115" s="51">
        <f t="shared" si="43"/>
        <v>4</v>
      </c>
      <c r="R115" s="51"/>
      <c r="S115" s="51"/>
      <c r="T115" s="51"/>
      <c r="U115" s="34">
        <v>82</v>
      </c>
      <c r="V115" s="34">
        <f t="shared" si="30"/>
        <v>328</v>
      </c>
      <c r="W115" s="34">
        <f t="shared" si="44"/>
        <v>0</v>
      </c>
    </row>
    <row r="116" spans="1:23" s="2" customFormat="1" x14ac:dyDescent="0.2">
      <c r="A116" s="49">
        <v>108</v>
      </c>
      <c r="B116" s="78" t="s">
        <v>89</v>
      </c>
      <c r="C116" s="33" t="s">
        <v>90</v>
      </c>
      <c r="D116" s="33" t="s">
        <v>84</v>
      </c>
      <c r="E116" s="33" t="s">
        <v>13</v>
      </c>
      <c r="F116" s="51"/>
      <c r="G116" s="51"/>
      <c r="H116" s="51"/>
      <c r="I116" s="51"/>
      <c r="J116" s="51"/>
      <c r="K116" s="51"/>
      <c r="L116" s="51"/>
      <c r="M116" s="51">
        <v>2</v>
      </c>
      <c r="N116" s="51">
        <v>2</v>
      </c>
      <c r="O116" s="51"/>
      <c r="P116" s="51"/>
      <c r="Q116" s="51">
        <f t="shared" si="43"/>
        <v>4</v>
      </c>
      <c r="R116" s="51"/>
      <c r="S116" s="51"/>
      <c r="T116" s="51"/>
      <c r="U116" s="34">
        <v>89</v>
      </c>
      <c r="V116" s="34">
        <f t="shared" si="30"/>
        <v>356</v>
      </c>
      <c r="W116" s="34">
        <f t="shared" si="44"/>
        <v>0</v>
      </c>
    </row>
    <row r="117" spans="1:23" s="2" customFormat="1" x14ac:dyDescent="0.2">
      <c r="A117" s="49">
        <v>109</v>
      </c>
      <c r="B117" s="86" t="s">
        <v>272</v>
      </c>
      <c r="C117" s="33" t="s">
        <v>271</v>
      </c>
      <c r="D117" s="33" t="s">
        <v>93</v>
      </c>
      <c r="E117" s="74" t="s">
        <v>13</v>
      </c>
      <c r="F117" s="51"/>
      <c r="G117" s="51"/>
      <c r="H117" s="51"/>
      <c r="I117" s="51"/>
      <c r="J117" s="51"/>
      <c r="K117" s="51"/>
      <c r="L117" s="51"/>
      <c r="M117" s="51">
        <v>4</v>
      </c>
      <c r="N117" s="51">
        <v>4</v>
      </c>
      <c r="O117" s="51"/>
      <c r="P117" s="51"/>
      <c r="Q117" s="51">
        <v>40</v>
      </c>
      <c r="R117" s="51"/>
      <c r="S117" s="51"/>
      <c r="T117" s="51"/>
      <c r="U117" s="34">
        <v>200</v>
      </c>
      <c r="V117" s="34">
        <f t="shared" si="30"/>
        <v>8000</v>
      </c>
      <c r="W117" s="34">
        <f t="shared" ref="W117" si="57">U117*R117</f>
        <v>0</v>
      </c>
    </row>
    <row r="118" spans="1:23" s="2" customFormat="1" x14ac:dyDescent="0.2">
      <c r="A118" s="49">
        <v>110</v>
      </c>
      <c r="B118" s="86" t="s">
        <v>91</v>
      </c>
      <c r="C118" s="33" t="s">
        <v>92</v>
      </c>
      <c r="D118" s="33" t="s">
        <v>93</v>
      </c>
      <c r="E118" s="74" t="s">
        <v>13</v>
      </c>
      <c r="F118" s="51"/>
      <c r="G118" s="51"/>
      <c r="H118" s="51"/>
      <c r="I118" s="51"/>
      <c r="J118" s="51"/>
      <c r="K118" s="51"/>
      <c r="L118" s="51"/>
      <c r="M118" s="51">
        <v>40</v>
      </c>
      <c r="N118" s="51">
        <v>40</v>
      </c>
      <c r="O118" s="51"/>
      <c r="P118" s="51"/>
      <c r="Q118" s="51">
        <v>40</v>
      </c>
      <c r="R118" s="51"/>
      <c r="S118" s="51"/>
      <c r="T118" s="51"/>
      <c r="U118" s="34">
        <v>45</v>
      </c>
      <c r="V118" s="34">
        <f t="shared" si="30"/>
        <v>1800</v>
      </c>
      <c r="W118" s="34">
        <f t="shared" si="44"/>
        <v>0</v>
      </c>
    </row>
    <row r="119" spans="1:23" s="2" customFormat="1" x14ac:dyDescent="0.2">
      <c r="A119" s="49">
        <v>111</v>
      </c>
      <c r="B119" s="78" t="s">
        <v>235</v>
      </c>
      <c r="C119" s="33" t="s">
        <v>279</v>
      </c>
      <c r="D119" s="33"/>
      <c r="E119" s="33" t="s">
        <v>79</v>
      </c>
      <c r="F119" s="51"/>
      <c r="G119" s="51"/>
      <c r="H119" s="51"/>
      <c r="I119" s="51"/>
      <c r="J119" s="51"/>
      <c r="K119" s="51"/>
      <c r="L119" s="51"/>
      <c r="M119" s="51">
        <v>2</v>
      </c>
      <c r="N119" s="51">
        <v>2</v>
      </c>
      <c r="O119" s="51"/>
      <c r="P119" s="51"/>
      <c r="Q119" s="51">
        <f t="shared" ref="Q119" si="58">SUM(F119:P119)</f>
        <v>4</v>
      </c>
      <c r="R119" s="51"/>
      <c r="S119" s="51"/>
      <c r="T119" s="51"/>
      <c r="U119" s="34">
        <v>3000</v>
      </c>
      <c r="V119" s="34">
        <f t="shared" si="30"/>
        <v>12000</v>
      </c>
      <c r="W119" s="34">
        <f t="shared" ref="W119" si="59">U119*R119</f>
        <v>0</v>
      </c>
    </row>
    <row r="120" spans="1:23" x14ac:dyDescent="0.2">
      <c r="B120" s="113" t="s">
        <v>309</v>
      </c>
    </row>
    <row r="121" spans="1:23" s="2" customFormat="1" x14ac:dyDescent="0.2">
      <c r="A121" s="13">
        <v>112</v>
      </c>
      <c r="B121" s="20" t="s">
        <v>310</v>
      </c>
      <c r="C121" s="25" t="s">
        <v>311</v>
      </c>
      <c r="D121" s="17" t="s">
        <v>69</v>
      </c>
      <c r="E121" s="26" t="s">
        <v>13</v>
      </c>
      <c r="F121" s="51">
        <v>3</v>
      </c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>
        <f t="shared" ref="Q121:Q124" si="60">SUM(F121:P121)</f>
        <v>3</v>
      </c>
      <c r="R121" s="51"/>
      <c r="S121" s="51"/>
      <c r="T121" s="51"/>
      <c r="U121" s="34">
        <v>777</v>
      </c>
      <c r="V121" s="34">
        <f t="shared" ref="V121:V125" si="61">U121*Q121</f>
        <v>2331</v>
      </c>
      <c r="W121" s="34">
        <f t="shared" ref="W121:W125" si="62">U121*R121</f>
        <v>0</v>
      </c>
    </row>
    <row r="122" spans="1:23" s="2" customFormat="1" x14ac:dyDescent="0.2">
      <c r="A122" s="13">
        <v>113</v>
      </c>
      <c r="B122" s="111" t="s">
        <v>312</v>
      </c>
      <c r="C122" s="112" t="s">
        <v>313</v>
      </c>
      <c r="D122" s="112" t="s">
        <v>220</v>
      </c>
      <c r="E122" s="26" t="s">
        <v>13</v>
      </c>
      <c r="F122" s="51">
        <v>3</v>
      </c>
      <c r="G122" s="51"/>
      <c r="H122" s="51"/>
      <c r="I122" s="51"/>
      <c r="J122" s="51"/>
      <c r="K122" s="51"/>
      <c r="L122" s="51"/>
      <c r="M122" s="51"/>
      <c r="N122" s="51"/>
      <c r="O122" s="51"/>
      <c r="P122" s="81">
        <f>IF(ROUNDDOWN(SUM(F122:O122)*0.1,0)&lt;1,1,ROUNDDOWN(SUM(F122:O122)*0.1,0))</f>
        <v>1</v>
      </c>
      <c r="Q122" s="51">
        <f t="shared" si="60"/>
        <v>4</v>
      </c>
      <c r="R122" s="51"/>
      <c r="S122" s="51"/>
      <c r="T122" s="51"/>
      <c r="U122" s="34">
        <v>1478</v>
      </c>
      <c r="V122" s="34">
        <f t="shared" si="61"/>
        <v>5912</v>
      </c>
      <c r="W122" s="34">
        <f t="shared" si="62"/>
        <v>0</v>
      </c>
    </row>
    <row r="123" spans="1:23" s="2" customFormat="1" x14ac:dyDescent="0.2">
      <c r="A123" s="13">
        <v>114</v>
      </c>
      <c r="B123" s="111" t="s">
        <v>314</v>
      </c>
      <c r="C123" s="112" t="s">
        <v>315</v>
      </c>
      <c r="D123" s="112" t="s">
        <v>220</v>
      </c>
      <c r="E123" s="26" t="s">
        <v>13</v>
      </c>
      <c r="F123" s="51">
        <v>3</v>
      </c>
      <c r="G123" s="51"/>
      <c r="H123" s="51"/>
      <c r="I123" s="51"/>
      <c r="J123" s="51"/>
      <c r="K123" s="51"/>
      <c r="L123" s="51"/>
      <c r="M123" s="51"/>
      <c r="N123" s="51"/>
      <c r="O123" s="51"/>
      <c r="P123" s="81">
        <f>IF(ROUNDDOWN(SUM(F123:O123)*0.1,0)&lt;1,1,ROUNDDOWN(SUM(F123:O123)*0.1,0))</f>
        <v>1</v>
      </c>
      <c r="Q123" s="51">
        <f t="shared" si="60"/>
        <v>4</v>
      </c>
      <c r="R123" s="51"/>
      <c r="S123" s="51"/>
      <c r="T123" s="51"/>
      <c r="U123" s="34">
        <v>1478</v>
      </c>
      <c r="V123" s="34">
        <f t="shared" si="61"/>
        <v>5912</v>
      </c>
      <c r="W123" s="34">
        <f t="shared" si="62"/>
        <v>0</v>
      </c>
    </row>
    <row r="124" spans="1:23" s="2" customFormat="1" x14ac:dyDescent="0.2">
      <c r="A124" s="13">
        <v>115</v>
      </c>
      <c r="B124" s="78" t="s">
        <v>52</v>
      </c>
      <c r="C124" s="33" t="s">
        <v>53</v>
      </c>
      <c r="D124" s="30" t="s">
        <v>18</v>
      </c>
      <c r="E124" s="74" t="s">
        <v>13</v>
      </c>
      <c r="F124" s="51">
        <v>6</v>
      </c>
      <c r="G124" s="51"/>
      <c r="H124" s="51"/>
      <c r="I124" s="51"/>
      <c r="J124" s="51"/>
      <c r="K124" s="51"/>
      <c r="L124" s="51"/>
      <c r="M124" s="51"/>
      <c r="N124" s="51"/>
      <c r="O124" s="51"/>
      <c r="P124" s="81">
        <f>IF(ROUNDDOWN(SUM(F124:O124)*0.1,0)&lt;1,1,ROUNDDOWN(SUM(F124:O124)*0.1,0))</f>
        <v>1</v>
      </c>
      <c r="Q124" s="51">
        <f t="shared" si="60"/>
        <v>7</v>
      </c>
      <c r="R124" s="51"/>
      <c r="S124" s="51"/>
      <c r="T124" s="51"/>
      <c r="U124" s="34">
        <v>699</v>
      </c>
      <c r="V124" s="34">
        <f t="shared" si="61"/>
        <v>4893</v>
      </c>
      <c r="W124" s="34">
        <f t="shared" si="62"/>
        <v>0</v>
      </c>
    </row>
    <row r="125" spans="1:23" s="2" customFormat="1" x14ac:dyDescent="0.2">
      <c r="A125" s="13">
        <v>116</v>
      </c>
      <c r="B125" s="78" t="s">
        <v>316</v>
      </c>
      <c r="C125" s="33" t="s">
        <v>317</v>
      </c>
      <c r="D125" s="30" t="s">
        <v>18</v>
      </c>
      <c r="E125" s="74" t="s">
        <v>13</v>
      </c>
      <c r="F125" s="51">
        <v>3</v>
      </c>
      <c r="G125" s="51"/>
      <c r="H125" s="51"/>
      <c r="I125" s="51"/>
      <c r="J125" s="51"/>
      <c r="K125" s="51"/>
      <c r="L125" s="51"/>
      <c r="M125" s="51"/>
      <c r="N125" s="51"/>
      <c r="O125" s="51"/>
      <c r="P125" s="81">
        <f>IF(ROUNDDOWN(SUM(F125:O125)*0.1,0)&lt;1,1,ROUNDDOWN(SUM(F125:O125)*0.1,0))</f>
        <v>1</v>
      </c>
      <c r="Q125" s="51">
        <f t="shared" ref="Q125" si="63">SUM(F125:P125)</f>
        <v>4</v>
      </c>
      <c r="R125" s="51"/>
      <c r="S125" s="51"/>
      <c r="T125" s="51"/>
      <c r="U125" s="34">
        <v>699</v>
      </c>
      <c r="V125" s="34">
        <f t="shared" si="61"/>
        <v>2796</v>
      </c>
      <c r="W125" s="34">
        <f t="shared" si="62"/>
        <v>0</v>
      </c>
    </row>
    <row r="126" spans="1:23" s="48" customFormat="1" x14ac:dyDescent="0.2">
      <c r="A126" s="33"/>
      <c r="B126" s="114" t="s">
        <v>318</v>
      </c>
      <c r="C126" s="47"/>
      <c r="D126" s="33"/>
      <c r="E126" s="33"/>
      <c r="F126" s="44"/>
    </row>
    <row r="127" spans="1:23" s="83" customFormat="1" x14ac:dyDescent="0.2">
      <c r="A127" s="49">
        <v>117</v>
      </c>
      <c r="B127" s="24" t="s">
        <v>245</v>
      </c>
      <c r="C127" s="25" t="s">
        <v>246</v>
      </c>
      <c r="D127" s="25" t="s">
        <v>247</v>
      </c>
      <c r="E127" s="74" t="s">
        <v>13</v>
      </c>
      <c r="F127" s="35"/>
      <c r="G127" s="81">
        <v>2</v>
      </c>
      <c r="H127" s="81"/>
      <c r="I127" s="81"/>
      <c r="J127" s="81"/>
      <c r="K127" s="81"/>
      <c r="L127" s="81"/>
      <c r="M127" s="81"/>
      <c r="N127" s="81"/>
      <c r="O127" s="81"/>
      <c r="P127" s="81">
        <f>IF(ROUNDDOWN(SUM(F127:O127)*0.1,0)&lt;1,1,ROUNDDOWN(SUM(F127:O127)*0.1,0))</f>
        <v>1</v>
      </c>
      <c r="Q127" s="81">
        <f>SUM(F127:P127)</f>
        <v>3</v>
      </c>
      <c r="R127" s="81"/>
      <c r="S127" s="81"/>
      <c r="T127" s="81"/>
      <c r="U127" s="82">
        <v>4980</v>
      </c>
      <c r="V127" s="82">
        <f t="shared" ref="V127:V148" si="64">U127*Q127</f>
        <v>14940</v>
      </c>
      <c r="W127" s="82">
        <f>U127*R127</f>
        <v>0</v>
      </c>
    </row>
    <row r="128" spans="1:23" s="50" customFormat="1" ht="27" x14ac:dyDescent="0.2">
      <c r="A128" s="49">
        <v>118</v>
      </c>
      <c r="B128" s="100" t="s">
        <v>280</v>
      </c>
      <c r="C128" s="101" t="s">
        <v>281</v>
      </c>
      <c r="D128" s="101" t="s">
        <v>282</v>
      </c>
      <c r="E128" s="99" t="s">
        <v>13</v>
      </c>
      <c r="F128" s="102"/>
      <c r="G128" s="103">
        <v>2</v>
      </c>
      <c r="H128" s="103"/>
      <c r="I128" s="81"/>
      <c r="J128" s="81"/>
      <c r="K128" s="81"/>
      <c r="L128" s="81"/>
      <c r="M128" s="81"/>
      <c r="N128" s="81"/>
      <c r="O128" s="81"/>
      <c r="P128" s="81"/>
      <c r="Q128" s="81">
        <f>SUM(F128:P128)</f>
        <v>2</v>
      </c>
      <c r="R128" s="81"/>
      <c r="S128" s="81"/>
      <c r="T128" s="54"/>
      <c r="U128" s="82">
        <v>84630</v>
      </c>
      <c r="V128" s="82">
        <f t="shared" si="64"/>
        <v>169260</v>
      </c>
      <c r="W128" s="55">
        <f>U128*R128</f>
        <v>0</v>
      </c>
    </row>
    <row r="129" spans="1:23" s="50" customFormat="1" ht="40.9" customHeight="1" x14ac:dyDescent="0.2">
      <c r="A129" s="49">
        <v>119</v>
      </c>
      <c r="B129" s="100" t="s">
        <v>283</v>
      </c>
      <c r="C129" s="101" t="s">
        <v>284</v>
      </c>
      <c r="D129" s="104" t="s">
        <v>119</v>
      </c>
      <c r="E129" s="99" t="s">
        <v>13</v>
      </c>
      <c r="F129" s="102"/>
      <c r="G129" s="103">
        <v>2</v>
      </c>
      <c r="H129" s="103"/>
      <c r="I129" s="81"/>
      <c r="J129" s="81"/>
      <c r="K129" s="81"/>
      <c r="L129" s="81"/>
      <c r="M129" s="81"/>
      <c r="N129" s="81"/>
      <c r="O129" s="81"/>
      <c r="P129" s="81"/>
      <c r="Q129" s="81">
        <f t="shared" ref="Q129" si="65">SUM(F129:P129)</f>
        <v>2</v>
      </c>
      <c r="R129" s="81"/>
      <c r="S129" s="81"/>
      <c r="T129" s="54"/>
      <c r="U129" s="55">
        <v>615000</v>
      </c>
      <c r="V129" s="55">
        <f t="shared" ref="V129" si="66">U129*Q129</f>
        <v>1230000</v>
      </c>
      <c r="W129" s="55">
        <f t="shared" ref="W129" si="67">U129*R129</f>
        <v>0</v>
      </c>
    </row>
    <row r="130" spans="1:23" s="50" customFormat="1" ht="27" x14ac:dyDescent="0.2">
      <c r="A130" s="49">
        <v>120</v>
      </c>
      <c r="B130" s="105" t="s">
        <v>120</v>
      </c>
      <c r="C130" s="94" t="s">
        <v>121</v>
      </c>
      <c r="D130" s="104" t="s">
        <v>119</v>
      </c>
      <c r="E130" s="99" t="s">
        <v>13</v>
      </c>
      <c r="F130" s="102"/>
      <c r="G130" s="103">
        <v>3</v>
      </c>
      <c r="H130" s="103">
        <v>2</v>
      </c>
      <c r="I130" s="81">
        <v>2</v>
      </c>
      <c r="J130" s="81">
        <v>2</v>
      </c>
      <c r="K130" s="81">
        <v>2</v>
      </c>
      <c r="L130" s="81">
        <v>2</v>
      </c>
      <c r="M130" s="81"/>
      <c r="N130" s="81"/>
      <c r="O130" s="81"/>
      <c r="P130" s="81">
        <f>IF(ROUNDDOWN(SUM(G130:O130)*0.1,0)&lt;1,1,ROUNDDOWN(SUM(G130:O130)*0.1,0))</f>
        <v>1</v>
      </c>
      <c r="Q130" s="81">
        <f t="shared" ref="Q130:Q148" si="68">SUM(F130:P130)</f>
        <v>14</v>
      </c>
      <c r="R130" s="81"/>
      <c r="S130" s="81"/>
      <c r="T130" s="54"/>
      <c r="U130" s="55">
        <v>129000</v>
      </c>
      <c r="V130" s="55">
        <f t="shared" si="64"/>
        <v>1806000</v>
      </c>
      <c r="W130" s="55">
        <f t="shared" ref="W130:W148" si="69">U130*R130</f>
        <v>0</v>
      </c>
    </row>
    <row r="131" spans="1:23" s="50" customFormat="1" ht="27" x14ac:dyDescent="0.2">
      <c r="A131" s="49">
        <v>121</v>
      </c>
      <c r="B131" s="105" t="s">
        <v>122</v>
      </c>
      <c r="C131" s="94" t="s">
        <v>123</v>
      </c>
      <c r="D131" s="104" t="s">
        <v>119</v>
      </c>
      <c r="E131" s="99" t="s">
        <v>13</v>
      </c>
      <c r="F131" s="102"/>
      <c r="G131" s="103">
        <v>2</v>
      </c>
      <c r="H131" s="103">
        <v>3</v>
      </c>
      <c r="I131" s="81">
        <v>3</v>
      </c>
      <c r="J131" s="81">
        <v>3</v>
      </c>
      <c r="K131" s="81">
        <v>3</v>
      </c>
      <c r="L131" s="81">
        <v>3</v>
      </c>
      <c r="M131" s="81"/>
      <c r="N131" s="81"/>
      <c r="O131" s="81"/>
      <c r="P131" s="81">
        <f t="shared" ref="P131:P138" si="70">IF(ROUNDDOWN(SUM(G131:O131)*0.1,0)&lt;1,1,ROUNDDOWN(SUM(G131:O131)*0.1,0))</f>
        <v>1</v>
      </c>
      <c r="Q131" s="81">
        <f t="shared" si="68"/>
        <v>18</v>
      </c>
      <c r="R131" s="81"/>
      <c r="S131" s="81"/>
      <c r="T131" s="54"/>
      <c r="U131" s="55">
        <v>90000</v>
      </c>
      <c r="V131" s="55">
        <f t="shared" si="64"/>
        <v>1620000</v>
      </c>
      <c r="W131" s="55">
        <f t="shared" si="69"/>
        <v>0</v>
      </c>
    </row>
    <row r="132" spans="1:23" s="50" customFormat="1" ht="26.45" customHeight="1" x14ac:dyDescent="0.2">
      <c r="A132" s="49">
        <v>122</v>
      </c>
      <c r="B132" s="105" t="s">
        <v>124</v>
      </c>
      <c r="C132" s="94" t="s">
        <v>125</v>
      </c>
      <c r="D132" s="104" t="s">
        <v>119</v>
      </c>
      <c r="E132" s="99" t="s">
        <v>13</v>
      </c>
      <c r="F132" s="102"/>
      <c r="G132" s="103">
        <v>2</v>
      </c>
      <c r="H132" s="103">
        <v>2</v>
      </c>
      <c r="I132" s="81">
        <v>2</v>
      </c>
      <c r="J132" s="81">
        <v>2</v>
      </c>
      <c r="K132" s="81">
        <v>2</v>
      </c>
      <c r="L132" s="81">
        <v>2</v>
      </c>
      <c r="M132" s="81"/>
      <c r="N132" s="81"/>
      <c r="O132" s="81"/>
      <c r="P132" s="81">
        <f t="shared" si="70"/>
        <v>1</v>
      </c>
      <c r="Q132" s="81">
        <f t="shared" si="68"/>
        <v>13</v>
      </c>
      <c r="R132" s="81"/>
      <c r="S132" s="81"/>
      <c r="T132" s="54"/>
      <c r="U132" s="55">
        <v>129000</v>
      </c>
      <c r="V132" s="55">
        <f t="shared" si="64"/>
        <v>1677000</v>
      </c>
      <c r="W132" s="55">
        <f t="shared" si="69"/>
        <v>0</v>
      </c>
    </row>
    <row r="133" spans="1:23" s="50" customFormat="1" x14ac:dyDescent="0.2">
      <c r="A133" s="49">
        <v>123</v>
      </c>
      <c r="B133" s="106" t="s">
        <v>126</v>
      </c>
      <c r="C133" s="104" t="s">
        <v>127</v>
      </c>
      <c r="D133" s="104" t="s">
        <v>119</v>
      </c>
      <c r="E133" s="99" t="s">
        <v>13</v>
      </c>
      <c r="F133" s="102"/>
      <c r="G133" s="103">
        <v>1</v>
      </c>
      <c r="H133" s="103">
        <v>1</v>
      </c>
      <c r="I133" s="81">
        <v>1</v>
      </c>
      <c r="J133" s="81">
        <v>1</v>
      </c>
      <c r="K133" s="81">
        <v>1</v>
      </c>
      <c r="L133" s="81">
        <v>1</v>
      </c>
      <c r="M133" s="81"/>
      <c r="N133" s="81"/>
      <c r="O133" s="81"/>
      <c r="P133" s="81">
        <f t="shared" si="70"/>
        <v>1</v>
      </c>
      <c r="Q133" s="81">
        <f t="shared" si="68"/>
        <v>7</v>
      </c>
      <c r="R133" s="81"/>
      <c r="S133" s="81"/>
      <c r="T133" s="54"/>
      <c r="U133" s="55">
        <v>72000</v>
      </c>
      <c r="V133" s="55">
        <f t="shared" si="64"/>
        <v>504000</v>
      </c>
      <c r="W133" s="55">
        <f t="shared" si="69"/>
        <v>0</v>
      </c>
    </row>
    <row r="134" spans="1:23" s="50" customFormat="1" x14ac:dyDescent="0.2">
      <c r="A134" s="49">
        <v>124</v>
      </c>
      <c r="B134" s="106" t="s">
        <v>128</v>
      </c>
      <c r="C134" s="104" t="s">
        <v>129</v>
      </c>
      <c r="D134" s="104" t="s">
        <v>119</v>
      </c>
      <c r="E134" s="99" t="s">
        <v>13</v>
      </c>
      <c r="F134" s="102"/>
      <c r="G134" s="103">
        <v>1</v>
      </c>
      <c r="H134" s="103">
        <v>1</v>
      </c>
      <c r="I134" s="81">
        <v>1</v>
      </c>
      <c r="J134" s="81">
        <v>1</v>
      </c>
      <c r="K134" s="81">
        <v>1</v>
      </c>
      <c r="L134" s="81">
        <v>1</v>
      </c>
      <c r="M134" s="81"/>
      <c r="N134" s="81"/>
      <c r="O134" s="81"/>
      <c r="P134" s="81">
        <f t="shared" si="70"/>
        <v>1</v>
      </c>
      <c r="Q134" s="81">
        <f t="shared" si="68"/>
        <v>7</v>
      </c>
      <c r="R134" s="81"/>
      <c r="S134" s="81"/>
      <c r="T134" s="54"/>
      <c r="U134" s="55">
        <v>69000</v>
      </c>
      <c r="V134" s="55">
        <f t="shared" si="64"/>
        <v>483000</v>
      </c>
      <c r="W134" s="55">
        <f t="shared" si="69"/>
        <v>0</v>
      </c>
    </row>
    <row r="135" spans="1:23" s="50" customFormat="1" x14ac:dyDescent="0.2">
      <c r="A135" s="49">
        <v>125</v>
      </c>
      <c r="B135" s="95" t="s">
        <v>130</v>
      </c>
      <c r="C135" s="107" t="s">
        <v>131</v>
      </c>
      <c r="D135" s="104" t="s">
        <v>119</v>
      </c>
      <c r="E135" s="99" t="s">
        <v>13</v>
      </c>
      <c r="F135" s="102"/>
      <c r="G135" s="103">
        <v>2</v>
      </c>
      <c r="H135" s="103">
        <v>2</v>
      </c>
      <c r="I135" s="81">
        <v>2</v>
      </c>
      <c r="J135" s="81">
        <v>2</v>
      </c>
      <c r="K135" s="81">
        <v>2</v>
      </c>
      <c r="L135" s="81">
        <v>2</v>
      </c>
      <c r="M135" s="81"/>
      <c r="N135" s="81"/>
      <c r="O135" s="81"/>
      <c r="P135" s="81">
        <f t="shared" si="70"/>
        <v>1</v>
      </c>
      <c r="Q135" s="81">
        <f t="shared" si="68"/>
        <v>13</v>
      </c>
      <c r="R135" s="81"/>
      <c r="S135" s="81"/>
      <c r="T135" s="54"/>
      <c r="U135" s="55">
        <v>87000</v>
      </c>
      <c r="V135" s="55">
        <f t="shared" si="64"/>
        <v>1131000</v>
      </c>
      <c r="W135" s="55">
        <f t="shared" si="69"/>
        <v>0</v>
      </c>
    </row>
    <row r="136" spans="1:23" s="50" customFormat="1" ht="26.45" customHeight="1" x14ac:dyDescent="0.2">
      <c r="A136" s="49">
        <v>126</v>
      </c>
      <c r="B136" s="106" t="s">
        <v>132</v>
      </c>
      <c r="C136" s="108" t="s">
        <v>133</v>
      </c>
      <c r="D136" s="104" t="s">
        <v>119</v>
      </c>
      <c r="E136" s="99" t="s">
        <v>13</v>
      </c>
      <c r="F136" s="102"/>
      <c r="G136" s="103">
        <f>SUM(G130:G132,G135)</f>
        <v>9</v>
      </c>
      <c r="H136" s="103">
        <f t="shared" ref="H136:L136" si="71">SUM(H130:H132,H135)</f>
        <v>9</v>
      </c>
      <c r="I136" s="103">
        <f t="shared" si="71"/>
        <v>9</v>
      </c>
      <c r="J136" s="103">
        <f t="shared" si="71"/>
        <v>9</v>
      </c>
      <c r="K136" s="103">
        <f t="shared" si="71"/>
        <v>9</v>
      </c>
      <c r="L136" s="103">
        <f t="shared" si="71"/>
        <v>9</v>
      </c>
      <c r="M136" s="81"/>
      <c r="N136" s="81"/>
      <c r="O136" s="81"/>
      <c r="P136" s="81">
        <f t="shared" si="70"/>
        <v>5</v>
      </c>
      <c r="Q136" s="81">
        <f t="shared" si="68"/>
        <v>59</v>
      </c>
      <c r="R136" s="81"/>
      <c r="S136" s="81"/>
      <c r="T136" s="54"/>
      <c r="U136" s="55">
        <v>22500</v>
      </c>
      <c r="V136" s="55">
        <f t="shared" si="64"/>
        <v>1327500</v>
      </c>
      <c r="W136" s="55">
        <f t="shared" si="69"/>
        <v>0</v>
      </c>
    </row>
    <row r="137" spans="1:23" s="50" customFormat="1" ht="40.5" x14ac:dyDescent="0.2">
      <c r="A137" s="49">
        <v>127</v>
      </c>
      <c r="B137" s="109" t="s">
        <v>285</v>
      </c>
      <c r="C137" s="108" t="s">
        <v>286</v>
      </c>
      <c r="D137" s="104" t="s">
        <v>119</v>
      </c>
      <c r="E137" s="99" t="s">
        <v>13</v>
      </c>
      <c r="F137" s="102"/>
      <c r="G137" s="103">
        <v>2</v>
      </c>
      <c r="H137" s="103"/>
      <c r="I137" s="81"/>
      <c r="J137" s="81"/>
      <c r="K137" s="81"/>
      <c r="L137" s="81"/>
      <c r="M137" s="81"/>
      <c r="N137" s="81"/>
      <c r="O137" s="81"/>
      <c r="P137" s="81">
        <f t="shared" si="70"/>
        <v>1</v>
      </c>
      <c r="Q137" s="81">
        <f t="shared" si="68"/>
        <v>3</v>
      </c>
      <c r="R137" s="81"/>
      <c r="S137" s="81"/>
      <c r="T137" s="54"/>
      <c r="U137" s="55">
        <v>51000</v>
      </c>
      <c r="V137" s="55">
        <f t="shared" ref="V137" si="72">U137*Q137</f>
        <v>153000</v>
      </c>
      <c r="W137" s="55">
        <f t="shared" ref="W137" si="73">U137*R137</f>
        <v>0</v>
      </c>
    </row>
    <row r="138" spans="1:23" s="50" customFormat="1" x14ac:dyDescent="0.2">
      <c r="A138" s="49">
        <v>128</v>
      </c>
      <c r="B138" s="105" t="s">
        <v>134</v>
      </c>
      <c r="C138" s="94" t="s">
        <v>135</v>
      </c>
      <c r="D138" s="104" t="s">
        <v>119</v>
      </c>
      <c r="E138" s="99" t="s">
        <v>13</v>
      </c>
      <c r="F138" s="102"/>
      <c r="G138" s="103">
        <v>7</v>
      </c>
      <c r="H138" s="103">
        <v>7</v>
      </c>
      <c r="I138" s="81">
        <v>7</v>
      </c>
      <c r="J138" s="81">
        <v>7</v>
      </c>
      <c r="K138" s="81">
        <v>7</v>
      </c>
      <c r="L138" s="81">
        <v>7</v>
      </c>
      <c r="M138" s="81"/>
      <c r="N138" s="81"/>
      <c r="O138" s="81"/>
      <c r="P138" s="81">
        <f t="shared" si="70"/>
        <v>4</v>
      </c>
      <c r="Q138" s="81">
        <f t="shared" si="68"/>
        <v>46</v>
      </c>
      <c r="R138" s="81"/>
      <c r="S138" s="81"/>
      <c r="T138" s="54"/>
      <c r="U138" s="55">
        <v>6000</v>
      </c>
      <c r="V138" s="55">
        <f t="shared" si="64"/>
        <v>276000</v>
      </c>
      <c r="W138" s="55">
        <f t="shared" si="69"/>
        <v>0</v>
      </c>
    </row>
    <row r="139" spans="1:23" s="50" customFormat="1" x14ac:dyDescent="0.2">
      <c r="A139" s="49">
        <v>129</v>
      </c>
      <c r="B139" s="106" t="s">
        <v>136</v>
      </c>
      <c r="C139" s="108" t="s">
        <v>137</v>
      </c>
      <c r="D139" s="104" t="s">
        <v>119</v>
      </c>
      <c r="E139" s="99" t="s">
        <v>13</v>
      </c>
      <c r="F139" s="102"/>
      <c r="G139" s="103">
        <v>1</v>
      </c>
      <c r="H139" s="103">
        <v>1</v>
      </c>
      <c r="I139" s="81">
        <v>1</v>
      </c>
      <c r="J139" s="81">
        <v>1</v>
      </c>
      <c r="K139" s="81">
        <v>1</v>
      </c>
      <c r="L139" s="81">
        <v>1</v>
      </c>
      <c r="M139" s="81"/>
      <c r="N139" s="81"/>
      <c r="O139" s="81"/>
      <c r="P139" s="81"/>
      <c r="Q139" s="81">
        <f t="shared" si="68"/>
        <v>6</v>
      </c>
      <c r="R139" s="81"/>
      <c r="S139" s="81"/>
      <c r="T139" s="54"/>
      <c r="U139" s="55">
        <v>2400</v>
      </c>
      <c r="V139" s="55">
        <f t="shared" si="64"/>
        <v>14400</v>
      </c>
      <c r="W139" s="55">
        <f t="shared" si="69"/>
        <v>0</v>
      </c>
    </row>
    <row r="140" spans="1:23" s="50" customFormat="1" x14ac:dyDescent="0.2">
      <c r="A140" s="49">
        <v>130</v>
      </c>
      <c r="B140" s="106" t="s">
        <v>22</v>
      </c>
      <c r="C140" s="104" t="s">
        <v>23</v>
      </c>
      <c r="D140" s="110" t="s">
        <v>7</v>
      </c>
      <c r="E140" s="99" t="s">
        <v>13</v>
      </c>
      <c r="F140" s="102"/>
      <c r="G140" s="103">
        <v>8</v>
      </c>
      <c r="H140" s="103"/>
      <c r="I140" s="103"/>
      <c r="J140" s="103"/>
      <c r="K140" s="103"/>
      <c r="L140" s="103"/>
      <c r="M140" s="103"/>
      <c r="N140" s="103"/>
      <c r="O140" s="103"/>
      <c r="P140" s="103"/>
      <c r="Q140" s="103">
        <f t="shared" ref="Q140:Q147" si="74">SUM(F140:P140)</f>
        <v>8</v>
      </c>
      <c r="R140" s="54"/>
      <c r="S140" s="54"/>
      <c r="T140" s="54"/>
      <c r="U140" s="82">
        <v>485</v>
      </c>
      <c r="V140" s="82">
        <f t="shared" ref="V140:V147" si="75">U140*Q140</f>
        <v>3880</v>
      </c>
      <c r="W140" s="82">
        <f t="shared" ref="W140:W147" si="76">U140*R140</f>
        <v>0</v>
      </c>
    </row>
    <row r="141" spans="1:23" s="50" customFormat="1" ht="27" x14ac:dyDescent="0.2">
      <c r="A141" s="49">
        <v>131</v>
      </c>
      <c r="B141" s="109" t="s">
        <v>319</v>
      </c>
      <c r="C141" s="104" t="s">
        <v>320</v>
      </c>
      <c r="D141" s="115" t="s">
        <v>321</v>
      </c>
      <c r="E141" s="99" t="s">
        <v>13</v>
      </c>
      <c r="F141" s="102"/>
      <c r="G141" s="103"/>
      <c r="H141" s="103"/>
      <c r="I141" s="103"/>
      <c r="J141" s="103"/>
      <c r="K141" s="103"/>
      <c r="L141" s="103"/>
      <c r="M141" s="103"/>
      <c r="N141" s="103"/>
      <c r="O141" s="103">
        <v>1</v>
      </c>
      <c r="P141" s="103"/>
      <c r="Q141" s="103">
        <f t="shared" ref="Q141" si="77">SUM(F141:P141)</f>
        <v>1</v>
      </c>
      <c r="R141" s="54"/>
      <c r="S141" s="54"/>
      <c r="T141" s="54"/>
      <c r="U141" s="55">
        <v>150000</v>
      </c>
      <c r="V141" s="55">
        <f t="shared" si="75"/>
        <v>150000</v>
      </c>
      <c r="W141" s="55">
        <f t="shared" si="76"/>
        <v>0</v>
      </c>
    </row>
    <row r="142" spans="1:23" s="50" customFormat="1" ht="26.45" customHeight="1" x14ac:dyDescent="0.2">
      <c r="A142" s="49">
        <v>132</v>
      </c>
      <c r="B142" s="109" t="s">
        <v>297</v>
      </c>
      <c r="C142" s="104" t="s">
        <v>299</v>
      </c>
      <c r="D142" s="110" t="s">
        <v>295</v>
      </c>
      <c r="E142" s="99" t="s">
        <v>13</v>
      </c>
      <c r="F142" s="102"/>
      <c r="G142" s="103"/>
      <c r="H142" s="103"/>
      <c r="I142" s="103"/>
      <c r="J142" s="103"/>
      <c r="K142" s="103"/>
      <c r="L142" s="103"/>
      <c r="M142" s="103"/>
      <c r="N142" s="103"/>
      <c r="O142" s="103">
        <v>2</v>
      </c>
      <c r="P142" s="103"/>
      <c r="Q142" s="103">
        <f t="shared" si="74"/>
        <v>2</v>
      </c>
      <c r="R142" s="54"/>
      <c r="S142" s="54"/>
      <c r="T142" s="54"/>
      <c r="U142" s="55">
        <v>39123</v>
      </c>
      <c r="V142" s="55">
        <f t="shared" ref="V142:V143" si="78">U142*Q142</f>
        <v>78246</v>
      </c>
      <c r="W142" s="55">
        <f t="shared" ref="W142:W143" si="79">U142*R142</f>
        <v>0</v>
      </c>
    </row>
    <row r="143" spans="1:23" s="50" customFormat="1" ht="27" x14ac:dyDescent="0.2">
      <c r="A143" s="49">
        <v>133</v>
      </c>
      <c r="B143" s="109" t="s">
        <v>296</v>
      </c>
      <c r="C143" s="104" t="s">
        <v>300</v>
      </c>
      <c r="D143" s="110" t="s">
        <v>298</v>
      </c>
      <c r="E143" s="99" t="s">
        <v>13</v>
      </c>
      <c r="F143" s="102"/>
      <c r="G143" s="103"/>
      <c r="H143" s="103"/>
      <c r="I143" s="103"/>
      <c r="J143" s="103"/>
      <c r="K143" s="103"/>
      <c r="L143" s="103"/>
      <c r="M143" s="103"/>
      <c r="N143" s="103"/>
      <c r="O143" s="103">
        <v>2</v>
      </c>
      <c r="P143" s="103"/>
      <c r="Q143" s="103">
        <f t="shared" si="74"/>
        <v>2</v>
      </c>
      <c r="R143" s="54"/>
      <c r="S143" s="54"/>
      <c r="T143" s="54"/>
      <c r="U143" s="55">
        <v>12938</v>
      </c>
      <c r="V143" s="55">
        <f t="shared" si="78"/>
        <v>25876</v>
      </c>
      <c r="W143" s="55">
        <f t="shared" si="79"/>
        <v>0</v>
      </c>
    </row>
    <row r="144" spans="1:23" s="50" customFormat="1" ht="27" x14ac:dyDescent="0.2">
      <c r="A144" s="49">
        <v>134</v>
      </c>
      <c r="B144" s="109" t="s">
        <v>301</v>
      </c>
      <c r="C144" s="104" t="s">
        <v>302</v>
      </c>
      <c r="D144" s="110" t="s">
        <v>303</v>
      </c>
      <c r="E144" s="99" t="s">
        <v>13</v>
      </c>
      <c r="F144" s="102"/>
      <c r="G144" s="103"/>
      <c r="H144" s="103"/>
      <c r="I144" s="103"/>
      <c r="J144" s="103"/>
      <c r="K144" s="103"/>
      <c r="L144" s="103"/>
      <c r="M144" s="103"/>
      <c r="N144" s="103"/>
      <c r="O144" s="103">
        <v>2</v>
      </c>
      <c r="P144" s="103"/>
      <c r="Q144" s="103">
        <f t="shared" si="74"/>
        <v>2</v>
      </c>
      <c r="R144" s="54"/>
      <c r="S144" s="54"/>
      <c r="T144" s="54"/>
      <c r="U144" s="55">
        <v>777</v>
      </c>
      <c r="V144" s="55">
        <f t="shared" ref="V144" si="80">U144*Q144</f>
        <v>1554</v>
      </c>
      <c r="W144" s="55">
        <f t="shared" ref="W144" si="81">U144*R144</f>
        <v>0</v>
      </c>
    </row>
    <row r="145" spans="1:23" s="50" customFormat="1" x14ac:dyDescent="0.2">
      <c r="A145" s="49">
        <v>135</v>
      </c>
      <c r="B145" s="106" t="s">
        <v>287</v>
      </c>
      <c r="C145" s="104" t="s">
        <v>291</v>
      </c>
      <c r="D145" s="104" t="s">
        <v>119</v>
      </c>
      <c r="E145" s="99" t="s">
        <v>13</v>
      </c>
      <c r="F145" s="102"/>
      <c r="G145" s="103"/>
      <c r="H145" s="103"/>
      <c r="I145" s="54"/>
      <c r="J145" s="54"/>
      <c r="K145" s="54"/>
      <c r="L145" s="54"/>
      <c r="M145" s="54"/>
      <c r="N145" s="54"/>
      <c r="O145" s="81">
        <v>2</v>
      </c>
      <c r="P145" s="81"/>
      <c r="Q145" s="81">
        <f t="shared" si="74"/>
        <v>2</v>
      </c>
      <c r="R145" s="81"/>
      <c r="S145" s="54"/>
      <c r="T145" s="54"/>
      <c r="U145" s="55">
        <v>690000</v>
      </c>
      <c r="V145" s="55">
        <f t="shared" si="75"/>
        <v>1380000</v>
      </c>
      <c r="W145" s="55">
        <f t="shared" si="76"/>
        <v>0</v>
      </c>
    </row>
    <row r="146" spans="1:23" s="50" customFormat="1" x14ac:dyDescent="0.2">
      <c r="A146" s="49">
        <v>136</v>
      </c>
      <c r="B146" s="106" t="s">
        <v>288</v>
      </c>
      <c r="C146" s="104" t="s">
        <v>292</v>
      </c>
      <c r="D146" s="104" t="s">
        <v>119</v>
      </c>
      <c r="E146" s="99" t="s">
        <v>13</v>
      </c>
      <c r="F146" s="102"/>
      <c r="G146" s="103"/>
      <c r="H146" s="103"/>
      <c r="I146" s="54"/>
      <c r="J146" s="54"/>
      <c r="K146" s="54"/>
      <c r="L146" s="54"/>
      <c r="M146" s="54"/>
      <c r="N146" s="54"/>
      <c r="O146" s="81">
        <v>2</v>
      </c>
      <c r="P146" s="81"/>
      <c r="Q146" s="81">
        <f t="shared" si="74"/>
        <v>2</v>
      </c>
      <c r="R146" s="81"/>
      <c r="S146" s="54"/>
      <c r="T146" s="54"/>
      <c r="U146" s="55">
        <v>115000</v>
      </c>
      <c r="V146" s="55">
        <f t="shared" si="75"/>
        <v>230000</v>
      </c>
      <c r="W146" s="55">
        <f t="shared" si="76"/>
        <v>0</v>
      </c>
    </row>
    <row r="147" spans="1:23" s="50" customFormat="1" x14ac:dyDescent="0.2">
      <c r="A147" s="49">
        <v>137</v>
      </c>
      <c r="B147" s="106" t="s">
        <v>289</v>
      </c>
      <c r="C147" s="104" t="s">
        <v>293</v>
      </c>
      <c r="D147" s="104" t="s">
        <v>119</v>
      </c>
      <c r="E147" s="99" t="s">
        <v>13</v>
      </c>
      <c r="F147" s="102"/>
      <c r="G147" s="103"/>
      <c r="H147" s="103"/>
      <c r="I147" s="54"/>
      <c r="J147" s="54"/>
      <c r="K147" s="54"/>
      <c r="L147" s="54"/>
      <c r="M147" s="54"/>
      <c r="N147" s="54"/>
      <c r="O147" s="81">
        <v>2</v>
      </c>
      <c r="P147" s="81"/>
      <c r="Q147" s="81">
        <f t="shared" si="74"/>
        <v>2</v>
      </c>
      <c r="R147" s="81"/>
      <c r="S147" s="54"/>
      <c r="T147" s="54"/>
      <c r="U147" s="55">
        <v>171000</v>
      </c>
      <c r="V147" s="55">
        <f t="shared" si="75"/>
        <v>342000</v>
      </c>
      <c r="W147" s="55">
        <f t="shared" si="76"/>
        <v>0</v>
      </c>
    </row>
    <row r="148" spans="1:23" s="50" customFormat="1" x14ac:dyDescent="0.2">
      <c r="A148" s="49">
        <v>138</v>
      </c>
      <c r="B148" s="106" t="s">
        <v>290</v>
      </c>
      <c r="C148" s="104" t="s">
        <v>294</v>
      </c>
      <c r="D148" s="104" t="s">
        <v>119</v>
      </c>
      <c r="E148" s="99" t="s">
        <v>13</v>
      </c>
      <c r="F148" s="102"/>
      <c r="G148" s="103"/>
      <c r="H148" s="103"/>
      <c r="I148" s="54"/>
      <c r="J148" s="54"/>
      <c r="K148" s="54"/>
      <c r="L148" s="54"/>
      <c r="M148" s="54"/>
      <c r="N148" s="54"/>
      <c r="O148" s="81">
        <v>2</v>
      </c>
      <c r="P148" s="81"/>
      <c r="Q148" s="81">
        <f t="shared" si="68"/>
        <v>2</v>
      </c>
      <c r="R148" s="81"/>
      <c r="S148" s="54"/>
      <c r="T148" s="54"/>
      <c r="U148" s="55">
        <v>0</v>
      </c>
      <c r="V148" s="55">
        <f t="shared" si="64"/>
        <v>0</v>
      </c>
      <c r="W148" s="55">
        <f t="shared" si="69"/>
        <v>0</v>
      </c>
    </row>
    <row r="150" spans="1:23" x14ac:dyDescent="0.2">
      <c r="U150" s="87" t="s">
        <v>139</v>
      </c>
      <c r="V150" s="53">
        <f>SUM(V6:V148)</f>
        <v>17570065.859999999</v>
      </c>
      <c r="W150" s="53">
        <f>SUM(W6:W119)</f>
        <v>0</v>
      </c>
    </row>
  </sheetData>
  <mergeCells count="1">
    <mergeCell ref="A1:E1"/>
  </mergeCells>
  <conditionalFormatting sqref="B117:D118">
    <cfRule type="expression" dxfId="0" priority="5" stopIfTrue="1">
      <formula>#REF!=0</formula>
    </cfRule>
  </conditionalFormatting>
  <pageMargins left="0.39370078740157483" right="0.39370078740157483" top="0.39370078740157483" bottom="0.39370078740157483" header="0.31496062992125984" footer="0.31496062992125984"/>
  <pageSetup paperSize="9" scale="6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УрЦА</vt:lpstr>
    </vt:vector>
  </TitlesOfParts>
  <Company>Wolfish Lair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</dc:creator>
  <cp:lastModifiedBy>Admin</cp:lastModifiedBy>
  <cp:lastPrinted>2024-09-24T10:57:28Z</cp:lastPrinted>
  <dcterms:created xsi:type="dcterms:W3CDTF">2023-10-03T04:54:00Z</dcterms:created>
  <dcterms:modified xsi:type="dcterms:W3CDTF">2024-11-15T10:45:53Z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BC36DB29F29B4801980E94106A3172E8_12</vt:lpwstr>
  </property>
  <property fmtid="{D5CDD505-2E9C-101B-9397-08002B2CF9AE}" pid="3" name="KSOProductBuildVer">
    <vt:lpwstr>1049-12.2.0.13292</vt:lpwstr>
  </property>
</Properties>
</file>