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71-24_EKB_academ_PTVM30_№8\Scada_Proj\"/>
    </mc:Choice>
  </mc:AlternateContent>
  <bookViews>
    <workbookView xWindow="0" yWindow="0" windowWidth="21405" windowHeight="8940"/>
  </bookViews>
  <sheets>
    <sheet name="opcua1" sheetId="1" r:id="rId1"/>
  </sheets>
  <calcPr calcId="162913"/>
</workbook>
</file>

<file path=xl/calcChain.xml><?xml version="1.0" encoding="utf-8"?>
<calcChain xmlns="http://schemas.openxmlformats.org/spreadsheetml/2006/main">
  <c r="P1153" i="1" l="1"/>
  <c r="P1152" i="1"/>
  <c r="P1151" i="1"/>
  <c r="P1150" i="1"/>
  <c r="P1149" i="1"/>
  <c r="P1148" i="1"/>
  <c r="P1147" i="1"/>
  <c r="P1146" i="1"/>
  <c r="P1145" i="1"/>
  <c r="P1144" i="1"/>
  <c r="P1143" i="1"/>
  <c r="P1141" i="1"/>
  <c r="P1140" i="1"/>
  <c r="P1139" i="1"/>
  <c r="P1138" i="1"/>
  <c r="P1137" i="1"/>
  <c r="P1136" i="1"/>
  <c r="P1135" i="1"/>
  <c r="P1134" i="1"/>
  <c r="P1133" i="1"/>
  <c r="P1132" i="1"/>
  <c r="P1131" i="1"/>
  <c r="P1129" i="1"/>
  <c r="P1128" i="1"/>
  <c r="P1127" i="1"/>
  <c r="P1126" i="1"/>
  <c r="P1125" i="1"/>
  <c r="P1124" i="1"/>
  <c r="P1123" i="1"/>
  <c r="P1122" i="1"/>
  <c r="P1121" i="1"/>
  <c r="P1120" i="1"/>
  <c r="P1119" i="1"/>
  <c r="P1117" i="1"/>
  <c r="P1116" i="1"/>
  <c r="P1115" i="1"/>
  <c r="P1114" i="1"/>
  <c r="P1113" i="1"/>
  <c r="P1112" i="1"/>
  <c r="P1111" i="1"/>
  <c r="P1110" i="1"/>
  <c r="P1109" i="1"/>
  <c r="P1108" i="1"/>
  <c r="P1107" i="1"/>
  <c r="P1105" i="1"/>
  <c r="P1104" i="1"/>
  <c r="P1103" i="1"/>
  <c r="P1102" i="1"/>
  <c r="P1101" i="1"/>
  <c r="P1100" i="1"/>
  <c r="P1099" i="1"/>
  <c r="P1098" i="1"/>
  <c r="P1097" i="1"/>
  <c r="P1096" i="1"/>
  <c r="P1095" i="1"/>
  <c r="P1093" i="1"/>
  <c r="P1092" i="1"/>
  <c r="P1091" i="1"/>
  <c r="P1090" i="1"/>
  <c r="P1089" i="1"/>
  <c r="P1088" i="1"/>
  <c r="P1087" i="1"/>
  <c r="P1086" i="1"/>
  <c r="P1085" i="1"/>
  <c r="P1084" i="1"/>
  <c r="P1083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7" i="1"/>
  <c r="P1066" i="1"/>
  <c r="P1065" i="1"/>
  <c r="P1064" i="1"/>
  <c r="P1063" i="1"/>
  <c r="P1062" i="1"/>
  <c r="P1061" i="1"/>
  <c r="P1060" i="1"/>
  <c r="P1059" i="1"/>
  <c r="P1057" i="1"/>
  <c r="P1056" i="1"/>
  <c r="P1055" i="1"/>
  <c r="P1054" i="1"/>
  <c r="P1053" i="1"/>
  <c r="P1052" i="1"/>
  <c r="P1051" i="1"/>
  <c r="P1050" i="1"/>
  <c r="P1049" i="1"/>
  <c r="P1048" i="1"/>
  <c r="P1047" i="1"/>
  <c r="P1045" i="1"/>
  <c r="P1044" i="1"/>
  <c r="P1043" i="1"/>
  <c r="P1042" i="1"/>
  <c r="P1041" i="1"/>
  <c r="P1040" i="1"/>
  <c r="P1039" i="1"/>
  <c r="P1038" i="1"/>
  <c r="P1037" i="1"/>
  <c r="P1036" i="1"/>
  <c r="P1035" i="1"/>
  <c r="P1033" i="1"/>
  <c r="P1032" i="1"/>
  <c r="P1031" i="1"/>
  <c r="P1030" i="1"/>
  <c r="P1029" i="1"/>
  <c r="P1028" i="1"/>
  <c r="P1027" i="1"/>
  <c r="P1026" i="1"/>
  <c r="P1025" i="1"/>
  <c r="P1024" i="1"/>
  <c r="P1023" i="1"/>
  <c r="P1021" i="1"/>
  <c r="P1020" i="1"/>
  <c r="P1019" i="1"/>
  <c r="P1018" i="1"/>
  <c r="P1017" i="1"/>
  <c r="P1016" i="1"/>
  <c r="P1015" i="1"/>
  <c r="P1014" i="1"/>
  <c r="P1013" i="1"/>
  <c r="P1012" i="1"/>
  <c r="P1011" i="1"/>
  <c r="P984" i="1"/>
  <c r="P983" i="1"/>
  <c r="P982" i="1"/>
  <c r="P981" i="1"/>
  <c r="P980" i="1"/>
  <c r="P978" i="1"/>
  <c r="P977" i="1"/>
  <c r="P976" i="1"/>
  <c r="P975" i="1"/>
  <c r="P974" i="1"/>
  <c r="P973" i="1"/>
  <c r="P972" i="1"/>
  <c r="P971" i="1"/>
  <c r="P970" i="1"/>
  <c r="P966" i="1"/>
  <c r="P965" i="1"/>
  <c r="P964" i="1"/>
  <c r="P963" i="1"/>
  <c r="P962" i="1"/>
  <c r="P960" i="1"/>
  <c r="P959" i="1"/>
  <c r="P958" i="1"/>
  <c r="P957" i="1"/>
  <c r="P956" i="1"/>
  <c r="P954" i="1"/>
  <c r="P953" i="1"/>
  <c r="P952" i="1"/>
  <c r="P951" i="1"/>
  <c r="P950" i="1"/>
  <c r="P920" i="1"/>
  <c r="P919" i="1"/>
  <c r="P918" i="1"/>
  <c r="P917" i="1"/>
  <c r="P916" i="1"/>
  <c r="P915" i="1"/>
  <c r="P914" i="1"/>
  <c r="P913" i="1"/>
  <c r="P912" i="1"/>
  <c r="P910" i="1"/>
  <c r="P909" i="1"/>
  <c r="P908" i="1"/>
  <c r="P907" i="1"/>
  <c r="P906" i="1"/>
  <c r="P905" i="1"/>
  <c r="P904" i="1"/>
  <c r="P903" i="1"/>
  <c r="P902" i="1"/>
  <c r="P900" i="1"/>
  <c r="P899" i="1"/>
  <c r="P898" i="1"/>
  <c r="P897" i="1"/>
  <c r="P896" i="1"/>
  <c r="P895" i="1"/>
  <c r="P894" i="1"/>
  <c r="P893" i="1"/>
  <c r="P892" i="1"/>
  <c r="P890" i="1"/>
  <c r="P889" i="1"/>
  <c r="P888" i="1"/>
  <c r="P887" i="1"/>
  <c r="P886" i="1"/>
  <c r="P885" i="1"/>
  <c r="P884" i="1"/>
  <c r="P883" i="1"/>
  <c r="P882" i="1"/>
  <c r="P861" i="1"/>
  <c r="P860" i="1"/>
  <c r="P859" i="1"/>
  <c r="P858" i="1"/>
  <c r="P857" i="1"/>
  <c r="P855" i="1"/>
  <c r="P854" i="1"/>
  <c r="P853" i="1"/>
  <c r="P852" i="1"/>
  <c r="P851" i="1"/>
  <c r="P850" i="1"/>
  <c r="P849" i="1"/>
  <c r="P848" i="1"/>
  <c r="P847" i="1"/>
  <c r="P845" i="1"/>
  <c r="P844" i="1"/>
  <c r="P843" i="1"/>
  <c r="P842" i="1"/>
  <c r="P841" i="1"/>
  <c r="P839" i="1"/>
  <c r="P838" i="1"/>
  <c r="P837" i="1"/>
  <c r="P836" i="1"/>
  <c r="P835" i="1"/>
  <c r="P834" i="1"/>
  <c r="P833" i="1"/>
  <c r="P832" i="1"/>
  <c r="P831" i="1"/>
  <c r="P813" i="1"/>
  <c r="P812" i="1"/>
  <c r="P811" i="1"/>
  <c r="P810" i="1"/>
  <c r="P809" i="1"/>
  <c r="P808" i="1"/>
  <c r="P807" i="1"/>
  <c r="P806" i="1"/>
  <c r="P805" i="1"/>
  <c r="P803" i="1"/>
  <c r="P802" i="1"/>
  <c r="P801" i="1"/>
  <c r="P800" i="1"/>
  <c r="P799" i="1"/>
  <c r="P798" i="1"/>
  <c r="P797" i="1"/>
  <c r="P796" i="1"/>
  <c r="P795" i="1"/>
  <c r="P793" i="1"/>
  <c r="P792" i="1"/>
  <c r="P791" i="1"/>
  <c r="P790" i="1"/>
  <c r="P789" i="1"/>
  <c r="P788" i="1"/>
  <c r="P787" i="1"/>
  <c r="P786" i="1"/>
  <c r="P785" i="1"/>
  <c r="P783" i="1"/>
  <c r="P782" i="1"/>
  <c r="P781" i="1"/>
  <c r="P780" i="1"/>
  <c r="P779" i="1"/>
  <c r="P778" i="1"/>
  <c r="P777" i="1"/>
  <c r="P776" i="1"/>
  <c r="P775" i="1"/>
  <c r="P754" i="1"/>
  <c r="P753" i="1"/>
  <c r="P752" i="1"/>
  <c r="P751" i="1"/>
  <c r="P750" i="1"/>
  <c r="P748" i="1"/>
  <c r="P747" i="1"/>
  <c r="P746" i="1"/>
  <c r="P745" i="1"/>
  <c r="P744" i="1"/>
  <c r="P743" i="1"/>
  <c r="P742" i="1"/>
  <c r="P741" i="1"/>
  <c r="P740" i="1"/>
  <c r="P738" i="1"/>
  <c r="P737" i="1"/>
  <c r="P736" i="1"/>
  <c r="P735" i="1"/>
  <c r="P734" i="1"/>
  <c r="P732" i="1"/>
  <c r="P731" i="1"/>
  <c r="P730" i="1"/>
  <c r="P729" i="1"/>
  <c r="P728" i="1"/>
  <c r="P727" i="1"/>
  <c r="P726" i="1"/>
  <c r="P725" i="1"/>
  <c r="P724" i="1"/>
  <c r="P706" i="1"/>
  <c r="P705" i="1"/>
  <c r="P704" i="1"/>
  <c r="P703" i="1"/>
  <c r="P702" i="1"/>
  <c r="P701" i="1"/>
  <c r="P700" i="1"/>
  <c r="P699" i="1"/>
  <c r="P698" i="1"/>
  <c r="P696" i="1"/>
  <c r="P695" i="1"/>
  <c r="P694" i="1"/>
  <c r="P693" i="1"/>
  <c r="P692" i="1"/>
  <c r="P691" i="1"/>
  <c r="P690" i="1"/>
  <c r="P689" i="1"/>
  <c r="P688" i="1"/>
  <c r="P686" i="1"/>
  <c r="P685" i="1"/>
  <c r="P684" i="1"/>
  <c r="P683" i="1"/>
  <c r="P682" i="1"/>
  <c r="P681" i="1"/>
  <c r="P680" i="1"/>
  <c r="P679" i="1"/>
  <c r="P678" i="1"/>
  <c r="P676" i="1"/>
  <c r="P675" i="1"/>
  <c r="P674" i="1"/>
  <c r="P673" i="1"/>
  <c r="P672" i="1"/>
  <c r="P671" i="1"/>
  <c r="P670" i="1"/>
  <c r="P669" i="1"/>
  <c r="P668" i="1"/>
  <c r="P647" i="1"/>
  <c r="P646" i="1"/>
  <c r="P645" i="1"/>
  <c r="P644" i="1"/>
  <c r="P643" i="1"/>
  <c r="P641" i="1"/>
  <c r="P640" i="1"/>
  <c r="P639" i="1"/>
  <c r="P638" i="1"/>
  <c r="P637" i="1"/>
  <c r="P636" i="1"/>
  <c r="P635" i="1"/>
  <c r="P634" i="1"/>
  <c r="P633" i="1"/>
  <c r="P631" i="1"/>
  <c r="P630" i="1"/>
  <c r="P629" i="1"/>
  <c r="P628" i="1"/>
  <c r="P627" i="1"/>
  <c r="P625" i="1"/>
  <c r="P624" i="1"/>
  <c r="P623" i="1"/>
  <c r="P622" i="1"/>
  <c r="P621" i="1"/>
  <c r="P620" i="1"/>
  <c r="P619" i="1"/>
  <c r="P618" i="1"/>
  <c r="P617" i="1"/>
  <c r="P599" i="1"/>
  <c r="P598" i="1"/>
  <c r="P597" i="1"/>
  <c r="P596" i="1"/>
  <c r="P595" i="1"/>
  <c r="P552" i="1"/>
  <c r="P551" i="1"/>
  <c r="P550" i="1"/>
  <c r="P549" i="1"/>
  <c r="P548" i="1"/>
  <c r="P547" i="1"/>
  <c r="P546" i="1"/>
  <c r="P545" i="1"/>
  <c r="P544" i="1"/>
  <c r="P542" i="1"/>
  <c r="P541" i="1"/>
  <c r="P540" i="1"/>
  <c r="P539" i="1"/>
  <c r="P538" i="1"/>
  <c r="P537" i="1"/>
  <c r="P536" i="1"/>
  <c r="P535" i="1"/>
  <c r="P534" i="1"/>
  <c r="P532" i="1"/>
  <c r="P531" i="1"/>
  <c r="P530" i="1"/>
  <c r="P529" i="1"/>
  <c r="P528" i="1"/>
  <c r="P527" i="1"/>
  <c r="P526" i="1"/>
  <c r="P525" i="1"/>
  <c r="P524" i="1"/>
  <c r="P522" i="1"/>
  <c r="P521" i="1"/>
  <c r="P520" i="1"/>
  <c r="P519" i="1"/>
  <c r="P518" i="1"/>
  <c r="P517" i="1"/>
  <c r="P516" i="1"/>
  <c r="P515" i="1"/>
  <c r="P514" i="1"/>
  <c r="P493" i="1"/>
  <c r="P492" i="1"/>
  <c r="P491" i="1"/>
  <c r="P490" i="1"/>
  <c r="P489" i="1"/>
  <c r="P487" i="1"/>
  <c r="P486" i="1"/>
  <c r="P485" i="1"/>
  <c r="P484" i="1"/>
  <c r="P483" i="1"/>
  <c r="P482" i="1"/>
  <c r="P481" i="1"/>
  <c r="P480" i="1"/>
  <c r="P479" i="1"/>
  <c r="P477" i="1"/>
  <c r="P476" i="1"/>
  <c r="P475" i="1"/>
  <c r="P474" i="1"/>
  <c r="P473" i="1"/>
  <c r="P471" i="1"/>
  <c r="P470" i="1"/>
  <c r="P469" i="1"/>
  <c r="P468" i="1"/>
  <c r="P467" i="1"/>
  <c r="P466" i="1"/>
  <c r="P465" i="1"/>
  <c r="P464" i="1"/>
  <c r="P463" i="1"/>
  <c r="P445" i="1"/>
  <c r="P444" i="1"/>
  <c r="P443" i="1"/>
  <c r="P442" i="1"/>
  <c r="P441" i="1"/>
  <c r="P440" i="1"/>
  <c r="P439" i="1"/>
  <c r="P438" i="1"/>
  <c r="P437" i="1"/>
  <c r="P435" i="1"/>
  <c r="P434" i="1"/>
  <c r="P433" i="1"/>
  <c r="P432" i="1"/>
  <c r="P431" i="1"/>
  <c r="P430" i="1"/>
  <c r="P429" i="1"/>
  <c r="P428" i="1"/>
  <c r="P427" i="1"/>
  <c r="P425" i="1"/>
  <c r="P424" i="1"/>
  <c r="P423" i="1"/>
  <c r="P422" i="1"/>
  <c r="P421" i="1"/>
  <c r="P420" i="1"/>
  <c r="P419" i="1"/>
  <c r="P418" i="1"/>
  <c r="P417" i="1"/>
  <c r="P415" i="1"/>
  <c r="P414" i="1"/>
  <c r="P413" i="1"/>
  <c r="P412" i="1"/>
  <c r="P411" i="1"/>
  <c r="P410" i="1"/>
  <c r="P409" i="1"/>
  <c r="P408" i="1"/>
  <c r="P407" i="1"/>
  <c r="P386" i="1"/>
  <c r="P385" i="1"/>
  <c r="P384" i="1"/>
  <c r="P383" i="1"/>
  <c r="P382" i="1"/>
  <c r="P380" i="1"/>
  <c r="P379" i="1"/>
  <c r="P378" i="1"/>
  <c r="P377" i="1"/>
  <c r="P376" i="1"/>
  <c r="P375" i="1"/>
  <c r="P374" i="1"/>
  <c r="P373" i="1"/>
  <c r="P372" i="1"/>
  <c r="P370" i="1"/>
  <c r="P369" i="1"/>
  <c r="P368" i="1"/>
  <c r="P367" i="1"/>
  <c r="P366" i="1"/>
  <c r="P364" i="1"/>
  <c r="P363" i="1"/>
  <c r="P362" i="1"/>
  <c r="P361" i="1"/>
  <c r="P360" i="1"/>
  <c r="P359" i="1"/>
  <c r="P358" i="1"/>
  <c r="P357" i="1"/>
  <c r="P356" i="1"/>
  <c r="P338" i="1"/>
  <c r="P337" i="1"/>
  <c r="P336" i="1"/>
  <c r="P335" i="1"/>
  <c r="P334" i="1"/>
  <c r="P333" i="1"/>
  <c r="P332" i="1"/>
  <c r="P331" i="1"/>
  <c r="P330" i="1"/>
  <c r="P328" i="1"/>
  <c r="P327" i="1"/>
  <c r="P326" i="1"/>
  <c r="P325" i="1"/>
  <c r="P324" i="1"/>
  <c r="P323" i="1"/>
  <c r="P322" i="1"/>
  <c r="P321" i="1"/>
  <c r="P320" i="1"/>
  <c r="P318" i="1"/>
  <c r="P317" i="1"/>
  <c r="P316" i="1"/>
  <c r="P315" i="1"/>
  <c r="P314" i="1"/>
  <c r="P313" i="1"/>
  <c r="P312" i="1"/>
  <c r="P311" i="1"/>
  <c r="P310" i="1"/>
  <c r="P308" i="1"/>
  <c r="P307" i="1"/>
  <c r="P306" i="1"/>
  <c r="P305" i="1"/>
  <c r="P304" i="1"/>
  <c r="P303" i="1"/>
  <c r="P302" i="1"/>
  <c r="P301" i="1"/>
  <c r="P300" i="1"/>
  <c r="P279" i="1"/>
  <c r="P278" i="1"/>
  <c r="P277" i="1"/>
  <c r="P276" i="1"/>
  <c r="P275" i="1"/>
  <c r="P273" i="1"/>
  <c r="P272" i="1"/>
  <c r="P271" i="1"/>
  <c r="P270" i="1"/>
  <c r="P269" i="1"/>
  <c r="P268" i="1"/>
  <c r="P267" i="1"/>
  <c r="P266" i="1"/>
  <c r="P265" i="1"/>
  <c r="P263" i="1"/>
  <c r="P262" i="1"/>
  <c r="P261" i="1"/>
  <c r="P260" i="1"/>
  <c r="P259" i="1"/>
  <c r="P257" i="1"/>
  <c r="P256" i="1"/>
  <c r="P255" i="1"/>
  <c r="P254" i="1"/>
  <c r="P253" i="1"/>
  <c r="P252" i="1"/>
  <c r="P251" i="1"/>
  <c r="P250" i="1"/>
  <c r="P249" i="1"/>
  <c r="P231" i="1"/>
  <c r="P230" i="1"/>
  <c r="P229" i="1"/>
  <c r="P228" i="1"/>
  <c r="P227" i="1"/>
  <c r="P177" i="1"/>
  <c r="P176" i="1"/>
  <c r="P175" i="1"/>
  <c r="P174" i="1"/>
  <c r="P173" i="1"/>
  <c r="P171" i="1"/>
  <c r="P170" i="1"/>
  <c r="P169" i="1"/>
  <c r="P168" i="1"/>
  <c r="P167" i="1"/>
  <c r="P165" i="1"/>
  <c r="P164" i="1"/>
  <c r="P163" i="1"/>
  <c r="P162" i="1"/>
  <c r="P161" i="1"/>
  <c r="P106" i="1"/>
  <c r="P105" i="1"/>
  <c r="P104" i="1"/>
  <c r="P103" i="1"/>
  <c r="P102" i="1"/>
  <c r="P100" i="1"/>
  <c r="P99" i="1"/>
  <c r="P98" i="1"/>
  <c r="P97" i="1"/>
  <c r="P96" i="1"/>
  <c r="P95" i="1"/>
  <c r="P94" i="1"/>
  <c r="P93" i="1"/>
  <c r="P92" i="1"/>
  <c r="P88" i="1"/>
  <c r="P87" i="1"/>
  <c r="P86" i="1"/>
  <c r="P85" i="1"/>
  <c r="P84" i="1"/>
  <c r="P82" i="1"/>
  <c r="P81" i="1"/>
  <c r="P80" i="1"/>
  <c r="P79" i="1"/>
  <c r="P78" i="1"/>
  <c r="P76" i="1"/>
  <c r="P75" i="1"/>
  <c r="P74" i="1"/>
  <c r="P73" i="1"/>
  <c r="P72" i="1"/>
  <c r="P70" i="1"/>
  <c r="P69" i="1"/>
  <c r="P68" i="1"/>
  <c r="P67" i="1"/>
  <c r="P66" i="1"/>
  <c r="P43" i="1"/>
  <c r="P42" i="1"/>
  <c r="P41" i="1"/>
  <c r="P40" i="1"/>
  <c r="P39" i="1"/>
  <c r="P35" i="1"/>
  <c r="P34" i="1"/>
  <c r="P33" i="1"/>
  <c r="P32" i="1"/>
  <c r="P31" i="1"/>
  <c r="P29" i="1"/>
  <c r="P28" i="1"/>
  <c r="P27" i="1"/>
  <c r="P26" i="1"/>
  <c r="P25" i="1"/>
  <c r="P24" i="1"/>
  <c r="P23" i="1"/>
  <c r="P22" i="1"/>
  <c r="P21" i="1"/>
  <c r="P19" i="1"/>
  <c r="P11" i="1"/>
  <c r="P18" i="1"/>
  <c r="P17" i="1"/>
  <c r="P16" i="1"/>
  <c r="P15" i="1"/>
  <c r="P13" i="1"/>
  <c r="P12" i="1"/>
  <c r="P10" i="1"/>
  <c r="P9" i="1"/>
  <c r="P8" i="1"/>
  <c r="P7" i="1"/>
  <c r="P6" i="1"/>
  <c r="P5" i="1"/>
  <c r="R1153" i="1" l="1"/>
  <c r="N1153" i="1"/>
  <c r="H1153" i="1"/>
  <c r="R1152" i="1"/>
  <c r="N1152" i="1"/>
  <c r="H1152" i="1"/>
  <c r="R1151" i="1"/>
  <c r="N1151" i="1"/>
  <c r="H1151" i="1"/>
  <c r="R1150" i="1"/>
  <c r="N1150" i="1"/>
  <c r="H1150" i="1"/>
  <c r="R1149" i="1"/>
  <c r="N1149" i="1"/>
  <c r="H1149" i="1"/>
  <c r="R1148" i="1"/>
  <c r="N1148" i="1"/>
  <c r="H1148" i="1"/>
  <c r="R1147" i="1"/>
  <c r="N1147" i="1"/>
  <c r="H1147" i="1"/>
  <c r="R1146" i="1"/>
  <c r="N1146" i="1"/>
  <c r="H1146" i="1"/>
  <c r="R1145" i="1"/>
  <c r="N1145" i="1"/>
  <c r="H1145" i="1"/>
  <c r="R1144" i="1"/>
  <c r="N1144" i="1"/>
  <c r="H1144" i="1"/>
  <c r="R1143" i="1"/>
  <c r="Q1143" i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N1143" i="1"/>
  <c r="H1143" i="1"/>
  <c r="B1143" i="1"/>
  <c r="B1144" i="1" s="1"/>
  <c r="B1145" i="1" s="1"/>
  <c r="R1141" i="1"/>
  <c r="N1141" i="1"/>
  <c r="H1141" i="1"/>
  <c r="R1140" i="1"/>
  <c r="N1140" i="1"/>
  <c r="H1140" i="1"/>
  <c r="R1139" i="1"/>
  <c r="N1139" i="1"/>
  <c r="H1139" i="1"/>
  <c r="R1138" i="1"/>
  <c r="N1138" i="1"/>
  <c r="H1138" i="1"/>
  <c r="R1137" i="1"/>
  <c r="N1137" i="1"/>
  <c r="H1137" i="1"/>
  <c r="R1136" i="1"/>
  <c r="N1136" i="1"/>
  <c r="H1136" i="1"/>
  <c r="R1135" i="1"/>
  <c r="N1135" i="1"/>
  <c r="H1135" i="1"/>
  <c r="R1134" i="1"/>
  <c r="N1134" i="1"/>
  <c r="H1134" i="1"/>
  <c r="R1133" i="1"/>
  <c r="N1133" i="1"/>
  <c r="H1133" i="1"/>
  <c r="R1132" i="1"/>
  <c r="N1132" i="1"/>
  <c r="H1132" i="1"/>
  <c r="R1131" i="1"/>
  <c r="Q1131" i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N1131" i="1"/>
  <c r="H1131" i="1"/>
  <c r="B1131" i="1"/>
  <c r="M1131" i="1" s="1"/>
  <c r="R1129" i="1"/>
  <c r="N1129" i="1"/>
  <c r="H1129" i="1"/>
  <c r="R1128" i="1"/>
  <c r="N1128" i="1"/>
  <c r="H1128" i="1"/>
  <c r="R1127" i="1"/>
  <c r="N1127" i="1"/>
  <c r="H1127" i="1"/>
  <c r="R1126" i="1"/>
  <c r="N1126" i="1"/>
  <c r="H1126" i="1"/>
  <c r="R1125" i="1"/>
  <c r="N1125" i="1"/>
  <c r="H1125" i="1"/>
  <c r="R1124" i="1"/>
  <c r="N1124" i="1"/>
  <c r="H1124" i="1"/>
  <c r="R1123" i="1"/>
  <c r="N1123" i="1"/>
  <c r="H1123" i="1"/>
  <c r="R1122" i="1"/>
  <c r="N1122" i="1"/>
  <c r="H1122" i="1"/>
  <c r="R1121" i="1"/>
  <c r="N1121" i="1"/>
  <c r="H1121" i="1"/>
  <c r="R1120" i="1"/>
  <c r="N1120" i="1"/>
  <c r="H1120" i="1"/>
  <c r="R1119" i="1"/>
  <c r="Q1119" i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N1119" i="1"/>
  <c r="H1119" i="1"/>
  <c r="B1119" i="1"/>
  <c r="B1120" i="1" s="1"/>
  <c r="B1121" i="1" s="1"/>
  <c r="R1117" i="1"/>
  <c r="R1116" i="1"/>
  <c r="R1105" i="1"/>
  <c r="R1104" i="1"/>
  <c r="R1093" i="1"/>
  <c r="R1092" i="1"/>
  <c r="R1081" i="1"/>
  <c r="R1080" i="1"/>
  <c r="R1069" i="1"/>
  <c r="R1068" i="1"/>
  <c r="R1057" i="1"/>
  <c r="R1056" i="1"/>
  <c r="R1045" i="1"/>
  <c r="R1044" i="1"/>
  <c r="R1033" i="1"/>
  <c r="R1032" i="1"/>
  <c r="R1021" i="1"/>
  <c r="R1020" i="1"/>
  <c r="N1117" i="1"/>
  <c r="H1117" i="1"/>
  <c r="N1116" i="1"/>
  <c r="H1116" i="1"/>
  <c r="R1115" i="1"/>
  <c r="N1115" i="1"/>
  <c r="H1115" i="1"/>
  <c r="R1114" i="1"/>
  <c r="N1114" i="1"/>
  <c r="H1114" i="1"/>
  <c r="R1113" i="1"/>
  <c r="N1113" i="1"/>
  <c r="H1113" i="1"/>
  <c r="R1112" i="1"/>
  <c r="N1112" i="1"/>
  <c r="H1112" i="1"/>
  <c r="R1111" i="1"/>
  <c r="N1111" i="1"/>
  <c r="H1111" i="1"/>
  <c r="R1110" i="1"/>
  <c r="N1110" i="1"/>
  <c r="H1110" i="1"/>
  <c r="R1109" i="1"/>
  <c r="N1109" i="1"/>
  <c r="H1109" i="1"/>
  <c r="R1108" i="1"/>
  <c r="N1108" i="1"/>
  <c r="H1108" i="1"/>
  <c r="R1107" i="1"/>
  <c r="Q1107" i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N1107" i="1"/>
  <c r="H1107" i="1"/>
  <c r="B1107" i="1"/>
  <c r="M1107" i="1" s="1"/>
  <c r="M1119" i="1" l="1"/>
  <c r="M1143" i="1"/>
  <c r="M1145" i="1"/>
  <c r="B1146" i="1"/>
  <c r="M1144" i="1"/>
  <c r="B1132" i="1"/>
  <c r="B1133" i="1" s="1"/>
  <c r="M1133" i="1" s="1"/>
  <c r="M1121" i="1"/>
  <c r="B1122" i="1"/>
  <c r="M1120" i="1"/>
  <c r="B1108" i="1"/>
  <c r="B1109" i="1" s="1"/>
  <c r="M1109" i="1" s="1"/>
  <c r="Q997" i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M1108" i="1" l="1"/>
  <c r="M1132" i="1"/>
  <c r="B1147" i="1"/>
  <c r="M1146" i="1"/>
  <c r="B1134" i="1"/>
  <c r="B1135" i="1" s="1"/>
  <c r="M1134" i="1"/>
  <c r="B1123" i="1"/>
  <c r="M1122" i="1"/>
  <c r="B1110" i="1"/>
  <c r="B1111" i="1" s="1"/>
  <c r="R308" i="1"/>
  <c r="N308" i="1"/>
  <c r="H308" i="1"/>
  <c r="R307" i="1"/>
  <c r="N307" i="1"/>
  <c r="H307" i="1"/>
  <c r="R306" i="1"/>
  <c r="N306" i="1"/>
  <c r="H306" i="1"/>
  <c r="R305" i="1"/>
  <c r="N305" i="1"/>
  <c r="H305" i="1"/>
  <c r="R304" i="1"/>
  <c r="N304" i="1"/>
  <c r="H304" i="1"/>
  <c r="R303" i="1"/>
  <c r="N303" i="1"/>
  <c r="H303" i="1"/>
  <c r="R302" i="1"/>
  <c r="N302" i="1"/>
  <c r="H302" i="1"/>
  <c r="R301" i="1"/>
  <c r="N301" i="1"/>
  <c r="H301" i="1"/>
  <c r="R300" i="1"/>
  <c r="Q300" i="1"/>
  <c r="Q301" i="1" s="1"/>
  <c r="Q302" i="1" s="1"/>
  <c r="Q303" i="1" s="1"/>
  <c r="Q304" i="1" s="1"/>
  <c r="Q305" i="1" s="1"/>
  <c r="Q306" i="1" s="1"/>
  <c r="Q307" i="1" s="1"/>
  <c r="Q308" i="1" s="1"/>
  <c r="N300" i="1"/>
  <c r="H300" i="1"/>
  <c r="B300" i="1"/>
  <c r="B301" i="1" s="1"/>
  <c r="R318" i="1"/>
  <c r="N318" i="1"/>
  <c r="H318" i="1"/>
  <c r="R317" i="1"/>
  <c r="N317" i="1"/>
  <c r="H317" i="1"/>
  <c r="R316" i="1"/>
  <c r="N316" i="1"/>
  <c r="H316" i="1"/>
  <c r="R315" i="1"/>
  <c r="N315" i="1"/>
  <c r="H315" i="1"/>
  <c r="R314" i="1"/>
  <c r="N314" i="1"/>
  <c r="H314" i="1"/>
  <c r="R313" i="1"/>
  <c r="N313" i="1"/>
  <c r="H313" i="1"/>
  <c r="R312" i="1"/>
  <c r="N312" i="1"/>
  <c r="H312" i="1"/>
  <c r="R311" i="1"/>
  <c r="N311" i="1"/>
  <c r="H311" i="1"/>
  <c r="R310" i="1"/>
  <c r="Q310" i="1"/>
  <c r="Q311" i="1" s="1"/>
  <c r="Q312" i="1" s="1"/>
  <c r="Q313" i="1" s="1"/>
  <c r="Q314" i="1" s="1"/>
  <c r="Q315" i="1" s="1"/>
  <c r="Q316" i="1" s="1"/>
  <c r="Q317" i="1" s="1"/>
  <c r="Q318" i="1" s="1"/>
  <c r="N310" i="1"/>
  <c r="H310" i="1"/>
  <c r="B310" i="1"/>
  <c r="B311" i="1" s="1"/>
  <c r="B312" i="1" s="1"/>
  <c r="R328" i="1"/>
  <c r="N328" i="1"/>
  <c r="H328" i="1"/>
  <c r="R327" i="1"/>
  <c r="N327" i="1"/>
  <c r="H327" i="1"/>
  <c r="R326" i="1"/>
  <c r="N326" i="1"/>
  <c r="H326" i="1"/>
  <c r="R325" i="1"/>
  <c r="N325" i="1"/>
  <c r="H325" i="1"/>
  <c r="R324" i="1"/>
  <c r="N324" i="1"/>
  <c r="H324" i="1"/>
  <c r="R323" i="1"/>
  <c r="N323" i="1"/>
  <c r="H323" i="1"/>
  <c r="R322" i="1"/>
  <c r="N322" i="1"/>
  <c r="H322" i="1"/>
  <c r="R321" i="1"/>
  <c r="N321" i="1"/>
  <c r="H321" i="1"/>
  <c r="R320" i="1"/>
  <c r="Q320" i="1"/>
  <c r="Q321" i="1" s="1"/>
  <c r="Q322" i="1" s="1"/>
  <c r="Q323" i="1" s="1"/>
  <c r="Q324" i="1" s="1"/>
  <c r="Q325" i="1" s="1"/>
  <c r="Q326" i="1" s="1"/>
  <c r="Q327" i="1" s="1"/>
  <c r="Q328" i="1" s="1"/>
  <c r="N320" i="1"/>
  <c r="H320" i="1"/>
  <c r="B320" i="1"/>
  <c r="B321" i="1" s="1"/>
  <c r="R338" i="1"/>
  <c r="N338" i="1"/>
  <c r="H338" i="1"/>
  <c r="R337" i="1"/>
  <c r="N337" i="1"/>
  <c r="H337" i="1"/>
  <c r="R336" i="1"/>
  <c r="N336" i="1"/>
  <c r="H336" i="1"/>
  <c r="R335" i="1"/>
  <c r="N335" i="1"/>
  <c r="H335" i="1"/>
  <c r="R334" i="1"/>
  <c r="N334" i="1"/>
  <c r="H334" i="1"/>
  <c r="R333" i="1"/>
  <c r="N333" i="1"/>
  <c r="H333" i="1"/>
  <c r="R332" i="1"/>
  <c r="N332" i="1"/>
  <c r="H332" i="1"/>
  <c r="R331" i="1"/>
  <c r="N331" i="1"/>
  <c r="H331" i="1"/>
  <c r="R330" i="1"/>
  <c r="Q330" i="1"/>
  <c r="Q331" i="1" s="1"/>
  <c r="Q332" i="1" s="1"/>
  <c r="Q333" i="1" s="1"/>
  <c r="Q334" i="1" s="1"/>
  <c r="Q335" i="1" s="1"/>
  <c r="Q336" i="1" s="1"/>
  <c r="Q337" i="1" s="1"/>
  <c r="Q338" i="1" s="1"/>
  <c r="N330" i="1"/>
  <c r="H330" i="1"/>
  <c r="B330" i="1"/>
  <c r="R415" i="1"/>
  <c r="N415" i="1"/>
  <c r="H415" i="1"/>
  <c r="R414" i="1"/>
  <c r="N414" i="1"/>
  <c r="H414" i="1"/>
  <c r="R413" i="1"/>
  <c r="N413" i="1"/>
  <c r="H413" i="1"/>
  <c r="R412" i="1"/>
  <c r="N412" i="1"/>
  <c r="H412" i="1"/>
  <c r="R411" i="1"/>
  <c r="N411" i="1"/>
  <c r="H411" i="1"/>
  <c r="R410" i="1"/>
  <c r="N410" i="1"/>
  <c r="H410" i="1"/>
  <c r="R409" i="1"/>
  <c r="N409" i="1"/>
  <c r="H409" i="1"/>
  <c r="R408" i="1"/>
  <c r="N408" i="1"/>
  <c r="H408" i="1"/>
  <c r="R407" i="1"/>
  <c r="Q407" i="1"/>
  <c r="Q408" i="1" s="1"/>
  <c r="Q409" i="1" s="1"/>
  <c r="Q410" i="1" s="1"/>
  <c r="Q411" i="1" s="1"/>
  <c r="Q412" i="1" s="1"/>
  <c r="Q413" i="1" s="1"/>
  <c r="Q414" i="1" s="1"/>
  <c r="Q415" i="1" s="1"/>
  <c r="N407" i="1"/>
  <c r="H407" i="1"/>
  <c r="B407" i="1"/>
  <c r="B408" i="1" s="1"/>
  <c r="B409" i="1" s="1"/>
  <c r="R425" i="1"/>
  <c r="N425" i="1"/>
  <c r="H425" i="1"/>
  <c r="R424" i="1"/>
  <c r="N424" i="1"/>
  <c r="H424" i="1"/>
  <c r="R423" i="1"/>
  <c r="N423" i="1"/>
  <c r="H423" i="1"/>
  <c r="R422" i="1"/>
  <c r="N422" i="1"/>
  <c r="H422" i="1"/>
  <c r="R421" i="1"/>
  <c r="N421" i="1"/>
  <c r="H421" i="1"/>
  <c r="R420" i="1"/>
  <c r="N420" i="1"/>
  <c r="H420" i="1"/>
  <c r="R419" i="1"/>
  <c r="N419" i="1"/>
  <c r="H419" i="1"/>
  <c r="R418" i="1"/>
  <c r="N418" i="1"/>
  <c r="H418" i="1"/>
  <c r="R417" i="1"/>
  <c r="Q417" i="1"/>
  <c r="Q418" i="1" s="1"/>
  <c r="Q419" i="1" s="1"/>
  <c r="Q420" i="1" s="1"/>
  <c r="Q421" i="1" s="1"/>
  <c r="Q422" i="1" s="1"/>
  <c r="Q423" i="1" s="1"/>
  <c r="Q424" i="1" s="1"/>
  <c r="Q425" i="1" s="1"/>
  <c r="N417" i="1"/>
  <c r="H417" i="1"/>
  <c r="B417" i="1"/>
  <c r="B418" i="1" s="1"/>
  <c r="R435" i="1"/>
  <c r="N435" i="1"/>
  <c r="H435" i="1"/>
  <c r="R434" i="1"/>
  <c r="N434" i="1"/>
  <c r="H434" i="1"/>
  <c r="R433" i="1"/>
  <c r="N433" i="1"/>
  <c r="H433" i="1"/>
  <c r="R432" i="1"/>
  <c r="N432" i="1"/>
  <c r="H432" i="1"/>
  <c r="R431" i="1"/>
  <c r="N431" i="1"/>
  <c r="H431" i="1"/>
  <c r="R430" i="1"/>
  <c r="N430" i="1"/>
  <c r="H430" i="1"/>
  <c r="R429" i="1"/>
  <c r="N429" i="1"/>
  <c r="H429" i="1"/>
  <c r="R428" i="1"/>
  <c r="N428" i="1"/>
  <c r="H428" i="1"/>
  <c r="R427" i="1"/>
  <c r="Q427" i="1"/>
  <c r="Q428" i="1" s="1"/>
  <c r="Q429" i="1" s="1"/>
  <c r="Q430" i="1" s="1"/>
  <c r="Q431" i="1" s="1"/>
  <c r="Q432" i="1" s="1"/>
  <c r="Q433" i="1" s="1"/>
  <c r="Q434" i="1" s="1"/>
  <c r="Q435" i="1" s="1"/>
  <c r="N427" i="1"/>
  <c r="H427" i="1"/>
  <c r="B427" i="1"/>
  <c r="R445" i="1"/>
  <c r="N445" i="1"/>
  <c r="H445" i="1"/>
  <c r="R444" i="1"/>
  <c r="N444" i="1"/>
  <c r="H444" i="1"/>
  <c r="R443" i="1"/>
  <c r="N443" i="1"/>
  <c r="H443" i="1"/>
  <c r="R442" i="1"/>
  <c r="N442" i="1"/>
  <c r="H442" i="1"/>
  <c r="R441" i="1"/>
  <c r="N441" i="1"/>
  <c r="H441" i="1"/>
  <c r="R440" i="1"/>
  <c r="N440" i="1"/>
  <c r="H440" i="1"/>
  <c r="R439" i="1"/>
  <c r="N439" i="1"/>
  <c r="H439" i="1"/>
  <c r="R438" i="1"/>
  <c r="N438" i="1"/>
  <c r="H438" i="1"/>
  <c r="R437" i="1"/>
  <c r="Q437" i="1"/>
  <c r="Q438" i="1" s="1"/>
  <c r="Q439" i="1" s="1"/>
  <c r="Q440" i="1" s="1"/>
  <c r="Q441" i="1" s="1"/>
  <c r="Q442" i="1" s="1"/>
  <c r="Q443" i="1" s="1"/>
  <c r="Q444" i="1" s="1"/>
  <c r="Q445" i="1" s="1"/>
  <c r="N437" i="1"/>
  <c r="H437" i="1"/>
  <c r="B437" i="1"/>
  <c r="R522" i="1"/>
  <c r="N522" i="1"/>
  <c r="H522" i="1"/>
  <c r="R521" i="1"/>
  <c r="N521" i="1"/>
  <c r="H521" i="1"/>
  <c r="R520" i="1"/>
  <c r="N520" i="1"/>
  <c r="H520" i="1"/>
  <c r="R519" i="1"/>
  <c r="N519" i="1"/>
  <c r="H519" i="1"/>
  <c r="R518" i="1"/>
  <c r="N518" i="1"/>
  <c r="H518" i="1"/>
  <c r="R517" i="1"/>
  <c r="N517" i="1"/>
  <c r="H517" i="1"/>
  <c r="R516" i="1"/>
  <c r="N516" i="1"/>
  <c r="H516" i="1"/>
  <c r="R515" i="1"/>
  <c r="N515" i="1"/>
  <c r="H515" i="1"/>
  <c r="R514" i="1"/>
  <c r="Q514" i="1"/>
  <c r="Q515" i="1" s="1"/>
  <c r="Q516" i="1" s="1"/>
  <c r="Q517" i="1" s="1"/>
  <c r="Q518" i="1" s="1"/>
  <c r="Q519" i="1" s="1"/>
  <c r="Q520" i="1" s="1"/>
  <c r="Q521" i="1" s="1"/>
  <c r="Q522" i="1" s="1"/>
  <c r="N514" i="1"/>
  <c r="H514" i="1"/>
  <c r="B514" i="1"/>
  <c r="B515" i="1" s="1"/>
  <c r="B516" i="1" s="1"/>
  <c r="R532" i="1"/>
  <c r="N532" i="1"/>
  <c r="H532" i="1"/>
  <c r="R531" i="1"/>
  <c r="N531" i="1"/>
  <c r="H531" i="1"/>
  <c r="R530" i="1"/>
  <c r="N530" i="1"/>
  <c r="H530" i="1"/>
  <c r="R529" i="1"/>
  <c r="N529" i="1"/>
  <c r="H529" i="1"/>
  <c r="R528" i="1"/>
  <c r="N528" i="1"/>
  <c r="H528" i="1"/>
  <c r="R527" i="1"/>
  <c r="N527" i="1"/>
  <c r="H527" i="1"/>
  <c r="R526" i="1"/>
  <c r="N526" i="1"/>
  <c r="H526" i="1"/>
  <c r="R525" i="1"/>
  <c r="N525" i="1"/>
  <c r="H525" i="1"/>
  <c r="R524" i="1"/>
  <c r="Q524" i="1"/>
  <c r="Q525" i="1" s="1"/>
  <c r="Q526" i="1" s="1"/>
  <c r="Q527" i="1" s="1"/>
  <c r="Q528" i="1" s="1"/>
  <c r="Q529" i="1" s="1"/>
  <c r="Q530" i="1" s="1"/>
  <c r="Q531" i="1" s="1"/>
  <c r="Q532" i="1" s="1"/>
  <c r="N524" i="1"/>
  <c r="H524" i="1"/>
  <c r="B524" i="1"/>
  <c r="B525" i="1" s="1"/>
  <c r="B526" i="1" s="1"/>
  <c r="R542" i="1"/>
  <c r="N542" i="1"/>
  <c r="H542" i="1"/>
  <c r="R541" i="1"/>
  <c r="N541" i="1"/>
  <c r="H541" i="1"/>
  <c r="R540" i="1"/>
  <c r="N540" i="1"/>
  <c r="H540" i="1"/>
  <c r="R539" i="1"/>
  <c r="N539" i="1"/>
  <c r="H539" i="1"/>
  <c r="R538" i="1"/>
  <c r="N538" i="1"/>
  <c r="H538" i="1"/>
  <c r="R537" i="1"/>
  <c r="N537" i="1"/>
  <c r="H537" i="1"/>
  <c r="R536" i="1"/>
  <c r="N536" i="1"/>
  <c r="H536" i="1"/>
  <c r="R535" i="1"/>
  <c r="N535" i="1"/>
  <c r="H535" i="1"/>
  <c r="R534" i="1"/>
  <c r="Q534" i="1"/>
  <c r="Q535" i="1" s="1"/>
  <c r="Q536" i="1" s="1"/>
  <c r="Q537" i="1" s="1"/>
  <c r="Q538" i="1" s="1"/>
  <c r="Q539" i="1" s="1"/>
  <c r="Q540" i="1" s="1"/>
  <c r="Q541" i="1" s="1"/>
  <c r="Q542" i="1" s="1"/>
  <c r="N534" i="1"/>
  <c r="H534" i="1"/>
  <c r="B534" i="1"/>
  <c r="B535" i="1" s="1"/>
  <c r="R552" i="1"/>
  <c r="N552" i="1"/>
  <c r="H552" i="1"/>
  <c r="R551" i="1"/>
  <c r="N551" i="1"/>
  <c r="H551" i="1"/>
  <c r="R550" i="1"/>
  <c r="N550" i="1"/>
  <c r="H550" i="1"/>
  <c r="R549" i="1"/>
  <c r="N549" i="1"/>
  <c r="H549" i="1"/>
  <c r="R548" i="1"/>
  <c r="N548" i="1"/>
  <c r="H548" i="1"/>
  <c r="R547" i="1"/>
  <c r="N547" i="1"/>
  <c r="H547" i="1"/>
  <c r="R546" i="1"/>
  <c r="N546" i="1"/>
  <c r="H546" i="1"/>
  <c r="R545" i="1"/>
  <c r="N545" i="1"/>
  <c r="H545" i="1"/>
  <c r="R544" i="1"/>
  <c r="Q544" i="1"/>
  <c r="Q545" i="1" s="1"/>
  <c r="Q546" i="1" s="1"/>
  <c r="Q547" i="1" s="1"/>
  <c r="Q548" i="1" s="1"/>
  <c r="Q549" i="1" s="1"/>
  <c r="Q550" i="1" s="1"/>
  <c r="Q551" i="1" s="1"/>
  <c r="Q552" i="1" s="1"/>
  <c r="N544" i="1"/>
  <c r="H544" i="1"/>
  <c r="B544" i="1"/>
  <c r="B545" i="1" s="1"/>
  <c r="R676" i="1"/>
  <c r="N676" i="1"/>
  <c r="H676" i="1"/>
  <c r="R675" i="1"/>
  <c r="N675" i="1"/>
  <c r="H675" i="1"/>
  <c r="R674" i="1"/>
  <c r="N674" i="1"/>
  <c r="H674" i="1"/>
  <c r="R673" i="1"/>
  <c r="N673" i="1"/>
  <c r="H673" i="1"/>
  <c r="R672" i="1"/>
  <c r="N672" i="1"/>
  <c r="H672" i="1"/>
  <c r="R671" i="1"/>
  <c r="N671" i="1"/>
  <c r="H671" i="1"/>
  <c r="R670" i="1"/>
  <c r="N670" i="1"/>
  <c r="H670" i="1"/>
  <c r="R669" i="1"/>
  <c r="N669" i="1"/>
  <c r="H669" i="1"/>
  <c r="R668" i="1"/>
  <c r="Q668" i="1"/>
  <c r="Q669" i="1" s="1"/>
  <c r="Q670" i="1" s="1"/>
  <c r="Q671" i="1" s="1"/>
  <c r="Q672" i="1" s="1"/>
  <c r="Q673" i="1" s="1"/>
  <c r="Q674" i="1" s="1"/>
  <c r="Q675" i="1" s="1"/>
  <c r="Q676" i="1" s="1"/>
  <c r="N668" i="1"/>
  <c r="H668" i="1"/>
  <c r="B668" i="1"/>
  <c r="B669" i="1" s="1"/>
  <c r="R686" i="1"/>
  <c r="N686" i="1"/>
  <c r="H686" i="1"/>
  <c r="R685" i="1"/>
  <c r="N685" i="1"/>
  <c r="H685" i="1"/>
  <c r="R684" i="1"/>
  <c r="N684" i="1"/>
  <c r="H684" i="1"/>
  <c r="R683" i="1"/>
  <c r="N683" i="1"/>
  <c r="H683" i="1"/>
  <c r="R682" i="1"/>
  <c r="N682" i="1"/>
  <c r="H682" i="1"/>
  <c r="R681" i="1"/>
  <c r="N681" i="1"/>
  <c r="H681" i="1"/>
  <c r="R680" i="1"/>
  <c r="N680" i="1"/>
  <c r="H680" i="1"/>
  <c r="R679" i="1"/>
  <c r="N679" i="1"/>
  <c r="H679" i="1"/>
  <c r="R678" i="1"/>
  <c r="Q678" i="1"/>
  <c r="Q679" i="1" s="1"/>
  <c r="Q680" i="1" s="1"/>
  <c r="Q681" i="1" s="1"/>
  <c r="Q682" i="1" s="1"/>
  <c r="Q683" i="1" s="1"/>
  <c r="Q684" i="1" s="1"/>
  <c r="Q685" i="1" s="1"/>
  <c r="Q686" i="1" s="1"/>
  <c r="N678" i="1"/>
  <c r="H678" i="1"/>
  <c r="B678" i="1"/>
  <c r="B679" i="1" s="1"/>
  <c r="R696" i="1"/>
  <c r="N696" i="1"/>
  <c r="H696" i="1"/>
  <c r="R695" i="1"/>
  <c r="N695" i="1"/>
  <c r="H695" i="1"/>
  <c r="R694" i="1"/>
  <c r="N694" i="1"/>
  <c r="H694" i="1"/>
  <c r="R693" i="1"/>
  <c r="N693" i="1"/>
  <c r="H693" i="1"/>
  <c r="R692" i="1"/>
  <c r="N692" i="1"/>
  <c r="H692" i="1"/>
  <c r="R691" i="1"/>
  <c r="N691" i="1"/>
  <c r="H691" i="1"/>
  <c r="R690" i="1"/>
  <c r="N690" i="1"/>
  <c r="H690" i="1"/>
  <c r="R689" i="1"/>
  <c r="N689" i="1"/>
  <c r="H689" i="1"/>
  <c r="R688" i="1"/>
  <c r="Q688" i="1"/>
  <c r="Q689" i="1" s="1"/>
  <c r="Q690" i="1" s="1"/>
  <c r="Q691" i="1" s="1"/>
  <c r="Q692" i="1" s="1"/>
  <c r="Q693" i="1" s="1"/>
  <c r="Q694" i="1" s="1"/>
  <c r="Q695" i="1" s="1"/>
  <c r="Q696" i="1" s="1"/>
  <c r="N688" i="1"/>
  <c r="H688" i="1"/>
  <c r="B688" i="1"/>
  <c r="B689" i="1" s="1"/>
  <c r="R706" i="1"/>
  <c r="N706" i="1"/>
  <c r="H706" i="1"/>
  <c r="R705" i="1"/>
  <c r="N705" i="1"/>
  <c r="H705" i="1"/>
  <c r="R704" i="1"/>
  <c r="N704" i="1"/>
  <c r="H704" i="1"/>
  <c r="R703" i="1"/>
  <c r="N703" i="1"/>
  <c r="H703" i="1"/>
  <c r="R702" i="1"/>
  <c r="N702" i="1"/>
  <c r="H702" i="1"/>
  <c r="R701" i="1"/>
  <c r="N701" i="1"/>
  <c r="H701" i="1"/>
  <c r="R700" i="1"/>
  <c r="N700" i="1"/>
  <c r="H700" i="1"/>
  <c r="R699" i="1"/>
  <c r="N699" i="1"/>
  <c r="H699" i="1"/>
  <c r="R698" i="1"/>
  <c r="Q698" i="1"/>
  <c r="Q699" i="1" s="1"/>
  <c r="Q700" i="1" s="1"/>
  <c r="Q701" i="1" s="1"/>
  <c r="Q702" i="1" s="1"/>
  <c r="Q703" i="1" s="1"/>
  <c r="Q704" i="1" s="1"/>
  <c r="Q705" i="1" s="1"/>
  <c r="Q706" i="1" s="1"/>
  <c r="N698" i="1"/>
  <c r="H698" i="1"/>
  <c r="B698" i="1"/>
  <c r="R783" i="1"/>
  <c r="N783" i="1"/>
  <c r="H783" i="1"/>
  <c r="R782" i="1"/>
  <c r="N782" i="1"/>
  <c r="H782" i="1"/>
  <c r="R781" i="1"/>
  <c r="N781" i="1"/>
  <c r="H781" i="1"/>
  <c r="R780" i="1"/>
  <c r="N780" i="1"/>
  <c r="H780" i="1"/>
  <c r="R779" i="1"/>
  <c r="N779" i="1"/>
  <c r="H779" i="1"/>
  <c r="R778" i="1"/>
  <c r="N778" i="1"/>
  <c r="H778" i="1"/>
  <c r="R777" i="1"/>
  <c r="N777" i="1"/>
  <c r="H777" i="1"/>
  <c r="R776" i="1"/>
  <c r="N776" i="1"/>
  <c r="H776" i="1"/>
  <c r="R775" i="1"/>
  <c r="Q775" i="1"/>
  <c r="Q776" i="1" s="1"/>
  <c r="Q777" i="1" s="1"/>
  <c r="Q778" i="1" s="1"/>
  <c r="Q779" i="1" s="1"/>
  <c r="Q780" i="1" s="1"/>
  <c r="Q781" i="1" s="1"/>
  <c r="Q782" i="1" s="1"/>
  <c r="Q783" i="1" s="1"/>
  <c r="N775" i="1"/>
  <c r="H775" i="1"/>
  <c r="B775" i="1"/>
  <c r="B776" i="1" s="1"/>
  <c r="B777" i="1" s="1"/>
  <c r="R793" i="1"/>
  <c r="N793" i="1"/>
  <c r="H793" i="1"/>
  <c r="R792" i="1"/>
  <c r="N792" i="1"/>
  <c r="H792" i="1"/>
  <c r="R791" i="1"/>
  <c r="N791" i="1"/>
  <c r="H791" i="1"/>
  <c r="R790" i="1"/>
  <c r="N790" i="1"/>
  <c r="H790" i="1"/>
  <c r="R789" i="1"/>
  <c r="N789" i="1"/>
  <c r="H789" i="1"/>
  <c r="R788" i="1"/>
  <c r="N788" i="1"/>
  <c r="H788" i="1"/>
  <c r="R787" i="1"/>
  <c r="N787" i="1"/>
  <c r="H787" i="1"/>
  <c r="R786" i="1"/>
  <c r="N786" i="1"/>
  <c r="H786" i="1"/>
  <c r="R785" i="1"/>
  <c r="Q785" i="1"/>
  <c r="Q786" i="1" s="1"/>
  <c r="Q787" i="1" s="1"/>
  <c r="Q788" i="1" s="1"/>
  <c r="Q789" i="1" s="1"/>
  <c r="Q790" i="1" s="1"/>
  <c r="Q791" i="1" s="1"/>
  <c r="Q792" i="1" s="1"/>
  <c r="Q793" i="1" s="1"/>
  <c r="N785" i="1"/>
  <c r="H785" i="1"/>
  <c r="B785" i="1"/>
  <c r="B786" i="1" s="1"/>
  <c r="R803" i="1"/>
  <c r="N803" i="1"/>
  <c r="H803" i="1"/>
  <c r="R802" i="1"/>
  <c r="N802" i="1"/>
  <c r="H802" i="1"/>
  <c r="R801" i="1"/>
  <c r="N801" i="1"/>
  <c r="H801" i="1"/>
  <c r="R800" i="1"/>
  <c r="N800" i="1"/>
  <c r="H800" i="1"/>
  <c r="R799" i="1"/>
  <c r="N799" i="1"/>
  <c r="H799" i="1"/>
  <c r="R798" i="1"/>
  <c r="N798" i="1"/>
  <c r="H798" i="1"/>
  <c r="R797" i="1"/>
  <c r="N797" i="1"/>
  <c r="H797" i="1"/>
  <c r="R796" i="1"/>
  <c r="N796" i="1"/>
  <c r="H796" i="1"/>
  <c r="R795" i="1"/>
  <c r="Q795" i="1"/>
  <c r="Q796" i="1" s="1"/>
  <c r="Q797" i="1" s="1"/>
  <c r="Q798" i="1" s="1"/>
  <c r="Q799" i="1" s="1"/>
  <c r="Q800" i="1" s="1"/>
  <c r="Q801" i="1" s="1"/>
  <c r="Q802" i="1" s="1"/>
  <c r="Q803" i="1" s="1"/>
  <c r="N795" i="1"/>
  <c r="H795" i="1"/>
  <c r="B795" i="1"/>
  <c r="B796" i="1" s="1"/>
  <c r="B797" i="1" s="1"/>
  <c r="R813" i="1"/>
  <c r="N813" i="1"/>
  <c r="H813" i="1"/>
  <c r="R812" i="1"/>
  <c r="N812" i="1"/>
  <c r="H812" i="1"/>
  <c r="R811" i="1"/>
  <c r="N811" i="1"/>
  <c r="H811" i="1"/>
  <c r="R810" i="1"/>
  <c r="N810" i="1"/>
  <c r="H810" i="1"/>
  <c r="R809" i="1"/>
  <c r="N809" i="1"/>
  <c r="H809" i="1"/>
  <c r="R808" i="1"/>
  <c r="N808" i="1"/>
  <c r="H808" i="1"/>
  <c r="R807" i="1"/>
  <c r="N807" i="1"/>
  <c r="H807" i="1"/>
  <c r="R806" i="1"/>
  <c r="N806" i="1"/>
  <c r="H806" i="1"/>
  <c r="R805" i="1"/>
  <c r="Q805" i="1"/>
  <c r="Q806" i="1" s="1"/>
  <c r="Q807" i="1" s="1"/>
  <c r="Q808" i="1" s="1"/>
  <c r="Q809" i="1" s="1"/>
  <c r="Q810" i="1" s="1"/>
  <c r="Q811" i="1" s="1"/>
  <c r="Q812" i="1" s="1"/>
  <c r="Q813" i="1" s="1"/>
  <c r="N805" i="1"/>
  <c r="H805" i="1"/>
  <c r="B805" i="1"/>
  <c r="R890" i="1"/>
  <c r="N890" i="1"/>
  <c r="H890" i="1"/>
  <c r="R889" i="1"/>
  <c r="N889" i="1"/>
  <c r="H889" i="1"/>
  <c r="R888" i="1"/>
  <c r="N888" i="1"/>
  <c r="H888" i="1"/>
  <c r="R887" i="1"/>
  <c r="N887" i="1"/>
  <c r="H887" i="1"/>
  <c r="R886" i="1"/>
  <c r="N886" i="1"/>
  <c r="H886" i="1"/>
  <c r="R885" i="1"/>
  <c r="N885" i="1"/>
  <c r="H885" i="1"/>
  <c r="R884" i="1"/>
  <c r="N884" i="1"/>
  <c r="H884" i="1"/>
  <c r="R883" i="1"/>
  <c r="N883" i="1"/>
  <c r="H883" i="1"/>
  <c r="R882" i="1"/>
  <c r="Q882" i="1"/>
  <c r="Q883" i="1" s="1"/>
  <c r="Q884" i="1" s="1"/>
  <c r="Q885" i="1" s="1"/>
  <c r="Q886" i="1" s="1"/>
  <c r="Q887" i="1" s="1"/>
  <c r="Q888" i="1" s="1"/>
  <c r="Q889" i="1" s="1"/>
  <c r="Q890" i="1" s="1"/>
  <c r="N882" i="1"/>
  <c r="H882" i="1"/>
  <c r="B882" i="1"/>
  <c r="B883" i="1" s="1"/>
  <c r="B884" i="1" s="1"/>
  <c r="R900" i="1"/>
  <c r="N900" i="1"/>
  <c r="H900" i="1"/>
  <c r="R899" i="1"/>
  <c r="N899" i="1"/>
  <c r="H899" i="1"/>
  <c r="R898" i="1"/>
  <c r="N898" i="1"/>
  <c r="H898" i="1"/>
  <c r="R897" i="1"/>
  <c r="N897" i="1"/>
  <c r="H897" i="1"/>
  <c r="R896" i="1"/>
  <c r="N896" i="1"/>
  <c r="H896" i="1"/>
  <c r="R895" i="1"/>
  <c r="N895" i="1"/>
  <c r="H895" i="1"/>
  <c r="R894" i="1"/>
  <c r="N894" i="1"/>
  <c r="H894" i="1"/>
  <c r="R893" i="1"/>
  <c r="N893" i="1"/>
  <c r="H893" i="1"/>
  <c r="R892" i="1"/>
  <c r="Q892" i="1"/>
  <c r="Q893" i="1" s="1"/>
  <c r="Q894" i="1" s="1"/>
  <c r="Q895" i="1" s="1"/>
  <c r="Q896" i="1" s="1"/>
  <c r="Q897" i="1" s="1"/>
  <c r="Q898" i="1" s="1"/>
  <c r="Q899" i="1" s="1"/>
  <c r="Q900" i="1" s="1"/>
  <c r="N892" i="1"/>
  <c r="H892" i="1"/>
  <c r="B892" i="1"/>
  <c r="R910" i="1"/>
  <c r="N910" i="1"/>
  <c r="H910" i="1"/>
  <c r="R909" i="1"/>
  <c r="N909" i="1"/>
  <c r="H909" i="1"/>
  <c r="R908" i="1"/>
  <c r="N908" i="1"/>
  <c r="H908" i="1"/>
  <c r="R907" i="1"/>
  <c r="N907" i="1"/>
  <c r="H907" i="1"/>
  <c r="R906" i="1"/>
  <c r="N906" i="1"/>
  <c r="H906" i="1"/>
  <c r="R905" i="1"/>
  <c r="N905" i="1"/>
  <c r="H905" i="1"/>
  <c r="R904" i="1"/>
  <c r="N904" i="1"/>
  <c r="H904" i="1"/>
  <c r="R903" i="1"/>
  <c r="N903" i="1"/>
  <c r="H903" i="1"/>
  <c r="R902" i="1"/>
  <c r="Q902" i="1"/>
  <c r="Q903" i="1" s="1"/>
  <c r="Q904" i="1" s="1"/>
  <c r="Q905" i="1" s="1"/>
  <c r="Q906" i="1" s="1"/>
  <c r="Q907" i="1" s="1"/>
  <c r="Q908" i="1" s="1"/>
  <c r="Q909" i="1" s="1"/>
  <c r="Q910" i="1" s="1"/>
  <c r="N902" i="1"/>
  <c r="H902" i="1"/>
  <c r="B902" i="1"/>
  <c r="B903" i="1" s="1"/>
  <c r="B904" i="1" s="1"/>
  <c r="R920" i="1"/>
  <c r="N920" i="1"/>
  <c r="H920" i="1"/>
  <c r="R919" i="1"/>
  <c r="N919" i="1"/>
  <c r="H919" i="1"/>
  <c r="R918" i="1"/>
  <c r="N918" i="1"/>
  <c r="H918" i="1"/>
  <c r="R917" i="1"/>
  <c r="N917" i="1"/>
  <c r="H917" i="1"/>
  <c r="R916" i="1"/>
  <c r="N916" i="1"/>
  <c r="H916" i="1"/>
  <c r="R915" i="1"/>
  <c r="N915" i="1"/>
  <c r="H915" i="1"/>
  <c r="R914" i="1"/>
  <c r="N914" i="1"/>
  <c r="H914" i="1"/>
  <c r="R913" i="1"/>
  <c r="N913" i="1"/>
  <c r="H913" i="1"/>
  <c r="R912" i="1"/>
  <c r="Q912" i="1"/>
  <c r="Q913" i="1" s="1"/>
  <c r="Q914" i="1" s="1"/>
  <c r="Q915" i="1" s="1"/>
  <c r="Q916" i="1" s="1"/>
  <c r="Q917" i="1" s="1"/>
  <c r="Q918" i="1" s="1"/>
  <c r="Q919" i="1" s="1"/>
  <c r="Q920" i="1" s="1"/>
  <c r="N912" i="1"/>
  <c r="H912" i="1"/>
  <c r="B912" i="1"/>
  <c r="N1105" i="1"/>
  <c r="N1104" i="1"/>
  <c r="N1103" i="1"/>
  <c r="N1102" i="1"/>
  <c r="N1101" i="1"/>
  <c r="N1100" i="1"/>
  <c r="N1099" i="1"/>
  <c r="N1098" i="1"/>
  <c r="N1097" i="1"/>
  <c r="N1096" i="1"/>
  <c r="N1095" i="1"/>
  <c r="N1093" i="1"/>
  <c r="N1092" i="1"/>
  <c r="N1091" i="1"/>
  <c r="N1090" i="1"/>
  <c r="N1089" i="1"/>
  <c r="N1088" i="1"/>
  <c r="N1087" i="1"/>
  <c r="N1086" i="1"/>
  <c r="N1085" i="1"/>
  <c r="N1084" i="1"/>
  <c r="N1083" i="1"/>
  <c r="N1081" i="1"/>
  <c r="N1080" i="1"/>
  <c r="N1079" i="1"/>
  <c r="N1078" i="1"/>
  <c r="N1077" i="1"/>
  <c r="N1076" i="1"/>
  <c r="N1075" i="1"/>
  <c r="N1074" i="1"/>
  <c r="N1073" i="1"/>
  <c r="N1072" i="1"/>
  <c r="N1071" i="1"/>
  <c r="N1069" i="1"/>
  <c r="N1068" i="1"/>
  <c r="N1067" i="1"/>
  <c r="N1066" i="1"/>
  <c r="N1065" i="1"/>
  <c r="N1064" i="1"/>
  <c r="N1063" i="1"/>
  <c r="N1062" i="1"/>
  <c r="N1061" i="1"/>
  <c r="N1060" i="1"/>
  <c r="N1059" i="1"/>
  <c r="N1057" i="1"/>
  <c r="N1056" i="1"/>
  <c r="N1055" i="1"/>
  <c r="N1054" i="1"/>
  <c r="N1053" i="1"/>
  <c r="N1052" i="1"/>
  <c r="N1051" i="1"/>
  <c r="N1050" i="1"/>
  <c r="N1049" i="1"/>
  <c r="N1048" i="1"/>
  <c r="N1047" i="1"/>
  <c r="N1045" i="1"/>
  <c r="N1044" i="1"/>
  <c r="N1043" i="1"/>
  <c r="N1042" i="1"/>
  <c r="N1041" i="1"/>
  <c r="N1040" i="1"/>
  <c r="N1039" i="1"/>
  <c r="N1038" i="1"/>
  <c r="N1037" i="1"/>
  <c r="N1036" i="1"/>
  <c r="N1035" i="1"/>
  <c r="N1033" i="1"/>
  <c r="N1032" i="1"/>
  <c r="N1031" i="1"/>
  <c r="N1030" i="1"/>
  <c r="N1029" i="1"/>
  <c r="N1028" i="1"/>
  <c r="N1027" i="1"/>
  <c r="N1026" i="1"/>
  <c r="N1025" i="1"/>
  <c r="N1024" i="1"/>
  <c r="N1023" i="1"/>
  <c r="N1012" i="1"/>
  <c r="N1013" i="1"/>
  <c r="N1014" i="1"/>
  <c r="N1015" i="1"/>
  <c r="N1016" i="1"/>
  <c r="N1017" i="1"/>
  <c r="N1018" i="1"/>
  <c r="N1019" i="1"/>
  <c r="N1020" i="1"/>
  <c r="N1021" i="1"/>
  <c r="N1011" i="1"/>
  <c r="R966" i="1"/>
  <c r="H966" i="1"/>
  <c r="R965" i="1"/>
  <c r="H965" i="1"/>
  <c r="R964" i="1"/>
  <c r="H964" i="1"/>
  <c r="R963" i="1"/>
  <c r="H963" i="1"/>
  <c r="R962" i="1"/>
  <c r="Q962" i="1"/>
  <c r="Q963" i="1" s="1"/>
  <c r="Q964" i="1" s="1"/>
  <c r="Q965" i="1" s="1"/>
  <c r="Q966" i="1" s="1"/>
  <c r="H962" i="1"/>
  <c r="B962" i="1"/>
  <c r="R960" i="1"/>
  <c r="H960" i="1"/>
  <c r="R959" i="1"/>
  <c r="H959" i="1"/>
  <c r="R958" i="1"/>
  <c r="H958" i="1"/>
  <c r="R957" i="1"/>
  <c r="H957" i="1"/>
  <c r="R956" i="1"/>
  <c r="Q956" i="1"/>
  <c r="Q957" i="1" s="1"/>
  <c r="Q958" i="1" s="1"/>
  <c r="Q959" i="1" s="1"/>
  <c r="Q960" i="1" s="1"/>
  <c r="H956" i="1"/>
  <c r="B956" i="1"/>
  <c r="R954" i="1"/>
  <c r="H954" i="1"/>
  <c r="R953" i="1"/>
  <c r="H953" i="1"/>
  <c r="R952" i="1"/>
  <c r="H952" i="1"/>
  <c r="R951" i="1"/>
  <c r="H951" i="1"/>
  <c r="R950" i="1"/>
  <c r="Q950" i="1"/>
  <c r="Q951" i="1" s="1"/>
  <c r="Q952" i="1" s="1"/>
  <c r="Q953" i="1" s="1"/>
  <c r="Q954" i="1" s="1"/>
  <c r="H950" i="1"/>
  <c r="B950" i="1"/>
  <c r="R599" i="1"/>
  <c r="H599" i="1"/>
  <c r="R598" i="1"/>
  <c r="H598" i="1"/>
  <c r="R597" i="1"/>
  <c r="H597" i="1"/>
  <c r="R596" i="1"/>
  <c r="H596" i="1"/>
  <c r="R595" i="1"/>
  <c r="Q595" i="1"/>
  <c r="Q596" i="1" s="1"/>
  <c r="Q597" i="1" s="1"/>
  <c r="Q598" i="1" s="1"/>
  <c r="Q599" i="1" s="1"/>
  <c r="H595" i="1"/>
  <c r="B595" i="1"/>
  <c r="R231" i="1"/>
  <c r="H231" i="1"/>
  <c r="R230" i="1"/>
  <c r="H230" i="1"/>
  <c r="R229" i="1"/>
  <c r="H229" i="1"/>
  <c r="R228" i="1"/>
  <c r="H228" i="1"/>
  <c r="R227" i="1"/>
  <c r="Q227" i="1"/>
  <c r="Q228" i="1" s="1"/>
  <c r="Q229" i="1" s="1"/>
  <c r="Q230" i="1" s="1"/>
  <c r="Q231" i="1" s="1"/>
  <c r="H227" i="1"/>
  <c r="B227" i="1"/>
  <c r="R177" i="1"/>
  <c r="H177" i="1"/>
  <c r="R176" i="1"/>
  <c r="H176" i="1"/>
  <c r="R175" i="1"/>
  <c r="H175" i="1"/>
  <c r="R174" i="1"/>
  <c r="H174" i="1"/>
  <c r="R173" i="1"/>
  <c r="Q173" i="1"/>
  <c r="Q174" i="1" s="1"/>
  <c r="Q175" i="1" s="1"/>
  <c r="Q176" i="1" s="1"/>
  <c r="Q177" i="1" s="1"/>
  <c r="H173" i="1"/>
  <c r="B173" i="1"/>
  <c r="B174" i="1" s="1"/>
  <c r="B175" i="1" s="1"/>
  <c r="R171" i="1"/>
  <c r="H171" i="1"/>
  <c r="R170" i="1"/>
  <c r="H170" i="1"/>
  <c r="R169" i="1"/>
  <c r="H169" i="1"/>
  <c r="R168" i="1"/>
  <c r="H168" i="1"/>
  <c r="R167" i="1"/>
  <c r="Q167" i="1"/>
  <c r="Q168" i="1" s="1"/>
  <c r="Q169" i="1" s="1"/>
  <c r="Q170" i="1" s="1"/>
  <c r="Q171" i="1" s="1"/>
  <c r="H167" i="1"/>
  <c r="B167" i="1"/>
  <c r="R165" i="1"/>
  <c r="H165" i="1"/>
  <c r="R164" i="1"/>
  <c r="H164" i="1"/>
  <c r="R163" i="1"/>
  <c r="H163" i="1"/>
  <c r="R162" i="1"/>
  <c r="H162" i="1"/>
  <c r="R161" i="1"/>
  <c r="Q161" i="1"/>
  <c r="Q162" i="1" s="1"/>
  <c r="Q163" i="1" s="1"/>
  <c r="Q164" i="1" s="1"/>
  <c r="Q165" i="1" s="1"/>
  <c r="H161" i="1"/>
  <c r="B161" i="1"/>
  <c r="R88" i="1"/>
  <c r="H88" i="1"/>
  <c r="R87" i="1"/>
  <c r="H87" i="1"/>
  <c r="R86" i="1"/>
  <c r="H86" i="1"/>
  <c r="R85" i="1"/>
  <c r="H85" i="1"/>
  <c r="R84" i="1"/>
  <c r="Q84" i="1"/>
  <c r="Q85" i="1" s="1"/>
  <c r="Q86" i="1" s="1"/>
  <c r="Q87" i="1" s="1"/>
  <c r="Q88" i="1" s="1"/>
  <c r="H84" i="1"/>
  <c r="B84" i="1"/>
  <c r="R82" i="1"/>
  <c r="H82" i="1"/>
  <c r="R81" i="1"/>
  <c r="H81" i="1"/>
  <c r="R80" i="1"/>
  <c r="H80" i="1"/>
  <c r="R79" i="1"/>
  <c r="H79" i="1"/>
  <c r="R78" i="1"/>
  <c r="Q78" i="1"/>
  <c r="Q79" i="1" s="1"/>
  <c r="Q80" i="1" s="1"/>
  <c r="Q81" i="1" s="1"/>
  <c r="Q82" i="1" s="1"/>
  <c r="H78" i="1"/>
  <c r="B78" i="1"/>
  <c r="R76" i="1"/>
  <c r="H76" i="1"/>
  <c r="R75" i="1"/>
  <c r="H75" i="1"/>
  <c r="R74" i="1"/>
  <c r="H74" i="1"/>
  <c r="R73" i="1"/>
  <c r="H73" i="1"/>
  <c r="R72" i="1"/>
  <c r="Q72" i="1"/>
  <c r="Q73" i="1" s="1"/>
  <c r="Q74" i="1" s="1"/>
  <c r="Q75" i="1" s="1"/>
  <c r="Q76" i="1" s="1"/>
  <c r="H72" i="1"/>
  <c r="B72" i="1"/>
  <c r="R70" i="1"/>
  <c r="H70" i="1"/>
  <c r="R69" i="1"/>
  <c r="H69" i="1"/>
  <c r="R68" i="1"/>
  <c r="H68" i="1"/>
  <c r="R67" i="1"/>
  <c r="H67" i="1"/>
  <c r="R66" i="1"/>
  <c r="Q66" i="1"/>
  <c r="Q67" i="1" s="1"/>
  <c r="Q68" i="1" s="1"/>
  <c r="Q69" i="1" s="1"/>
  <c r="Q70" i="1" s="1"/>
  <c r="H66" i="1"/>
  <c r="B66" i="1"/>
  <c r="B39" i="1"/>
  <c r="H39" i="1"/>
  <c r="H40" i="1"/>
  <c r="R984" i="1"/>
  <c r="H984" i="1"/>
  <c r="R983" i="1"/>
  <c r="H983" i="1"/>
  <c r="R982" i="1"/>
  <c r="H982" i="1"/>
  <c r="R981" i="1"/>
  <c r="H981" i="1"/>
  <c r="R980" i="1"/>
  <c r="Q980" i="1"/>
  <c r="Q981" i="1" s="1"/>
  <c r="Q982" i="1" s="1"/>
  <c r="Q983" i="1" s="1"/>
  <c r="Q984" i="1" s="1"/>
  <c r="H980" i="1"/>
  <c r="B980" i="1"/>
  <c r="B981" i="1" s="1"/>
  <c r="B982" i="1" s="1"/>
  <c r="B983" i="1" s="1"/>
  <c r="B984" i="1" s="1"/>
  <c r="R978" i="1"/>
  <c r="H978" i="1"/>
  <c r="R977" i="1"/>
  <c r="H977" i="1"/>
  <c r="R976" i="1"/>
  <c r="H976" i="1"/>
  <c r="R975" i="1"/>
  <c r="H975" i="1"/>
  <c r="R974" i="1"/>
  <c r="H974" i="1"/>
  <c r="R973" i="1"/>
  <c r="H973" i="1"/>
  <c r="R972" i="1"/>
  <c r="H972" i="1"/>
  <c r="R971" i="1"/>
  <c r="H971" i="1"/>
  <c r="R970" i="1"/>
  <c r="Q970" i="1"/>
  <c r="Q971" i="1" s="1"/>
  <c r="Q972" i="1" s="1"/>
  <c r="Q973" i="1" s="1"/>
  <c r="Q974" i="1" s="1"/>
  <c r="Q975" i="1" s="1"/>
  <c r="Q976" i="1" s="1"/>
  <c r="Q977" i="1" s="1"/>
  <c r="Q978" i="1" s="1"/>
  <c r="H970" i="1"/>
  <c r="B970" i="1"/>
  <c r="B971" i="1" s="1"/>
  <c r="B972" i="1" s="1"/>
  <c r="R861" i="1"/>
  <c r="H861" i="1"/>
  <c r="R860" i="1"/>
  <c r="H860" i="1"/>
  <c r="R859" i="1"/>
  <c r="H859" i="1"/>
  <c r="R858" i="1"/>
  <c r="H858" i="1"/>
  <c r="R857" i="1"/>
  <c r="Q857" i="1"/>
  <c r="Q858" i="1" s="1"/>
  <c r="Q859" i="1" s="1"/>
  <c r="Q860" i="1" s="1"/>
  <c r="Q861" i="1" s="1"/>
  <c r="H857" i="1"/>
  <c r="B857" i="1"/>
  <c r="B858" i="1" s="1"/>
  <c r="B859" i="1" s="1"/>
  <c r="B860" i="1" s="1"/>
  <c r="B861" i="1" s="1"/>
  <c r="R855" i="1"/>
  <c r="H855" i="1"/>
  <c r="R854" i="1"/>
  <c r="H854" i="1"/>
  <c r="R853" i="1"/>
  <c r="H853" i="1"/>
  <c r="R852" i="1"/>
  <c r="H852" i="1"/>
  <c r="R851" i="1"/>
  <c r="H851" i="1"/>
  <c r="R850" i="1"/>
  <c r="H850" i="1"/>
  <c r="R849" i="1"/>
  <c r="H849" i="1"/>
  <c r="R848" i="1"/>
  <c r="H848" i="1"/>
  <c r="R847" i="1"/>
  <c r="Q847" i="1"/>
  <c r="Q848" i="1" s="1"/>
  <c r="Q849" i="1" s="1"/>
  <c r="Q850" i="1" s="1"/>
  <c r="Q851" i="1" s="1"/>
  <c r="Q852" i="1" s="1"/>
  <c r="Q853" i="1" s="1"/>
  <c r="Q854" i="1" s="1"/>
  <c r="Q855" i="1" s="1"/>
  <c r="H847" i="1"/>
  <c r="B847" i="1"/>
  <c r="M847" i="1" s="1"/>
  <c r="R845" i="1"/>
  <c r="H845" i="1"/>
  <c r="R844" i="1"/>
  <c r="H844" i="1"/>
  <c r="R843" i="1"/>
  <c r="H843" i="1"/>
  <c r="R842" i="1"/>
  <c r="H842" i="1"/>
  <c r="R841" i="1"/>
  <c r="Q841" i="1"/>
  <c r="Q842" i="1" s="1"/>
  <c r="Q843" i="1" s="1"/>
  <c r="Q844" i="1" s="1"/>
  <c r="Q845" i="1" s="1"/>
  <c r="H841" i="1"/>
  <c r="B841" i="1"/>
  <c r="B842" i="1" s="1"/>
  <c r="B843" i="1" s="1"/>
  <c r="B844" i="1" s="1"/>
  <c r="B845" i="1" s="1"/>
  <c r="R839" i="1"/>
  <c r="H839" i="1"/>
  <c r="R838" i="1"/>
  <c r="H838" i="1"/>
  <c r="R837" i="1"/>
  <c r="H837" i="1"/>
  <c r="R836" i="1"/>
  <c r="H836" i="1"/>
  <c r="R835" i="1"/>
  <c r="H835" i="1"/>
  <c r="R834" i="1"/>
  <c r="H834" i="1"/>
  <c r="R833" i="1"/>
  <c r="H833" i="1"/>
  <c r="R832" i="1"/>
  <c r="H832" i="1"/>
  <c r="R831" i="1"/>
  <c r="Q831" i="1"/>
  <c r="Q832" i="1" s="1"/>
  <c r="Q833" i="1" s="1"/>
  <c r="Q834" i="1" s="1"/>
  <c r="Q835" i="1" s="1"/>
  <c r="Q836" i="1" s="1"/>
  <c r="Q837" i="1" s="1"/>
  <c r="Q838" i="1" s="1"/>
  <c r="Q839" i="1" s="1"/>
  <c r="H831" i="1"/>
  <c r="B831" i="1"/>
  <c r="B832" i="1" s="1"/>
  <c r="B833" i="1" s="1"/>
  <c r="R754" i="1"/>
  <c r="H754" i="1"/>
  <c r="R753" i="1"/>
  <c r="H753" i="1"/>
  <c r="R752" i="1"/>
  <c r="H752" i="1"/>
  <c r="R751" i="1"/>
  <c r="H751" i="1"/>
  <c r="R750" i="1"/>
  <c r="Q750" i="1"/>
  <c r="Q751" i="1" s="1"/>
  <c r="Q752" i="1" s="1"/>
  <c r="Q753" i="1" s="1"/>
  <c r="Q754" i="1" s="1"/>
  <c r="H750" i="1"/>
  <c r="B750" i="1"/>
  <c r="B751" i="1" s="1"/>
  <c r="B752" i="1" s="1"/>
  <c r="B753" i="1" s="1"/>
  <c r="B754" i="1" s="1"/>
  <c r="R748" i="1"/>
  <c r="H748" i="1"/>
  <c r="R747" i="1"/>
  <c r="H747" i="1"/>
  <c r="R746" i="1"/>
  <c r="H746" i="1"/>
  <c r="R745" i="1"/>
  <c r="H745" i="1"/>
  <c r="R744" i="1"/>
  <c r="H744" i="1"/>
  <c r="R743" i="1"/>
  <c r="H743" i="1"/>
  <c r="R742" i="1"/>
  <c r="H742" i="1"/>
  <c r="R741" i="1"/>
  <c r="H741" i="1"/>
  <c r="R740" i="1"/>
  <c r="Q740" i="1"/>
  <c r="Q741" i="1" s="1"/>
  <c r="Q742" i="1" s="1"/>
  <c r="Q743" i="1" s="1"/>
  <c r="Q744" i="1" s="1"/>
  <c r="Q745" i="1" s="1"/>
  <c r="Q746" i="1" s="1"/>
  <c r="Q747" i="1" s="1"/>
  <c r="Q748" i="1" s="1"/>
  <c r="H740" i="1"/>
  <c r="B740" i="1"/>
  <c r="B741" i="1" s="1"/>
  <c r="B742" i="1" s="1"/>
  <c r="R738" i="1"/>
  <c r="H738" i="1"/>
  <c r="R737" i="1"/>
  <c r="H737" i="1"/>
  <c r="R736" i="1"/>
  <c r="H736" i="1"/>
  <c r="R735" i="1"/>
  <c r="H735" i="1"/>
  <c r="R734" i="1"/>
  <c r="Q734" i="1"/>
  <c r="Q735" i="1" s="1"/>
  <c r="Q736" i="1" s="1"/>
  <c r="Q737" i="1" s="1"/>
  <c r="Q738" i="1" s="1"/>
  <c r="H734" i="1"/>
  <c r="B734" i="1"/>
  <c r="B735" i="1" s="1"/>
  <c r="B736" i="1" s="1"/>
  <c r="B737" i="1" s="1"/>
  <c r="B738" i="1" s="1"/>
  <c r="R732" i="1"/>
  <c r="H732" i="1"/>
  <c r="R731" i="1"/>
  <c r="H731" i="1"/>
  <c r="R730" i="1"/>
  <c r="H730" i="1"/>
  <c r="R729" i="1"/>
  <c r="H729" i="1"/>
  <c r="R728" i="1"/>
  <c r="H728" i="1"/>
  <c r="R727" i="1"/>
  <c r="H727" i="1"/>
  <c r="R726" i="1"/>
  <c r="H726" i="1"/>
  <c r="R725" i="1"/>
  <c r="H725" i="1"/>
  <c r="R724" i="1"/>
  <c r="Q724" i="1"/>
  <c r="Q725" i="1" s="1"/>
  <c r="Q726" i="1" s="1"/>
  <c r="Q727" i="1" s="1"/>
  <c r="Q728" i="1" s="1"/>
  <c r="Q729" i="1" s="1"/>
  <c r="Q730" i="1" s="1"/>
  <c r="Q731" i="1" s="1"/>
  <c r="Q732" i="1" s="1"/>
  <c r="H724" i="1"/>
  <c r="B724" i="1"/>
  <c r="B725" i="1" s="1"/>
  <c r="R647" i="1"/>
  <c r="H647" i="1"/>
  <c r="R646" i="1"/>
  <c r="H646" i="1"/>
  <c r="R645" i="1"/>
  <c r="H645" i="1"/>
  <c r="R644" i="1"/>
  <c r="H644" i="1"/>
  <c r="R643" i="1"/>
  <c r="Q643" i="1"/>
  <c r="Q644" i="1" s="1"/>
  <c r="Q645" i="1" s="1"/>
  <c r="Q646" i="1" s="1"/>
  <c r="Q647" i="1" s="1"/>
  <c r="H643" i="1"/>
  <c r="B643" i="1"/>
  <c r="B644" i="1" s="1"/>
  <c r="B645" i="1" s="1"/>
  <c r="B646" i="1" s="1"/>
  <c r="B647" i="1" s="1"/>
  <c r="R641" i="1"/>
  <c r="H641" i="1"/>
  <c r="R640" i="1"/>
  <c r="H640" i="1"/>
  <c r="R639" i="1"/>
  <c r="H639" i="1"/>
  <c r="R638" i="1"/>
  <c r="H638" i="1"/>
  <c r="R637" i="1"/>
  <c r="H637" i="1"/>
  <c r="R636" i="1"/>
  <c r="H636" i="1"/>
  <c r="R635" i="1"/>
  <c r="H635" i="1"/>
  <c r="R634" i="1"/>
  <c r="H634" i="1"/>
  <c r="R633" i="1"/>
  <c r="Q633" i="1"/>
  <c r="Q634" i="1" s="1"/>
  <c r="Q635" i="1" s="1"/>
  <c r="Q636" i="1" s="1"/>
  <c r="Q637" i="1" s="1"/>
  <c r="Q638" i="1" s="1"/>
  <c r="Q639" i="1" s="1"/>
  <c r="Q640" i="1" s="1"/>
  <c r="Q641" i="1" s="1"/>
  <c r="H633" i="1"/>
  <c r="B633" i="1"/>
  <c r="B634" i="1" s="1"/>
  <c r="B635" i="1" s="1"/>
  <c r="R631" i="1"/>
  <c r="H631" i="1"/>
  <c r="R630" i="1"/>
  <c r="H630" i="1"/>
  <c r="R629" i="1"/>
  <c r="H629" i="1"/>
  <c r="R628" i="1"/>
  <c r="H628" i="1"/>
  <c r="R627" i="1"/>
  <c r="Q627" i="1"/>
  <c r="Q628" i="1" s="1"/>
  <c r="Q629" i="1" s="1"/>
  <c r="Q630" i="1" s="1"/>
  <c r="Q631" i="1" s="1"/>
  <c r="H627" i="1"/>
  <c r="B627" i="1"/>
  <c r="B628" i="1" s="1"/>
  <c r="B629" i="1" s="1"/>
  <c r="B630" i="1" s="1"/>
  <c r="B631" i="1" s="1"/>
  <c r="R625" i="1"/>
  <c r="H625" i="1"/>
  <c r="R624" i="1"/>
  <c r="H624" i="1"/>
  <c r="R623" i="1"/>
  <c r="H623" i="1"/>
  <c r="R622" i="1"/>
  <c r="H622" i="1"/>
  <c r="R621" i="1"/>
  <c r="H621" i="1"/>
  <c r="R620" i="1"/>
  <c r="H620" i="1"/>
  <c r="R619" i="1"/>
  <c r="H619" i="1"/>
  <c r="R618" i="1"/>
  <c r="H618" i="1"/>
  <c r="R617" i="1"/>
  <c r="Q617" i="1"/>
  <c r="Q618" i="1" s="1"/>
  <c r="Q619" i="1" s="1"/>
  <c r="Q620" i="1" s="1"/>
  <c r="Q621" i="1" s="1"/>
  <c r="Q622" i="1" s="1"/>
  <c r="Q623" i="1" s="1"/>
  <c r="Q624" i="1" s="1"/>
  <c r="Q625" i="1" s="1"/>
  <c r="H617" i="1"/>
  <c r="B617" i="1"/>
  <c r="B618" i="1" s="1"/>
  <c r="B619" i="1" s="1"/>
  <c r="R493" i="1"/>
  <c r="H493" i="1"/>
  <c r="R492" i="1"/>
  <c r="H492" i="1"/>
  <c r="R491" i="1"/>
  <c r="H491" i="1"/>
  <c r="R490" i="1"/>
  <c r="H490" i="1"/>
  <c r="R489" i="1"/>
  <c r="Q489" i="1"/>
  <c r="Q490" i="1" s="1"/>
  <c r="Q491" i="1" s="1"/>
  <c r="Q492" i="1" s="1"/>
  <c r="Q493" i="1" s="1"/>
  <c r="H489" i="1"/>
  <c r="B489" i="1"/>
  <c r="B490" i="1" s="1"/>
  <c r="B491" i="1" s="1"/>
  <c r="B492" i="1" s="1"/>
  <c r="B493" i="1" s="1"/>
  <c r="R487" i="1"/>
  <c r="H487" i="1"/>
  <c r="R486" i="1"/>
  <c r="H486" i="1"/>
  <c r="R485" i="1"/>
  <c r="H485" i="1"/>
  <c r="R484" i="1"/>
  <c r="H484" i="1"/>
  <c r="R483" i="1"/>
  <c r="H483" i="1"/>
  <c r="R482" i="1"/>
  <c r="H482" i="1"/>
  <c r="R481" i="1"/>
  <c r="H481" i="1"/>
  <c r="R480" i="1"/>
  <c r="H480" i="1"/>
  <c r="R479" i="1"/>
  <c r="Q479" i="1"/>
  <c r="Q480" i="1" s="1"/>
  <c r="Q481" i="1" s="1"/>
  <c r="Q482" i="1" s="1"/>
  <c r="Q483" i="1" s="1"/>
  <c r="Q484" i="1" s="1"/>
  <c r="Q485" i="1" s="1"/>
  <c r="Q486" i="1" s="1"/>
  <c r="Q487" i="1" s="1"/>
  <c r="H479" i="1"/>
  <c r="B479" i="1"/>
  <c r="B480" i="1" s="1"/>
  <c r="R477" i="1"/>
  <c r="H477" i="1"/>
  <c r="R476" i="1"/>
  <c r="H476" i="1"/>
  <c r="R475" i="1"/>
  <c r="H475" i="1"/>
  <c r="R474" i="1"/>
  <c r="H474" i="1"/>
  <c r="R473" i="1"/>
  <c r="Q473" i="1"/>
  <c r="Q474" i="1" s="1"/>
  <c r="Q475" i="1" s="1"/>
  <c r="Q476" i="1" s="1"/>
  <c r="Q477" i="1" s="1"/>
  <c r="H473" i="1"/>
  <c r="B473" i="1"/>
  <c r="B474" i="1" s="1"/>
  <c r="B475" i="1" s="1"/>
  <c r="B476" i="1" s="1"/>
  <c r="B477" i="1" s="1"/>
  <c r="R471" i="1"/>
  <c r="H471" i="1"/>
  <c r="R470" i="1"/>
  <c r="H470" i="1"/>
  <c r="R469" i="1"/>
  <c r="H469" i="1"/>
  <c r="R468" i="1"/>
  <c r="H468" i="1"/>
  <c r="R467" i="1"/>
  <c r="H467" i="1"/>
  <c r="R466" i="1"/>
  <c r="H466" i="1"/>
  <c r="R465" i="1"/>
  <c r="H465" i="1"/>
  <c r="R464" i="1"/>
  <c r="H464" i="1"/>
  <c r="R463" i="1"/>
  <c r="Q463" i="1"/>
  <c r="Q464" i="1" s="1"/>
  <c r="Q465" i="1" s="1"/>
  <c r="Q466" i="1" s="1"/>
  <c r="Q467" i="1" s="1"/>
  <c r="Q468" i="1" s="1"/>
  <c r="Q469" i="1" s="1"/>
  <c r="Q470" i="1" s="1"/>
  <c r="Q471" i="1" s="1"/>
  <c r="H463" i="1"/>
  <c r="B463" i="1"/>
  <c r="B464" i="1" s="1"/>
  <c r="R386" i="1"/>
  <c r="H386" i="1"/>
  <c r="R385" i="1"/>
  <c r="H385" i="1"/>
  <c r="R384" i="1"/>
  <c r="H384" i="1"/>
  <c r="R383" i="1"/>
  <c r="H383" i="1"/>
  <c r="R382" i="1"/>
  <c r="Q382" i="1"/>
  <c r="Q383" i="1" s="1"/>
  <c r="Q384" i="1" s="1"/>
  <c r="Q385" i="1" s="1"/>
  <c r="Q386" i="1" s="1"/>
  <c r="H382" i="1"/>
  <c r="B382" i="1"/>
  <c r="B383" i="1" s="1"/>
  <c r="B384" i="1" s="1"/>
  <c r="B385" i="1" s="1"/>
  <c r="B386" i="1" s="1"/>
  <c r="R380" i="1"/>
  <c r="H380" i="1"/>
  <c r="R379" i="1"/>
  <c r="H379" i="1"/>
  <c r="R378" i="1"/>
  <c r="H378" i="1"/>
  <c r="R377" i="1"/>
  <c r="H377" i="1"/>
  <c r="R376" i="1"/>
  <c r="H376" i="1"/>
  <c r="R375" i="1"/>
  <c r="H375" i="1"/>
  <c r="R374" i="1"/>
  <c r="H374" i="1"/>
  <c r="R373" i="1"/>
  <c r="H373" i="1"/>
  <c r="R372" i="1"/>
  <c r="Q372" i="1"/>
  <c r="Q373" i="1" s="1"/>
  <c r="Q374" i="1" s="1"/>
  <c r="Q375" i="1" s="1"/>
  <c r="Q376" i="1" s="1"/>
  <c r="Q377" i="1" s="1"/>
  <c r="Q378" i="1" s="1"/>
  <c r="Q379" i="1" s="1"/>
  <c r="Q380" i="1" s="1"/>
  <c r="H372" i="1"/>
  <c r="B372" i="1"/>
  <c r="B373" i="1" s="1"/>
  <c r="B374" i="1" s="1"/>
  <c r="B355" i="1"/>
  <c r="R370" i="1"/>
  <c r="H370" i="1"/>
  <c r="R369" i="1"/>
  <c r="H369" i="1"/>
  <c r="R368" i="1"/>
  <c r="H368" i="1"/>
  <c r="R367" i="1"/>
  <c r="H367" i="1"/>
  <c r="R366" i="1"/>
  <c r="Q366" i="1"/>
  <c r="Q367" i="1" s="1"/>
  <c r="Q368" i="1" s="1"/>
  <c r="Q369" i="1" s="1"/>
  <c r="Q370" i="1" s="1"/>
  <c r="H366" i="1"/>
  <c r="B366" i="1"/>
  <c r="B367" i="1" s="1"/>
  <c r="B368" i="1" s="1"/>
  <c r="B369" i="1" s="1"/>
  <c r="B370" i="1" s="1"/>
  <c r="R364" i="1"/>
  <c r="H364" i="1"/>
  <c r="R363" i="1"/>
  <c r="H363" i="1"/>
  <c r="R362" i="1"/>
  <c r="H362" i="1"/>
  <c r="R361" i="1"/>
  <c r="H361" i="1"/>
  <c r="R360" i="1"/>
  <c r="H360" i="1"/>
  <c r="R359" i="1"/>
  <c r="H359" i="1"/>
  <c r="R358" i="1"/>
  <c r="H358" i="1"/>
  <c r="R357" i="1"/>
  <c r="H357" i="1"/>
  <c r="R356" i="1"/>
  <c r="Q356" i="1"/>
  <c r="Q357" i="1" s="1"/>
  <c r="Q358" i="1" s="1"/>
  <c r="Q359" i="1" s="1"/>
  <c r="Q360" i="1" s="1"/>
  <c r="Q361" i="1" s="1"/>
  <c r="Q362" i="1" s="1"/>
  <c r="Q363" i="1" s="1"/>
  <c r="Q364" i="1" s="1"/>
  <c r="H356" i="1"/>
  <c r="B356" i="1"/>
  <c r="R279" i="1"/>
  <c r="H279" i="1"/>
  <c r="R278" i="1"/>
  <c r="H278" i="1"/>
  <c r="R277" i="1"/>
  <c r="H277" i="1"/>
  <c r="R276" i="1"/>
  <c r="H276" i="1"/>
  <c r="R275" i="1"/>
  <c r="Q275" i="1"/>
  <c r="Q276" i="1" s="1"/>
  <c r="Q277" i="1" s="1"/>
  <c r="Q278" i="1" s="1"/>
  <c r="Q279" i="1" s="1"/>
  <c r="H275" i="1"/>
  <c r="B275" i="1"/>
  <c r="B276" i="1" s="1"/>
  <c r="B277" i="1" s="1"/>
  <c r="B278" i="1" s="1"/>
  <c r="B279" i="1" s="1"/>
  <c r="R273" i="1"/>
  <c r="H273" i="1"/>
  <c r="R272" i="1"/>
  <c r="H272" i="1"/>
  <c r="R271" i="1"/>
  <c r="H271" i="1"/>
  <c r="R270" i="1"/>
  <c r="H270" i="1"/>
  <c r="R269" i="1"/>
  <c r="H269" i="1"/>
  <c r="R268" i="1"/>
  <c r="H268" i="1"/>
  <c r="R267" i="1"/>
  <c r="H267" i="1"/>
  <c r="R266" i="1"/>
  <c r="H266" i="1"/>
  <c r="R265" i="1"/>
  <c r="Q265" i="1"/>
  <c r="Q266" i="1" s="1"/>
  <c r="Q267" i="1" s="1"/>
  <c r="Q268" i="1" s="1"/>
  <c r="Q269" i="1" s="1"/>
  <c r="Q270" i="1" s="1"/>
  <c r="Q271" i="1" s="1"/>
  <c r="Q272" i="1" s="1"/>
  <c r="Q273" i="1" s="1"/>
  <c r="H265" i="1"/>
  <c r="B265" i="1"/>
  <c r="M265" i="1" s="1"/>
  <c r="R263" i="1"/>
  <c r="H263" i="1"/>
  <c r="R262" i="1"/>
  <c r="H262" i="1"/>
  <c r="R261" i="1"/>
  <c r="H261" i="1"/>
  <c r="R260" i="1"/>
  <c r="H260" i="1"/>
  <c r="R259" i="1"/>
  <c r="Q259" i="1"/>
  <c r="Q260" i="1" s="1"/>
  <c r="Q261" i="1" s="1"/>
  <c r="Q262" i="1" s="1"/>
  <c r="Q263" i="1" s="1"/>
  <c r="H259" i="1"/>
  <c r="B259" i="1"/>
  <c r="B260" i="1" s="1"/>
  <c r="B261" i="1" s="1"/>
  <c r="B262" i="1" s="1"/>
  <c r="B263" i="1" s="1"/>
  <c r="R257" i="1"/>
  <c r="H257" i="1"/>
  <c r="R256" i="1"/>
  <c r="H256" i="1"/>
  <c r="R255" i="1"/>
  <c r="H255" i="1"/>
  <c r="R254" i="1"/>
  <c r="H254" i="1"/>
  <c r="R253" i="1"/>
  <c r="H253" i="1"/>
  <c r="R252" i="1"/>
  <c r="H252" i="1"/>
  <c r="R251" i="1"/>
  <c r="H251" i="1"/>
  <c r="R250" i="1"/>
  <c r="H250" i="1"/>
  <c r="R249" i="1"/>
  <c r="Q249" i="1"/>
  <c r="Q250" i="1" s="1"/>
  <c r="Q251" i="1" s="1"/>
  <c r="Q252" i="1" s="1"/>
  <c r="Q253" i="1" s="1"/>
  <c r="Q254" i="1" s="1"/>
  <c r="Q255" i="1" s="1"/>
  <c r="Q256" i="1" s="1"/>
  <c r="Q257" i="1" s="1"/>
  <c r="H249" i="1"/>
  <c r="B249" i="1"/>
  <c r="B250" i="1" s="1"/>
  <c r="B251" i="1" s="1"/>
  <c r="R106" i="1"/>
  <c r="H106" i="1"/>
  <c r="R105" i="1"/>
  <c r="H105" i="1"/>
  <c r="R104" i="1"/>
  <c r="H104" i="1"/>
  <c r="R103" i="1"/>
  <c r="H103" i="1"/>
  <c r="R102" i="1"/>
  <c r="Q102" i="1"/>
  <c r="Q103" i="1" s="1"/>
  <c r="Q104" i="1" s="1"/>
  <c r="Q105" i="1" s="1"/>
  <c r="Q106" i="1" s="1"/>
  <c r="H102" i="1"/>
  <c r="B102" i="1"/>
  <c r="B103" i="1" s="1"/>
  <c r="B104" i="1" s="1"/>
  <c r="B105" i="1" s="1"/>
  <c r="B106" i="1" s="1"/>
  <c r="R100" i="1"/>
  <c r="H100" i="1"/>
  <c r="R99" i="1"/>
  <c r="H99" i="1"/>
  <c r="R98" i="1"/>
  <c r="H98" i="1"/>
  <c r="R97" i="1"/>
  <c r="H97" i="1"/>
  <c r="R96" i="1"/>
  <c r="H96" i="1"/>
  <c r="R95" i="1"/>
  <c r="H95" i="1"/>
  <c r="R94" i="1"/>
  <c r="H94" i="1"/>
  <c r="R93" i="1"/>
  <c r="H93" i="1"/>
  <c r="R92" i="1"/>
  <c r="Q92" i="1"/>
  <c r="Q93" i="1" s="1"/>
  <c r="Q94" i="1" s="1"/>
  <c r="Q95" i="1" s="1"/>
  <c r="Q96" i="1" s="1"/>
  <c r="Q97" i="1" s="1"/>
  <c r="Q98" i="1" s="1"/>
  <c r="Q99" i="1" s="1"/>
  <c r="Q100" i="1" s="1"/>
  <c r="H92" i="1"/>
  <c r="B92" i="1"/>
  <c r="B93" i="1" s="1"/>
  <c r="B94" i="1" s="1"/>
  <c r="R35" i="1"/>
  <c r="H35" i="1"/>
  <c r="R34" i="1"/>
  <c r="H34" i="1"/>
  <c r="R33" i="1"/>
  <c r="H33" i="1"/>
  <c r="R32" i="1"/>
  <c r="H32" i="1"/>
  <c r="R31" i="1"/>
  <c r="Q31" i="1"/>
  <c r="Q32" i="1" s="1"/>
  <c r="Q33" i="1" s="1"/>
  <c r="Q34" i="1" s="1"/>
  <c r="Q35" i="1" s="1"/>
  <c r="H31" i="1"/>
  <c r="B31" i="1"/>
  <c r="B32" i="1" s="1"/>
  <c r="B33" i="1" s="1"/>
  <c r="B34" i="1" s="1"/>
  <c r="B35" i="1" s="1"/>
  <c r="R29" i="1"/>
  <c r="H29" i="1"/>
  <c r="R28" i="1"/>
  <c r="H28" i="1"/>
  <c r="R27" i="1"/>
  <c r="H27" i="1"/>
  <c r="R26" i="1"/>
  <c r="H26" i="1"/>
  <c r="R25" i="1"/>
  <c r="H25" i="1"/>
  <c r="R24" i="1"/>
  <c r="H24" i="1"/>
  <c r="R23" i="1"/>
  <c r="H23" i="1"/>
  <c r="R22" i="1"/>
  <c r="H22" i="1"/>
  <c r="R21" i="1"/>
  <c r="Q21" i="1"/>
  <c r="Q22" i="1" s="1"/>
  <c r="Q23" i="1" s="1"/>
  <c r="Q24" i="1" s="1"/>
  <c r="Q25" i="1" s="1"/>
  <c r="Q26" i="1" s="1"/>
  <c r="Q27" i="1" s="1"/>
  <c r="Q28" i="1" s="1"/>
  <c r="Q29" i="1" s="1"/>
  <c r="H21" i="1"/>
  <c r="B21" i="1"/>
  <c r="B22" i="1" s="1"/>
  <c r="B23" i="1" s="1"/>
  <c r="B5" i="1"/>
  <c r="B6" i="1" s="1"/>
  <c r="R11" i="1"/>
  <c r="R12" i="1"/>
  <c r="R13" i="1"/>
  <c r="R6" i="1"/>
  <c r="R7" i="1"/>
  <c r="R8" i="1"/>
  <c r="R9" i="1"/>
  <c r="R10" i="1"/>
  <c r="R5" i="1"/>
  <c r="Q5" i="1"/>
  <c r="Q6" i="1" s="1"/>
  <c r="Q7" i="1" s="1"/>
  <c r="Q8" i="1" s="1"/>
  <c r="Q9" i="1" s="1"/>
  <c r="Q10" i="1" s="1"/>
  <c r="Q11" i="1" s="1"/>
  <c r="Q12" i="1" s="1"/>
  <c r="Q13" i="1" s="1"/>
  <c r="H16" i="1"/>
  <c r="H17" i="1"/>
  <c r="H18" i="1"/>
  <c r="H19" i="1"/>
  <c r="H15" i="1"/>
  <c r="H6" i="1"/>
  <c r="H7" i="1"/>
  <c r="H8" i="1"/>
  <c r="H9" i="1"/>
  <c r="H10" i="1"/>
  <c r="H11" i="1"/>
  <c r="H12" i="1"/>
  <c r="H13" i="1"/>
  <c r="H5" i="1"/>
  <c r="B15" i="1"/>
  <c r="B16" i="1" s="1"/>
  <c r="B17" i="1" s="1"/>
  <c r="R19" i="1"/>
  <c r="R18" i="1"/>
  <c r="R17" i="1"/>
  <c r="R16" i="1"/>
  <c r="R15" i="1"/>
  <c r="Q15" i="1"/>
  <c r="Q16" i="1" s="1"/>
  <c r="Q17" i="1" s="1"/>
  <c r="Q18" i="1" s="1"/>
  <c r="Q19" i="1" s="1"/>
  <c r="Q37" i="1"/>
  <c r="R37" i="1"/>
  <c r="Q39" i="1"/>
  <c r="Q40" i="1" s="1"/>
  <c r="Q41" i="1" s="1"/>
  <c r="Q42" i="1" s="1"/>
  <c r="Q43" i="1" s="1"/>
  <c r="R40" i="1"/>
  <c r="R41" i="1"/>
  <c r="R42" i="1"/>
  <c r="R43" i="1"/>
  <c r="R39" i="1"/>
  <c r="H42" i="1"/>
  <c r="H43" i="1"/>
  <c r="H41" i="1"/>
  <c r="H987" i="1"/>
  <c r="H988" i="1"/>
  <c r="H989" i="1"/>
  <c r="H990" i="1"/>
  <c r="H991" i="1"/>
  <c r="H992" i="1"/>
  <c r="H993" i="1"/>
  <c r="H986" i="1"/>
  <c r="B986" i="1"/>
  <c r="B987" i="1" s="1"/>
  <c r="B988" i="1" s="1"/>
  <c r="B989" i="1" s="1"/>
  <c r="B990" i="1" s="1"/>
  <c r="B991" i="1" s="1"/>
  <c r="B992" i="1" s="1"/>
  <c r="B993" i="1" s="1"/>
  <c r="Q1011" i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3" i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5" i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7" i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9" i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1" i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3" i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5" i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H1105" i="1"/>
  <c r="H1104" i="1"/>
  <c r="R1103" i="1"/>
  <c r="H1103" i="1"/>
  <c r="R1102" i="1"/>
  <c r="H1102" i="1"/>
  <c r="R1101" i="1"/>
  <c r="H1101" i="1"/>
  <c r="R1100" i="1"/>
  <c r="H1100" i="1"/>
  <c r="R1099" i="1"/>
  <c r="H1099" i="1"/>
  <c r="R1098" i="1"/>
  <c r="H1098" i="1"/>
  <c r="R1097" i="1"/>
  <c r="H1097" i="1"/>
  <c r="R1096" i="1"/>
  <c r="H1096" i="1"/>
  <c r="R1095" i="1"/>
  <c r="H1095" i="1"/>
  <c r="B1095" i="1"/>
  <c r="B1096" i="1" s="1"/>
  <c r="H1093" i="1"/>
  <c r="H1092" i="1"/>
  <c r="R1091" i="1"/>
  <c r="H1091" i="1"/>
  <c r="R1090" i="1"/>
  <c r="H1090" i="1"/>
  <c r="R1089" i="1"/>
  <c r="H1089" i="1"/>
  <c r="R1088" i="1"/>
  <c r="H1088" i="1"/>
  <c r="R1087" i="1"/>
  <c r="H1087" i="1"/>
  <c r="R1086" i="1"/>
  <c r="H1086" i="1"/>
  <c r="R1085" i="1"/>
  <c r="H1085" i="1"/>
  <c r="R1084" i="1"/>
  <c r="H1084" i="1"/>
  <c r="R1083" i="1"/>
  <c r="H1083" i="1"/>
  <c r="B1083" i="1"/>
  <c r="B1084" i="1" s="1"/>
  <c r="H1081" i="1"/>
  <c r="H1080" i="1"/>
  <c r="R1079" i="1"/>
  <c r="H1079" i="1"/>
  <c r="R1078" i="1"/>
  <c r="H1078" i="1"/>
  <c r="R1077" i="1"/>
  <c r="H1077" i="1"/>
  <c r="R1076" i="1"/>
  <c r="H1076" i="1"/>
  <c r="R1075" i="1"/>
  <c r="H1075" i="1"/>
  <c r="R1074" i="1"/>
  <c r="H1074" i="1"/>
  <c r="R1073" i="1"/>
  <c r="H1073" i="1"/>
  <c r="R1072" i="1"/>
  <c r="H1072" i="1"/>
  <c r="R1071" i="1"/>
  <c r="H1071" i="1"/>
  <c r="B1071" i="1"/>
  <c r="B1072" i="1" s="1"/>
  <c r="H1069" i="1"/>
  <c r="H1068" i="1"/>
  <c r="R1067" i="1"/>
  <c r="H1067" i="1"/>
  <c r="R1066" i="1"/>
  <c r="H1066" i="1"/>
  <c r="R1065" i="1"/>
  <c r="H1065" i="1"/>
  <c r="R1064" i="1"/>
  <c r="H1064" i="1"/>
  <c r="R1063" i="1"/>
  <c r="H1063" i="1"/>
  <c r="R1062" i="1"/>
  <c r="H1062" i="1"/>
  <c r="R1061" i="1"/>
  <c r="H1061" i="1"/>
  <c r="R1060" i="1"/>
  <c r="H1060" i="1"/>
  <c r="R1059" i="1"/>
  <c r="H1059" i="1"/>
  <c r="B1059" i="1"/>
  <c r="B1060" i="1" s="1"/>
  <c r="H1057" i="1"/>
  <c r="H1056" i="1"/>
  <c r="R1055" i="1"/>
  <c r="H1055" i="1"/>
  <c r="R1054" i="1"/>
  <c r="H1054" i="1"/>
  <c r="R1053" i="1"/>
  <c r="H1053" i="1"/>
  <c r="R1052" i="1"/>
  <c r="H1052" i="1"/>
  <c r="R1051" i="1"/>
  <c r="H1051" i="1"/>
  <c r="R1050" i="1"/>
  <c r="H1050" i="1"/>
  <c r="R1049" i="1"/>
  <c r="H1049" i="1"/>
  <c r="R1048" i="1"/>
  <c r="H1048" i="1"/>
  <c r="R1047" i="1"/>
  <c r="H1047" i="1"/>
  <c r="B1047" i="1"/>
  <c r="B1048" i="1" s="1"/>
  <c r="H1045" i="1"/>
  <c r="H1044" i="1"/>
  <c r="H1033" i="1"/>
  <c r="H1032" i="1"/>
  <c r="H1021" i="1"/>
  <c r="H1020" i="1"/>
  <c r="R1043" i="1"/>
  <c r="H1043" i="1"/>
  <c r="R1042" i="1"/>
  <c r="H1042" i="1"/>
  <c r="R1031" i="1"/>
  <c r="H1031" i="1"/>
  <c r="R1030" i="1"/>
  <c r="H1030" i="1"/>
  <c r="R1019" i="1"/>
  <c r="H1019" i="1"/>
  <c r="R1018" i="1"/>
  <c r="H1018" i="1"/>
  <c r="R1041" i="1"/>
  <c r="H1041" i="1"/>
  <c r="R1040" i="1"/>
  <c r="H1040" i="1"/>
  <c r="R1039" i="1"/>
  <c r="H1039" i="1"/>
  <c r="R1038" i="1"/>
  <c r="H1038" i="1"/>
  <c r="R1037" i="1"/>
  <c r="H1037" i="1"/>
  <c r="R1036" i="1"/>
  <c r="H1036" i="1"/>
  <c r="R1035" i="1"/>
  <c r="H1035" i="1"/>
  <c r="B1035" i="1"/>
  <c r="B1036" i="1" s="1"/>
  <c r="R1029" i="1"/>
  <c r="H1029" i="1"/>
  <c r="R1028" i="1"/>
  <c r="H1028" i="1"/>
  <c r="R1027" i="1"/>
  <c r="H1027" i="1"/>
  <c r="R1026" i="1"/>
  <c r="H1026" i="1"/>
  <c r="R1025" i="1"/>
  <c r="H1025" i="1"/>
  <c r="R1024" i="1"/>
  <c r="H1024" i="1"/>
  <c r="R1023" i="1"/>
  <c r="H1023" i="1"/>
  <c r="B1023" i="1"/>
  <c r="B1024" i="1" s="1"/>
  <c r="R1012" i="1"/>
  <c r="R1013" i="1"/>
  <c r="R1014" i="1"/>
  <c r="R1015" i="1"/>
  <c r="R1016" i="1"/>
  <c r="R1017" i="1"/>
  <c r="R1011" i="1"/>
  <c r="H1012" i="1"/>
  <c r="H1013" i="1"/>
  <c r="H1014" i="1"/>
  <c r="H1015" i="1"/>
  <c r="H1016" i="1"/>
  <c r="H1017" i="1"/>
  <c r="H1011" i="1"/>
  <c r="B1011" i="1"/>
  <c r="M1110" i="1" l="1"/>
  <c r="B1148" i="1"/>
  <c r="M1147" i="1"/>
  <c r="M1135" i="1"/>
  <c r="B1136" i="1"/>
  <c r="B1124" i="1"/>
  <c r="M1123" i="1"/>
  <c r="M1111" i="1"/>
  <c r="B1112" i="1"/>
  <c r="M84" i="1"/>
  <c r="M161" i="1"/>
  <c r="M167" i="1"/>
  <c r="M227" i="1"/>
  <c r="M595" i="1"/>
  <c r="M407" i="1"/>
  <c r="M437" i="1"/>
  <c r="M356" i="1"/>
  <c r="M950" i="1"/>
  <c r="M668" i="1"/>
  <c r="B73" i="1"/>
  <c r="B74" i="1" s="1"/>
  <c r="B75" i="1" s="1"/>
  <c r="B957" i="1"/>
  <c r="B958" i="1" s="1"/>
  <c r="M958" i="1" s="1"/>
  <c r="M534" i="1"/>
  <c r="M310" i="1"/>
  <c r="M775" i="1"/>
  <c r="B331" i="1"/>
  <c r="B332" i="1" s="1"/>
  <c r="M332" i="1" s="1"/>
  <c r="M882" i="1"/>
  <c r="M427" i="1"/>
  <c r="M1011" i="1"/>
  <c r="M892" i="1"/>
  <c r="M805" i="1"/>
  <c r="M524" i="1"/>
  <c r="B266" i="1"/>
  <c r="B267" i="1" s="1"/>
  <c r="M267" i="1" s="1"/>
  <c r="B438" i="1"/>
  <c r="B439" i="1" s="1"/>
  <c r="M439" i="1" s="1"/>
  <c r="B699" i="1"/>
  <c r="B700" i="1" s="1"/>
  <c r="M700" i="1" s="1"/>
  <c r="M39" i="1"/>
  <c r="M66" i="1"/>
  <c r="M72" i="1"/>
  <c r="B893" i="1"/>
  <c r="B894" i="1" s="1"/>
  <c r="B895" i="1" s="1"/>
  <c r="M300" i="1"/>
  <c r="M173" i="1"/>
  <c r="M956" i="1"/>
  <c r="B428" i="1"/>
  <c r="B429" i="1" s="1"/>
  <c r="M429" i="1" s="1"/>
  <c r="M330" i="1"/>
  <c r="M786" i="1"/>
  <c r="B787" i="1"/>
  <c r="B788" i="1" s="1"/>
  <c r="B789" i="1" s="1"/>
  <c r="B690" i="1"/>
  <c r="M690" i="1" s="1"/>
  <c r="M689" i="1"/>
  <c r="M249" i="1"/>
  <c r="B40" i="1"/>
  <c r="B168" i="1"/>
  <c r="B169" i="1" s="1"/>
  <c r="M169" i="1" s="1"/>
  <c r="M785" i="1"/>
  <c r="M514" i="1"/>
  <c r="B228" i="1"/>
  <c r="B229" i="1" s="1"/>
  <c r="M229" i="1" s="1"/>
  <c r="M544" i="1"/>
  <c r="B806" i="1"/>
  <c r="M795" i="1"/>
  <c r="M688" i="1"/>
  <c r="M78" i="1"/>
  <c r="B951" i="1"/>
  <c r="B952" i="1" s="1"/>
  <c r="M952" i="1" s="1"/>
  <c r="M962" i="1"/>
  <c r="M417" i="1"/>
  <c r="M698" i="1"/>
  <c r="B848" i="1"/>
  <c r="B849" i="1" s="1"/>
  <c r="M849" i="1" s="1"/>
  <c r="M320" i="1"/>
  <c r="B79" i="1"/>
  <c r="B80" i="1" s="1"/>
  <c r="B81" i="1" s="1"/>
  <c r="B963" i="1"/>
  <c r="B964" i="1" s="1"/>
  <c r="M964" i="1" s="1"/>
  <c r="M5" i="1"/>
  <c r="B162" i="1"/>
  <c r="B163" i="1" s="1"/>
  <c r="M163" i="1" s="1"/>
  <c r="B302" i="1"/>
  <c r="M301" i="1"/>
  <c r="M312" i="1"/>
  <c r="B313" i="1"/>
  <c r="M311" i="1"/>
  <c r="B322" i="1"/>
  <c r="M321" i="1"/>
  <c r="B410" i="1"/>
  <c r="M409" i="1"/>
  <c r="M408" i="1"/>
  <c r="B419" i="1"/>
  <c r="M418" i="1"/>
  <c r="M516" i="1"/>
  <c r="B517" i="1"/>
  <c r="M515" i="1"/>
  <c r="M526" i="1"/>
  <c r="B527" i="1"/>
  <c r="M525" i="1"/>
  <c r="B536" i="1"/>
  <c r="M535" i="1"/>
  <c r="B546" i="1"/>
  <c r="M545" i="1"/>
  <c r="B670" i="1"/>
  <c r="M669" i="1"/>
  <c r="B680" i="1"/>
  <c r="M679" i="1"/>
  <c r="M678" i="1"/>
  <c r="B778" i="1"/>
  <c r="M777" i="1"/>
  <c r="M776" i="1"/>
  <c r="M797" i="1"/>
  <c r="B798" i="1"/>
  <c r="M796" i="1"/>
  <c r="B885" i="1"/>
  <c r="M884" i="1"/>
  <c r="M883" i="1"/>
  <c r="B905" i="1"/>
  <c r="M479" i="1"/>
  <c r="M970" i="1"/>
  <c r="M21" i="1"/>
  <c r="M971" i="1"/>
  <c r="B85" i="1"/>
  <c r="M617" i="1"/>
  <c r="M372" i="1"/>
  <c r="M618" i="1"/>
  <c r="B596" i="1"/>
  <c r="B597" i="1" s="1"/>
  <c r="M597" i="1" s="1"/>
  <c r="B67" i="1"/>
  <c r="B68" i="1" s="1"/>
  <c r="M68" i="1" s="1"/>
  <c r="B913" i="1"/>
  <c r="B914" i="1" s="1"/>
  <c r="B915" i="1" s="1"/>
  <c r="M175" i="1"/>
  <c r="B176" i="1"/>
  <c r="M174" i="1"/>
  <c r="B973" i="1"/>
  <c r="M972" i="1"/>
  <c r="M831" i="1"/>
  <c r="B834" i="1"/>
  <c r="M833" i="1"/>
  <c r="M832" i="1"/>
  <c r="M740" i="1"/>
  <c r="B743" i="1"/>
  <c r="M742" i="1"/>
  <c r="M741" i="1"/>
  <c r="M724" i="1"/>
  <c r="M725" i="1"/>
  <c r="B726" i="1"/>
  <c r="M633" i="1"/>
  <c r="B636" i="1"/>
  <c r="M635" i="1"/>
  <c r="M634" i="1"/>
  <c r="B620" i="1"/>
  <c r="M619" i="1"/>
  <c r="B481" i="1"/>
  <c r="M481" i="1" s="1"/>
  <c r="M480" i="1"/>
  <c r="B465" i="1"/>
  <c r="M465" i="1" s="1"/>
  <c r="M464" i="1"/>
  <c r="M463" i="1"/>
  <c r="B375" i="1"/>
  <c r="B376" i="1" s="1"/>
  <c r="M374" i="1"/>
  <c r="M373" i="1"/>
  <c r="B357" i="1"/>
  <c r="B358" i="1" s="1"/>
  <c r="B359" i="1" s="1"/>
  <c r="M251" i="1"/>
  <c r="B252" i="1"/>
  <c r="M250" i="1"/>
  <c r="M92" i="1"/>
  <c r="B95" i="1"/>
  <c r="M94" i="1"/>
  <c r="M93" i="1"/>
  <c r="B24" i="1"/>
  <c r="M23" i="1"/>
  <c r="M22" i="1"/>
  <c r="B7" i="1"/>
  <c r="M6" i="1"/>
  <c r="B18" i="1"/>
  <c r="B1097" i="1"/>
  <c r="M1096" i="1"/>
  <c r="M1095" i="1"/>
  <c r="M1084" i="1"/>
  <c r="B1085" i="1"/>
  <c r="M1083" i="1"/>
  <c r="B1073" i="1"/>
  <c r="M1072" i="1"/>
  <c r="M1071" i="1"/>
  <c r="B1061" i="1"/>
  <c r="M1060" i="1"/>
  <c r="M1059" i="1"/>
  <c r="B1049" i="1"/>
  <c r="M1048" i="1"/>
  <c r="M1047" i="1"/>
  <c r="B1012" i="1"/>
  <c r="B1037" i="1"/>
  <c r="M1036" i="1"/>
  <c r="M1035" i="1"/>
  <c r="B1025" i="1"/>
  <c r="M1024" i="1"/>
  <c r="M1023" i="1"/>
  <c r="B440" i="1" l="1"/>
  <c r="M438" i="1"/>
  <c r="M1148" i="1"/>
  <c r="B1149" i="1"/>
  <c r="B1137" i="1"/>
  <c r="M1136" i="1"/>
  <c r="M1124" i="1"/>
  <c r="B1125" i="1"/>
  <c r="M1112" i="1"/>
  <c r="B1113" i="1"/>
  <c r="M73" i="1"/>
  <c r="M79" i="1"/>
  <c r="M74" i="1"/>
  <c r="M428" i="1"/>
  <c r="B430" i="1"/>
  <c r="M80" i="1"/>
  <c r="M266" i="1"/>
  <c r="B268" i="1"/>
  <c r="M268" i="1" s="1"/>
  <c r="B959" i="1"/>
  <c r="B960" i="1" s="1"/>
  <c r="M960" i="1" s="1"/>
  <c r="M963" i="1"/>
  <c r="B965" i="1"/>
  <c r="B966" i="1" s="1"/>
  <c r="M966" i="1" s="1"/>
  <c r="M788" i="1"/>
  <c r="B701" i="1"/>
  <c r="M701" i="1" s="1"/>
  <c r="M699" i="1"/>
  <c r="M787" i="1"/>
  <c r="B691" i="1"/>
  <c r="B692" i="1" s="1"/>
  <c r="M228" i="1"/>
  <c r="B230" i="1"/>
  <c r="M230" i="1" s="1"/>
  <c r="M957" i="1"/>
  <c r="B333" i="1"/>
  <c r="M333" i="1" s="1"/>
  <c r="M331" i="1"/>
  <c r="M357" i="1"/>
  <c r="M67" i="1"/>
  <c r="M162" i="1"/>
  <c r="M168" i="1"/>
  <c r="B170" i="1"/>
  <c r="B171" i="1" s="1"/>
  <c r="M171" i="1" s="1"/>
  <c r="M893" i="1"/>
  <c r="M894" i="1"/>
  <c r="M951" i="1"/>
  <c r="B953" i="1"/>
  <c r="M953" i="1" s="1"/>
  <c r="B850" i="1"/>
  <c r="B851" i="1" s="1"/>
  <c r="B41" i="1"/>
  <c r="M40" i="1"/>
  <c r="B164" i="1"/>
  <c r="M164" i="1" s="1"/>
  <c r="B807" i="1"/>
  <c r="M806" i="1"/>
  <c r="M848" i="1"/>
  <c r="M302" i="1"/>
  <c r="B303" i="1"/>
  <c r="M313" i="1"/>
  <c r="B314" i="1"/>
  <c r="B323" i="1"/>
  <c r="M322" i="1"/>
  <c r="M410" i="1"/>
  <c r="B411" i="1"/>
  <c r="B420" i="1"/>
  <c r="M419" i="1"/>
  <c r="M430" i="1"/>
  <c r="B431" i="1"/>
  <c r="M440" i="1"/>
  <c r="B441" i="1"/>
  <c r="M517" i="1"/>
  <c r="B518" i="1"/>
  <c r="M527" i="1"/>
  <c r="B528" i="1"/>
  <c r="B537" i="1"/>
  <c r="M536" i="1"/>
  <c r="B547" i="1"/>
  <c r="M546" i="1"/>
  <c r="B671" i="1"/>
  <c r="M670" i="1"/>
  <c r="B681" i="1"/>
  <c r="M680" i="1"/>
  <c r="M691" i="1"/>
  <c r="M778" i="1"/>
  <c r="B779" i="1"/>
  <c r="B790" i="1"/>
  <c r="M789" i="1"/>
  <c r="M798" i="1"/>
  <c r="B799" i="1"/>
  <c r="M885" i="1"/>
  <c r="B886" i="1"/>
  <c r="B482" i="1"/>
  <c r="B483" i="1" s="1"/>
  <c r="M895" i="1"/>
  <c r="B896" i="1"/>
  <c r="B906" i="1"/>
  <c r="B69" i="1"/>
  <c r="M69" i="1" s="1"/>
  <c r="B86" i="1"/>
  <c r="M85" i="1"/>
  <c r="M596" i="1"/>
  <c r="B598" i="1"/>
  <c r="B599" i="1" s="1"/>
  <c r="M599" i="1" s="1"/>
  <c r="B466" i="1"/>
  <c r="M466" i="1" s="1"/>
  <c r="B916" i="1"/>
  <c r="B8" i="1"/>
  <c r="M7" i="1"/>
  <c r="M375" i="1"/>
  <c r="B177" i="1"/>
  <c r="M177" i="1" s="1"/>
  <c r="M176" i="1"/>
  <c r="B82" i="1"/>
  <c r="M82" i="1" s="1"/>
  <c r="M81" i="1"/>
  <c r="B76" i="1"/>
  <c r="M76" i="1" s="1"/>
  <c r="M75" i="1"/>
  <c r="B974" i="1"/>
  <c r="M973" i="1"/>
  <c r="B835" i="1"/>
  <c r="M834" i="1"/>
  <c r="B744" i="1"/>
  <c r="M743" i="1"/>
  <c r="B727" i="1"/>
  <c r="M726" i="1"/>
  <c r="B637" i="1"/>
  <c r="M636" i="1"/>
  <c r="B621" i="1"/>
  <c r="M620" i="1"/>
  <c r="M482" i="1"/>
  <c r="B377" i="1"/>
  <c r="M376" i="1"/>
  <c r="M358" i="1"/>
  <c r="B360" i="1"/>
  <c r="M359" i="1"/>
  <c r="B253" i="1"/>
  <c r="M252" i="1"/>
  <c r="B96" i="1"/>
  <c r="M95" i="1"/>
  <c r="B25" i="1"/>
  <c r="M24" i="1"/>
  <c r="B19" i="1"/>
  <c r="B1098" i="1"/>
  <c r="M1097" i="1"/>
  <c r="B1086" i="1"/>
  <c r="M1085" i="1"/>
  <c r="B1074" i="1"/>
  <c r="M1073" i="1"/>
  <c r="M1061" i="1"/>
  <c r="B1062" i="1"/>
  <c r="M1049" i="1"/>
  <c r="B1050" i="1"/>
  <c r="B1013" i="1"/>
  <c r="M1012" i="1"/>
  <c r="B1038" i="1"/>
  <c r="M1037" i="1"/>
  <c r="B1026" i="1"/>
  <c r="M1025" i="1"/>
  <c r="B1150" i="1" l="1"/>
  <c r="M1149" i="1"/>
  <c r="B1138" i="1"/>
  <c r="M1137" i="1"/>
  <c r="B1126" i="1"/>
  <c r="M1125" i="1"/>
  <c r="B1114" i="1"/>
  <c r="M1113" i="1"/>
  <c r="M965" i="1"/>
  <c r="B269" i="1"/>
  <c r="M269" i="1" s="1"/>
  <c r="M959" i="1"/>
  <c r="M170" i="1"/>
  <c r="B702" i="1"/>
  <c r="B231" i="1"/>
  <c r="B954" i="1"/>
  <c r="M954" i="1" s="1"/>
  <c r="B334" i="1"/>
  <c r="M334" i="1" s="1"/>
  <c r="M850" i="1"/>
  <c r="B165" i="1"/>
  <c r="M165" i="1" s="1"/>
  <c r="M807" i="1"/>
  <c r="B808" i="1"/>
  <c r="B42" i="1"/>
  <c r="M41" i="1"/>
  <c r="M303" i="1"/>
  <c r="B304" i="1"/>
  <c r="B315" i="1"/>
  <c r="M314" i="1"/>
  <c r="M323" i="1"/>
  <c r="B324" i="1"/>
  <c r="B412" i="1"/>
  <c r="M411" i="1"/>
  <c r="M420" i="1"/>
  <c r="B421" i="1"/>
  <c r="B432" i="1"/>
  <c r="M431" i="1"/>
  <c r="B442" i="1"/>
  <c r="M441" i="1"/>
  <c r="B519" i="1"/>
  <c r="M518" i="1"/>
  <c r="B529" i="1"/>
  <c r="M528" i="1"/>
  <c r="M537" i="1"/>
  <c r="B538" i="1"/>
  <c r="M547" i="1"/>
  <c r="B548" i="1"/>
  <c r="M671" i="1"/>
  <c r="B672" i="1"/>
  <c r="M681" i="1"/>
  <c r="B682" i="1"/>
  <c r="B693" i="1"/>
  <c r="M692" i="1"/>
  <c r="M702" i="1"/>
  <c r="B780" i="1"/>
  <c r="M779" i="1"/>
  <c r="B791" i="1"/>
  <c r="M790" i="1"/>
  <c r="B800" i="1"/>
  <c r="M799" i="1"/>
  <c r="B70" i="1"/>
  <c r="M70" i="1" s="1"/>
  <c r="B887" i="1"/>
  <c r="M886" i="1"/>
  <c r="M598" i="1"/>
  <c r="B897" i="1"/>
  <c r="M896" i="1"/>
  <c r="B467" i="1"/>
  <c r="M467" i="1" s="1"/>
  <c r="B907" i="1"/>
  <c r="M231" i="1"/>
  <c r="M86" i="1"/>
  <c r="B87" i="1"/>
  <c r="B917" i="1"/>
  <c r="M8" i="1"/>
  <c r="B9" i="1"/>
  <c r="B975" i="1"/>
  <c r="M974" i="1"/>
  <c r="M851" i="1"/>
  <c r="B852" i="1"/>
  <c r="B836" i="1"/>
  <c r="M835" i="1"/>
  <c r="B745" i="1"/>
  <c r="M744" i="1"/>
  <c r="M727" i="1"/>
  <c r="B728" i="1"/>
  <c r="B638" i="1"/>
  <c r="M637" i="1"/>
  <c r="B622" i="1"/>
  <c r="M621" i="1"/>
  <c r="B484" i="1"/>
  <c r="M483" i="1"/>
  <c r="B378" i="1"/>
  <c r="M377" i="1"/>
  <c r="B361" i="1"/>
  <c r="M360" i="1"/>
  <c r="B270" i="1"/>
  <c r="B254" i="1"/>
  <c r="M253" i="1"/>
  <c r="B97" i="1"/>
  <c r="M96" i="1"/>
  <c r="M25" i="1"/>
  <c r="B26" i="1"/>
  <c r="M1098" i="1"/>
  <c r="B1099" i="1"/>
  <c r="M1086" i="1"/>
  <c r="B1087" i="1"/>
  <c r="M1074" i="1"/>
  <c r="B1075" i="1"/>
  <c r="M1062" i="1"/>
  <c r="B1063" i="1"/>
  <c r="M1050" i="1"/>
  <c r="B1051" i="1"/>
  <c r="B1014" i="1"/>
  <c r="M1013" i="1"/>
  <c r="B1039" i="1"/>
  <c r="M1038" i="1"/>
  <c r="B1027" i="1"/>
  <c r="M1026" i="1"/>
  <c r="B335" i="1" l="1"/>
  <c r="B1151" i="1"/>
  <c r="M1150" i="1"/>
  <c r="B1139" i="1"/>
  <c r="M1138" i="1"/>
  <c r="B1127" i="1"/>
  <c r="M1126" i="1"/>
  <c r="B1115" i="1"/>
  <c r="M1114" i="1"/>
  <c r="B703" i="1"/>
  <c r="M703" i="1" s="1"/>
  <c r="M42" i="1"/>
  <c r="B43" i="1"/>
  <c r="M43" i="1" s="1"/>
  <c r="M808" i="1"/>
  <c r="B809" i="1"/>
  <c r="B305" i="1"/>
  <c r="M304" i="1"/>
  <c r="B316" i="1"/>
  <c r="M315" i="1"/>
  <c r="B325" i="1"/>
  <c r="M324" i="1"/>
  <c r="B336" i="1"/>
  <c r="M335" i="1"/>
  <c r="M412" i="1"/>
  <c r="B413" i="1"/>
  <c r="B422" i="1"/>
  <c r="M421" i="1"/>
  <c r="B433" i="1"/>
  <c r="M432" i="1"/>
  <c r="B443" i="1"/>
  <c r="M442" i="1"/>
  <c r="B520" i="1"/>
  <c r="M519" i="1"/>
  <c r="B530" i="1"/>
  <c r="M529" i="1"/>
  <c r="B539" i="1"/>
  <c r="M538" i="1"/>
  <c r="B549" i="1"/>
  <c r="M548" i="1"/>
  <c r="B673" i="1"/>
  <c r="M672" i="1"/>
  <c r="B683" i="1"/>
  <c r="M682" i="1"/>
  <c r="B694" i="1"/>
  <c r="M693" i="1"/>
  <c r="B781" i="1"/>
  <c r="M780" i="1"/>
  <c r="B792" i="1"/>
  <c r="M791" i="1"/>
  <c r="B801" i="1"/>
  <c r="M800" i="1"/>
  <c r="B468" i="1"/>
  <c r="M468" i="1" s="1"/>
  <c r="B888" i="1"/>
  <c r="M887" i="1"/>
  <c r="B898" i="1"/>
  <c r="M897" i="1"/>
  <c r="B908" i="1"/>
  <c r="B88" i="1"/>
  <c r="M88" i="1" s="1"/>
  <c r="M87" i="1"/>
  <c r="B918" i="1"/>
  <c r="M9" i="1"/>
  <c r="B10" i="1"/>
  <c r="B976" i="1"/>
  <c r="M975" i="1"/>
  <c r="B853" i="1"/>
  <c r="M852" i="1"/>
  <c r="B837" i="1"/>
  <c r="M836" i="1"/>
  <c r="B746" i="1"/>
  <c r="M745" i="1"/>
  <c r="B729" i="1"/>
  <c r="M728" i="1"/>
  <c r="B639" i="1"/>
  <c r="M638" i="1"/>
  <c r="B623" i="1"/>
  <c r="M622" i="1"/>
  <c r="B485" i="1"/>
  <c r="M484" i="1"/>
  <c r="B379" i="1"/>
  <c r="M378" i="1"/>
  <c r="B362" i="1"/>
  <c r="M361" i="1"/>
  <c r="B271" i="1"/>
  <c r="M270" i="1"/>
  <c r="B255" i="1"/>
  <c r="M254" i="1"/>
  <c r="B98" i="1"/>
  <c r="M97" i="1"/>
  <c r="B27" i="1"/>
  <c r="M26" i="1"/>
  <c r="B1100" i="1"/>
  <c r="M1099" i="1"/>
  <c r="B1088" i="1"/>
  <c r="M1087" i="1"/>
  <c r="B1076" i="1"/>
  <c r="M1075" i="1"/>
  <c r="B1064" i="1"/>
  <c r="M1063" i="1"/>
  <c r="B1052" i="1"/>
  <c r="M1051" i="1"/>
  <c r="B1015" i="1"/>
  <c r="M1014" i="1"/>
  <c r="M1039" i="1"/>
  <c r="B1040" i="1"/>
  <c r="B1028" i="1"/>
  <c r="M1027" i="1"/>
  <c r="B704" i="1" l="1"/>
  <c r="B1152" i="1"/>
  <c r="M1151" i="1"/>
  <c r="B1140" i="1"/>
  <c r="M1139" i="1"/>
  <c r="B1128" i="1"/>
  <c r="M1127" i="1"/>
  <c r="B1116" i="1"/>
  <c r="M1115" i="1"/>
  <c r="B469" i="1"/>
  <c r="M469" i="1" s="1"/>
  <c r="M809" i="1"/>
  <c r="B810" i="1"/>
  <c r="B306" i="1"/>
  <c r="M305" i="1"/>
  <c r="B317" i="1"/>
  <c r="M316" i="1"/>
  <c r="B326" i="1"/>
  <c r="M325" i="1"/>
  <c r="B337" i="1"/>
  <c r="M336" i="1"/>
  <c r="B414" i="1"/>
  <c r="M413" i="1"/>
  <c r="M422" i="1"/>
  <c r="B423" i="1"/>
  <c r="B434" i="1"/>
  <c r="M433" i="1"/>
  <c r="B444" i="1"/>
  <c r="M443" i="1"/>
  <c r="B521" i="1"/>
  <c r="M520" i="1"/>
  <c r="B531" i="1"/>
  <c r="M530" i="1"/>
  <c r="B540" i="1"/>
  <c r="M539" i="1"/>
  <c r="M549" i="1"/>
  <c r="B550" i="1"/>
  <c r="B674" i="1"/>
  <c r="M673" i="1"/>
  <c r="B684" i="1"/>
  <c r="M683" i="1"/>
  <c r="B695" i="1"/>
  <c r="M694" i="1"/>
  <c r="B705" i="1"/>
  <c r="M704" i="1"/>
  <c r="B782" i="1"/>
  <c r="M781" i="1"/>
  <c r="B793" i="1"/>
  <c r="M793" i="1" s="1"/>
  <c r="M792" i="1"/>
  <c r="B802" i="1"/>
  <c r="M801" i="1"/>
  <c r="B889" i="1"/>
  <c r="M888" i="1"/>
  <c r="B899" i="1"/>
  <c r="M898" i="1"/>
  <c r="B909" i="1"/>
  <c r="B919" i="1"/>
  <c r="M10" i="1"/>
  <c r="B11" i="1"/>
  <c r="B977" i="1"/>
  <c r="M976" i="1"/>
  <c r="M853" i="1"/>
  <c r="B854" i="1"/>
  <c r="B838" i="1"/>
  <c r="M837" i="1"/>
  <c r="B747" i="1"/>
  <c r="M746" i="1"/>
  <c r="M729" i="1"/>
  <c r="B730" i="1"/>
  <c r="B640" i="1"/>
  <c r="M639" i="1"/>
  <c r="M623" i="1"/>
  <c r="B624" i="1"/>
  <c r="B486" i="1"/>
  <c r="M485" i="1"/>
  <c r="B380" i="1"/>
  <c r="M379" i="1"/>
  <c r="B363" i="1"/>
  <c r="M362" i="1"/>
  <c r="B272" i="1"/>
  <c r="M271" i="1"/>
  <c r="M255" i="1"/>
  <c r="B256" i="1"/>
  <c r="B99" i="1"/>
  <c r="M98" i="1"/>
  <c r="B28" i="1"/>
  <c r="M27" i="1"/>
  <c r="B1101" i="1"/>
  <c r="M1100" i="1"/>
  <c r="B1089" i="1"/>
  <c r="M1088" i="1"/>
  <c r="B1077" i="1"/>
  <c r="M1076" i="1"/>
  <c r="B1065" i="1"/>
  <c r="M1064" i="1"/>
  <c r="B1053" i="1"/>
  <c r="M1052" i="1"/>
  <c r="B1016" i="1"/>
  <c r="M1015" i="1"/>
  <c r="B1041" i="1"/>
  <c r="M1040" i="1"/>
  <c r="B1029" i="1"/>
  <c r="M1028" i="1"/>
  <c r="B470" i="1" l="1"/>
  <c r="B1153" i="1"/>
  <c r="M1153" i="1" s="1"/>
  <c r="M1152" i="1"/>
  <c r="B1141" i="1"/>
  <c r="M1141" i="1" s="1"/>
  <c r="M1140" i="1"/>
  <c r="B1129" i="1"/>
  <c r="M1129" i="1" s="1"/>
  <c r="M1128" i="1"/>
  <c r="B1117" i="1"/>
  <c r="M1117" i="1" s="1"/>
  <c r="M1116" i="1"/>
  <c r="M810" i="1"/>
  <c r="B811" i="1"/>
  <c r="B307" i="1"/>
  <c r="M306" i="1"/>
  <c r="B318" i="1"/>
  <c r="M318" i="1" s="1"/>
  <c r="M317" i="1"/>
  <c r="B327" i="1"/>
  <c r="M326" i="1"/>
  <c r="B338" i="1"/>
  <c r="M338" i="1" s="1"/>
  <c r="M337" i="1"/>
  <c r="B415" i="1"/>
  <c r="M415" i="1" s="1"/>
  <c r="M414" i="1"/>
  <c r="B424" i="1"/>
  <c r="M423" i="1"/>
  <c r="B435" i="1"/>
  <c r="M435" i="1" s="1"/>
  <c r="M434" i="1"/>
  <c r="B445" i="1"/>
  <c r="M445" i="1" s="1"/>
  <c r="M444" i="1"/>
  <c r="B522" i="1"/>
  <c r="M522" i="1" s="1"/>
  <c r="M521" i="1"/>
  <c r="B532" i="1"/>
  <c r="M532" i="1" s="1"/>
  <c r="M531" i="1"/>
  <c r="B541" i="1"/>
  <c r="M540" i="1"/>
  <c r="B551" i="1"/>
  <c r="M550" i="1"/>
  <c r="B675" i="1"/>
  <c r="M674" i="1"/>
  <c r="B685" i="1"/>
  <c r="M684" i="1"/>
  <c r="M695" i="1"/>
  <c r="B696" i="1"/>
  <c r="M696" i="1" s="1"/>
  <c r="B706" i="1"/>
  <c r="M706" i="1" s="1"/>
  <c r="M705" i="1"/>
  <c r="B783" i="1"/>
  <c r="M783" i="1" s="1"/>
  <c r="M782" i="1"/>
  <c r="M802" i="1"/>
  <c r="B803" i="1"/>
  <c r="M803" i="1" s="1"/>
  <c r="B890" i="1"/>
  <c r="M890" i="1" s="1"/>
  <c r="M889" i="1"/>
  <c r="B900" i="1"/>
  <c r="M900" i="1" s="1"/>
  <c r="M899" i="1"/>
  <c r="B910" i="1"/>
  <c r="M910" i="1" s="1"/>
  <c r="M909" i="1"/>
  <c r="M919" i="1"/>
  <c r="B920" i="1"/>
  <c r="M11" i="1"/>
  <c r="B12" i="1"/>
  <c r="B978" i="1"/>
  <c r="M977" i="1"/>
  <c r="B855" i="1"/>
  <c r="M854" i="1"/>
  <c r="B839" i="1"/>
  <c r="M838" i="1"/>
  <c r="B748" i="1"/>
  <c r="M747" i="1"/>
  <c r="B731" i="1"/>
  <c r="M730" i="1"/>
  <c r="B641" i="1"/>
  <c r="M640" i="1"/>
  <c r="B625" i="1"/>
  <c r="M624" i="1"/>
  <c r="B487" i="1"/>
  <c r="M486" i="1"/>
  <c r="B471" i="1"/>
  <c r="M470" i="1"/>
  <c r="B381" i="1"/>
  <c r="M380" i="1"/>
  <c r="B364" i="1"/>
  <c r="M363" i="1"/>
  <c r="B273" i="1"/>
  <c r="M272" i="1"/>
  <c r="B257" i="1"/>
  <c r="M256" i="1"/>
  <c r="B100" i="1"/>
  <c r="M99" i="1"/>
  <c r="B29" i="1"/>
  <c r="M28" i="1"/>
  <c r="B1102" i="1"/>
  <c r="M1101" i="1"/>
  <c r="B1090" i="1"/>
  <c r="M1089" i="1"/>
  <c r="M1077" i="1"/>
  <c r="B1078" i="1"/>
  <c r="M1065" i="1"/>
  <c r="B1066" i="1"/>
  <c r="M1053" i="1"/>
  <c r="B1054" i="1"/>
  <c r="M1041" i="1"/>
  <c r="B1042" i="1"/>
  <c r="M1029" i="1"/>
  <c r="B1030" i="1"/>
  <c r="B1017" i="1"/>
  <c r="M1016" i="1"/>
  <c r="M811" i="1" l="1"/>
  <c r="B812" i="1"/>
  <c r="B308" i="1"/>
  <c r="M308" i="1" s="1"/>
  <c r="M307" i="1"/>
  <c r="B328" i="1"/>
  <c r="M328" i="1" s="1"/>
  <c r="M327" i="1"/>
  <c r="B425" i="1"/>
  <c r="M425" i="1" s="1"/>
  <c r="M424" i="1"/>
  <c r="B542" i="1"/>
  <c r="M542" i="1" s="1"/>
  <c r="M541" i="1"/>
  <c r="B552" i="1"/>
  <c r="M552" i="1" s="1"/>
  <c r="M551" i="1"/>
  <c r="B676" i="1"/>
  <c r="M676" i="1" s="1"/>
  <c r="M675" i="1"/>
  <c r="B686" i="1"/>
  <c r="M686" i="1" s="1"/>
  <c r="M685" i="1"/>
  <c r="M918" i="1"/>
  <c r="M917" i="1"/>
  <c r="M916" i="1"/>
  <c r="M915" i="1"/>
  <c r="M914" i="1"/>
  <c r="M913" i="1"/>
  <c r="M912" i="1"/>
  <c r="M920" i="1"/>
  <c r="M12" i="1"/>
  <c r="B13" i="1"/>
  <c r="B979" i="1"/>
  <c r="M978" i="1"/>
  <c r="B856" i="1"/>
  <c r="M855" i="1"/>
  <c r="B840" i="1"/>
  <c r="M839" i="1"/>
  <c r="B749" i="1"/>
  <c r="M748" i="1"/>
  <c r="M731" i="1"/>
  <c r="B732" i="1"/>
  <c r="B642" i="1"/>
  <c r="M641" i="1"/>
  <c r="M625" i="1"/>
  <c r="B626" i="1"/>
  <c r="B488" i="1"/>
  <c r="M487" i="1"/>
  <c r="M471" i="1"/>
  <c r="B472" i="1"/>
  <c r="M383" i="1"/>
  <c r="M384" i="1"/>
  <c r="M386" i="1"/>
  <c r="M385" i="1"/>
  <c r="M382" i="1"/>
  <c r="B365" i="1"/>
  <c r="M364" i="1"/>
  <c r="B274" i="1"/>
  <c r="M273" i="1"/>
  <c r="M257" i="1"/>
  <c r="B258" i="1"/>
  <c r="B101" i="1"/>
  <c r="M100" i="1"/>
  <c r="B30" i="1"/>
  <c r="M29" i="1"/>
  <c r="B1103" i="1"/>
  <c r="M1102" i="1"/>
  <c r="B1091" i="1"/>
  <c r="M1090" i="1"/>
  <c r="B1079" i="1"/>
  <c r="M1078" i="1"/>
  <c r="B1067" i="1"/>
  <c r="M1066" i="1"/>
  <c r="B1055" i="1"/>
  <c r="M1054" i="1"/>
  <c r="B1043" i="1"/>
  <c r="M1042" i="1"/>
  <c r="B1031" i="1"/>
  <c r="M1030" i="1"/>
  <c r="M1017" i="1"/>
  <c r="B1018" i="1"/>
  <c r="B813" i="1" l="1"/>
  <c r="M813" i="1" s="1"/>
  <c r="M812" i="1"/>
  <c r="M902" i="1"/>
  <c r="M904" i="1"/>
  <c r="M903" i="1"/>
  <c r="M905" i="1"/>
  <c r="M906" i="1"/>
  <c r="M907" i="1"/>
  <c r="M908" i="1"/>
  <c r="M982" i="1"/>
  <c r="M980" i="1"/>
  <c r="M984" i="1"/>
  <c r="M983" i="1"/>
  <c r="M981" i="1"/>
  <c r="M628" i="1"/>
  <c r="M627" i="1"/>
  <c r="M629" i="1"/>
  <c r="M631" i="1"/>
  <c r="M630" i="1"/>
  <c r="M259" i="1"/>
  <c r="M263" i="1"/>
  <c r="M260" i="1"/>
  <c r="M262" i="1"/>
  <c r="M261" i="1"/>
  <c r="M13" i="1"/>
  <c r="B14" i="1"/>
  <c r="M861" i="1"/>
  <c r="M859" i="1"/>
  <c r="M857" i="1"/>
  <c r="M860" i="1"/>
  <c r="M858" i="1"/>
  <c r="M845" i="1"/>
  <c r="M843" i="1"/>
  <c r="M841" i="1"/>
  <c r="M842" i="1"/>
  <c r="M844" i="1"/>
  <c r="M754" i="1"/>
  <c r="M752" i="1"/>
  <c r="M750" i="1"/>
  <c r="M753" i="1"/>
  <c r="M751" i="1"/>
  <c r="M732" i="1"/>
  <c r="B733" i="1"/>
  <c r="M645" i="1"/>
  <c r="M647" i="1"/>
  <c r="M643" i="1"/>
  <c r="M646" i="1"/>
  <c r="M644" i="1"/>
  <c r="M491" i="1"/>
  <c r="M493" i="1"/>
  <c r="M492" i="1"/>
  <c r="M490" i="1"/>
  <c r="M489" i="1"/>
  <c r="M477" i="1"/>
  <c r="M475" i="1"/>
  <c r="M473" i="1"/>
  <c r="M476" i="1"/>
  <c r="M474" i="1"/>
  <c r="M370" i="1"/>
  <c r="M368" i="1"/>
  <c r="M366" i="1"/>
  <c r="M369" i="1"/>
  <c r="M367" i="1"/>
  <c r="M279" i="1"/>
  <c r="M277" i="1"/>
  <c r="M275" i="1"/>
  <c r="M278" i="1"/>
  <c r="M276" i="1"/>
  <c r="M106" i="1"/>
  <c r="M104" i="1"/>
  <c r="M102" i="1"/>
  <c r="M105" i="1"/>
  <c r="M103" i="1"/>
  <c r="M35" i="1"/>
  <c r="M33" i="1"/>
  <c r="M31" i="1"/>
  <c r="M34" i="1"/>
  <c r="M32" i="1"/>
  <c r="M1043" i="1"/>
  <c r="B1044" i="1"/>
  <c r="M1103" i="1"/>
  <c r="B1104" i="1"/>
  <c r="B1092" i="1"/>
  <c r="M1091" i="1"/>
  <c r="M1079" i="1"/>
  <c r="B1080" i="1"/>
  <c r="B1068" i="1"/>
  <c r="M1067" i="1"/>
  <c r="M1055" i="1"/>
  <c r="B1056" i="1"/>
  <c r="M1031" i="1"/>
  <c r="B1032" i="1"/>
  <c r="B1019" i="1"/>
  <c r="M1018" i="1"/>
  <c r="M16" i="1" l="1"/>
  <c r="M17" i="1"/>
  <c r="M19" i="1"/>
  <c r="M18" i="1"/>
  <c r="M15" i="1"/>
  <c r="M735" i="1"/>
  <c r="M738" i="1"/>
  <c r="M736" i="1"/>
  <c r="M734" i="1"/>
  <c r="M737" i="1"/>
  <c r="B1045" i="1"/>
  <c r="M1045" i="1" s="1"/>
  <c r="M1044" i="1"/>
  <c r="B1105" i="1"/>
  <c r="M1105" i="1" s="1"/>
  <c r="M1104" i="1"/>
  <c r="B1093" i="1"/>
  <c r="M1093" i="1" s="1"/>
  <c r="M1092" i="1"/>
  <c r="B1081" i="1"/>
  <c r="M1081" i="1" s="1"/>
  <c r="M1080" i="1"/>
  <c r="B1069" i="1"/>
  <c r="M1069" i="1" s="1"/>
  <c r="M1068" i="1"/>
  <c r="B1057" i="1"/>
  <c r="M1057" i="1" s="1"/>
  <c r="M1056" i="1"/>
  <c r="M1019" i="1"/>
  <c r="B1020" i="1"/>
  <c r="B1033" i="1"/>
  <c r="M1033" i="1" s="1"/>
  <c r="M1032" i="1"/>
  <c r="M1020" i="1" l="1"/>
  <c r="B1021" i="1"/>
  <c r="M1021" i="1" l="1"/>
</calcChain>
</file>

<file path=xl/sharedStrings.xml><?xml version="1.0" encoding="utf-8"?>
<sst xmlns="http://schemas.openxmlformats.org/spreadsheetml/2006/main" count="5355" uniqueCount="741">
  <si>
    <t>folder_title</t>
  </si>
  <si>
    <t>parent_title</t>
  </si>
  <si>
    <t>foldertype</t>
  </si>
  <si>
    <t>parentqueueSize</t>
  </si>
  <si>
    <t>parentdiscardOldest</t>
  </si>
  <si>
    <t>parentsamplingInterval</t>
  </si>
  <si>
    <t>title</t>
  </si>
  <si>
    <t>devpropname</t>
  </si>
  <si>
    <t>r</t>
  </si>
  <si>
    <t>calc</t>
  </si>
  <si>
    <t>w</t>
  </si>
  <si>
    <t>calc_out</t>
  </si>
  <si>
    <t>chan</t>
  </si>
  <si>
    <t>dataType</t>
  </si>
  <si>
    <t>accessLevel</t>
  </si>
  <si>
    <t>objectId</t>
  </si>
  <si>
    <t>did</t>
  </si>
  <si>
    <t>prop</t>
  </si>
  <si>
    <t>cslink</t>
  </si>
  <si>
    <t>csdid</t>
  </si>
  <si>
    <t>csprop</t>
  </si>
  <si>
    <t>ALL</t>
  </si>
  <si>
    <t>Air</t>
  </si>
  <si>
    <t>Damper1</t>
  </si>
  <si>
    <t>fPosition</t>
  </si>
  <si>
    <t>fTFilter</t>
  </si>
  <si>
    <t>Float</t>
  </si>
  <si>
    <t>Read Write</t>
  </si>
  <si>
    <t>d0003</t>
  </si>
  <si>
    <t>fNormH</t>
  </si>
  <si>
    <t>fNormL</t>
  </si>
  <si>
    <t>fNormValue</t>
  </si>
  <si>
    <t>fInValue</t>
  </si>
  <si>
    <t>bH</t>
  </si>
  <si>
    <t>Boolean</t>
  </si>
  <si>
    <t>d1039</t>
  </si>
  <si>
    <t>bL</t>
  </si>
  <si>
    <t>bClose</t>
  </si>
  <si>
    <t>bOpen</t>
  </si>
  <si>
    <t>bOpenManual</t>
  </si>
  <si>
    <t>bCloseManual</t>
  </si>
  <si>
    <t>bAuto</t>
  </si>
  <si>
    <t>bBlockOpenOut</t>
  </si>
  <si>
    <t>bBlockCloseOut</t>
  </si>
  <si>
    <t>Damper2</t>
  </si>
  <si>
    <t>d0004</t>
  </si>
  <si>
    <t>d0154</t>
  </si>
  <si>
    <t>_T</t>
  </si>
  <si>
    <t>_P</t>
  </si>
  <si>
    <t>Fan1</t>
  </si>
  <si>
    <t>bTurnedOn</t>
  </si>
  <si>
    <t>d1038</t>
  </si>
  <si>
    <t>bStart</t>
  </si>
  <si>
    <t>bOffManual</t>
  </si>
  <si>
    <t>bBlockOffOut</t>
  </si>
  <si>
    <t>bBlockOnOut</t>
  </si>
  <si>
    <t>bTurnedOff</t>
  </si>
  <si>
    <t>bOnManual</t>
  </si>
  <si>
    <t>Fan2</t>
  </si>
  <si>
    <t>d0152</t>
  </si>
  <si>
    <t>Gas</t>
  </si>
  <si>
    <t>_PAfterReg</t>
  </si>
  <si>
    <t>d0009</t>
  </si>
  <si>
    <t>_PD</t>
  </si>
  <si>
    <t>d0013</t>
  </si>
  <si>
    <t>_PBeforeReg</t>
  </si>
  <si>
    <t>d0014</t>
  </si>
  <si>
    <t>_CH4</t>
  </si>
  <si>
    <t>d0017</t>
  </si>
  <si>
    <t>d0021</t>
  </si>
  <si>
    <t>DamperReg</t>
  </si>
  <si>
    <t>d0010</t>
  </si>
  <si>
    <t>d1030</t>
  </si>
  <si>
    <t>Gate</t>
  </si>
  <si>
    <t>bMoving</t>
  </si>
  <si>
    <t>d1026</t>
  </si>
  <si>
    <t>bOpenPermission</t>
  </si>
  <si>
    <t>bNH</t>
  </si>
  <si>
    <t>bNL</t>
  </si>
  <si>
    <t>bStopManual</t>
  </si>
  <si>
    <t>bErrorEndCaps</t>
  </si>
  <si>
    <t>ValveMain</t>
  </si>
  <si>
    <t>d1031</t>
  </si>
  <si>
    <t>bCtrl</t>
  </si>
  <si>
    <t>ValveBlowBetween</t>
  </si>
  <si>
    <t>d1029</t>
  </si>
  <si>
    <t>ValveBlowBeforeMain</t>
  </si>
  <si>
    <t>d1028</t>
  </si>
  <si>
    <t>ValveBlowEnd</t>
  </si>
  <si>
    <t>d0155</t>
  </si>
  <si>
    <t>bP_HH</t>
  </si>
  <si>
    <t>d1172</t>
  </si>
  <si>
    <t>bP</t>
  </si>
  <si>
    <t>bP_LL</t>
  </si>
  <si>
    <t>d1173</t>
  </si>
  <si>
    <t>Water</t>
  </si>
  <si>
    <t>_PIn</t>
  </si>
  <si>
    <t>d0005</t>
  </si>
  <si>
    <t>_Pout</t>
  </si>
  <si>
    <t>d0011</t>
  </si>
  <si>
    <t>d0012</t>
  </si>
  <si>
    <t>_TOut1</t>
  </si>
  <si>
    <t>d0022</t>
  </si>
  <si>
    <t>_TIn</t>
  </si>
  <si>
    <t>d0023</t>
  </si>
  <si>
    <t>_TOut2</t>
  </si>
  <si>
    <t>d0025</t>
  </si>
  <si>
    <t>GateIn</t>
  </si>
  <si>
    <t>d1122</t>
  </si>
  <si>
    <t>GateOut</t>
  </si>
  <si>
    <t>d1123</t>
  </si>
  <si>
    <t>bT_LL</t>
  </si>
  <si>
    <t>d1175</t>
  </si>
  <si>
    <t>bT_HH</t>
  </si>
  <si>
    <t>d1174</t>
  </si>
  <si>
    <t>Group[1]</t>
  </si>
  <si>
    <t>bPressProc</t>
  </si>
  <si>
    <t>d0156</t>
  </si>
  <si>
    <t>bPressOk</t>
  </si>
  <si>
    <t>bPressAlarm</t>
  </si>
  <si>
    <t>bSkipPress</t>
  </si>
  <si>
    <t>fPressRemainingTime</t>
  </si>
  <si>
    <t>fPressFullTime</t>
  </si>
  <si>
    <t>fPressRemainingTimeStep</t>
  </si>
  <si>
    <t>fPressStepTime</t>
  </si>
  <si>
    <t>ePressIgn</t>
  </si>
  <si>
    <t>fPressPFixat</t>
  </si>
  <si>
    <t>bStartPressVirt</t>
  </si>
  <si>
    <t>bStopPressVirt</t>
  </si>
  <si>
    <t>bStartIgnVirt</t>
  </si>
  <si>
    <t>_PgBetween</t>
  </si>
  <si>
    <t>d0027</t>
  </si>
  <si>
    <t>Burn[1]</t>
  </si>
  <si>
    <t>DamperGas</t>
  </si>
  <si>
    <t>d0028</t>
  </si>
  <si>
    <t>d1016</t>
  </si>
  <si>
    <t>DamperAir</t>
  </si>
  <si>
    <t>d0031</t>
  </si>
  <si>
    <t>d1017</t>
  </si>
  <si>
    <t>Valve2</t>
  </si>
  <si>
    <t>d1015</t>
  </si>
  <si>
    <t>ValveIgn</t>
  </si>
  <si>
    <t>d1013</t>
  </si>
  <si>
    <t>bFireBurnErr</t>
  </si>
  <si>
    <t>d1010</t>
  </si>
  <si>
    <t>bFireBurn</t>
  </si>
  <si>
    <t>bPgNorm</t>
  </si>
  <si>
    <t>d1176</t>
  </si>
  <si>
    <t>bPaNorm</t>
  </si>
  <si>
    <t>d1177</t>
  </si>
  <si>
    <t>bFireIgn</t>
  </si>
  <si>
    <t>bBurnStarted</t>
  </si>
  <si>
    <t>bIgnProc</t>
  </si>
  <si>
    <t>fIgnRemainingTimeStep</t>
  </si>
  <si>
    <t>fIgnStepTime</t>
  </si>
  <si>
    <t>sIgnCurrentProblem</t>
  </si>
  <si>
    <t>String</t>
  </si>
  <si>
    <t>iFailIgnCount</t>
  </si>
  <si>
    <t>Int16</t>
  </si>
  <si>
    <t>eBurnIgn</t>
  </si>
  <si>
    <t>eBurnProtections</t>
  </si>
  <si>
    <t>bStartBurnVirt</t>
  </si>
  <si>
    <t>bStopBurnVirt</t>
  </si>
  <si>
    <t>stBurnProts</t>
  </si>
  <si>
    <t>FireIgnOff</t>
  </si>
  <si>
    <t>bSoundOn</t>
  </si>
  <si>
    <t>d1024</t>
  </si>
  <si>
    <t>bTriggered</t>
  </si>
  <si>
    <t>bCtrlOn</t>
  </si>
  <si>
    <t>bOff</t>
  </si>
  <si>
    <t>bCheck</t>
  </si>
  <si>
    <t>bInWork</t>
  </si>
  <si>
    <t>FireBurnOff</t>
  </si>
  <si>
    <t>d1021</t>
  </si>
  <si>
    <t>PGasL</t>
  </si>
  <si>
    <t>d1023</t>
  </si>
  <si>
    <t>PAirL</t>
  </si>
  <si>
    <t>d1022</t>
  </si>
  <si>
    <t>Burn[2]</t>
  </si>
  <si>
    <t>d0029</t>
  </si>
  <si>
    <t>d0178</t>
  </si>
  <si>
    <t>d0032</t>
  </si>
  <si>
    <t>d0179</t>
  </si>
  <si>
    <t>d0177</t>
  </si>
  <si>
    <t>d0176</t>
  </si>
  <si>
    <t>d0175</t>
  </si>
  <si>
    <t>d1178</t>
  </si>
  <si>
    <t>d1179</t>
  </si>
  <si>
    <t>d0183</t>
  </si>
  <si>
    <t>d0180</t>
  </si>
  <si>
    <t>d0182</t>
  </si>
  <si>
    <t>d0181</t>
  </si>
  <si>
    <t>Burn[3]</t>
  </si>
  <si>
    <t>d0030</t>
  </si>
  <si>
    <t>d0169</t>
  </si>
  <si>
    <t>d0033</t>
  </si>
  <si>
    <t>d0170</t>
  </si>
  <si>
    <t>d0168</t>
  </si>
  <si>
    <t>d0167</t>
  </si>
  <si>
    <t>d0166</t>
  </si>
  <si>
    <t>d1180</t>
  </si>
  <si>
    <t>d1181</t>
  </si>
  <si>
    <t>d0174</t>
  </si>
  <si>
    <t>d0171</t>
  </si>
  <si>
    <t>d0173</t>
  </si>
  <si>
    <t>d0172</t>
  </si>
  <si>
    <t>ValveSafety</t>
  </si>
  <si>
    <t>d1012</t>
  </si>
  <si>
    <t>ValvePress</t>
  </si>
  <si>
    <t>d1011</t>
  </si>
  <si>
    <t>Valve1</t>
  </si>
  <si>
    <t>d1014</t>
  </si>
  <si>
    <t>Group[2]</t>
  </si>
  <si>
    <t>d0184</t>
  </si>
  <si>
    <t>d0034</t>
  </si>
  <si>
    <t>d0037</t>
  </si>
  <si>
    <t>d0191</t>
  </si>
  <si>
    <t>d0040</t>
  </si>
  <si>
    <t>d0192</t>
  </si>
  <si>
    <t>d0190</t>
  </si>
  <si>
    <t>d0189</t>
  </si>
  <si>
    <t>d0188</t>
  </si>
  <si>
    <t>d1182</t>
  </si>
  <si>
    <t>d1183</t>
  </si>
  <si>
    <t>d0196</t>
  </si>
  <si>
    <t>d0193</t>
  </si>
  <si>
    <t>d0195</t>
  </si>
  <si>
    <t>d0194</t>
  </si>
  <si>
    <t>d0036</t>
  </si>
  <si>
    <t>d0200</t>
  </si>
  <si>
    <t>d0039</t>
  </si>
  <si>
    <t>d0201</t>
  </si>
  <si>
    <t>d0199</t>
  </si>
  <si>
    <t>d0198</t>
  </si>
  <si>
    <t>d0197</t>
  </si>
  <si>
    <t>d1184</t>
  </si>
  <si>
    <t>d1185</t>
  </si>
  <si>
    <t>d0205</t>
  </si>
  <si>
    <t>d0202</t>
  </si>
  <si>
    <t>d0204</t>
  </si>
  <si>
    <t>d0203</t>
  </si>
  <si>
    <t>d0035</t>
  </si>
  <si>
    <t>d0209</t>
  </si>
  <si>
    <t>d0038</t>
  </si>
  <si>
    <t>d0210</t>
  </si>
  <si>
    <t>d0208</t>
  </si>
  <si>
    <t>d0207</t>
  </si>
  <si>
    <t>d0206</t>
  </si>
  <si>
    <t>d1186</t>
  </si>
  <si>
    <t>d1187</t>
  </si>
  <si>
    <t>d0214</t>
  </si>
  <si>
    <t>d0211</t>
  </si>
  <si>
    <t>d0213</t>
  </si>
  <si>
    <t>d0212</t>
  </si>
  <si>
    <t>d0186</t>
  </si>
  <si>
    <t>d0187</t>
  </si>
  <si>
    <t>d0185</t>
  </si>
  <si>
    <t>Smoke</t>
  </si>
  <si>
    <t>_PVac</t>
  </si>
  <si>
    <t>d0007</t>
  </si>
  <si>
    <t>_O2</t>
  </si>
  <si>
    <t>d0015</t>
  </si>
  <si>
    <t>_CO</t>
  </si>
  <si>
    <t>d0016</t>
  </si>
  <si>
    <t>d0024</t>
  </si>
  <si>
    <t>Damper</t>
  </si>
  <si>
    <t>d0008</t>
  </si>
  <si>
    <t>d1041</t>
  </si>
  <si>
    <t>Fan</t>
  </si>
  <si>
    <t>d1040</t>
  </si>
  <si>
    <t>bPVac_HH</t>
  </si>
  <si>
    <t>d1189</t>
  </si>
  <si>
    <t>other</t>
  </si>
  <si>
    <t>stVirtualKey</t>
  </si>
  <si>
    <t>bStartVent</t>
  </si>
  <si>
    <t>bStopVent</t>
  </si>
  <si>
    <t>bStartBlow</t>
  </si>
  <si>
    <t>bStopBlow</t>
  </si>
  <si>
    <t>bStartPress</t>
  </si>
  <si>
    <t>bStopPress</t>
  </si>
  <si>
    <t>bStartBoiler</t>
  </si>
  <si>
    <t>bStopBoiler</t>
  </si>
  <si>
    <t>bSkipVent</t>
  </si>
  <si>
    <t>bSkipBlow</t>
  </si>
  <si>
    <t>bReset</t>
  </si>
  <si>
    <t>bResetSound</t>
  </si>
  <si>
    <t>stBoilerProts</t>
  </si>
  <si>
    <t>PGasCollL</t>
  </si>
  <si>
    <t>PGasCollH</t>
  </si>
  <si>
    <t>PWaterOutL</t>
  </si>
  <si>
    <t>fValue</t>
  </si>
  <si>
    <t>fResponseTime</t>
  </si>
  <si>
    <t>PWaterOutH</t>
  </si>
  <si>
    <t>TWaterOutH</t>
  </si>
  <si>
    <t>FWaterOutL</t>
  </si>
  <si>
    <t>PVacH</t>
  </si>
  <si>
    <t>LastBurnProt</t>
  </si>
  <si>
    <t>d1171</t>
  </si>
  <si>
    <t>d0026</t>
  </si>
  <si>
    <t>d1111</t>
  </si>
  <si>
    <t>d1112</t>
  </si>
  <si>
    <t>d1107</t>
  </si>
  <si>
    <t>d1108</t>
  </si>
  <si>
    <t>d1110</t>
  </si>
  <si>
    <t>d1109</t>
  </si>
  <si>
    <t>d1113</t>
  </si>
  <si>
    <t>d1197</t>
  </si>
  <si>
    <t>d1156</t>
  </si>
  <si>
    <t>TWaterBoil</t>
  </si>
  <si>
    <t>d1198</t>
  </si>
  <si>
    <t>FanAirOff</t>
  </si>
  <si>
    <t>d1199</t>
  </si>
  <si>
    <t>FanSmokeOff</t>
  </si>
  <si>
    <t>d1200</t>
  </si>
  <si>
    <t>ManualStopKey</t>
  </si>
  <si>
    <t>d1201</t>
  </si>
  <si>
    <t>ns=4;s=|var|CODESYS Control Win V3.</t>
  </si>
  <si>
    <t>ns=4;s=|var|CODESYS Control Win V3.Application.GVL.DataProg.Air._T.fNormValue</t>
  </si>
  <si>
    <t>ns=4;s=|var|CODESYS Control Win V3.Application.GVL.DataProg.Air._T</t>
  </si>
  <si>
    <t>ns=4;s=|var|CODESYS Control Win V3.Application.GVL.DataProg.Air.Fan1.bTurnedOn</t>
  </si>
  <si>
    <t>ns=4;s=|var|CODESYS Control Win V3.Application.GVL.DataProg.Air.Fan1</t>
  </si>
  <si>
    <t>ns=4;s=|var|CODESYS Control Win V3.Application.GVL.DataProg.Air.Fan1.bStart</t>
  </si>
  <si>
    <t>ns=4;s=|var|CODESYS Control Win V3.Application.GVL.DataProg.Air.Fan1.bOffManual</t>
  </si>
  <si>
    <t>ns=4;s=|var|CODESYS Control Win V3.Application.GVL.DataProg.Air.Fan1.bBlockOffOut</t>
  </si>
  <si>
    <t>ns=4;s=|var|CODESYS Control Win V3.Application.GVL.DataProg.Air.Fan1.bAuto</t>
  </si>
  <si>
    <t>ns=4;s=|var|CODESYS Control Win V3.Application.GVL.DataProg.Air.Fan1.bBlockOnOut</t>
  </si>
  <si>
    <t>ns=4;s=|var|CODESYS Control Win V3.Application.GVL.DataProg.Air.Fan1.bTurnedOff</t>
  </si>
  <si>
    <t>ns=4;s=|var|CODESYS Control Win V3.Application.GVL.DataProg.Air.Fan1.bOnManual</t>
  </si>
  <si>
    <t>ns=4;s=|var|CODESYS Control Win V3.Application.GVL.DataProg.Air.Fan2.bTurnedOn</t>
  </si>
  <si>
    <t>ns=4;s=|var|CODESYS Control Win V3.Application.GVL.DataProg.Air.Fan2</t>
  </si>
  <si>
    <t>ns=4;s=|var|CODESYS Control Win V3.Application.GVL.DataProg.Air.Fan2.bStart</t>
  </si>
  <si>
    <t>ns=4;s=|var|CODESYS Control Win V3.Application.GVL.DataProg.Air.Fan2.bOffManual</t>
  </si>
  <si>
    <t>ns=4;s=|var|CODESYS Control Win V3.Application.GVL.DataProg.Air.Fan2.bBlockOffOut</t>
  </si>
  <si>
    <t>ns=4;s=|var|CODESYS Control Win V3.Application.GVL.DataProg.Air.Fan2.bAuto</t>
  </si>
  <si>
    <t>ns=4;s=|var|CODESYS Control Win V3.Application.GVL.DataProg.Air.Fan2.bBlockOnOut</t>
  </si>
  <si>
    <t>ns=4;s=|var|CODESYS Control Win V3.Application.GVL.DataProg.Air.Fan2.bTurnedOff</t>
  </si>
  <si>
    <t>ns=4;s=|var|CODESYS Control Win V3.Application.GVL.DataProg.Air.Fan2.bOnManual</t>
  </si>
  <si>
    <t>ns=4;s=|var|CODESYS Control Win V3.Application.GVL.DataProg.Gas.bP_HH</t>
  </si>
  <si>
    <t>ns=4;s=|var|CODESYS Control Win V3.Application.GVL.DataProg.Gas</t>
  </si>
  <si>
    <t>ns=4;s=|var|CODESYS Control Win V3.Application.GVL.DataProg.Gas.bP_LL</t>
  </si>
  <si>
    <t>ns=4;s=|var|CODESYS Control Win V3.Application.GVL.DataProg.Gas._T.fNormValue</t>
  </si>
  <si>
    <t>ns=4;s=|var|CODESYS Control Win V3.Application.GVL.DataProg.Gas._T</t>
  </si>
  <si>
    <t>ns=4;s=|var|CODESYS Control Win V3.Application.GVL.DataProg.Gas.Gate.bMoving</t>
  </si>
  <si>
    <t>ns=4;s=|var|CODESYS Control Win V3.Application.GVL.DataProg.Gas.Gate</t>
  </si>
  <si>
    <t>ns=4;s=|var|CODESYS Control Win V3.Application.GVL.DataProg.Gas.Gate.bClose</t>
  </si>
  <si>
    <t>ns=4;s=|var|CODESYS Control Win V3.Application.GVL.DataProg.Gas.Gate.bOpen</t>
  </si>
  <si>
    <t>ns=4;s=|var|CODESYS Control Win V3.Application.GVL.DataProg.Gas.Gate.bOpenPermission</t>
  </si>
  <si>
    <t>ns=4;s=|var|CODESYS Control Win V3.Application.GVL.DataProg.Gas.Gate.bNH</t>
  </si>
  <si>
    <t>ns=4;s=|var|CODESYS Control Win V3.Application.GVL.DataProg.Gas.Gate.bNL</t>
  </si>
  <si>
    <t>ns=4;s=|var|CODESYS Control Win V3.Application.GVL.DataProg.Gas.Gate.bOpenManual</t>
  </si>
  <si>
    <t>ns=4;s=|var|CODESYS Control Win V3.Application.GVL.DataProg.Gas.Gate.bCloseManual</t>
  </si>
  <si>
    <t>ns=4;s=|var|CODESYS Control Win V3.Application.GVL.DataProg.Gas.Gate.bStopManual</t>
  </si>
  <si>
    <t>ns=4;s=|var|CODESYS Control Win V3.Application.GVL.DataProg.Gas.Gate.bErrorEndCaps</t>
  </si>
  <si>
    <t>ns=4;s=|var|CODESYS Control Win V3.Application.GVL.DataProg.Gas.Gate.bAuto</t>
  </si>
  <si>
    <t>ns=4;s=|var|CODESYS Control Win V3.Application.GVL.DataProg.Gas.Gate.bBlockOpenOut</t>
  </si>
  <si>
    <t>ns=4;s=|var|CODESYS Control Win V3.Application.GVL.DataProg.Gas.Gate.bBlockCloseOut</t>
  </si>
  <si>
    <t>ns=4;s=|var|CODESYS Control Win V3.Application.GVL.DataProg.Gas.ValveMain.bH</t>
  </si>
  <si>
    <t>ns=4;s=|var|CODESYS Control Win V3.Application.GVL.DataProg.Gas.ValveMain</t>
  </si>
  <si>
    <t>ns=4;s=|var|CODESYS Control Win V3.Application.GVL.DataProg.Gas.ValveMain.bL</t>
  </si>
  <si>
    <t>ns=4;s=|var|CODESYS Control Win V3.Application.GVL.DataProg.Gas.ValveMain.bCtrl</t>
  </si>
  <si>
    <t>ns=4;s=|var|CODESYS Control Win V3.Application.GVL.DataProg.Gas.ValveMain.bOpenManual</t>
  </si>
  <si>
    <t>ns=4;s=|var|CODESYS Control Win V3.Application.GVL.DataProg.Gas.ValveMain.bCloseManual</t>
  </si>
  <si>
    <t>ns=4;s=|var|CODESYS Control Win V3.Application.GVL.DataProg.Gas.ValveMain.bAuto</t>
  </si>
  <si>
    <t>ns=4;s=|var|CODESYS Control Win V3.Application.GVL.DataProg.Gas.ValveMain.bBlockOpenOut</t>
  </si>
  <si>
    <t>ns=4;s=|var|CODESYS Control Win V3.Application.GVL.DataProg.Gas.ValveMain.bBlockCloseOut</t>
  </si>
  <si>
    <t>ns=4;s=|var|CODESYS Control Win V3.Application.GVL.DataProg.Gas.ValveBlowBetween.bH</t>
  </si>
  <si>
    <t>ns=4;s=|var|CODESYS Control Win V3.Application.GVL.DataProg.Gas.ValveBlowBetween</t>
  </si>
  <si>
    <t>ns=4;s=|var|CODESYS Control Win V3.Application.GVL.DataProg.Gas.ValveBlowBetween.bL</t>
  </si>
  <si>
    <t>ns=4;s=|var|CODESYS Control Win V3.Application.GVL.DataProg.Gas.ValveBlowBetween.bCtrl</t>
  </si>
  <si>
    <t>ns=4;s=|var|CODESYS Control Win V3.Application.GVL.DataProg.Gas.ValveBlowBetween.bOpenManual</t>
  </si>
  <si>
    <t>ns=4;s=|var|CODESYS Control Win V3.Application.GVL.DataProg.Gas.ValveBlowBetween.bCloseManual</t>
  </si>
  <si>
    <t>ns=4;s=|var|CODESYS Control Win V3.Application.GVL.DataProg.Gas.ValveBlowBetween.bAuto</t>
  </si>
  <si>
    <t>ns=4;s=|var|CODESYS Control Win V3.Application.GVL.DataProg.Gas.ValveBlowBetween.bBlockOpenOut</t>
  </si>
  <si>
    <t>ns=4;s=|var|CODESYS Control Win V3.Application.GVL.DataProg.Gas.ValveBlowBetween.bBlockCloseOut</t>
  </si>
  <si>
    <t>ns=4;s=|var|CODESYS Control Win V3.Application.GVL.DataProg.Gas.ValveBlowBeforeMain.bH</t>
  </si>
  <si>
    <t>ns=4;s=|var|CODESYS Control Win V3.Application.GVL.DataProg.Gas.ValveBlowBeforeMain</t>
  </si>
  <si>
    <t>ns=4;s=|var|CODESYS Control Win V3.Application.GVL.DataProg.Gas.ValveBlowBeforeMain.bL</t>
  </si>
  <si>
    <t>ns=4;s=|var|CODESYS Control Win V3.Application.GVL.DataProg.Gas.ValveBlowBeforeMain.bCtrl</t>
  </si>
  <si>
    <t>ns=4;s=|var|CODESYS Control Win V3.Application.GVL.DataProg.Gas.ValveBlowBeforeMain.bOpenManual</t>
  </si>
  <si>
    <t>ns=4;s=|var|CODESYS Control Win V3.Application.GVL.DataProg.Gas.ValveBlowBeforeMain.bCloseManual</t>
  </si>
  <si>
    <t>ns=4;s=|var|CODESYS Control Win V3.Application.GVL.DataProg.Gas.ValveBlowBeforeMain.bAuto</t>
  </si>
  <si>
    <t>ns=4;s=|var|CODESYS Control Win V3.Application.GVL.DataProg.Gas.ValveBlowBeforeMain.bBlockOpenOut</t>
  </si>
  <si>
    <t>ns=4;s=|var|CODESYS Control Win V3.Application.GVL.DataProg.Gas.ValveBlowBeforeMain.bBlockCloseOut</t>
  </si>
  <si>
    <t>ns=4;s=|var|CODESYS Control Win V3.Application.GVL.DataProg.Gas.ValveBlowEnd.bH</t>
  </si>
  <si>
    <t>ns=4;s=|var|CODESYS Control Win V3.Application.GVL.DataProg.Gas.ValveBlowEnd</t>
  </si>
  <si>
    <t>ns=4;s=|var|CODESYS Control Win V3.Application.GVL.DataProg.Gas.ValveBlowEnd.bL</t>
  </si>
  <si>
    <t>ns=4;s=|var|CODESYS Control Win V3.Application.GVL.DataProg.Gas.ValveBlowEnd.bCtrl</t>
  </si>
  <si>
    <t>ns=4;s=|var|CODESYS Control Win V3.Application.GVL.DataProg.Gas.ValveBlowEnd.bOpenManual</t>
  </si>
  <si>
    <t>ns=4;s=|var|CODESYS Control Win V3.Application.GVL.DataProg.Gas.ValveBlowEnd.bCloseManual</t>
  </si>
  <si>
    <t>ns=4;s=|var|CODESYS Control Win V3.Application.GVL.DataProg.Gas.ValveBlowEnd.bAuto</t>
  </si>
  <si>
    <t>ns=4;s=|var|CODESYS Control Win V3.Application.GVL.DataProg.Gas.ValveBlowEnd.bBlockOpenOut</t>
  </si>
  <si>
    <t>ns=4;s=|var|CODESYS Control Win V3.Application.GVL.DataProg.Gas.ValveBlowEnd.bBlockCloseOut</t>
  </si>
  <si>
    <t>ns=4;s=|var|CODESYS Control Win V3.Application.GVL.DataProg.Water.bT_LL</t>
  </si>
  <si>
    <t>ns=4;s=|var|CODESYS Control Win V3.Application.GVL.DataProg.Water</t>
  </si>
  <si>
    <t>ns=4;s=|var|CODESYS Control Win V3.Application.GVL.DataProg.Water.bT_HH</t>
  </si>
  <si>
    <t>ns=4;s=|var|CODESYS Control Win V3.Application.GVL.DataProg.Water._TOut1.fNormValue</t>
  </si>
  <si>
    <t>ns=4;s=|var|CODESYS Control Win V3.Application.GVL.DataProg.Water._TOut1</t>
  </si>
  <si>
    <t>ns=4;s=|var|CODESYS Control Win V3.Application.GVL.DataProg.Water._TIn.fNormValue</t>
  </si>
  <si>
    <t>ns=4;s=|var|CODESYS Control Win V3.Application.GVL.DataProg.Water._TIn</t>
  </si>
  <si>
    <t>ns=4;s=|var|CODESYS Control Win V3.Application.GVL.DataProg.Water._TOut2.fNormValue</t>
  </si>
  <si>
    <t>ns=4;s=|var|CODESYS Control Win V3.Application.GVL.DataProg.Water._TOut2</t>
  </si>
  <si>
    <t>ns=4;s=|var|CODESYS Control Win V3.Application.GVL.DataProg.Water.GateIn.bMoving</t>
  </si>
  <si>
    <t>ns=4;s=|var|CODESYS Control Win V3.Application.GVL.DataProg.Water.GateIn</t>
  </si>
  <si>
    <t>ns=4;s=|var|CODESYS Control Win V3.Application.GVL.DataProg.Water.GateIn.bClose</t>
  </si>
  <si>
    <t>ns=4;s=|var|CODESYS Control Win V3.Application.GVL.DataProg.Water.GateIn.bOpen</t>
  </si>
  <si>
    <t>ns=4;s=|var|CODESYS Control Win V3.Application.GVL.DataProg.Water.GateIn.bOpenPermission</t>
  </si>
  <si>
    <t>ns=4;s=|var|CODESYS Control Win V3.Application.GVL.DataProg.Water.GateIn.bNH</t>
  </si>
  <si>
    <t>ns=4;s=|var|CODESYS Control Win V3.Application.GVL.DataProg.Water.GateIn.bNL</t>
  </si>
  <si>
    <t>ns=4;s=|var|CODESYS Control Win V3.Application.GVL.DataProg.Water.GateIn.bOpenManual</t>
  </si>
  <si>
    <t>ns=4;s=|var|CODESYS Control Win V3.Application.GVL.DataProg.Water.GateIn.bCloseManual</t>
  </si>
  <si>
    <t>ns=4;s=|var|CODESYS Control Win V3.Application.GVL.DataProg.Water.GateIn.bStopManual</t>
  </si>
  <si>
    <t>ns=4;s=|var|CODESYS Control Win V3.Application.GVL.DataProg.Water.GateIn.bErrorEndCaps</t>
  </si>
  <si>
    <t>ns=4;s=|var|CODESYS Control Win V3.Application.GVL.DataProg.Water.GateIn.bAuto</t>
  </si>
  <si>
    <t>ns=4;s=|var|CODESYS Control Win V3.Application.GVL.DataProg.Water.GateIn.bBlockOpenOut</t>
  </si>
  <si>
    <t>ns=4;s=|var|CODESYS Control Win V3.Application.GVL.DataProg.Water.GateIn.bBlockCloseOut</t>
  </si>
  <si>
    <t>ns=4;s=|var|CODESYS Control Win V3.Application.GVL.DataProg.Water.GateOut.bMoving</t>
  </si>
  <si>
    <t>ns=4;s=|var|CODESYS Control Win V3.Application.GVL.DataProg.Water.GateOut</t>
  </si>
  <si>
    <t>ns=4;s=|var|CODESYS Control Win V3.Application.GVL.DataProg.Water.GateOut.bClose</t>
  </si>
  <si>
    <t>ns=4;s=|var|CODESYS Control Win V3.Application.GVL.DataProg.Water.GateOut.bOpen</t>
  </si>
  <si>
    <t>ns=4;s=|var|CODESYS Control Win V3.Application.GVL.DataProg.Water.GateOut.bOpenPermission</t>
  </si>
  <si>
    <t>ns=4;s=|var|CODESYS Control Win V3.Application.GVL.DataProg.Water.GateOut.bNH</t>
  </si>
  <si>
    <t>ns=4;s=|var|CODESYS Control Win V3.Application.GVL.DataProg.Water.GateOut.bNL</t>
  </si>
  <si>
    <t>ns=4;s=|var|CODESYS Control Win V3.Application.GVL.DataProg.Water.GateOut.bOpenManual</t>
  </si>
  <si>
    <t>ns=4;s=|var|CODESYS Control Win V3.Application.GVL.DataProg.Water.GateOut.bCloseManual</t>
  </si>
  <si>
    <t>ns=4;s=|var|CODESYS Control Win V3.Application.GVL.DataProg.Water.GateOut.bStopManual</t>
  </si>
  <si>
    <t>ns=4;s=|var|CODESYS Control Win V3.Application.GVL.DataProg.Water.GateOut.bErrorEndCaps</t>
  </si>
  <si>
    <t>ns=4;s=|var|CODESYS Control Win V3.Application.GVL.DataProg.Water.GateOut.bAuto</t>
  </si>
  <si>
    <t>ns=4;s=|var|CODESYS Control Win V3.Application.GVL.DataProg.Water.GateOut.bBlockOpenOut</t>
  </si>
  <si>
    <t>ns=4;s=|var|CODESYS Control Win V3.Application.GVL.DataProg.Water.GateOut.bBlockCloseOut</t>
  </si>
  <si>
    <t>ns=4;s=|var|CODESYS Control Win V3.Application.GVL.DataProg.Group[1].bPressProc</t>
  </si>
  <si>
    <t>ns=4;s=|var|CODESYS Control Win V3.Application.GVL.DataProg.Group[1]</t>
  </si>
  <si>
    <t>ns=4;s=|var|CODESYS Control Win V3.Application.GVL.DataProg.Group[1].bPressOk</t>
  </si>
  <si>
    <t>ns=4;s=|var|CODESYS Control Win V3.Application.GVL.DataProg.Group[1].bPressAlarm</t>
  </si>
  <si>
    <t>ns=4;s=|var|CODESYS Control Win V3.Application.GVL.DataProg.Group[1].bSkipPress</t>
  </si>
  <si>
    <t>ns=4;s=|var|CODESYS Control Win V3.Application.GVL.DataProg.Group[1].fPressRemainingTime</t>
  </si>
  <si>
    <t>ns=4;s=|var|CODESYS Control Win V3.Application.GVL.DataProg.Group[1].fPressFullTime</t>
  </si>
  <si>
    <t>ns=4;s=|var|CODESYS Control Win V3.Application.GVL.DataProg.Group[1].fPressRemainingTimeStep</t>
  </si>
  <si>
    <t>ns=4;s=|var|CODESYS Control Win V3.Application.GVL.DataProg.Group[1].fPressStepTime</t>
  </si>
  <si>
    <t>ns=4;s=|var|CODESYS Control Win V3.Application.GVL.DataProg.Group[1].ePressIgn</t>
  </si>
  <si>
    <t>ns=4;s=|var|CODESYS Control Win V3.Application.GVL.DataProg.Group[1].fPressPFixat</t>
  </si>
  <si>
    <t>ns=4;s=|var|CODESYS Control Win V3.Application.GVL.DataProg.Group[1].bStartPressVirt</t>
  </si>
  <si>
    <t>ns=4;s=|var|CODESYS Control Win V3.Application.GVL.DataProg.Group[1].bStopPressVirt</t>
  </si>
  <si>
    <t>ns=4;s=|var|CODESYS Control Win V3.Application.GVL.DataProg.Group[1].bStartIgnVirt</t>
  </si>
  <si>
    <t>ns=4;s=|var|CODESYS Control Win V3.Application.GVL.DataProg.Group[1].Burn[1].bFireBurnErr</t>
  </si>
  <si>
    <t>ns=4;s=|var|CODESYS Control Win V3.Application.GVL.DataProg.Group[1].Burn[1]</t>
  </si>
  <si>
    <t>ns=4;s=|var|CODESYS Control Win V3.Application.GVL.DataProg.Group[1].Burn[1].bFireBurn</t>
  </si>
  <si>
    <t>ns=4;s=|var|CODESYS Control Win V3.Application.GVL.DataProg.Group[1].Burn[1].bFireIgn</t>
  </si>
  <si>
    <t>ns=4;s=|var|CODESYS Control Win V3.Application.GVL.DataProg.Group[1].Burn[1].bBurnStarted</t>
  </si>
  <si>
    <t>ns=4;s=|var|CODESYS Control Win V3.Application.GVL.DataProg.Group[1].Burn[1].bIgnProc</t>
  </si>
  <si>
    <t>ns=4;s=|var|CODESYS Control Win V3.Application.GVL.DataProg.Group[1].Burn[1].fIgnRemainingTimeStep</t>
  </si>
  <si>
    <t>ns=4;s=|var|CODESYS Control Win V3.Application.GVL.DataProg.Group[1].Burn[1].fIgnStepTime</t>
  </si>
  <si>
    <t>ns=4;s=|var|CODESYS Control Win V3.Application.GVL.DataProg.Group[1].Burn[1].sIgnCurrentProblem</t>
  </si>
  <si>
    <t>ns=4;s=|var|CODESYS Control Win V3.Application.GVL.DataProg.Group[1].Burn[1].iFailIgnCount</t>
  </si>
  <si>
    <t>ns=4;s=|var|CODESYS Control Win V3.Application.GVL.DataProg.Group[1].Burn[1].eBurnIgn</t>
  </si>
  <si>
    <t>ns=4;s=|var|CODESYS Control Win V3.Application.GVL.DataProg.Group[1].Burn[1].eBurnProtections</t>
  </si>
  <si>
    <t>ns=4;s=|var|CODESYS Control Win V3.Application.GVL.DataProg.Group[1].Burn[1].bStartBurnVirt</t>
  </si>
  <si>
    <t>ns=4;s=|var|CODESYS Control Win V3.Application.GVL.DataProg.Group[1].Burn[1].bStopBurnVirt</t>
  </si>
  <si>
    <t>ns=4;s=|var|CODESYS Control Win V3.Application.GVL.DataProg.Group[1].Burn[1].bPgNorm</t>
  </si>
  <si>
    <t>ns=4;s=|var|CODESYS Control Win V3.Application.GVL.DataProg.Group[1].Burn[1].bPaNorm</t>
  </si>
  <si>
    <t>ns=4;s=|var|CODESYS Control Win V3.Application.GVL.DataProg.Group[1].Burn[1].Valve2.bH</t>
  </si>
  <si>
    <t>ns=4;s=|var|CODESYS Control Win V3.Application.GVL.DataProg.Group[1].Burn[1].Valve2</t>
  </si>
  <si>
    <t>ns=4;s=|var|CODESYS Control Win V3.Application.GVL.DataProg.Group[1].Burn[1].Valve2.bL</t>
  </si>
  <si>
    <t>ns=4;s=|var|CODESYS Control Win V3.Application.GVL.DataProg.Group[1].Burn[1].Valve2.bCtrl</t>
  </si>
  <si>
    <t>ns=4;s=|var|CODESYS Control Win V3.Application.GVL.DataProg.Group[1].Burn[1].Valve2.bOpenManual</t>
  </si>
  <si>
    <t>ns=4;s=|var|CODESYS Control Win V3.Application.GVL.DataProg.Group[1].Burn[1].Valve2.bCloseManual</t>
  </si>
  <si>
    <t>ns=4;s=|var|CODESYS Control Win V3.Application.GVL.DataProg.Group[1].Burn[1].Valve2.bAuto</t>
  </si>
  <si>
    <t>ns=4;s=|var|CODESYS Control Win V3.Application.GVL.DataProg.Group[1].Burn[1].Valve2.bBlockOpenOut</t>
  </si>
  <si>
    <t>ns=4;s=|var|CODESYS Control Win V3.Application.GVL.DataProg.Group[1].Burn[1].Valve2.bBlockCloseOut</t>
  </si>
  <si>
    <t>ns=4;s=|var|CODESYS Control Win V3.Application.GVL.DataProg.Group[1].Burn[1].ValveIgn.bH</t>
  </si>
  <si>
    <t>ns=4;s=|var|CODESYS Control Win V3.Application.GVL.DataProg.Group[1].Burn[1].ValveIgn</t>
  </si>
  <si>
    <t>ns=4;s=|var|CODESYS Control Win V3.Application.GVL.DataProg.Group[1].Burn[1].ValveIgn.bL</t>
  </si>
  <si>
    <t>ns=4;s=|var|CODESYS Control Win V3.Application.GVL.DataProg.Group[1].Burn[1].ValveIgn.bCtrl</t>
  </si>
  <si>
    <t>ns=4;s=|var|CODESYS Control Win V3.Application.GVL.DataProg.Group[1].Burn[1].ValveIgn.bOpenManual</t>
  </si>
  <si>
    <t>ns=4;s=|var|CODESYS Control Win V3.Application.GVL.DataProg.Group[1].Burn[1].ValveIgn.bCloseManual</t>
  </si>
  <si>
    <t>ns=4;s=|var|CODESYS Control Win V3.Application.GVL.DataProg.Group[1].Burn[1].ValveIgn.bAuto</t>
  </si>
  <si>
    <t>ns=4;s=|var|CODESYS Control Win V3.Application.GVL.DataProg.Group[1].Burn[1].ValveIgn.bBlockOpenOut</t>
  </si>
  <si>
    <t>ns=4;s=|var|CODESYS Control Win V3.Application.GVL.DataProg.Group[1].Burn[1].ValveIgn.bBlockCloseOut</t>
  </si>
  <si>
    <t>ns=4;s=|var|CODESYS Control Win V3.Application.GVL.DataProg.Group[1].Burn[2].bFireBurnErr</t>
  </si>
  <si>
    <t>ns=4;s=|var|CODESYS Control Win V3.Application.GVL.DataProg.Group[1].Burn[2]</t>
  </si>
  <si>
    <t>ns=4;s=|var|CODESYS Control Win V3.Application.GVL.DataProg.Group[1].Burn[2].bFireBurn</t>
  </si>
  <si>
    <t>ns=4;s=|var|CODESYS Control Win V3.Application.GVL.DataProg.Group[1].Burn[2].bFireIgn</t>
  </si>
  <si>
    <t>ns=4;s=|var|CODESYS Control Win V3.Application.GVL.DataProg.Group[1].Burn[2].bBurnStarted</t>
  </si>
  <si>
    <t>ns=4;s=|var|CODESYS Control Win V3.Application.GVL.DataProg.Group[1].Burn[2].bIgnProc</t>
  </si>
  <si>
    <t>ns=4;s=|var|CODESYS Control Win V3.Application.GVL.DataProg.Group[1].Burn[2].fIgnRemainingTimeStep</t>
  </si>
  <si>
    <t>ns=4;s=|var|CODESYS Control Win V3.Application.GVL.DataProg.Group[1].Burn[2].fIgnStepTime</t>
  </si>
  <si>
    <t>ns=4;s=|var|CODESYS Control Win V3.Application.GVL.DataProg.Group[1].Burn[2].sIgnCurrentProblem</t>
  </si>
  <si>
    <t>ns=4;s=|var|CODESYS Control Win V3.Application.GVL.DataProg.Group[1].Burn[2].iFailIgnCount</t>
  </si>
  <si>
    <t>ns=4;s=|var|CODESYS Control Win V3.Application.GVL.DataProg.Group[1].Burn[2].eBurnIgn</t>
  </si>
  <si>
    <t>ns=4;s=|var|CODESYS Control Win V3.Application.GVL.DataProg.Group[1].Burn[2].eBurnProtections</t>
  </si>
  <si>
    <t>ns=4;s=|var|CODESYS Control Win V3.Application.GVL.DataProg.Group[1].Burn[2].bStartBurnVirt</t>
  </si>
  <si>
    <t>ns=4;s=|var|CODESYS Control Win V3.Application.GVL.DataProg.Group[1].Burn[2].bStopBurnVirt</t>
  </si>
  <si>
    <t>ns=4;s=|var|CODESYS Control Win V3.Application.GVL.DataProg.Group[1].Burn[2].bPgNorm</t>
  </si>
  <si>
    <t>ns=4;s=|var|CODESYS Control Win V3.Application.GVL.DataProg.Group[1].Burn[2].bPaNorm</t>
  </si>
  <si>
    <t>ns=4;s=|var|CODESYS Control Win V3.Application.GVL.DataProg.Group[1].Burn[2].Valve2.bH</t>
  </si>
  <si>
    <t>ns=4;s=|var|CODESYS Control Win V3.Application.GVL.DataProg.Group[1].Burn[2].Valve2</t>
  </si>
  <si>
    <t>ns=4;s=|var|CODESYS Control Win V3.Application.GVL.DataProg.Group[1].Burn[2].Valve2.bL</t>
  </si>
  <si>
    <t>ns=4;s=|var|CODESYS Control Win V3.Application.GVL.DataProg.Group[1].Burn[2].Valve2.bCtrl</t>
  </si>
  <si>
    <t>ns=4;s=|var|CODESYS Control Win V3.Application.GVL.DataProg.Group[1].Burn[2].Valve2.bOpenManual</t>
  </si>
  <si>
    <t>ns=4;s=|var|CODESYS Control Win V3.Application.GVL.DataProg.Group[1].Burn[2].Valve2.bCloseManual</t>
  </si>
  <si>
    <t>ns=4;s=|var|CODESYS Control Win V3.Application.GVL.DataProg.Group[1].Burn[2].Valve2.bAuto</t>
  </si>
  <si>
    <t>ns=4;s=|var|CODESYS Control Win V3.Application.GVL.DataProg.Group[1].Burn[2].Valve2.bBlockOpenOut</t>
  </si>
  <si>
    <t>ns=4;s=|var|CODESYS Control Win V3.Application.GVL.DataProg.Group[1].Burn[2].Valve2.bBlockCloseOut</t>
  </si>
  <si>
    <t>ns=4;s=|var|CODESYS Control Win V3.Application.GVL.DataProg.Group[1].Burn[2].ValveIgn.bH</t>
  </si>
  <si>
    <t>ns=4;s=|var|CODESYS Control Win V3.Application.GVL.DataProg.Group[1].Burn[2].ValveIgn</t>
  </si>
  <si>
    <t>ns=4;s=|var|CODESYS Control Win V3.Application.GVL.DataProg.Group[1].Burn[2].ValveIgn.bL</t>
  </si>
  <si>
    <t>ns=4;s=|var|CODESYS Control Win V3.Application.GVL.DataProg.Group[1].Burn[2].ValveIgn.bCtrl</t>
  </si>
  <si>
    <t>ns=4;s=|var|CODESYS Control Win V3.Application.GVL.DataProg.Group[1].Burn[2].ValveIgn.bOpenManual</t>
  </si>
  <si>
    <t>ns=4;s=|var|CODESYS Control Win V3.Application.GVL.DataProg.Group[1].Burn[2].ValveIgn.bCloseManual</t>
  </si>
  <si>
    <t>ns=4;s=|var|CODESYS Control Win V3.Application.GVL.DataProg.Group[1].Burn[2].ValveIgn.bAuto</t>
  </si>
  <si>
    <t>ns=4;s=|var|CODESYS Control Win V3.Application.GVL.DataProg.Group[1].Burn[2].ValveIgn.bBlockOpenOut</t>
  </si>
  <si>
    <t>ns=4;s=|var|CODESYS Control Win V3.Application.GVL.DataProg.Group[1].Burn[2].ValveIgn.bBlockCloseOut</t>
  </si>
  <si>
    <t>ns=4;s=|var|CODESYS Control Win V3.Application.GVL.DataProg.Group[1].Burn[3].bFireBurnErr</t>
  </si>
  <si>
    <t>ns=4;s=|var|CODESYS Control Win V3.Application.GVL.DataProg.Group[1].Burn[3]</t>
  </si>
  <si>
    <t>ns=4;s=|var|CODESYS Control Win V3.Application.GVL.DataProg.Group[1].Burn[3].bFireBurn</t>
  </si>
  <si>
    <t>ns=4;s=|var|CODESYS Control Win V3.Application.GVL.DataProg.Group[1].Burn[3].bFireIgn</t>
  </si>
  <si>
    <t>ns=4;s=|var|CODESYS Control Win V3.Application.GVL.DataProg.Group[1].Burn[3].bBurnStarted</t>
  </si>
  <si>
    <t>ns=4;s=|var|CODESYS Control Win V3.Application.GVL.DataProg.Group[1].Burn[3].bIgnProc</t>
  </si>
  <si>
    <t>ns=4;s=|var|CODESYS Control Win V3.Application.GVL.DataProg.Group[1].Burn[3].fIgnRemainingTimeStep</t>
  </si>
  <si>
    <t>ns=4;s=|var|CODESYS Control Win V3.Application.GVL.DataProg.Group[1].Burn[3].fIgnStepTime</t>
  </si>
  <si>
    <t>ns=4;s=|var|CODESYS Control Win V3.Application.GVL.DataProg.Group[1].Burn[3].sIgnCurrentProblem</t>
  </si>
  <si>
    <t>ns=4;s=|var|CODESYS Control Win V3.Application.GVL.DataProg.Group[1].Burn[3].iFailIgnCount</t>
  </si>
  <si>
    <t>ns=4;s=|var|CODESYS Control Win V3.Application.GVL.DataProg.Group[1].Burn[3].eBurnIgn</t>
  </si>
  <si>
    <t>ns=4;s=|var|CODESYS Control Win V3.Application.GVL.DataProg.Group[1].Burn[3].eBurnProtections</t>
  </si>
  <si>
    <t>ns=4;s=|var|CODESYS Control Win V3.Application.GVL.DataProg.Group[1].Burn[3].bStartBurnVirt</t>
  </si>
  <si>
    <t>ns=4;s=|var|CODESYS Control Win V3.Application.GVL.DataProg.Group[1].Burn[3].bStopBurnVirt</t>
  </si>
  <si>
    <t>ns=4;s=|var|CODESYS Control Win V3.Application.GVL.DataProg.Group[1].Burn[3].bPgNorm</t>
  </si>
  <si>
    <t>ns=4;s=|var|CODESYS Control Win V3.Application.GVL.DataProg.Group[1].Burn[3].bPaNorm</t>
  </si>
  <si>
    <t>ns=4;s=|var|CODESYS Control Win V3.Application.GVL.DataProg.Group[1].Burn[3].Valve2.bH</t>
  </si>
  <si>
    <t>ns=4;s=|var|CODESYS Control Win V3.Application.GVL.DataProg.Group[1].Burn[3].Valve2</t>
  </si>
  <si>
    <t>ns=4;s=|var|CODESYS Control Win V3.Application.GVL.DataProg.Group[1].Burn[3].Valve2.bL</t>
  </si>
  <si>
    <t>ns=4;s=|var|CODESYS Control Win V3.Application.GVL.DataProg.Group[1].Burn[3].Valve2.bCtrl</t>
  </si>
  <si>
    <t>ns=4;s=|var|CODESYS Control Win V3.Application.GVL.DataProg.Group[1].Burn[3].Valve2.bOpenManual</t>
  </si>
  <si>
    <t>ns=4;s=|var|CODESYS Control Win V3.Application.GVL.DataProg.Group[1].Burn[3].Valve2.bCloseManual</t>
  </si>
  <si>
    <t>ns=4;s=|var|CODESYS Control Win V3.Application.GVL.DataProg.Group[1].Burn[3].Valve2.bAuto</t>
  </si>
  <si>
    <t>ns=4;s=|var|CODESYS Control Win V3.Application.GVL.DataProg.Group[1].Burn[3].Valve2.bBlockOpenOut</t>
  </si>
  <si>
    <t>ns=4;s=|var|CODESYS Control Win V3.Application.GVL.DataProg.Group[1].Burn[3].Valve2.bBlockCloseOut</t>
  </si>
  <si>
    <t>ns=4;s=|var|CODESYS Control Win V3.Application.GVL.DataProg.Group[1].Burn[3].ValveIgn.bH</t>
  </si>
  <si>
    <t>ns=4;s=|var|CODESYS Control Win V3.Application.GVL.DataProg.Group[1].Burn[3].ValveIgn</t>
  </si>
  <si>
    <t>ns=4;s=|var|CODESYS Control Win V3.Application.GVL.DataProg.Group[1].Burn[3].ValveIgn.bL</t>
  </si>
  <si>
    <t>ns=4;s=|var|CODESYS Control Win V3.Application.GVL.DataProg.Group[1].Burn[3].ValveIgn.bCtrl</t>
  </si>
  <si>
    <t>ns=4;s=|var|CODESYS Control Win V3.Application.GVL.DataProg.Group[1].Burn[3].ValveIgn.bOpenManual</t>
  </si>
  <si>
    <t>ns=4;s=|var|CODESYS Control Win V3.Application.GVL.DataProg.Group[1].Burn[3].ValveIgn.bCloseManual</t>
  </si>
  <si>
    <t>ns=4;s=|var|CODESYS Control Win V3.Application.GVL.DataProg.Group[1].Burn[3].ValveIgn.bAuto</t>
  </si>
  <si>
    <t>ns=4;s=|var|CODESYS Control Win V3.Application.GVL.DataProg.Group[1].Burn[3].ValveIgn.bBlockOpenOut</t>
  </si>
  <si>
    <t>ns=4;s=|var|CODESYS Control Win V3.Application.GVL.DataProg.Group[1].Burn[3].ValveIgn.bBlockCloseOut</t>
  </si>
  <si>
    <t>ns=4;s=|var|CODESYS Control Win V3.Application.GVL.DataProg.Group[1].ValveSafety.bH</t>
  </si>
  <si>
    <t>ns=4;s=|var|CODESYS Control Win V3.Application.GVL.DataProg.Group[1].ValveSafety</t>
  </si>
  <si>
    <t>ns=4;s=|var|CODESYS Control Win V3.Application.GVL.DataProg.Group[1].ValveSafety.bL</t>
  </si>
  <si>
    <t>ns=4;s=|var|CODESYS Control Win V3.Application.GVL.DataProg.Group[1].ValveSafety.bCtrl</t>
  </si>
  <si>
    <t>ns=4;s=|var|CODESYS Control Win V3.Application.GVL.DataProg.Group[1].ValveSafety.bOpenManual</t>
  </si>
  <si>
    <t>ns=4;s=|var|CODESYS Control Win V3.Application.GVL.DataProg.Group[1].ValveSafety.bCloseManual</t>
  </si>
  <si>
    <t>ns=4;s=|var|CODESYS Control Win V3.Application.GVL.DataProg.Group[1].ValveSafety.bAuto</t>
  </si>
  <si>
    <t>ns=4;s=|var|CODESYS Control Win V3.Application.GVL.DataProg.Group[1].ValveSafety.bBlockOpenOut</t>
  </si>
  <si>
    <t>ns=4;s=|var|CODESYS Control Win V3.Application.GVL.DataProg.Group[1].ValveSafety.bBlockCloseOut</t>
  </si>
  <si>
    <t>ns=4;s=|var|CODESYS Control Win V3.Application.GVL.DataProg.Group[1].ValvePress.bH</t>
  </si>
  <si>
    <t>ns=4;s=|var|CODESYS Control Win V3.Application.GVL.DataProg.Group[1].ValvePress</t>
  </si>
  <si>
    <t>ns=4;s=|var|CODESYS Control Win V3.Application.GVL.DataProg.Group[1].ValvePress.bL</t>
  </si>
  <si>
    <t>ns=4;s=|var|CODESYS Control Win V3.Application.GVL.DataProg.Group[1].ValvePress.bCtrl</t>
  </si>
  <si>
    <t>ns=4;s=|var|CODESYS Control Win V3.Application.GVL.DataProg.Group[1].ValvePress.bOpenManual</t>
  </si>
  <si>
    <t>ns=4;s=|var|CODESYS Control Win V3.Application.GVL.DataProg.Group[1].ValvePress.bCloseManual</t>
  </si>
  <si>
    <t>ns=4;s=|var|CODESYS Control Win V3.Application.GVL.DataProg.Group[1].ValvePress.bAuto</t>
  </si>
  <si>
    <t>ns=4;s=|var|CODESYS Control Win V3.Application.GVL.DataProg.Group[1].ValvePress.bBlockOpenOut</t>
  </si>
  <si>
    <t>ns=4;s=|var|CODESYS Control Win V3.Application.GVL.DataProg.Group[1].ValvePress.bBlockCloseOut</t>
  </si>
  <si>
    <t>ns=4;s=|var|CODESYS Control Win V3.Application.GVL.DataProg.Group[1].Valve1.bH</t>
  </si>
  <si>
    <t>ns=4;s=|var|CODESYS Control Win V3.Application.GVL.DataProg.Group[1].Valve1</t>
  </si>
  <si>
    <t>ns=4;s=|var|CODESYS Control Win V3.Application.GVL.DataProg.Group[1].Valve1.bL</t>
  </si>
  <si>
    <t>ns=4;s=|var|CODESYS Control Win V3.Application.GVL.DataProg.Group[1].Valve1.bCtrl</t>
  </si>
  <si>
    <t>ns=4;s=|var|CODESYS Control Win V3.Application.GVL.DataProg.Group[1].Valve1.bOpenManual</t>
  </si>
  <si>
    <t>ns=4;s=|var|CODESYS Control Win V3.Application.GVL.DataProg.Group[1].Valve1.bCloseManual</t>
  </si>
  <si>
    <t>ns=4;s=|var|CODESYS Control Win V3.Application.GVL.DataProg.Group[1].Valve1.bAuto</t>
  </si>
  <si>
    <t>ns=4;s=|var|CODESYS Control Win V3.Application.GVL.DataProg.Group[1].Valve1.bBlockOpenOut</t>
  </si>
  <si>
    <t>ns=4;s=|var|CODESYS Control Win V3.Application.GVL.DataProg.Group[1].Valve1.bBlockCloseOut</t>
  </si>
  <si>
    <t>ns=4;s=|var|CODESYS Control Win V3.Application.GVL.DataProg.Group[2].bPressProc</t>
  </si>
  <si>
    <t>ns=4;s=|var|CODESYS Control Win V3.Application.GVL.DataProg.Group[2]</t>
  </si>
  <si>
    <t>ns=4;s=|var|CODESYS Control Win V3.Application.GVL.DataProg.Group[2].bPressOk</t>
  </si>
  <si>
    <t>ns=4;s=|var|CODESYS Control Win V3.Application.GVL.DataProg.Group[2].bPressAlarm</t>
  </si>
  <si>
    <t>ns=4;s=|var|CODESYS Control Win V3.Application.GVL.DataProg.Group[2].bSkipPress</t>
  </si>
  <si>
    <t>ns=4;s=|var|CODESYS Control Win V3.Application.GVL.DataProg.Group[2].fPressRemainingTime</t>
  </si>
  <si>
    <t>ns=4;s=|var|CODESYS Control Win V3.Application.GVL.DataProg.Group[2].fPressFullTime</t>
  </si>
  <si>
    <t>ns=4;s=|var|CODESYS Control Win V3.Application.GVL.DataProg.Group[2].fPressRemainingTimeStep</t>
  </si>
  <si>
    <t>ns=4;s=|var|CODESYS Control Win V3.Application.GVL.DataProg.Group[2].fPressStepTime</t>
  </si>
  <si>
    <t>ns=4;s=|var|CODESYS Control Win V3.Application.GVL.DataProg.Group[2].ePressIgn</t>
  </si>
  <si>
    <t>ns=4;s=|var|CODESYS Control Win V3.Application.GVL.DataProg.Group[2].fPressPFixat</t>
  </si>
  <si>
    <t>ns=4;s=|var|CODESYS Control Win V3.Application.GVL.DataProg.Group[2].bStartPressVirt</t>
  </si>
  <si>
    <t>ns=4;s=|var|CODESYS Control Win V3.Application.GVL.DataProg.Group[2].bStopPressVirt</t>
  </si>
  <si>
    <t>ns=4;s=|var|CODESYS Control Win V3.Application.GVL.DataProg.Group[2].bStartIgnVirt</t>
  </si>
  <si>
    <t>ns=4;s=|var|CODESYS Control Win V3.Application.GVL.DataProg.Group[2].Burn[1].bFireBurnErr</t>
  </si>
  <si>
    <t>ns=4;s=|var|CODESYS Control Win V3.Application.GVL.DataProg.Group[2].Burn[1]</t>
  </si>
  <si>
    <t>ns=4;s=|var|CODESYS Control Win V3.Application.GVL.DataProg.Group[2].Burn[1].bFireBurn</t>
  </si>
  <si>
    <t>ns=4;s=|var|CODESYS Control Win V3.Application.GVL.DataProg.Group[2].Burn[1].bFireIgn</t>
  </si>
  <si>
    <t>ns=4;s=|var|CODESYS Control Win V3.Application.GVL.DataProg.Group[2].Burn[1].bBurnStarted</t>
  </si>
  <si>
    <t>ns=4;s=|var|CODESYS Control Win V3.Application.GVL.DataProg.Group[2].Burn[1].bIgnProc</t>
  </si>
  <si>
    <t>ns=4;s=|var|CODESYS Control Win V3.Application.GVL.DataProg.Group[2].Burn[1].fIgnRemainingTimeStep</t>
  </si>
  <si>
    <t>ns=4;s=|var|CODESYS Control Win V3.Application.GVL.DataProg.Group[2].Burn[1].fIgnStepTime</t>
  </si>
  <si>
    <t>ns=4;s=|var|CODESYS Control Win V3.Application.GVL.DataProg.Group[2].Burn[1].sIgnCurrentProblem</t>
  </si>
  <si>
    <t>ns=4;s=|var|CODESYS Control Win V3.Application.GVL.DataProg.Group[2].Burn[1].iFailIgnCount</t>
  </si>
  <si>
    <t>ns=4;s=|var|CODESYS Control Win V3.Application.GVL.DataProg.Group[2].Burn[1].eBurnIgn</t>
  </si>
  <si>
    <t>ns=4;s=|var|CODESYS Control Win V3.Application.GVL.DataProg.Group[2].Burn[1].eBurnProtections</t>
  </si>
  <si>
    <t>ns=4;s=|var|CODESYS Control Win V3.Application.GVL.DataProg.Group[2].Burn[1].bStartBurnVirt</t>
  </si>
  <si>
    <t>ns=4;s=|var|CODESYS Control Win V3.Application.GVL.DataProg.Group[2].Burn[1].bStopBurnVirt</t>
  </si>
  <si>
    <t>ns=4;s=|var|CODESYS Control Win V3.Application.GVL.DataProg.Group[2].Burn[1].bPgNorm</t>
  </si>
  <si>
    <t>ns=4;s=|var|CODESYS Control Win V3.Application.GVL.DataProg.Group[2].Burn[1].bPaNorm</t>
  </si>
  <si>
    <t>ns=4;s=|var|CODESYS Control Win V3.Application.GVL.DataProg.Group[2].Burn[1].Valve2.bH</t>
  </si>
  <si>
    <t>ns=4;s=|var|CODESYS Control Win V3.Application.GVL.DataProg.Group[2].Burn[1].Valve2</t>
  </si>
  <si>
    <t>ns=4;s=|var|CODESYS Control Win V3.Application.GVL.DataProg.Group[2].Burn[1].Valve2.bL</t>
  </si>
  <si>
    <t>ns=4;s=|var|CODESYS Control Win V3.Application.GVL.DataProg.Group[2].Burn[1].Valve2.bCtrl</t>
  </si>
  <si>
    <t>ns=4;s=|var|CODESYS Control Win V3.Application.GVL.DataProg.Group[2].Burn[1].Valve2.bOpenManual</t>
  </si>
  <si>
    <t>ns=4;s=|var|CODESYS Control Win V3.Application.GVL.DataProg.Group[2].Burn[1].Valve2.bCloseManual</t>
  </si>
  <si>
    <t>ns=4;s=|var|CODESYS Control Win V3.Application.GVL.DataProg.Group[2].Burn[1].Valve2.bAuto</t>
  </si>
  <si>
    <t>ns=4;s=|var|CODESYS Control Win V3.Application.GVL.DataProg.Group[2].Burn[1].Valve2.bBlockOpenOut</t>
  </si>
  <si>
    <t>ns=4;s=|var|CODESYS Control Win V3.Application.GVL.DataProg.Group[2].Burn[1].Valve2.bBlockCloseOut</t>
  </si>
  <si>
    <t>ns=4;s=|var|CODESYS Control Win V3.Application.GVL.DataProg.Group[2].Burn[1].ValveIgn.bH</t>
  </si>
  <si>
    <t>ns=4;s=|var|CODESYS Control Win V3.Application.GVL.DataProg.Group[2].Burn[1].ValveIgn</t>
  </si>
  <si>
    <t>ns=4;s=|var|CODESYS Control Win V3.Application.GVL.DataProg.Group[2].Burn[1].ValveIgn.bL</t>
  </si>
  <si>
    <t>ns=4;s=|var|CODESYS Control Win V3.Application.GVL.DataProg.Group[2].Burn[1].ValveIgn.bCtrl</t>
  </si>
  <si>
    <t>ns=4;s=|var|CODESYS Control Win V3.Application.GVL.DataProg.Group[2].Burn[1].ValveIgn.bOpenManual</t>
  </si>
  <si>
    <t>ns=4;s=|var|CODESYS Control Win V3.Application.GVL.DataProg.Group[2].Burn[1].ValveIgn.bCloseManual</t>
  </si>
  <si>
    <t>ns=4;s=|var|CODESYS Control Win V3.Application.GVL.DataProg.Group[2].Burn[1].ValveIgn.bAuto</t>
  </si>
  <si>
    <t>ns=4;s=|var|CODESYS Control Win V3.Application.GVL.DataProg.Group[2].Burn[1].ValveIgn.bBlockOpenOut</t>
  </si>
  <si>
    <t>ns=4;s=|var|CODESYS Control Win V3.Application.GVL.DataProg.Group[2].Burn[1].ValveIgn.bBlockCloseOut</t>
  </si>
  <si>
    <t>ns=4;s=|var|CODESYS Control Win V3.Application.GVL.DataProg.Group[2].Burn[2].bFireBurnErr</t>
  </si>
  <si>
    <t>ns=4;s=|var|CODESYS Control Win V3.Application.GVL.DataProg.Group[2].Burn[2]</t>
  </si>
  <si>
    <t>ns=4;s=|var|CODESYS Control Win V3.Application.GVL.DataProg.Group[2].Burn[2].bFireBurn</t>
  </si>
  <si>
    <t>ns=4;s=|var|CODESYS Control Win V3.Application.GVL.DataProg.Group[2].Burn[2].bFireIgn</t>
  </si>
  <si>
    <t>ns=4;s=|var|CODESYS Control Win V3.Application.GVL.DataProg.Group[2].Burn[2].bBurnStarted</t>
  </si>
  <si>
    <t>ns=4;s=|var|CODESYS Control Win V3.Application.GVL.DataProg.Group[2].Burn[2].bIgnProc</t>
  </si>
  <si>
    <t>ns=4;s=|var|CODESYS Control Win V3.Application.GVL.DataProg.Group[2].Burn[2].fIgnRemainingTimeStep</t>
  </si>
  <si>
    <t>ns=4;s=|var|CODESYS Control Win V3.Application.GVL.DataProg.Group[2].Burn[2].fIgnStepTime</t>
  </si>
  <si>
    <t>ns=4;s=|var|CODESYS Control Win V3.Application.GVL.DataProg.Group[2].Burn[2].sIgnCurrentProblem</t>
  </si>
  <si>
    <t>ns=4;s=|var|CODESYS Control Win V3.Application.GVL.DataProg.Group[2].Burn[2].iFailIgnCount</t>
  </si>
  <si>
    <t>ns=4;s=|var|CODESYS Control Win V3.Application.GVL.DataProg.Group[2].Burn[2].eBurnIgn</t>
  </si>
  <si>
    <t>ns=4;s=|var|CODESYS Control Win V3.Application.GVL.DataProg.Group[2].Burn[2].eBurnProtections</t>
  </si>
  <si>
    <t>ns=4;s=|var|CODESYS Control Win V3.Application.GVL.DataProg.Group[2].Burn[2].bStartBurnVirt</t>
  </si>
  <si>
    <t>ns=4;s=|var|CODESYS Control Win V3.Application.GVL.DataProg.Group[2].Burn[2].bStopBurnVirt</t>
  </si>
  <si>
    <t>ns=4;s=|var|CODESYS Control Win V3.Application.GVL.DataProg.Group[2].Burn[2].bPgNorm</t>
  </si>
  <si>
    <t>ns=4;s=|var|CODESYS Control Win V3.Application.GVL.DataProg.Group[2].Burn[2].bPaNorm</t>
  </si>
  <si>
    <t>ns=4;s=|var|CODESYS Control Win V3.Application.GVL.DataProg.Group[2].Burn[2].Valve2.bH</t>
  </si>
  <si>
    <t>ns=4;s=|var|CODESYS Control Win V3.Application.GVL.DataProg.Group[2].Burn[2].Valve2</t>
  </si>
  <si>
    <t>ns=4;s=|var|CODESYS Control Win V3.Application.GVL.DataProg.Group[2].Burn[2].Valve2.bL</t>
  </si>
  <si>
    <t>ns=4;s=|var|CODESYS Control Win V3.Application.GVL.DataProg.Group[2].Burn[2].Valve2.bCtrl</t>
  </si>
  <si>
    <t>ns=4;s=|var|CODESYS Control Win V3.Application.GVL.DataProg.Group[2].Burn[2].Valve2.bOpenManual</t>
  </si>
  <si>
    <t>ns=4;s=|var|CODESYS Control Win V3.Application.GVL.DataProg.Group[2].Burn[2].Valve2.bCloseManual</t>
  </si>
  <si>
    <t>ns=4;s=|var|CODESYS Control Win V3.Application.GVL.DataProg.Group[2].Burn[2].Valve2.bAuto</t>
  </si>
  <si>
    <t>ns=4;s=|var|CODESYS Control Win V3.Application.GVL.DataProg.Group[2].Burn[2].Valve2.bBlockOpenOut</t>
  </si>
  <si>
    <t>ns=4;s=|var|CODESYS Control Win V3.Application.GVL.DataProg.Group[2].Burn[2].Valve2.bBlockCloseOut</t>
  </si>
  <si>
    <t>ns=4;s=|var|CODESYS Control Win V3.Application.GVL.DataProg.Group[2].Burn[2].ValveIgn.bH</t>
  </si>
  <si>
    <t>ns=4;s=|var|CODESYS Control Win V3.Application.GVL.DataProg.Group[2].Burn[2].ValveIgn</t>
  </si>
  <si>
    <t>ns=4;s=|var|CODESYS Control Win V3.Application.GVL.DataProg.Group[2].Burn[2].ValveIgn.bL</t>
  </si>
  <si>
    <t>ns=4;s=|var|CODESYS Control Win V3.Application.GVL.DataProg.Group[2].Burn[2].ValveIgn.bCtrl</t>
  </si>
  <si>
    <t>ns=4;s=|var|CODESYS Control Win V3.Application.GVL.DataProg.Group[2].Burn[2].ValveIgn.bOpenManual</t>
  </si>
  <si>
    <t>ns=4;s=|var|CODESYS Control Win V3.Application.GVL.DataProg.Group[2].Burn[2].ValveIgn.bCloseManual</t>
  </si>
  <si>
    <t>ns=4;s=|var|CODESYS Control Win V3.Application.GVL.DataProg.Group[2].Burn[2].ValveIgn.bAuto</t>
  </si>
  <si>
    <t>ns=4;s=|var|CODESYS Control Win V3.Application.GVL.DataProg.Group[2].Burn[2].ValveIgn.bBlockOpenOut</t>
  </si>
  <si>
    <t>ns=4;s=|var|CODESYS Control Win V3.Application.GVL.DataProg.Group[2].Burn[2].ValveIgn.bBlockCloseOut</t>
  </si>
  <si>
    <t>ns=4;s=|var|CODESYS Control Win V3.Application.GVL.DataProg.Group[2].Burn[3].bFireBurnErr</t>
  </si>
  <si>
    <t>ns=4;s=|var|CODESYS Control Win V3.Application.GVL.DataProg.Group[2].Burn[3]</t>
  </si>
  <si>
    <t>ns=4;s=|var|CODESYS Control Win V3.Application.GVL.DataProg.Group[2].Burn[3].bFireBurn</t>
  </si>
  <si>
    <t>ns=4;s=|var|CODESYS Control Win V3.Application.GVL.DataProg.Group[2].Burn[3].bFireIgn</t>
  </si>
  <si>
    <t>ns=4;s=|var|CODESYS Control Win V3.Application.GVL.DataProg.Group[2].Burn[3].bBurnStarted</t>
  </si>
  <si>
    <t>ns=4;s=|var|CODESYS Control Win V3.Application.GVL.DataProg.Group[2].Burn[3].bIgnProc</t>
  </si>
  <si>
    <t>ns=4;s=|var|CODESYS Control Win V3.Application.GVL.DataProg.Group[2].Burn[3].fIgnRemainingTimeStep</t>
  </si>
  <si>
    <t>ns=4;s=|var|CODESYS Control Win V3.Application.GVL.DataProg.Group[2].Burn[3].fIgnStepTime</t>
  </si>
  <si>
    <t>ns=4;s=|var|CODESYS Control Win V3.Application.GVL.DataProg.Group[2].Burn[3].sIgnCurrentProblem</t>
  </si>
  <si>
    <t>ns=4;s=|var|CODESYS Control Win V3.Application.GVL.DataProg.Group[2].Burn[3].iFailIgnCount</t>
  </si>
  <si>
    <t>ns=4;s=|var|CODESYS Control Win V3.Application.GVL.DataProg.Group[2].Burn[3].eBurnIgn</t>
  </si>
  <si>
    <t>ns=4;s=|var|CODESYS Control Win V3.Application.GVL.DataProg.Group[2].Burn[3].eBurnProtections</t>
  </si>
  <si>
    <t>ns=4;s=|var|CODESYS Control Win V3.Application.GVL.DataProg.Group[2].Burn[3].bStartBurnVirt</t>
  </si>
  <si>
    <t>ns=4;s=|var|CODESYS Control Win V3.Application.GVL.DataProg.Group[2].Burn[3].bStopBurnVirt</t>
  </si>
  <si>
    <t>ns=4;s=|var|CODESYS Control Win V3.Application.GVL.DataProg.Group[2].Burn[3].bPgNorm</t>
  </si>
  <si>
    <t>ns=4;s=|var|CODESYS Control Win V3.Application.GVL.DataProg.Group[2].Burn[3].bPaNorm</t>
  </si>
  <si>
    <t>ns=4;s=|var|CODESYS Control Win V3.Application.GVL.DataProg.Group[2].Burn[3].Valve2.bH</t>
  </si>
  <si>
    <t>ns=4;s=|var|CODESYS Control Win V3.Application.GVL.DataProg.Group[2].Burn[3].Valve2</t>
  </si>
  <si>
    <t>ns=4;s=|var|CODESYS Control Win V3.Application.GVL.DataProg.Group[2].Burn[3].Valve2.bL</t>
  </si>
  <si>
    <t>ns=4;s=|var|CODESYS Control Win V3.Application.GVL.DataProg.Group[2].Burn[3].Valve2.bCtrl</t>
  </si>
  <si>
    <t>ns=4;s=|var|CODESYS Control Win V3.Application.GVL.DataProg.Group[2].Burn[3].Valve2.bOpenManual</t>
  </si>
  <si>
    <t>ns=4;s=|var|CODESYS Control Win V3.Application.GVL.DataProg.Group[2].Burn[3].Valve2.bCloseManual</t>
  </si>
  <si>
    <t>ns=4;s=|var|CODESYS Control Win V3.Application.GVL.DataProg.Group[2].Burn[3].Valve2.bAuto</t>
  </si>
  <si>
    <t>ns=4;s=|var|CODESYS Control Win V3.Application.GVL.DataProg.Group[2].Burn[3].Valve2.bBlockOpenOut</t>
  </si>
  <si>
    <t>ns=4;s=|var|CODESYS Control Win V3.Application.GVL.DataProg.Group[2].Burn[3].Valve2.bBlockCloseOut</t>
  </si>
  <si>
    <t>ns=4;s=|var|CODESYS Control Win V3.Application.GVL.DataProg.Group[2].Burn[3].ValveIgn.bH</t>
  </si>
  <si>
    <t>ns=4;s=|var|CODESYS Control Win V3.Application.GVL.DataProg.Group[2].Burn[3].ValveIgn</t>
  </si>
  <si>
    <t>ns=4;s=|var|CODESYS Control Win V3.Application.GVL.DataProg.Group[2].Burn[3].ValveIgn.bL</t>
  </si>
  <si>
    <t>ns=4;s=|var|CODESYS Control Win V3.Application.GVL.DataProg.Group[2].Burn[3].ValveIgn.bCtrl</t>
  </si>
  <si>
    <t>ns=4;s=|var|CODESYS Control Win V3.Application.GVL.DataProg.Group[2].Burn[3].ValveIgn.bOpenManual</t>
  </si>
  <si>
    <t>ns=4;s=|var|CODESYS Control Win V3.Application.GVL.DataProg.Group[2].Burn[3].ValveIgn.bCloseManual</t>
  </si>
  <si>
    <t>ns=4;s=|var|CODESYS Control Win V3.Application.GVL.DataProg.Group[2].Burn[3].ValveIgn.bAuto</t>
  </si>
  <si>
    <t>ns=4;s=|var|CODESYS Control Win V3.Application.GVL.DataProg.Group[2].Burn[3].ValveIgn.bBlockOpenOut</t>
  </si>
  <si>
    <t>ns=4;s=|var|CODESYS Control Win V3.Application.GVL.DataProg.Group[2].Burn[3].ValveIgn.bBlockCloseOut</t>
  </si>
  <si>
    <t>ns=4;s=|var|CODESYS Control Win V3.Application.GVL.DataProg.Group[2].ValveSafety.bH</t>
  </si>
  <si>
    <t>ns=4;s=|var|CODESYS Control Win V3.Application.GVL.DataProg.Group[2].ValveSafety</t>
  </si>
  <si>
    <t>ns=4;s=|var|CODESYS Control Win V3.Application.GVL.DataProg.Group[2].ValveSafety.bL</t>
  </si>
  <si>
    <t>ns=4;s=|var|CODESYS Control Win V3.Application.GVL.DataProg.Group[2].ValveSafety.bCtrl</t>
  </si>
  <si>
    <t>ns=4;s=|var|CODESYS Control Win V3.Application.GVL.DataProg.Group[2].ValveSafety.bOpenManual</t>
  </si>
  <si>
    <t>ns=4;s=|var|CODESYS Control Win V3.Application.GVL.DataProg.Group[2].ValveSafety.bCloseManual</t>
  </si>
  <si>
    <t>ns=4;s=|var|CODESYS Control Win V3.Application.GVL.DataProg.Group[2].ValveSafety.bAuto</t>
  </si>
  <si>
    <t>ns=4;s=|var|CODESYS Control Win V3.Application.GVL.DataProg.Group[2].ValveSafety.bBlockOpenOut</t>
  </si>
  <si>
    <t>ns=4;s=|var|CODESYS Control Win V3.Application.GVL.DataProg.Group[2].ValveSafety.bBlockCloseOut</t>
  </si>
  <si>
    <t>ns=4;s=|var|CODESYS Control Win V3.Application.GVL.DataProg.Group[2].ValvePress.bH</t>
  </si>
  <si>
    <t>ns=4;s=|var|CODESYS Control Win V3.Application.GVL.DataProg.Group[2].ValvePress</t>
  </si>
  <si>
    <t>ns=4;s=|var|CODESYS Control Win V3.Application.GVL.DataProg.Group[2].ValvePress.bL</t>
  </si>
  <si>
    <t>ns=4;s=|var|CODESYS Control Win V3.Application.GVL.DataProg.Group[2].ValvePress.bCtrl</t>
  </si>
  <si>
    <t>ns=4;s=|var|CODESYS Control Win V3.Application.GVL.DataProg.Group[2].ValvePress.bOpenManual</t>
  </si>
  <si>
    <t>ns=4;s=|var|CODESYS Control Win V3.Application.GVL.DataProg.Group[2].ValvePress.bCloseManual</t>
  </si>
  <si>
    <t>ns=4;s=|var|CODESYS Control Win V3.Application.GVL.DataProg.Group[2].ValvePress.bAuto</t>
  </si>
  <si>
    <t>ns=4;s=|var|CODESYS Control Win V3.Application.GVL.DataProg.Group[2].ValvePress.bBlockOpenOut</t>
  </si>
  <si>
    <t>ns=4;s=|var|CODESYS Control Win V3.Application.GVL.DataProg.Group[2].ValvePress.bBlockCloseOut</t>
  </si>
  <si>
    <t>ns=4;s=|var|CODESYS Control Win V3.Application.GVL.DataProg.Group[2].Valve1.bH</t>
  </si>
  <si>
    <t>ns=4;s=|var|CODESYS Control Win V3.Application.GVL.DataProg.Group[2].Valve1</t>
  </si>
  <si>
    <t>ns=4;s=|var|CODESYS Control Win V3.Application.GVL.DataProg.Group[2].Valve1.bL</t>
  </si>
  <si>
    <t>ns=4;s=|var|CODESYS Control Win V3.Application.GVL.DataProg.Group[2].Valve1.bCtrl</t>
  </si>
  <si>
    <t>ns=4;s=|var|CODESYS Control Win V3.Application.GVL.DataProg.Group[2].Valve1.bOpenManual</t>
  </si>
  <si>
    <t>ns=4;s=|var|CODESYS Control Win V3.Application.GVL.DataProg.Group[2].Valve1.bCloseManual</t>
  </si>
  <si>
    <t>ns=4;s=|var|CODESYS Control Win V3.Application.GVL.DataProg.Group[2].Valve1.bAuto</t>
  </si>
  <si>
    <t>ns=4;s=|var|CODESYS Control Win V3.Application.GVL.DataProg.Group[2].Valve1.bBlockOpenOut</t>
  </si>
  <si>
    <t>ns=4;s=|var|CODESYS Control Win V3.Application.GVL.DataProg.Group[2].Valve1.bBlockCloseOut</t>
  </si>
  <si>
    <t>ns=4;s=|var|CODESYS Control Win V3.Application.GVL.DataProg.Smoke._T.fNormValue</t>
  </si>
  <si>
    <t>ns=4;s=|var|CODESYS Control Win V3.Application.GVL.DataProg.Smoke._T</t>
  </si>
  <si>
    <t>ns=4;s=|var|CODESYS Control Win V3.Application.GVL.DataProg.Smoke.Fan.bTurnedOn</t>
  </si>
  <si>
    <t>ns=4;s=|var|CODESYS Control Win V3.Application.GVL.DataProg.Smoke.Fan</t>
  </si>
  <si>
    <t>ns=4;s=|var|CODESYS Control Win V3.Application.GVL.DataProg.Smoke.Fan.bStart</t>
  </si>
  <si>
    <t>ns=4;s=|var|CODESYS Control Win V3.Application.GVL.DataProg.Smoke.Fan.bOffManual</t>
  </si>
  <si>
    <t>ns=4;s=|var|CODESYS Control Win V3.Application.GVL.DataProg.Smoke.Fan.bBlockOffOut</t>
  </si>
  <si>
    <t>ns=4;s=|var|CODESYS Control Win V3.Application.GVL.DataProg.Smoke.Fan.bAuto</t>
  </si>
  <si>
    <t>ns=4;s=|var|CODESYS Control Win V3.Application.GVL.DataProg.Smoke.Fan.bBlockOnOut</t>
  </si>
  <si>
    <t>ns=4;s=|var|CODESYS Control Win V3.Application.GVL.DataProg.Smoke.Fan.bTurnedOff</t>
  </si>
  <si>
    <t>ns=4;s=|var|CODESYS Control Win V3.Application.GVL.DataProg.Smoke.Fan.bOnManual</t>
  </si>
  <si>
    <t>ns=4;s=|var|CODESYS Control Win V3.Application.GVL.DataProg.Smoke.bPVac_HH</t>
  </si>
  <si>
    <t>ns=4;s=|var|CODESYS Control Win V3.Application.GVL.DataProg.Smoke</t>
  </si>
  <si>
    <t>ns=4;s=|var|CODESYS Control Win V3.Application.GVL.stVirtualKey.bStartVent</t>
  </si>
  <si>
    <t>ns=4;s=|var|CODESYS Control Win V3.Application.GVL.stVirtualKey</t>
  </si>
  <si>
    <t>ns=4;s=|var|CODESYS Control Win V3.Application.GVL.stVirtualKey.bStopVent</t>
  </si>
  <si>
    <t>ns=4;s=|var|CODESYS Control Win V3.Application.GVL.stVirtualKey.bStartBlow</t>
  </si>
  <si>
    <t>ns=4;s=|var|CODESYS Control Win V3.Application.GVL.stVirtualKey.bStopBlow</t>
  </si>
  <si>
    <t>ns=4;s=|var|CODESYS Control Win V3.Application.GVL.stVirtualKey.bStartPress</t>
  </si>
  <si>
    <t>ns=4;s=|var|CODESYS Control Win V3.Application.GVL.stVirtualKey.bStopPress</t>
  </si>
  <si>
    <t>ns=4;s=|var|CODESYS Control Win V3.Application.GVL.stVirtualKey.bStartBoiler</t>
  </si>
  <si>
    <t>ns=4;s=|var|CODESYS Control Win V3.Application.GVL.stVirtualKey.bStopBoiler</t>
  </si>
  <si>
    <t>ns=4;s=|var|CODESYS Control Win V3.Application.GVL.stVirtualKey.bSkipVent</t>
  </si>
  <si>
    <t>ns=4;s=|var|CODESYS Control Win V3.Application.GVL.stVirtualKey.bSkipBlow</t>
  </si>
  <si>
    <t>ns=4;s=|var|CODESYS Control Win V3.Application.GVL.stVirtualKey.bReset</t>
  </si>
  <si>
    <t>ns=4;s=|var|CODESYS Control Win V3.Application.GVL.stVirtualKey.bResetSound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</si>
</sst>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3"/>
  <sheetViews>
    <sheetView tabSelected="1" topLeftCell="H487" zoomScale="85" zoomScaleNormal="85" workbookViewId="0">
      <selection activeCell="P23" sqref="P23"/>
    </sheetView>
  </sheetViews>
  <sheetFormatPr defaultRowHeight="15" x14ac:dyDescent="0.25"/>
  <cols>
    <col min="1" max="1" width="21.140625" bestFit="1" customWidth="1"/>
    <col min="2" max="2" width="17" customWidth="1"/>
    <col min="3" max="3" width="4.5703125" hidden="1" customWidth="1"/>
    <col min="4" max="4" width="4.140625" hidden="1" customWidth="1"/>
    <col min="5" max="5" width="3.85546875" hidden="1" customWidth="1"/>
    <col min="6" max="6" width="2.5703125" hidden="1" customWidth="1"/>
    <col min="7" max="7" width="24.7109375" bestFit="1" customWidth="1"/>
    <col min="8" max="8" width="18.28515625" customWidth="1"/>
    <col min="9" max="9" width="4.28515625" customWidth="1"/>
    <col min="10" max="10" width="0.28515625" hidden="1" customWidth="1"/>
    <col min="11" max="11" width="4.5703125" customWidth="1"/>
    <col min="12" max="12" width="9.140625" hidden="1" customWidth="1"/>
    <col min="13" max="13" width="105.85546875" customWidth="1"/>
    <col min="14" max="14" width="55.7109375" bestFit="1" customWidth="1"/>
    <col min="15" max="15" width="11.28515625" bestFit="1" customWidth="1"/>
    <col min="16" max="16" width="109.42578125" bestFit="1" customWidth="1"/>
    <col min="18" max="18" width="24.7109375" bestFit="1" customWidth="1"/>
    <col min="25" max="25" width="6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5">
      <c r="A2" t="s">
        <v>21</v>
      </c>
    </row>
    <row r="3" spans="1:25" x14ac:dyDescent="0.25">
      <c r="A3" t="s">
        <v>22</v>
      </c>
      <c r="B3" t="s">
        <v>21</v>
      </c>
    </row>
    <row r="4" spans="1:25" x14ac:dyDescent="0.25">
      <c r="A4" t="s">
        <v>23</v>
      </c>
      <c r="B4" t="s">
        <v>22</v>
      </c>
    </row>
    <row r="5" spans="1:25" x14ac:dyDescent="0.25">
      <c r="B5" t="str">
        <f>A4</f>
        <v>Damper1</v>
      </c>
      <c r="G5" t="s">
        <v>33</v>
      </c>
      <c r="H5" t="str">
        <f>G5</f>
        <v>bH</v>
      </c>
      <c r="I5">
        <v>1</v>
      </c>
      <c r="K5">
        <v>0</v>
      </c>
      <c r="M5" t="str">
        <f>CONCATENATE(P5,".",G5)</f>
        <v>ns=4;s=|var|CODESYS Control Win V3.Application.GVL.DataProg.Air.Damper1.bH</v>
      </c>
      <c r="N5" t="s">
        <v>34</v>
      </c>
      <c r="O5" t="s">
        <v>27</v>
      </c>
      <c r="P5" t="str">
        <f>CONCATENATE(Y$6,"Application.GVL.DataProg.",B4,".",B5)</f>
        <v>ns=4;s=|var|CODESYS Control Win V3.Application.GVL.DataProg.Air.Damper1</v>
      </c>
      <c r="Q5" t="str">
        <f>V5</f>
        <v>d1039</v>
      </c>
      <c r="R5" t="str">
        <f>G5</f>
        <v>bH</v>
      </c>
      <c r="V5" t="s">
        <v>35</v>
      </c>
      <c r="Y5" t="s">
        <v>316</v>
      </c>
    </row>
    <row r="6" spans="1:25" x14ac:dyDescent="0.25">
      <c r="B6" t="str">
        <f>B5</f>
        <v>Damper1</v>
      </c>
      <c r="G6" t="s">
        <v>36</v>
      </c>
      <c r="H6" t="str">
        <f t="shared" ref="H6:H13" si="0">G6</f>
        <v>bL</v>
      </c>
      <c r="I6">
        <v>1</v>
      </c>
      <c r="K6">
        <v>0</v>
      </c>
      <c r="M6" t="str">
        <f t="shared" ref="M6:M13" si="1">CONCATENATE(P6,".",G6)</f>
        <v>ns=4;s=|var|CODESYS Control Win V3.Application.GVL.DataProg.Air.Damper1.bL</v>
      </c>
      <c r="N6" t="s">
        <v>34</v>
      </c>
      <c r="O6" t="s">
        <v>27</v>
      </c>
      <c r="P6" t="str">
        <f>CONCATENATE(Y$6,"Application.GVL.DataProg.",B4,".",B6)</f>
        <v>ns=4;s=|var|CODESYS Control Win V3.Application.GVL.DataProg.Air.Damper1</v>
      </c>
      <c r="Q6" t="str">
        <f>Q5</f>
        <v>d1039</v>
      </c>
      <c r="R6" t="str">
        <f t="shared" ref="R6:R13" si="2">G6</f>
        <v>bL</v>
      </c>
      <c r="Y6" t="s">
        <v>316</v>
      </c>
    </row>
    <row r="7" spans="1:25" x14ac:dyDescent="0.25">
      <c r="B7" t="str">
        <f t="shared" ref="B7:B14" si="3">B6</f>
        <v>Damper1</v>
      </c>
      <c r="G7" t="s">
        <v>37</v>
      </c>
      <c r="H7" t="str">
        <f t="shared" si="0"/>
        <v>bClose</v>
      </c>
      <c r="I7">
        <v>1</v>
      </c>
      <c r="K7">
        <v>0</v>
      </c>
      <c r="M7" t="str">
        <f t="shared" si="1"/>
        <v>ns=4;s=|var|CODESYS Control Win V3.Application.GVL.DataProg.Air.Damper1.bClose</v>
      </c>
      <c r="N7" t="s">
        <v>34</v>
      </c>
      <c r="O7" t="s">
        <v>27</v>
      </c>
      <c r="P7" t="str">
        <f>CONCATENATE(Y$6,"Application.GVL.DataProg.",B4,".",B7)</f>
        <v>ns=4;s=|var|CODESYS Control Win V3.Application.GVL.DataProg.Air.Damper1</v>
      </c>
      <c r="Q7" t="str">
        <f t="shared" ref="Q7:Q13" si="4">Q6</f>
        <v>d1039</v>
      </c>
      <c r="R7" t="str">
        <f t="shared" si="2"/>
        <v>bClose</v>
      </c>
      <c r="Y7" t="s">
        <v>316</v>
      </c>
    </row>
    <row r="8" spans="1:25" x14ac:dyDescent="0.25">
      <c r="B8" t="str">
        <f t="shared" si="3"/>
        <v>Damper1</v>
      </c>
      <c r="G8" t="s">
        <v>38</v>
      </c>
      <c r="H8" t="str">
        <f t="shared" si="0"/>
        <v>bOpen</v>
      </c>
      <c r="I8">
        <v>1</v>
      </c>
      <c r="K8">
        <v>0</v>
      </c>
      <c r="M8" t="str">
        <f t="shared" si="1"/>
        <v>ns=4;s=|var|CODESYS Control Win V3.Application.GVL.DataProg.Air.Damper1.bOpen</v>
      </c>
      <c r="N8" t="s">
        <v>34</v>
      </c>
      <c r="O8" t="s">
        <v>27</v>
      </c>
      <c r="P8" t="str">
        <f>CONCATENATE(Y$6,"Application.GVL.DataProg.",B4,".",B8)</f>
        <v>ns=4;s=|var|CODESYS Control Win V3.Application.GVL.DataProg.Air.Damper1</v>
      </c>
      <c r="Q8" t="str">
        <f t="shared" si="4"/>
        <v>d1039</v>
      </c>
      <c r="R8" t="str">
        <f t="shared" si="2"/>
        <v>bOpen</v>
      </c>
    </row>
    <row r="9" spans="1:25" x14ac:dyDescent="0.25">
      <c r="B9" t="str">
        <f t="shared" si="3"/>
        <v>Damper1</v>
      </c>
      <c r="G9" t="s">
        <v>39</v>
      </c>
      <c r="H9" t="str">
        <f t="shared" si="0"/>
        <v>bOpenManual</v>
      </c>
      <c r="I9">
        <v>1</v>
      </c>
      <c r="K9">
        <v>1</v>
      </c>
      <c r="M9" t="str">
        <f t="shared" si="1"/>
        <v>ns=4;s=|var|CODESYS Control Win V3.Application.GVL.DataProg.Air.Damper1.bOpenManual</v>
      </c>
      <c r="N9" t="s">
        <v>34</v>
      </c>
      <c r="O9" t="s">
        <v>27</v>
      </c>
      <c r="P9" t="str">
        <f>CONCATENATE(Y$6,"Application.GVL.DataProg.",B4,".",B9)</f>
        <v>ns=4;s=|var|CODESYS Control Win V3.Application.GVL.DataProg.Air.Damper1</v>
      </c>
      <c r="Q9" t="str">
        <f t="shared" si="4"/>
        <v>d1039</v>
      </c>
      <c r="R9" t="str">
        <f t="shared" si="2"/>
        <v>bOpenManual</v>
      </c>
    </row>
    <row r="10" spans="1:25" x14ac:dyDescent="0.25">
      <c r="B10" t="str">
        <f t="shared" si="3"/>
        <v>Damper1</v>
      </c>
      <c r="G10" t="s">
        <v>40</v>
      </c>
      <c r="H10" t="str">
        <f t="shared" si="0"/>
        <v>bCloseManual</v>
      </c>
      <c r="I10">
        <v>1</v>
      </c>
      <c r="K10">
        <v>1</v>
      </c>
      <c r="M10" t="str">
        <f t="shared" si="1"/>
        <v>ns=4;s=|var|CODESYS Control Win V3.Application.GVL.DataProg.Air.Damper1.bCloseManual</v>
      </c>
      <c r="N10" t="s">
        <v>34</v>
      </c>
      <c r="O10" t="s">
        <v>27</v>
      </c>
      <c r="P10" t="str">
        <f>CONCATENATE(Y$6,"Application.GVL.DataProg.",B4,".",B10)</f>
        <v>ns=4;s=|var|CODESYS Control Win V3.Application.GVL.DataProg.Air.Damper1</v>
      </c>
      <c r="Q10" t="str">
        <f t="shared" si="4"/>
        <v>d1039</v>
      </c>
      <c r="R10" t="str">
        <f t="shared" si="2"/>
        <v>bCloseManual</v>
      </c>
    </row>
    <row r="11" spans="1:25" x14ac:dyDescent="0.25">
      <c r="B11" t="str">
        <f t="shared" si="3"/>
        <v>Damper1</v>
      </c>
      <c r="G11" t="s">
        <v>41</v>
      </c>
      <c r="H11" t="str">
        <f t="shared" si="0"/>
        <v>bAuto</v>
      </c>
      <c r="I11">
        <v>1</v>
      </c>
      <c r="K11">
        <v>1</v>
      </c>
      <c r="M11" t="str">
        <f t="shared" si="1"/>
        <v>ns=4;s=|var|CODESYS Control Win V3.Application.GVL.DataProg.Air.Damper1.bAuto</v>
      </c>
      <c r="N11" t="s">
        <v>34</v>
      </c>
      <c r="O11" t="s">
        <v>27</v>
      </c>
      <c r="P11" t="str">
        <f>CONCATENATE(Y$6,"Application.GVL.DataProg.",B4,".",B11)</f>
        <v>ns=4;s=|var|CODESYS Control Win V3.Application.GVL.DataProg.Air.Damper1</v>
      </c>
      <c r="Q11" t="str">
        <f t="shared" si="4"/>
        <v>d1039</v>
      </c>
      <c r="R11" t="str">
        <f>G11</f>
        <v>bAuto</v>
      </c>
    </row>
    <row r="12" spans="1:25" x14ac:dyDescent="0.25">
      <c r="B12" t="str">
        <f t="shared" si="3"/>
        <v>Damper1</v>
      </c>
      <c r="G12" t="s">
        <v>42</v>
      </c>
      <c r="H12" t="str">
        <f t="shared" si="0"/>
        <v>bBlockOpenOut</v>
      </c>
      <c r="I12">
        <v>1</v>
      </c>
      <c r="K12">
        <v>0</v>
      </c>
      <c r="M12" t="str">
        <f t="shared" si="1"/>
        <v>ns=4;s=|var|CODESYS Control Win V3.Application.GVL.DataProg.Air.Damper1.bBlockOpenOut</v>
      </c>
      <c r="N12" t="s">
        <v>34</v>
      </c>
      <c r="O12" t="s">
        <v>27</v>
      </c>
      <c r="P12" t="str">
        <f>CONCATENATE(Y$6,"Application.GVL.DataProg.",B4,".",B12)</f>
        <v>ns=4;s=|var|CODESYS Control Win V3.Application.GVL.DataProg.Air.Damper1</v>
      </c>
      <c r="Q12" t="str">
        <f t="shared" si="4"/>
        <v>d1039</v>
      </c>
      <c r="R12" t="str">
        <f t="shared" si="2"/>
        <v>bBlockOpenOut</v>
      </c>
    </row>
    <row r="13" spans="1:25" x14ac:dyDescent="0.25">
      <c r="B13" t="str">
        <f t="shared" si="3"/>
        <v>Damper1</v>
      </c>
      <c r="G13" t="s">
        <v>43</v>
      </c>
      <c r="H13" t="str">
        <f t="shared" si="0"/>
        <v>bBlockCloseOut</v>
      </c>
      <c r="I13">
        <v>1</v>
      </c>
      <c r="K13">
        <v>0</v>
      </c>
      <c r="M13" t="str">
        <f t="shared" si="1"/>
        <v>ns=4;s=|var|CODESYS Control Win V3.Application.GVL.DataProg.Air.Damper1.bBlockCloseOut</v>
      </c>
      <c r="N13" t="s">
        <v>34</v>
      </c>
      <c r="O13" t="s">
        <v>27</v>
      </c>
      <c r="P13" t="str">
        <f>CONCATENATE(Y$6,"Application.GVL.DataProg.",B4,".",B13)</f>
        <v>ns=4;s=|var|CODESYS Control Win V3.Application.GVL.DataProg.Air.Damper1</v>
      </c>
      <c r="Q13" t="str">
        <f t="shared" si="4"/>
        <v>d1039</v>
      </c>
      <c r="R13" t="str">
        <f t="shared" si="2"/>
        <v>bBlockCloseOut</v>
      </c>
    </row>
    <row r="14" spans="1:25" x14ac:dyDescent="0.25">
      <c r="A14" t="s">
        <v>24</v>
      </c>
      <c r="B14" t="str">
        <f t="shared" si="3"/>
        <v>Damper1</v>
      </c>
    </row>
    <row r="15" spans="1:25" x14ac:dyDescent="0.25">
      <c r="B15" t="str">
        <f>A14</f>
        <v>fPosition</v>
      </c>
      <c r="G15" t="s">
        <v>31</v>
      </c>
      <c r="H15" t="str">
        <f>G15</f>
        <v>fNormValue</v>
      </c>
      <c r="I15">
        <v>1</v>
      </c>
      <c r="K15">
        <v>0</v>
      </c>
      <c r="M15" t="str">
        <f>CONCATENATE(P15,".",H15)</f>
        <v>ns=4;s=|var|CODESYS Control Win V3.Application.GVL.DataProg.Air.Damper1.fPosition.fNormValue</v>
      </c>
      <c r="N15" t="s">
        <v>26</v>
      </c>
      <c r="O15" t="s">
        <v>27</v>
      </c>
      <c r="P15" t="str">
        <f>CONCATENATE(Y$6,"Application.GVL.DataProg.",B4,".",B14,".",B15)</f>
        <v>ns=4;s=|var|CODESYS Control Win V3.Application.GVL.DataProg.Air.Damper1.fPosition</v>
      </c>
      <c r="Q15" t="str">
        <f>V15</f>
        <v>d0003</v>
      </c>
      <c r="R15" t="str">
        <f>G15</f>
        <v>fNormValue</v>
      </c>
      <c r="V15" t="s">
        <v>28</v>
      </c>
    </row>
    <row r="16" spans="1:25" x14ac:dyDescent="0.25">
      <c r="B16" t="str">
        <f>B15</f>
        <v>fPosition</v>
      </c>
      <c r="G16" t="s">
        <v>32</v>
      </c>
      <c r="H16" t="str">
        <f t="shared" ref="H16:H19" si="5">G16</f>
        <v>fInValue</v>
      </c>
      <c r="I16">
        <v>1</v>
      </c>
      <c r="K16">
        <v>0</v>
      </c>
      <c r="M16" t="str">
        <f>CONCATENATE(P16,".",H16)</f>
        <v>ns=4;s=|var|CODESYS Control Win V3.Application.GVL.DataProg.Air.Damper1.fPosition.fInValue</v>
      </c>
      <c r="N16" t="s">
        <v>26</v>
      </c>
      <c r="O16" t="s">
        <v>27</v>
      </c>
      <c r="P16" t="str">
        <f>CONCATENATE(Y$6,"Application.GVL.DataProg.",B4,".",B14,".",B16)</f>
        <v>ns=4;s=|var|CODESYS Control Win V3.Application.GVL.DataProg.Air.Damper1.fPosition</v>
      </c>
      <c r="Q16" t="str">
        <f>Q15</f>
        <v>d0003</v>
      </c>
      <c r="R16" t="str">
        <f t="shared" ref="R16:R19" si="6">G16</f>
        <v>fInValue</v>
      </c>
    </row>
    <row r="17" spans="1:22" x14ac:dyDescent="0.25">
      <c r="B17" t="str">
        <f>B16</f>
        <v>fPosition</v>
      </c>
      <c r="G17" t="s">
        <v>30</v>
      </c>
      <c r="H17" t="str">
        <f t="shared" si="5"/>
        <v>fNormL</v>
      </c>
      <c r="I17">
        <v>1</v>
      </c>
      <c r="K17">
        <v>1</v>
      </c>
      <c r="M17" t="str">
        <f>CONCATENATE(P17,".",G17)</f>
        <v>ns=4;s=|var|CODESYS Control Win V3.Application.PersistentVars.stAllAiChannelParams.Air_Damper1_fPosition.fNormL</v>
      </c>
      <c r="N17" t="s">
        <v>26</v>
      </c>
      <c r="O17" t="s">
        <v>27</v>
      </c>
      <c r="P17" t="str">
        <f>CONCATENATE(Y$6,"Application.PersistentVars.stAllAiChannelParams.",B4,"_",B14,"_",B17)</f>
        <v>ns=4;s=|var|CODESYS Control Win V3.Application.PersistentVars.stAllAiChannelParams.Air_Damper1_fPosition</v>
      </c>
      <c r="Q17" t="str">
        <f t="shared" ref="Q17:Q19" si="7">Q16</f>
        <v>d0003</v>
      </c>
      <c r="R17" t="str">
        <f t="shared" si="6"/>
        <v>fNormL</v>
      </c>
    </row>
    <row r="18" spans="1:22" x14ac:dyDescent="0.25">
      <c r="B18" t="str">
        <f t="shared" ref="B18:B19" si="8">B17</f>
        <v>fPosition</v>
      </c>
      <c r="G18" t="s">
        <v>29</v>
      </c>
      <c r="H18" t="str">
        <f t="shared" si="5"/>
        <v>fNormH</v>
      </c>
      <c r="I18">
        <v>1</v>
      </c>
      <c r="K18">
        <v>1</v>
      </c>
      <c r="M18" t="str">
        <f t="shared" ref="M18:M19" si="9">CONCATENATE(P18,".",G18)</f>
        <v>ns=4;s=|var|CODESYS Control Win V3.Application.PersistentVars.stAllAiChannelParams.Air_Damper1_fPosition.fNormH</v>
      </c>
      <c r="N18" t="s">
        <v>26</v>
      </c>
      <c r="O18" t="s">
        <v>27</v>
      </c>
      <c r="P18" t="str">
        <f>CONCATENATE(Y$6,"Application.PersistentVars.stAllAiChannelParams.",B4,"_",B14,"_",B18)</f>
        <v>ns=4;s=|var|CODESYS Control Win V3.Application.PersistentVars.stAllAiChannelParams.Air_Damper1_fPosition</v>
      </c>
      <c r="Q18" t="str">
        <f t="shared" si="7"/>
        <v>d0003</v>
      </c>
      <c r="R18" t="str">
        <f t="shared" si="6"/>
        <v>fNormH</v>
      </c>
    </row>
    <row r="19" spans="1:22" x14ac:dyDescent="0.25">
      <c r="B19" t="str">
        <f t="shared" si="8"/>
        <v>fPosition</v>
      </c>
      <c r="G19" t="s">
        <v>25</v>
      </c>
      <c r="H19" t="str">
        <f t="shared" si="5"/>
        <v>fTFilter</v>
      </c>
      <c r="I19">
        <v>1</v>
      </c>
      <c r="K19">
        <v>1</v>
      </c>
      <c r="M19" t="str">
        <f t="shared" si="9"/>
        <v>ns=4;s=|var|CODESYS Control Win V3.Application.PersistentVars.stAllAiChannelParams.Air_Damper1_fPosition.fTFilter</v>
      </c>
      <c r="N19" t="s">
        <v>26</v>
      </c>
      <c r="O19" t="s">
        <v>27</v>
      </c>
      <c r="P19" t="str">
        <f>CONCATENATE(Y$6,"Application.PersistentVars.stAllAiChannelParams.",B4,"_",B14,"_",B19)</f>
        <v>ns=4;s=|var|CODESYS Control Win V3.Application.PersistentVars.stAllAiChannelParams.Air_Damper1_fPosition</v>
      </c>
      <c r="Q19" t="str">
        <f t="shared" si="7"/>
        <v>d0003</v>
      </c>
      <c r="R19" t="str">
        <f t="shared" si="6"/>
        <v>fTFilter</v>
      </c>
    </row>
    <row r="20" spans="1:22" x14ac:dyDescent="0.25">
      <c r="A20" t="s">
        <v>44</v>
      </c>
      <c r="B20" t="s">
        <v>22</v>
      </c>
    </row>
    <row r="21" spans="1:22" x14ac:dyDescent="0.25">
      <c r="B21" t="str">
        <f>A20</f>
        <v>Damper2</v>
      </c>
      <c r="G21" t="s">
        <v>33</v>
      </c>
      <c r="H21" t="str">
        <f>G21</f>
        <v>bH</v>
      </c>
      <c r="I21">
        <v>1</v>
      </c>
      <c r="K21">
        <v>0</v>
      </c>
      <c r="M21" t="str">
        <f>CONCATENATE(P21,".",G21)</f>
        <v>ns=4;s=|var|CODESYS Control Win V3.Application.GVL.DataProg.Air.Damper2.bH</v>
      </c>
      <c r="N21" t="s">
        <v>34</v>
      </c>
      <c r="O21" t="s">
        <v>27</v>
      </c>
      <c r="P21" t="str">
        <f>CONCATENATE(Y$6,"Application.GVL.DataProg.",B20,".",B21)</f>
        <v>ns=4;s=|var|CODESYS Control Win V3.Application.GVL.DataProg.Air.Damper2</v>
      </c>
      <c r="Q21" t="str">
        <f>V21</f>
        <v>d0154</v>
      </c>
      <c r="R21" t="str">
        <f>G21</f>
        <v>bH</v>
      </c>
      <c r="V21" t="s">
        <v>46</v>
      </c>
    </row>
    <row r="22" spans="1:22" x14ac:dyDescent="0.25">
      <c r="B22" t="str">
        <f>B21</f>
        <v>Damper2</v>
      </c>
      <c r="G22" t="s">
        <v>36</v>
      </c>
      <c r="H22" t="str">
        <f t="shared" ref="H22:H29" si="10">G22</f>
        <v>bL</v>
      </c>
      <c r="I22">
        <v>1</v>
      </c>
      <c r="K22">
        <v>0</v>
      </c>
      <c r="M22" t="str">
        <f t="shared" ref="M22:M29" si="11">CONCATENATE(P22,".",G22)</f>
        <v>ns=4;s=|var|CODESYS Control Win V3.Application.GVL.DataProg.Air.Damper2.bL</v>
      </c>
      <c r="N22" t="s">
        <v>34</v>
      </c>
      <c r="O22" t="s">
        <v>27</v>
      </c>
      <c r="P22" t="str">
        <f>CONCATENATE(Y$6,"Application.GVL.DataProg.",B20,".",B22)</f>
        <v>ns=4;s=|var|CODESYS Control Win V3.Application.GVL.DataProg.Air.Damper2</v>
      </c>
      <c r="Q22" t="str">
        <f>Q21</f>
        <v>d0154</v>
      </c>
      <c r="R22" t="str">
        <f t="shared" ref="R22:R26" si="12">G22</f>
        <v>bL</v>
      </c>
    </row>
    <row r="23" spans="1:22" x14ac:dyDescent="0.25">
      <c r="B23" t="str">
        <f t="shared" ref="B23:B30" si="13">B22</f>
        <v>Damper2</v>
      </c>
      <c r="G23" t="s">
        <v>37</v>
      </c>
      <c r="H23" t="str">
        <f t="shared" si="10"/>
        <v>bClose</v>
      </c>
      <c r="I23">
        <v>1</v>
      </c>
      <c r="K23">
        <v>0</v>
      </c>
      <c r="M23" t="str">
        <f t="shared" si="11"/>
        <v>ns=4;s=|var|CODESYS Control Win V3.Application.GVL.DataProg.Air.Damper2.bClose</v>
      </c>
      <c r="N23" t="s">
        <v>34</v>
      </c>
      <c r="O23" t="s">
        <v>27</v>
      </c>
      <c r="P23" t="str">
        <f>CONCATENATE(Y$6,"Application.GVL.DataProg.",B20,".",B23)</f>
        <v>ns=4;s=|var|CODESYS Control Win V3.Application.GVL.DataProg.Air.Damper2</v>
      </c>
      <c r="Q23" t="str">
        <f t="shared" ref="Q23:Q29" si="14">Q22</f>
        <v>d0154</v>
      </c>
      <c r="R23" t="str">
        <f t="shared" si="12"/>
        <v>bClose</v>
      </c>
    </row>
    <row r="24" spans="1:22" x14ac:dyDescent="0.25">
      <c r="B24" t="str">
        <f t="shared" si="13"/>
        <v>Damper2</v>
      </c>
      <c r="G24" t="s">
        <v>38</v>
      </c>
      <c r="H24" t="str">
        <f t="shared" si="10"/>
        <v>bOpen</v>
      </c>
      <c r="I24">
        <v>1</v>
      </c>
      <c r="K24">
        <v>0</v>
      </c>
      <c r="M24" t="str">
        <f t="shared" si="11"/>
        <v>ns=4;s=|var|CODESYS Control Win V3.Application.GVL.DataProg.Air.Damper2.bOpen</v>
      </c>
      <c r="N24" t="s">
        <v>34</v>
      </c>
      <c r="O24" t="s">
        <v>27</v>
      </c>
      <c r="P24" t="str">
        <f>CONCATENATE(Y$6,"Application.GVL.DataProg.",B20,".",B24)</f>
        <v>ns=4;s=|var|CODESYS Control Win V3.Application.GVL.DataProg.Air.Damper2</v>
      </c>
      <c r="Q24" t="str">
        <f t="shared" si="14"/>
        <v>d0154</v>
      </c>
      <c r="R24" t="str">
        <f t="shared" si="12"/>
        <v>bOpen</v>
      </c>
    </row>
    <row r="25" spans="1:22" x14ac:dyDescent="0.25">
      <c r="B25" t="str">
        <f t="shared" si="13"/>
        <v>Damper2</v>
      </c>
      <c r="G25" t="s">
        <v>39</v>
      </c>
      <c r="H25" t="str">
        <f t="shared" si="10"/>
        <v>bOpenManual</v>
      </c>
      <c r="I25">
        <v>1</v>
      </c>
      <c r="K25">
        <v>1</v>
      </c>
      <c r="M25" t="str">
        <f t="shared" si="11"/>
        <v>ns=4;s=|var|CODESYS Control Win V3.Application.GVL.DataProg.Air.Damper2.bOpenManual</v>
      </c>
      <c r="N25" t="s">
        <v>34</v>
      </c>
      <c r="O25" t="s">
        <v>27</v>
      </c>
      <c r="P25" t="str">
        <f>CONCATENATE(Y$6,"Application.GVL.DataProg.",B20,".",B25)</f>
        <v>ns=4;s=|var|CODESYS Control Win V3.Application.GVL.DataProg.Air.Damper2</v>
      </c>
      <c r="Q25" t="str">
        <f t="shared" si="14"/>
        <v>d0154</v>
      </c>
      <c r="R25" t="str">
        <f t="shared" si="12"/>
        <v>bOpenManual</v>
      </c>
    </row>
    <row r="26" spans="1:22" x14ac:dyDescent="0.25">
      <c r="B26" t="str">
        <f t="shared" si="13"/>
        <v>Damper2</v>
      </c>
      <c r="G26" t="s">
        <v>40</v>
      </c>
      <c r="H26" t="str">
        <f t="shared" si="10"/>
        <v>bCloseManual</v>
      </c>
      <c r="I26">
        <v>1</v>
      </c>
      <c r="K26">
        <v>1</v>
      </c>
      <c r="M26" t="str">
        <f t="shared" si="11"/>
        <v>ns=4;s=|var|CODESYS Control Win V3.Application.GVL.DataProg.Air.Damper2.bCloseManual</v>
      </c>
      <c r="N26" t="s">
        <v>34</v>
      </c>
      <c r="O26" t="s">
        <v>27</v>
      </c>
      <c r="P26" t="str">
        <f>CONCATENATE(Y$6,"Application.GVL.DataProg.",B20,".",B26)</f>
        <v>ns=4;s=|var|CODESYS Control Win V3.Application.GVL.DataProg.Air.Damper2</v>
      </c>
      <c r="Q26" t="str">
        <f t="shared" si="14"/>
        <v>d0154</v>
      </c>
      <c r="R26" t="str">
        <f t="shared" si="12"/>
        <v>bCloseManual</v>
      </c>
    </row>
    <row r="27" spans="1:22" x14ac:dyDescent="0.25">
      <c r="B27" t="str">
        <f t="shared" si="13"/>
        <v>Damper2</v>
      </c>
      <c r="G27" t="s">
        <v>41</v>
      </c>
      <c r="H27" t="str">
        <f t="shared" si="10"/>
        <v>bAuto</v>
      </c>
      <c r="I27">
        <v>1</v>
      </c>
      <c r="K27">
        <v>1</v>
      </c>
      <c r="M27" t="str">
        <f t="shared" si="11"/>
        <v>ns=4;s=|var|CODESYS Control Win V3.Application.GVL.DataProg.Air.Damper2.bAuto</v>
      </c>
      <c r="N27" t="s">
        <v>34</v>
      </c>
      <c r="O27" t="s">
        <v>27</v>
      </c>
      <c r="P27" t="str">
        <f>CONCATENATE(Y$6,"Application.GVL.DataProg.",B20,".",B27)</f>
        <v>ns=4;s=|var|CODESYS Control Win V3.Application.GVL.DataProg.Air.Damper2</v>
      </c>
      <c r="Q27" t="str">
        <f t="shared" si="14"/>
        <v>d0154</v>
      </c>
      <c r="R27" t="str">
        <f>G27</f>
        <v>bAuto</v>
      </c>
    </row>
    <row r="28" spans="1:22" x14ac:dyDescent="0.25">
      <c r="B28" t="str">
        <f t="shared" si="13"/>
        <v>Damper2</v>
      </c>
      <c r="G28" t="s">
        <v>42</v>
      </c>
      <c r="H28" t="str">
        <f t="shared" si="10"/>
        <v>bBlockOpenOut</v>
      </c>
      <c r="I28">
        <v>1</v>
      </c>
      <c r="K28">
        <v>0</v>
      </c>
      <c r="M28" t="str">
        <f t="shared" si="11"/>
        <v>ns=4;s=|var|CODESYS Control Win V3.Application.GVL.DataProg.Air.Damper2.bBlockOpenOut</v>
      </c>
      <c r="N28" t="s">
        <v>34</v>
      </c>
      <c r="O28" t="s">
        <v>27</v>
      </c>
      <c r="P28" t="str">
        <f>CONCATENATE(Y$6,"Application.GVL.DataProg.",B20,".",B28)</f>
        <v>ns=4;s=|var|CODESYS Control Win V3.Application.GVL.DataProg.Air.Damper2</v>
      </c>
      <c r="Q28" t="str">
        <f t="shared" si="14"/>
        <v>d0154</v>
      </c>
      <c r="R28" t="str">
        <f t="shared" ref="R28:R29" si="15">G28</f>
        <v>bBlockOpenOut</v>
      </c>
    </row>
    <row r="29" spans="1:22" x14ac:dyDescent="0.25">
      <c r="B29" t="str">
        <f t="shared" si="13"/>
        <v>Damper2</v>
      </c>
      <c r="G29" t="s">
        <v>43</v>
      </c>
      <c r="H29" t="str">
        <f t="shared" si="10"/>
        <v>bBlockCloseOut</v>
      </c>
      <c r="I29">
        <v>1</v>
      </c>
      <c r="K29">
        <v>0</v>
      </c>
      <c r="M29" t="str">
        <f t="shared" si="11"/>
        <v>ns=4;s=|var|CODESYS Control Win V3.Application.GVL.DataProg.Air.Damper2.bBlockCloseOut</v>
      </c>
      <c r="N29" t="s">
        <v>34</v>
      </c>
      <c r="O29" t="s">
        <v>27</v>
      </c>
      <c r="P29" t="str">
        <f>CONCATENATE(Y$6,"Application.GVL.DataProg.",B20,".",B29)</f>
        <v>ns=4;s=|var|CODESYS Control Win V3.Application.GVL.DataProg.Air.Damper2</v>
      </c>
      <c r="Q29" t="str">
        <f t="shared" si="14"/>
        <v>d0154</v>
      </c>
      <c r="R29" t="str">
        <f t="shared" si="15"/>
        <v>bBlockCloseOut</v>
      </c>
    </row>
    <row r="30" spans="1:22" x14ac:dyDescent="0.25">
      <c r="A30" t="s">
        <v>24</v>
      </c>
      <c r="B30" t="str">
        <f t="shared" si="13"/>
        <v>Damper2</v>
      </c>
    </row>
    <row r="31" spans="1:22" x14ac:dyDescent="0.25">
      <c r="B31" t="str">
        <f>A30</f>
        <v>fPosition</v>
      </c>
      <c r="G31" t="s">
        <v>31</v>
      </c>
      <c r="H31" t="str">
        <f>G31</f>
        <v>fNormValue</v>
      </c>
      <c r="I31">
        <v>1</v>
      </c>
      <c r="K31">
        <v>0</v>
      </c>
      <c r="M31" t="str">
        <f>CONCATENATE(P31,".",H31)</f>
        <v>ns=4;s=|var|CODESYS Control Win V3.Application.GVL.DataProg.Air.Damper2.fPosition.fNormValue</v>
      </c>
      <c r="N31" t="s">
        <v>26</v>
      </c>
      <c r="O31" t="s">
        <v>27</v>
      </c>
      <c r="P31" t="str">
        <f>CONCATENATE(Y$6,"Application.GVL.DataProg.",B20,".",B30,".",B31)</f>
        <v>ns=4;s=|var|CODESYS Control Win V3.Application.GVL.DataProg.Air.Damper2.fPosition</v>
      </c>
      <c r="Q31" t="str">
        <f>V31</f>
        <v>d0004</v>
      </c>
      <c r="R31" t="str">
        <f>G31</f>
        <v>fNormValue</v>
      </c>
      <c r="V31" t="s">
        <v>45</v>
      </c>
    </row>
    <row r="32" spans="1:22" x14ac:dyDescent="0.25">
      <c r="B32" t="str">
        <f>B31</f>
        <v>fPosition</v>
      </c>
      <c r="G32" t="s">
        <v>32</v>
      </c>
      <c r="H32" t="str">
        <f t="shared" ref="H32:H35" si="16">G32</f>
        <v>fInValue</v>
      </c>
      <c r="I32">
        <v>1</v>
      </c>
      <c r="K32">
        <v>0</v>
      </c>
      <c r="M32" t="str">
        <f>CONCATENATE(P32,".",H32)</f>
        <v>ns=4;s=|var|CODESYS Control Win V3.Application.GVL.DataProg.Air.Damper2.fPosition.fInValue</v>
      </c>
      <c r="N32" t="s">
        <v>26</v>
      </c>
      <c r="O32" t="s">
        <v>27</v>
      </c>
      <c r="P32" t="str">
        <f>CONCATENATE(Y$6,"Application.GVL.DataProg.",B20,".",B30,".",B32)</f>
        <v>ns=4;s=|var|CODESYS Control Win V3.Application.GVL.DataProg.Air.Damper2.fPosition</v>
      </c>
      <c r="Q32" t="str">
        <f>Q31</f>
        <v>d0004</v>
      </c>
      <c r="R32" t="str">
        <f t="shared" ref="R32:R35" si="17">G32</f>
        <v>fInValue</v>
      </c>
    </row>
    <row r="33" spans="1:22" x14ac:dyDescent="0.25">
      <c r="B33" t="str">
        <f>B32</f>
        <v>fPosition</v>
      </c>
      <c r="G33" t="s">
        <v>30</v>
      </c>
      <c r="H33" t="str">
        <f t="shared" si="16"/>
        <v>fNormL</v>
      </c>
      <c r="I33">
        <v>1</v>
      </c>
      <c r="K33">
        <v>1</v>
      </c>
      <c r="M33" t="str">
        <f>CONCATENATE(P33,".",G33)</f>
        <v>ns=4;s=|var|CODESYS Control Win V3.Application.PersistentVars.stAllAiChannelParams.Air_Damper2_fPosition.fNormL</v>
      </c>
      <c r="N33" t="s">
        <v>26</v>
      </c>
      <c r="O33" t="s">
        <v>27</v>
      </c>
      <c r="P33" t="str">
        <f>CONCATENATE(Y$6,"Application.PersistentVars.stAllAiChannelParams.",B20,"_",B30,"_",B33)</f>
        <v>ns=4;s=|var|CODESYS Control Win V3.Application.PersistentVars.stAllAiChannelParams.Air_Damper2_fPosition</v>
      </c>
      <c r="Q33" t="str">
        <f t="shared" ref="Q33:Q35" si="18">Q32</f>
        <v>d0004</v>
      </c>
      <c r="R33" t="str">
        <f t="shared" si="17"/>
        <v>fNormL</v>
      </c>
    </row>
    <row r="34" spans="1:22" x14ac:dyDescent="0.25">
      <c r="B34" t="str">
        <f t="shared" ref="B34:B35" si="19">B33</f>
        <v>fPosition</v>
      </c>
      <c r="G34" t="s">
        <v>29</v>
      </c>
      <c r="H34" t="str">
        <f t="shared" si="16"/>
        <v>fNormH</v>
      </c>
      <c r="I34">
        <v>1</v>
      </c>
      <c r="K34">
        <v>1</v>
      </c>
      <c r="M34" t="str">
        <f t="shared" ref="M34:M35" si="20">CONCATENATE(P34,".",G34)</f>
        <v>ns=4;s=|var|CODESYS Control Win V3.Application.PersistentVars.stAllAiChannelParams.Air_Damper2_fPosition.fNormH</v>
      </c>
      <c r="N34" t="s">
        <v>26</v>
      </c>
      <c r="O34" t="s">
        <v>27</v>
      </c>
      <c r="P34" t="str">
        <f>CONCATENATE(Y$6,"Application.PersistentVars.stAllAiChannelParams.",B20,"_",B30,"_",B34)</f>
        <v>ns=4;s=|var|CODESYS Control Win V3.Application.PersistentVars.stAllAiChannelParams.Air_Damper2_fPosition</v>
      </c>
      <c r="Q34" t="str">
        <f t="shared" si="18"/>
        <v>d0004</v>
      </c>
      <c r="R34" t="str">
        <f t="shared" si="17"/>
        <v>fNormH</v>
      </c>
    </row>
    <row r="35" spans="1:22" x14ac:dyDescent="0.25">
      <c r="B35" t="str">
        <f t="shared" si="19"/>
        <v>fPosition</v>
      </c>
      <c r="G35" t="s">
        <v>25</v>
      </c>
      <c r="H35" t="str">
        <f t="shared" si="16"/>
        <v>fTFilter</v>
      </c>
      <c r="I35">
        <v>1</v>
      </c>
      <c r="K35">
        <v>1</v>
      </c>
      <c r="M35" t="str">
        <f t="shared" si="20"/>
        <v>ns=4;s=|var|CODESYS Control Win V3.Application.PersistentVars.stAllAiChannelParams.Air_Damper2_fPosition.fTFilter</v>
      </c>
      <c r="N35" t="s">
        <v>26</v>
      </c>
      <c r="O35" t="s">
        <v>27</v>
      </c>
      <c r="P35" t="str">
        <f>CONCATENATE(Y$6,"Application.PersistentVars.stAllAiChannelParams.",B20,"_",B30,"_",B35)</f>
        <v>ns=4;s=|var|CODESYS Control Win V3.Application.PersistentVars.stAllAiChannelParams.Air_Damper2_fPosition</v>
      </c>
      <c r="Q35" t="str">
        <f t="shared" si="18"/>
        <v>d0004</v>
      </c>
      <c r="R35" t="str">
        <f t="shared" si="17"/>
        <v>fTFilter</v>
      </c>
    </row>
    <row r="36" spans="1:22" x14ac:dyDescent="0.25">
      <c r="A36" t="s">
        <v>47</v>
      </c>
      <c r="B36" t="s">
        <v>22</v>
      </c>
    </row>
    <row r="37" spans="1:22" x14ac:dyDescent="0.25">
      <c r="B37" t="s">
        <v>47</v>
      </c>
      <c r="G37" t="s">
        <v>31</v>
      </c>
      <c r="H37" t="s">
        <v>31</v>
      </c>
      <c r="I37">
        <v>1</v>
      </c>
      <c r="K37">
        <v>1</v>
      </c>
      <c r="M37" t="s">
        <v>317</v>
      </c>
      <c r="N37" t="s">
        <v>26</v>
      </c>
      <c r="O37" t="s">
        <v>27</v>
      </c>
      <c r="P37" t="s">
        <v>318</v>
      </c>
      <c r="Q37" t="str">
        <f>V37</f>
        <v>d0026</v>
      </c>
      <c r="R37" t="str">
        <f>H37</f>
        <v>fNormValue</v>
      </c>
      <c r="V37" t="s">
        <v>298</v>
      </c>
    </row>
    <row r="38" spans="1:22" x14ac:dyDescent="0.25">
      <c r="A38" t="s">
        <v>48</v>
      </c>
      <c r="B38" t="s">
        <v>22</v>
      </c>
    </row>
    <row r="39" spans="1:22" x14ac:dyDescent="0.25">
      <c r="B39" t="str">
        <f>A38</f>
        <v>_P</v>
      </c>
      <c r="G39" t="s">
        <v>31</v>
      </c>
      <c r="H39" t="str">
        <f>G39</f>
        <v>fNormValue</v>
      </c>
      <c r="I39">
        <v>1</v>
      </c>
      <c r="K39">
        <v>0</v>
      </c>
      <c r="M39" t="str">
        <f t="shared" ref="M39:M40" si="21">CONCATENATE(P39,".",H39)</f>
        <v>ns=4;s=|var|CODESYS Control Win V3.Application.GVL.DataProg.Air._P.fNormValue</v>
      </c>
      <c r="N39" t="s">
        <v>26</v>
      </c>
      <c r="O39" t="s">
        <v>27</v>
      </c>
      <c r="P39" t="str">
        <f>CONCATENATE(Y$6,"Application.GVL.DataProg.",B38,".",B39)</f>
        <v>ns=4;s=|var|CODESYS Control Win V3.Application.GVL.DataProg.Air._P</v>
      </c>
      <c r="Q39" t="str">
        <f>V39</f>
        <v>d1171</v>
      </c>
      <c r="R39" t="str">
        <f>G39</f>
        <v>fNormValue</v>
      </c>
      <c r="V39" t="s">
        <v>297</v>
      </c>
    </row>
    <row r="40" spans="1:22" x14ac:dyDescent="0.25">
      <c r="B40" t="str">
        <f>B39</f>
        <v>_P</v>
      </c>
      <c r="G40" t="s">
        <v>32</v>
      </c>
      <c r="H40" t="str">
        <f>G40</f>
        <v>fInValue</v>
      </c>
      <c r="I40">
        <v>1</v>
      </c>
      <c r="K40">
        <v>0</v>
      </c>
      <c r="M40" t="str">
        <f t="shared" si="21"/>
        <v>ns=4;s=|var|CODESYS Control Win V3.Application.GVL.DataProg.Air._P.fInValue</v>
      </c>
      <c r="N40" t="s">
        <v>26</v>
      </c>
      <c r="O40" t="s">
        <v>27</v>
      </c>
      <c r="P40" t="str">
        <f>CONCATENATE(Y$6,"Application.GVL.DataProg.",B38,".",B40)</f>
        <v>ns=4;s=|var|CODESYS Control Win V3.Application.GVL.DataProg.Air._P</v>
      </c>
      <c r="Q40" t="str">
        <f>Q39</f>
        <v>d1171</v>
      </c>
      <c r="R40" t="str">
        <f t="shared" ref="R40:R43" si="22">G40</f>
        <v>fInValue</v>
      </c>
    </row>
    <row r="41" spans="1:22" x14ac:dyDescent="0.25">
      <c r="B41" t="str">
        <f t="shared" ref="B41:B43" si="23">B40</f>
        <v>_P</v>
      </c>
      <c r="G41" t="s">
        <v>30</v>
      </c>
      <c r="H41" t="str">
        <f>G41</f>
        <v>fNormL</v>
      </c>
      <c r="I41">
        <v>1</v>
      </c>
      <c r="K41">
        <v>1</v>
      </c>
      <c r="M41" t="str">
        <f>CONCATENATE(P41,".",H41)</f>
        <v>ns=4;s=|var|CODESYS Control Win V3.Application.PersistentVars.stAllAiChannelParams.Air_fP.fNormL</v>
      </c>
      <c r="N41" t="s">
        <v>26</v>
      </c>
      <c r="O41" t="s">
        <v>27</v>
      </c>
      <c r="P41" t="str">
        <f>CONCATENATE(Y$6,"Application.PersistentVars.stAllAiChannelParams.",B38,"_f",SUBSTITUTE(B41,"_",""))</f>
        <v>ns=4;s=|var|CODESYS Control Win V3.Application.PersistentVars.stAllAiChannelParams.Air_fP</v>
      </c>
      <c r="Q41" t="str">
        <f t="shared" ref="Q41:Q43" si="24">Q40</f>
        <v>d1171</v>
      </c>
      <c r="R41" t="str">
        <f t="shared" si="22"/>
        <v>fNormL</v>
      </c>
    </row>
    <row r="42" spans="1:22" x14ac:dyDescent="0.25">
      <c r="B42" t="str">
        <f t="shared" si="23"/>
        <v>_P</v>
      </c>
      <c r="G42" t="s">
        <v>29</v>
      </c>
      <c r="H42" t="str">
        <f t="shared" ref="H42:H43" si="25">G42</f>
        <v>fNormH</v>
      </c>
      <c r="I42">
        <v>1</v>
      </c>
      <c r="K42">
        <v>1</v>
      </c>
      <c r="M42" t="str">
        <f t="shared" ref="M42:M43" si="26">CONCATENATE(P42,".",H42)</f>
        <v>ns=4;s=|var|CODESYS Control Win V3.Application.PersistentVars.stAllAiChannelParams.Air_fP.fNormH</v>
      </c>
      <c r="N42" t="s">
        <v>26</v>
      </c>
      <c r="O42" t="s">
        <v>27</v>
      </c>
      <c r="P42" t="str">
        <f>CONCATENATE(Y$6,"Application.PersistentVars.stAllAiChannelParams.",B38,"_f",SUBSTITUTE(B42,"_",""))</f>
        <v>ns=4;s=|var|CODESYS Control Win V3.Application.PersistentVars.stAllAiChannelParams.Air_fP</v>
      </c>
      <c r="Q42" t="str">
        <f t="shared" si="24"/>
        <v>d1171</v>
      </c>
      <c r="R42" t="str">
        <f t="shared" si="22"/>
        <v>fNormH</v>
      </c>
    </row>
    <row r="43" spans="1:22" x14ac:dyDescent="0.25">
      <c r="B43" t="str">
        <f t="shared" si="23"/>
        <v>_P</v>
      </c>
      <c r="G43" t="s">
        <v>25</v>
      </c>
      <c r="H43" t="str">
        <f t="shared" si="25"/>
        <v>fTFilter</v>
      </c>
      <c r="I43">
        <v>1</v>
      </c>
      <c r="K43">
        <v>1</v>
      </c>
      <c r="M43" t="str">
        <f t="shared" si="26"/>
        <v>ns=4;s=|var|CODESYS Control Win V3.Application.PersistentVars.stAllAiChannelParams.Air_fP.fTFilter</v>
      </c>
      <c r="N43" t="s">
        <v>26</v>
      </c>
      <c r="O43" t="s">
        <v>27</v>
      </c>
      <c r="P43" t="str">
        <f>CONCATENATE(Y$6,"Application.PersistentVars.stAllAiChannelParams.",B38,"_f",SUBSTITUTE(B43,"_",""))</f>
        <v>ns=4;s=|var|CODESYS Control Win V3.Application.PersistentVars.stAllAiChannelParams.Air_fP</v>
      </c>
      <c r="Q43" t="str">
        <f t="shared" si="24"/>
        <v>d1171</v>
      </c>
      <c r="R43" t="str">
        <f t="shared" si="22"/>
        <v>fTFilter</v>
      </c>
    </row>
    <row r="44" spans="1:22" x14ac:dyDescent="0.25">
      <c r="A44" t="s">
        <v>49</v>
      </c>
      <c r="B44" t="s">
        <v>22</v>
      </c>
    </row>
    <row r="45" spans="1:22" x14ac:dyDescent="0.25">
      <c r="B45" t="s">
        <v>49</v>
      </c>
      <c r="G45" t="s">
        <v>50</v>
      </c>
      <c r="H45" t="s">
        <v>50</v>
      </c>
      <c r="I45">
        <v>1</v>
      </c>
      <c r="K45">
        <v>0</v>
      </c>
      <c r="M45" t="s">
        <v>319</v>
      </c>
      <c r="N45" t="s">
        <v>34</v>
      </c>
      <c r="O45" t="s">
        <v>27</v>
      </c>
      <c r="P45" t="s">
        <v>320</v>
      </c>
      <c r="Q45" t="s">
        <v>51</v>
      </c>
      <c r="R45" t="s">
        <v>50</v>
      </c>
      <c r="V45" t="s">
        <v>51</v>
      </c>
    </row>
    <row r="46" spans="1:22" x14ac:dyDescent="0.25">
      <c r="B46" t="s">
        <v>49</v>
      </c>
      <c r="G46" t="s">
        <v>52</v>
      </c>
      <c r="H46" t="s">
        <v>52</v>
      </c>
      <c r="I46">
        <v>1</v>
      </c>
      <c r="K46">
        <v>0</v>
      </c>
      <c r="M46" t="s">
        <v>321</v>
      </c>
      <c r="N46" t="s">
        <v>34</v>
      </c>
      <c r="O46" t="s">
        <v>27</v>
      </c>
      <c r="P46" t="s">
        <v>320</v>
      </c>
      <c r="Q46" t="s">
        <v>51</v>
      </c>
      <c r="R46" t="s">
        <v>52</v>
      </c>
    </row>
    <row r="47" spans="1:22" x14ac:dyDescent="0.25">
      <c r="B47" t="s">
        <v>49</v>
      </c>
      <c r="G47" t="s">
        <v>53</v>
      </c>
      <c r="H47" t="s">
        <v>53</v>
      </c>
      <c r="I47">
        <v>1</v>
      </c>
      <c r="K47">
        <v>1</v>
      </c>
      <c r="M47" t="s">
        <v>322</v>
      </c>
      <c r="N47" t="s">
        <v>34</v>
      </c>
      <c r="O47" t="s">
        <v>27</v>
      </c>
      <c r="P47" t="s">
        <v>320</v>
      </c>
      <c r="Q47" t="s">
        <v>51</v>
      </c>
      <c r="R47" t="s">
        <v>53</v>
      </c>
    </row>
    <row r="48" spans="1:22" x14ac:dyDescent="0.25">
      <c r="B48" t="s">
        <v>49</v>
      </c>
      <c r="G48" t="s">
        <v>54</v>
      </c>
      <c r="H48" t="s">
        <v>54</v>
      </c>
      <c r="I48">
        <v>1</v>
      </c>
      <c r="K48">
        <v>0</v>
      </c>
      <c r="M48" t="s">
        <v>323</v>
      </c>
      <c r="N48" t="s">
        <v>34</v>
      </c>
      <c r="O48" t="s">
        <v>27</v>
      </c>
      <c r="P48" t="s">
        <v>320</v>
      </c>
      <c r="Q48" t="s">
        <v>51</v>
      </c>
      <c r="R48" t="s">
        <v>54</v>
      </c>
    </row>
    <row r="49" spans="1:22" x14ac:dyDescent="0.25">
      <c r="B49" t="s">
        <v>49</v>
      </c>
      <c r="G49" t="s">
        <v>41</v>
      </c>
      <c r="H49" t="s">
        <v>41</v>
      </c>
      <c r="I49">
        <v>1</v>
      </c>
      <c r="K49">
        <v>1</v>
      </c>
      <c r="M49" t="s">
        <v>324</v>
      </c>
      <c r="N49" t="s">
        <v>34</v>
      </c>
      <c r="O49" t="s">
        <v>27</v>
      </c>
      <c r="P49" t="s">
        <v>320</v>
      </c>
      <c r="Q49" t="s">
        <v>51</v>
      </c>
      <c r="R49" t="s">
        <v>41</v>
      </c>
    </row>
    <row r="50" spans="1:22" x14ac:dyDescent="0.25">
      <c r="B50" t="s">
        <v>49</v>
      </c>
      <c r="G50" t="s">
        <v>55</v>
      </c>
      <c r="H50" t="s">
        <v>55</v>
      </c>
      <c r="I50">
        <v>1</v>
      </c>
      <c r="K50">
        <v>0</v>
      </c>
      <c r="M50" t="s">
        <v>325</v>
      </c>
      <c r="N50" t="s">
        <v>34</v>
      </c>
      <c r="O50" t="s">
        <v>27</v>
      </c>
      <c r="P50" t="s">
        <v>320</v>
      </c>
      <c r="Q50" t="s">
        <v>51</v>
      </c>
      <c r="R50" t="s">
        <v>55</v>
      </c>
    </row>
    <row r="51" spans="1:22" x14ac:dyDescent="0.25">
      <c r="B51" t="s">
        <v>49</v>
      </c>
      <c r="G51" t="s">
        <v>56</v>
      </c>
      <c r="H51" t="s">
        <v>56</v>
      </c>
      <c r="I51">
        <v>1</v>
      </c>
      <c r="K51">
        <v>0</v>
      </c>
      <c r="M51" t="s">
        <v>326</v>
      </c>
      <c r="N51" t="s">
        <v>34</v>
      </c>
      <c r="O51" t="s">
        <v>27</v>
      </c>
      <c r="P51" t="s">
        <v>320</v>
      </c>
      <c r="Q51" t="s">
        <v>51</v>
      </c>
      <c r="R51" t="s">
        <v>56</v>
      </c>
    </row>
    <row r="52" spans="1:22" x14ac:dyDescent="0.25">
      <c r="B52" t="s">
        <v>49</v>
      </c>
      <c r="G52" t="s">
        <v>57</v>
      </c>
      <c r="H52" t="s">
        <v>57</v>
      </c>
      <c r="I52">
        <v>1</v>
      </c>
      <c r="K52">
        <v>1</v>
      </c>
      <c r="M52" t="s">
        <v>327</v>
      </c>
      <c r="N52" t="s">
        <v>34</v>
      </c>
      <c r="O52" t="s">
        <v>27</v>
      </c>
      <c r="P52" t="s">
        <v>320</v>
      </c>
      <c r="Q52" t="s">
        <v>51</v>
      </c>
      <c r="R52" t="s">
        <v>57</v>
      </c>
    </row>
    <row r="53" spans="1:22" x14ac:dyDescent="0.25">
      <c r="A53" t="s">
        <v>58</v>
      </c>
      <c r="B53" t="s">
        <v>22</v>
      </c>
    </row>
    <row r="54" spans="1:22" x14ac:dyDescent="0.25">
      <c r="B54" t="s">
        <v>58</v>
      </c>
      <c r="G54" t="s">
        <v>50</v>
      </c>
      <c r="H54" t="s">
        <v>50</v>
      </c>
      <c r="I54">
        <v>1</v>
      </c>
      <c r="K54">
        <v>0</v>
      </c>
      <c r="M54" t="s">
        <v>328</v>
      </c>
      <c r="N54" t="s">
        <v>34</v>
      </c>
      <c r="O54" t="s">
        <v>27</v>
      </c>
      <c r="P54" t="s">
        <v>329</v>
      </c>
      <c r="Q54" t="s">
        <v>59</v>
      </c>
      <c r="R54" t="s">
        <v>50</v>
      </c>
      <c r="V54" t="s">
        <v>59</v>
      </c>
    </row>
    <row r="55" spans="1:22" x14ac:dyDescent="0.25">
      <c r="B55" t="s">
        <v>58</v>
      </c>
      <c r="G55" t="s">
        <v>52</v>
      </c>
      <c r="H55" t="s">
        <v>52</v>
      </c>
      <c r="I55">
        <v>1</v>
      </c>
      <c r="K55">
        <v>0</v>
      </c>
      <c r="M55" t="s">
        <v>330</v>
      </c>
      <c r="N55" t="s">
        <v>34</v>
      </c>
      <c r="O55" t="s">
        <v>27</v>
      </c>
      <c r="P55" t="s">
        <v>329</v>
      </c>
      <c r="Q55" t="s">
        <v>59</v>
      </c>
      <c r="R55" t="s">
        <v>52</v>
      </c>
    </row>
    <row r="56" spans="1:22" x14ac:dyDescent="0.25">
      <c r="B56" t="s">
        <v>58</v>
      </c>
      <c r="G56" t="s">
        <v>53</v>
      </c>
      <c r="H56" t="s">
        <v>53</v>
      </c>
      <c r="I56">
        <v>1</v>
      </c>
      <c r="K56">
        <v>1</v>
      </c>
      <c r="M56" t="s">
        <v>331</v>
      </c>
      <c r="N56" t="s">
        <v>34</v>
      </c>
      <c r="O56" t="s">
        <v>27</v>
      </c>
      <c r="P56" t="s">
        <v>329</v>
      </c>
      <c r="Q56" t="s">
        <v>59</v>
      </c>
      <c r="R56" t="s">
        <v>53</v>
      </c>
    </row>
    <row r="57" spans="1:22" x14ac:dyDescent="0.25">
      <c r="B57" t="s">
        <v>58</v>
      </c>
      <c r="G57" t="s">
        <v>54</v>
      </c>
      <c r="H57" t="s">
        <v>54</v>
      </c>
      <c r="I57">
        <v>1</v>
      </c>
      <c r="K57">
        <v>0</v>
      </c>
      <c r="M57" t="s">
        <v>332</v>
      </c>
      <c r="N57" t="s">
        <v>34</v>
      </c>
      <c r="O57" t="s">
        <v>27</v>
      </c>
      <c r="P57" t="s">
        <v>329</v>
      </c>
      <c r="Q57" t="s">
        <v>59</v>
      </c>
      <c r="R57" t="s">
        <v>54</v>
      </c>
    </row>
    <row r="58" spans="1:22" x14ac:dyDescent="0.25">
      <c r="B58" t="s">
        <v>58</v>
      </c>
      <c r="G58" t="s">
        <v>41</v>
      </c>
      <c r="H58" t="s">
        <v>41</v>
      </c>
      <c r="I58">
        <v>1</v>
      </c>
      <c r="K58">
        <v>1</v>
      </c>
      <c r="M58" t="s">
        <v>333</v>
      </c>
      <c r="N58" t="s">
        <v>34</v>
      </c>
      <c r="O58" t="s">
        <v>27</v>
      </c>
      <c r="P58" t="s">
        <v>329</v>
      </c>
      <c r="Q58" t="s">
        <v>59</v>
      </c>
      <c r="R58" t="s">
        <v>41</v>
      </c>
    </row>
    <row r="59" spans="1:22" x14ac:dyDescent="0.25">
      <c r="B59" t="s">
        <v>58</v>
      </c>
      <c r="G59" t="s">
        <v>55</v>
      </c>
      <c r="H59" t="s">
        <v>55</v>
      </c>
      <c r="I59">
        <v>1</v>
      </c>
      <c r="K59">
        <v>0</v>
      </c>
      <c r="M59" t="s">
        <v>334</v>
      </c>
      <c r="N59" t="s">
        <v>34</v>
      </c>
      <c r="O59" t="s">
        <v>27</v>
      </c>
      <c r="P59" t="s">
        <v>329</v>
      </c>
      <c r="Q59" t="s">
        <v>59</v>
      </c>
      <c r="R59" t="s">
        <v>55</v>
      </c>
    </row>
    <row r="60" spans="1:22" x14ac:dyDescent="0.25">
      <c r="B60" t="s">
        <v>58</v>
      </c>
      <c r="G60" t="s">
        <v>56</v>
      </c>
      <c r="H60" t="s">
        <v>56</v>
      </c>
      <c r="I60">
        <v>1</v>
      </c>
      <c r="K60">
        <v>0</v>
      </c>
      <c r="M60" t="s">
        <v>335</v>
      </c>
      <c r="N60" t="s">
        <v>34</v>
      </c>
      <c r="O60" t="s">
        <v>27</v>
      </c>
      <c r="P60" t="s">
        <v>329</v>
      </c>
      <c r="Q60" t="s">
        <v>59</v>
      </c>
      <c r="R60" t="s">
        <v>56</v>
      </c>
    </row>
    <row r="61" spans="1:22" x14ac:dyDescent="0.25">
      <c r="B61" t="s">
        <v>58</v>
      </c>
      <c r="G61" t="s">
        <v>57</v>
      </c>
      <c r="H61" t="s">
        <v>57</v>
      </c>
      <c r="I61">
        <v>1</v>
      </c>
      <c r="K61">
        <v>1</v>
      </c>
      <c r="M61" t="s">
        <v>336</v>
      </c>
      <c r="N61" t="s">
        <v>34</v>
      </c>
      <c r="O61" t="s">
        <v>27</v>
      </c>
      <c r="P61" t="s">
        <v>329</v>
      </c>
      <c r="Q61" t="s">
        <v>59</v>
      </c>
      <c r="R61" t="s">
        <v>57</v>
      </c>
    </row>
    <row r="62" spans="1:22" x14ac:dyDescent="0.25">
      <c r="A62" t="s">
        <v>60</v>
      </c>
      <c r="B62" t="s">
        <v>21</v>
      </c>
    </row>
    <row r="63" spans="1:22" x14ac:dyDescent="0.25">
      <c r="B63" t="s">
        <v>60</v>
      </c>
      <c r="G63" t="s">
        <v>90</v>
      </c>
      <c r="H63" t="s">
        <v>90</v>
      </c>
      <c r="I63">
        <v>1</v>
      </c>
      <c r="K63">
        <v>0</v>
      </c>
      <c r="M63" t="s">
        <v>337</v>
      </c>
      <c r="N63" t="s">
        <v>34</v>
      </c>
      <c r="O63" t="s">
        <v>27</v>
      </c>
      <c r="P63" t="s">
        <v>338</v>
      </c>
      <c r="Q63" t="s">
        <v>91</v>
      </c>
      <c r="R63" t="s">
        <v>92</v>
      </c>
      <c r="V63" t="s">
        <v>91</v>
      </c>
    </row>
    <row r="64" spans="1:22" x14ac:dyDescent="0.25">
      <c r="B64" t="s">
        <v>60</v>
      </c>
      <c r="G64" t="s">
        <v>93</v>
      </c>
      <c r="H64" t="s">
        <v>93</v>
      </c>
      <c r="I64">
        <v>1</v>
      </c>
      <c r="K64">
        <v>0</v>
      </c>
      <c r="M64" t="s">
        <v>339</v>
      </c>
      <c r="N64" t="s">
        <v>34</v>
      </c>
      <c r="O64" t="s">
        <v>27</v>
      </c>
      <c r="P64" t="s">
        <v>338</v>
      </c>
      <c r="Q64" t="s">
        <v>94</v>
      </c>
      <c r="R64" t="s">
        <v>92</v>
      </c>
      <c r="V64" t="s">
        <v>94</v>
      </c>
    </row>
    <row r="65" spans="1:22" x14ac:dyDescent="0.25">
      <c r="A65" t="s">
        <v>61</v>
      </c>
      <c r="B65" t="s">
        <v>60</v>
      </c>
    </row>
    <row r="66" spans="1:22" x14ac:dyDescent="0.25">
      <c r="B66" t="str">
        <f>A65</f>
        <v>_PAfterReg</v>
      </c>
      <c r="G66" t="s">
        <v>31</v>
      </c>
      <c r="H66" t="str">
        <f>G66</f>
        <v>fNormValue</v>
      </c>
      <c r="I66">
        <v>1</v>
      </c>
      <c r="K66">
        <v>0</v>
      </c>
      <c r="M66" t="str">
        <f t="shared" ref="M66:M67" si="27">CONCATENATE(P66,".",H66)</f>
        <v>ns=4;s=|var|CODESYS Control Win V3.Application.GVL.DataProg.Gas._PAfterReg.fNormValue</v>
      </c>
      <c r="N66" t="s">
        <v>26</v>
      </c>
      <c r="O66" t="s">
        <v>27</v>
      </c>
      <c r="P66" t="str">
        <f>CONCATENATE(Y$6,"Application.GVL.DataProg.",B65,".",B66)</f>
        <v>ns=4;s=|var|CODESYS Control Win V3.Application.GVL.DataProg.Gas._PAfterReg</v>
      </c>
      <c r="Q66" t="str">
        <f>V66</f>
        <v>d0009</v>
      </c>
      <c r="R66" t="str">
        <f>G66</f>
        <v>fNormValue</v>
      </c>
      <c r="V66" t="s">
        <v>62</v>
      </c>
    </row>
    <row r="67" spans="1:22" x14ac:dyDescent="0.25">
      <c r="B67" t="str">
        <f>B66</f>
        <v>_PAfterReg</v>
      </c>
      <c r="G67" t="s">
        <v>32</v>
      </c>
      <c r="H67" t="str">
        <f>G67</f>
        <v>fInValue</v>
      </c>
      <c r="I67">
        <v>1</v>
      </c>
      <c r="K67">
        <v>0</v>
      </c>
      <c r="M67" t="str">
        <f t="shared" si="27"/>
        <v>ns=4;s=|var|CODESYS Control Win V3.Application.GVL.DataProg.Gas._PAfterReg.fInValue</v>
      </c>
      <c r="N67" t="s">
        <v>26</v>
      </c>
      <c r="O67" t="s">
        <v>27</v>
      </c>
      <c r="P67" t="str">
        <f>CONCATENATE(Y$6,"Application.GVL.DataProg.",B65,".",B67)</f>
        <v>ns=4;s=|var|CODESYS Control Win V3.Application.GVL.DataProg.Gas._PAfterReg</v>
      </c>
      <c r="Q67" t="str">
        <f>Q66</f>
        <v>d0009</v>
      </c>
      <c r="R67" t="str">
        <f t="shared" ref="R67:R70" si="28">G67</f>
        <v>fInValue</v>
      </c>
    </row>
    <row r="68" spans="1:22" x14ac:dyDescent="0.25">
      <c r="B68" t="str">
        <f t="shared" ref="B68:B70" si="29">B67</f>
        <v>_PAfterReg</v>
      </c>
      <c r="G68" t="s">
        <v>30</v>
      </c>
      <c r="H68" t="str">
        <f>G68</f>
        <v>fNormL</v>
      </c>
      <c r="I68">
        <v>1</v>
      </c>
      <c r="K68">
        <v>1</v>
      </c>
      <c r="M68" t="str">
        <f>CONCATENATE(P68,".",H68)</f>
        <v>ns=4;s=|var|CODESYS Control Win V3.Application.PersistentVars.stAllAiChannelParams.Gas_fPAfterReg.fNormL</v>
      </c>
      <c r="N68" t="s">
        <v>26</v>
      </c>
      <c r="O68" t="s">
        <v>27</v>
      </c>
      <c r="P68" t="str">
        <f>CONCATENATE(Y$6,"Application.PersistentVars.stAllAiChannelParams.",B65,"_f",SUBSTITUTE(B68,"_",""))</f>
        <v>ns=4;s=|var|CODESYS Control Win V3.Application.PersistentVars.stAllAiChannelParams.Gas_fPAfterReg</v>
      </c>
      <c r="Q68" t="str">
        <f t="shared" ref="Q68:Q70" si="30">Q67</f>
        <v>d0009</v>
      </c>
      <c r="R68" t="str">
        <f t="shared" si="28"/>
        <v>fNormL</v>
      </c>
    </row>
    <row r="69" spans="1:22" x14ac:dyDescent="0.25">
      <c r="B69" t="str">
        <f t="shared" si="29"/>
        <v>_PAfterReg</v>
      </c>
      <c r="G69" t="s">
        <v>29</v>
      </c>
      <c r="H69" t="str">
        <f t="shared" ref="H69:H70" si="31">G69</f>
        <v>fNormH</v>
      </c>
      <c r="I69">
        <v>1</v>
      </c>
      <c r="K69">
        <v>1</v>
      </c>
      <c r="M69" t="str">
        <f t="shared" ref="M69:M70" si="32">CONCATENATE(P69,".",H69)</f>
        <v>ns=4;s=|var|CODESYS Control Win V3.Application.PersistentVars.stAllAiChannelParams.Gas_fPAfterReg.fNormH</v>
      </c>
      <c r="N69" t="s">
        <v>26</v>
      </c>
      <c r="O69" t="s">
        <v>27</v>
      </c>
      <c r="P69" t="str">
        <f>CONCATENATE(Y$6,"Application.PersistentVars.stAllAiChannelParams.",B65,"_f",SUBSTITUTE(B69,"_",""))</f>
        <v>ns=4;s=|var|CODESYS Control Win V3.Application.PersistentVars.stAllAiChannelParams.Gas_fPAfterReg</v>
      </c>
      <c r="Q69" t="str">
        <f t="shared" si="30"/>
        <v>d0009</v>
      </c>
      <c r="R69" t="str">
        <f t="shared" si="28"/>
        <v>fNormH</v>
      </c>
    </row>
    <row r="70" spans="1:22" x14ac:dyDescent="0.25">
      <c r="B70" t="str">
        <f t="shared" si="29"/>
        <v>_PAfterReg</v>
      </c>
      <c r="G70" t="s">
        <v>25</v>
      </c>
      <c r="H70" t="str">
        <f t="shared" si="31"/>
        <v>fTFilter</v>
      </c>
      <c r="I70">
        <v>1</v>
      </c>
      <c r="K70">
        <v>1</v>
      </c>
      <c r="M70" t="str">
        <f t="shared" si="32"/>
        <v>ns=4;s=|var|CODESYS Control Win V3.Application.PersistentVars.stAllAiChannelParams.Gas_fPAfterReg.fTFilter</v>
      </c>
      <c r="N70" t="s">
        <v>26</v>
      </c>
      <c r="O70" t="s">
        <v>27</v>
      </c>
      <c r="P70" t="str">
        <f>CONCATENATE(Y$6,"Application.PersistentVars.stAllAiChannelParams.",B65,"_f",SUBSTITUTE(B70,"_",""))</f>
        <v>ns=4;s=|var|CODESYS Control Win V3.Application.PersistentVars.stAllAiChannelParams.Gas_fPAfterReg</v>
      </c>
      <c r="Q70" t="str">
        <f t="shared" si="30"/>
        <v>d0009</v>
      </c>
      <c r="R70" t="str">
        <f t="shared" si="28"/>
        <v>fTFilter</v>
      </c>
    </row>
    <row r="71" spans="1:22" x14ac:dyDescent="0.25">
      <c r="A71" t="s">
        <v>63</v>
      </c>
      <c r="B71" t="s">
        <v>60</v>
      </c>
    </row>
    <row r="72" spans="1:22" x14ac:dyDescent="0.25">
      <c r="B72" t="str">
        <f>A71</f>
        <v>_PD</v>
      </c>
      <c r="G72" t="s">
        <v>31</v>
      </c>
      <c r="H72" t="str">
        <f>G72</f>
        <v>fNormValue</v>
      </c>
      <c r="I72">
        <v>1</v>
      </c>
      <c r="K72">
        <v>0</v>
      </c>
      <c r="M72" t="str">
        <f t="shared" ref="M72:M73" si="33">CONCATENATE(P72,".",H72)</f>
        <v>ns=4;s=|var|CODESYS Control Win V3.Application.GVL.DataProg.Gas._PD.fNormValue</v>
      </c>
      <c r="N72" t="s">
        <v>26</v>
      </c>
      <c r="O72" t="s">
        <v>27</v>
      </c>
      <c r="P72" t="str">
        <f>CONCATENATE(Y$6,"Application.GVL.DataProg.",B71,".",B72)</f>
        <v>ns=4;s=|var|CODESYS Control Win V3.Application.GVL.DataProg.Gas._PD</v>
      </c>
      <c r="Q72" t="str">
        <f>V72</f>
        <v>d0013</v>
      </c>
      <c r="R72" t="str">
        <f>G72</f>
        <v>fNormValue</v>
      </c>
      <c r="V72" t="s">
        <v>64</v>
      </c>
    </row>
    <row r="73" spans="1:22" x14ac:dyDescent="0.25">
      <c r="B73" t="str">
        <f>B72</f>
        <v>_PD</v>
      </c>
      <c r="G73" t="s">
        <v>32</v>
      </c>
      <c r="H73" t="str">
        <f>G73</f>
        <v>fInValue</v>
      </c>
      <c r="I73">
        <v>1</v>
      </c>
      <c r="K73">
        <v>0</v>
      </c>
      <c r="M73" t="str">
        <f t="shared" si="33"/>
        <v>ns=4;s=|var|CODESYS Control Win V3.Application.GVL.DataProg.Gas._PD.fInValue</v>
      </c>
      <c r="N73" t="s">
        <v>26</v>
      </c>
      <c r="O73" t="s">
        <v>27</v>
      </c>
      <c r="P73" t="str">
        <f>CONCATENATE(Y$6,"Application.GVL.DataProg.",B71,".",B73)</f>
        <v>ns=4;s=|var|CODESYS Control Win V3.Application.GVL.DataProg.Gas._PD</v>
      </c>
      <c r="Q73" t="str">
        <f>Q72</f>
        <v>d0013</v>
      </c>
      <c r="R73" t="str">
        <f t="shared" ref="R73:R76" si="34">G73</f>
        <v>fInValue</v>
      </c>
    </row>
    <row r="74" spans="1:22" x14ac:dyDescent="0.25">
      <c r="B74" t="str">
        <f t="shared" ref="B74:B76" si="35">B73</f>
        <v>_PD</v>
      </c>
      <c r="G74" t="s">
        <v>30</v>
      </c>
      <c r="H74" t="str">
        <f>G74</f>
        <v>fNormL</v>
      </c>
      <c r="I74">
        <v>1</v>
      </c>
      <c r="K74">
        <v>1</v>
      </c>
      <c r="M74" t="str">
        <f>CONCATENATE(P74,".",H74)</f>
        <v>ns=4;s=|var|CODESYS Control Win V3.Application.PersistentVars.stAllAiChannelParams.Gas_fPD.fNormL</v>
      </c>
      <c r="N74" t="s">
        <v>26</v>
      </c>
      <c r="O74" t="s">
        <v>27</v>
      </c>
      <c r="P74" t="str">
        <f>CONCATENATE(Y$6,"Application.PersistentVars.stAllAiChannelParams.",B71,"_f",SUBSTITUTE(B74,"_",""))</f>
        <v>ns=4;s=|var|CODESYS Control Win V3.Application.PersistentVars.stAllAiChannelParams.Gas_fPD</v>
      </c>
      <c r="Q74" t="str">
        <f t="shared" ref="Q74:Q76" si="36">Q73</f>
        <v>d0013</v>
      </c>
      <c r="R74" t="str">
        <f t="shared" si="34"/>
        <v>fNormL</v>
      </c>
    </row>
    <row r="75" spans="1:22" x14ac:dyDescent="0.25">
      <c r="B75" t="str">
        <f t="shared" si="35"/>
        <v>_PD</v>
      </c>
      <c r="G75" t="s">
        <v>29</v>
      </c>
      <c r="H75" t="str">
        <f t="shared" ref="H75:H76" si="37">G75</f>
        <v>fNormH</v>
      </c>
      <c r="I75">
        <v>1</v>
      </c>
      <c r="K75">
        <v>1</v>
      </c>
      <c r="M75" t="str">
        <f t="shared" ref="M75:M76" si="38">CONCATENATE(P75,".",H75)</f>
        <v>ns=4;s=|var|CODESYS Control Win V3.Application.PersistentVars.stAllAiChannelParams.Gas_fPD.fNormH</v>
      </c>
      <c r="N75" t="s">
        <v>26</v>
      </c>
      <c r="O75" t="s">
        <v>27</v>
      </c>
      <c r="P75" t="str">
        <f>CONCATENATE(Y$6,"Application.PersistentVars.stAllAiChannelParams.",B71,"_f",SUBSTITUTE(B75,"_",""))</f>
        <v>ns=4;s=|var|CODESYS Control Win V3.Application.PersistentVars.stAllAiChannelParams.Gas_fPD</v>
      </c>
      <c r="Q75" t="str">
        <f t="shared" si="36"/>
        <v>d0013</v>
      </c>
      <c r="R75" t="str">
        <f t="shared" si="34"/>
        <v>fNormH</v>
      </c>
    </row>
    <row r="76" spans="1:22" x14ac:dyDescent="0.25">
      <c r="B76" t="str">
        <f t="shared" si="35"/>
        <v>_PD</v>
      </c>
      <c r="G76" t="s">
        <v>25</v>
      </c>
      <c r="H76" t="str">
        <f t="shared" si="37"/>
        <v>fTFilter</v>
      </c>
      <c r="I76">
        <v>1</v>
      </c>
      <c r="K76">
        <v>1</v>
      </c>
      <c r="M76" t="str">
        <f t="shared" si="38"/>
        <v>ns=4;s=|var|CODESYS Control Win V3.Application.PersistentVars.stAllAiChannelParams.Gas_fPD.fTFilter</v>
      </c>
      <c r="N76" t="s">
        <v>26</v>
      </c>
      <c r="O76" t="s">
        <v>27</v>
      </c>
      <c r="P76" t="str">
        <f>CONCATENATE(Y$6,"Application.PersistentVars.stAllAiChannelParams.",B71,"_f",SUBSTITUTE(B76,"_",""))</f>
        <v>ns=4;s=|var|CODESYS Control Win V3.Application.PersistentVars.stAllAiChannelParams.Gas_fPD</v>
      </c>
      <c r="Q76" t="str">
        <f t="shared" si="36"/>
        <v>d0013</v>
      </c>
      <c r="R76" t="str">
        <f t="shared" si="34"/>
        <v>fTFilter</v>
      </c>
    </row>
    <row r="77" spans="1:22" x14ac:dyDescent="0.25">
      <c r="A77" t="s">
        <v>65</v>
      </c>
      <c r="B77" t="s">
        <v>60</v>
      </c>
    </row>
    <row r="78" spans="1:22" x14ac:dyDescent="0.25">
      <c r="B78" t="str">
        <f>A77</f>
        <v>_PBeforeReg</v>
      </c>
      <c r="G78" t="s">
        <v>31</v>
      </c>
      <c r="H78" t="str">
        <f>G78</f>
        <v>fNormValue</v>
      </c>
      <c r="I78">
        <v>1</v>
      </c>
      <c r="K78">
        <v>0</v>
      </c>
      <c r="M78" t="str">
        <f t="shared" ref="M78:M79" si="39">CONCATENATE(P78,".",H78)</f>
        <v>ns=4;s=|var|CODESYS Control Win V3.Application.GVL.DataProg.Gas._PBeforeReg.fNormValue</v>
      </c>
      <c r="N78" t="s">
        <v>26</v>
      </c>
      <c r="O78" t="s">
        <v>27</v>
      </c>
      <c r="P78" t="str">
        <f>CONCATENATE(Y$6,"Application.GVL.DataProg.",B77,".",B78)</f>
        <v>ns=4;s=|var|CODESYS Control Win V3.Application.GVL.DataProg.Gas._PBeforeReg</v>
      </c>
      <c r="Q78" t="str">
        <f>V78</f>
        <v>d0014</v>
      </c>
      <c r="R78" t="str">
        <f>G78</f>
        <v>fNormValue</v>
      </c>
      <c r="V78" t="s">
        <v>66</v>
      </c>
    </row>
    <row r="79" spans="1:22" x14ac:dyDescent="0.25">
      <c r="B79" t="str">
        <f>B78</f>
        <v>_PBeforeReg</v>
      </c>
      <c r="G79" t="s">
        <v>32</v>
      </c>
      <c r="H79" t="str">
        <f>G79</f>
        <v>fInValue</v>
      </c>
      <c r="I79">
        <v>1</v>
      </c>
      <c r="K79">
        <v>0</v>
      </c>
      <c r="M79" t="str">
        <f t="shared" si="39"/>
        <v>ns=4;s=|var|CODESYS Control Win V3.Application.GVL.DataProg.Gas._PBeforeReg.fInValue</v>
      </c>
      <c r="N79" t="s">
        <v>26</v>
      </c>
      <c r="O79" t="s">
        <v>27</v>
      </c>
      <c r="P79" t="str">
        <f>CONCATENATE(Y$6,"Application.GVL.DataProg.",B77,".",B79)</f>
        <v>ns=4;s=|var|CODESYS Control Win V3.Application.GVL.DataProg.Gas._PBeforeReg</v>
      </c>
      <c r="Q79" t="str">
        <f>Q78</f>
        <v>d0014</v>
      </c>
      <c r="R79" t="str">
        <f t="shared" ref="R79:R82" si="40">G79</f>
        <v>fInValue</v>
      </c>
    </row>
    <row r="80" spans="1:22" x14ac:dyDescent="0.25">
      <c r="B80" t="str">
        <f t="shared" ref="B80:B82" si="41">B79</f>
        <v>_PBeforeReg</v>
      </c>
      <c r="G80" t="s">
        <v>30</v>
      </c>
      <c r="H80" t="str">
        <f>G80</f>
        <v>fNormL</v>
      </c>
      <c r="I80">
        <v>1</v>
      </c>
      <c r="K80">
        <v>1</v>
      </c>
      <c r="M80" t="str">
        <f>CONCATENATE(P80,".",H80)</f>
        <v>ns=4;s=|var|CODESYS Control Win V3.Application.PersistentVars.stAllAiChannelParams.Gas_fPBeforeReg.fNormL</v>
      </c>
      <c r="N80" t="s">
        <v>26</v>
      </c>
      <c r="O80" t="s">
        <v>27</v>
      </c>
      <c r="P80" t="str">
        <f>CONCATENATE(Y$6,"Application.PersistentVars.stAllAiChannelParams.",B77,"_f",SUBSTITUTE(B80,"_",""))</f>
        <v>ns=4;s=|var|CODESYS Control Win V3.Application.PersistentVars.stAllAiChannelParams.Gas_fPBeforeReg</v>
      </c>
      <c r="Q80" t="str">
        <f t="shared" ref="Q80:Q82" si="42">Q79</f>
        <v>d0014</v>
      </c>
      <c r="R80" t="str">
        <f t="shared" si="40"/>
        <v>fNormL</v>
      </c>
    </row>
    <row r="81" spans="1:22" x14ac:dyDescent="0.25">
      <c r="B81" t="str">
        <f t="shared" si="41"/>
        <v>_PBeforeReg</v>
      </c>
      <c r="G81" t="s">
        <v>29</v>
      </c>
      <c r="H81" t="str">
        <f t="shared" ref="H81:H82" si="43">G81</f>
        <v>fNormH</v>
      </c>
      <c r="I81">
        <v>1</v>
      </c>
      <c r="K81">
        <v>1</v>
      </c>
      <c r="M81" t="str">
        <f t="shared" ref="M81:M82" si="44">CONCATENATE(P81,".",H81)</f>
        <v>ns=4;s=|var|CODESYS Control Win V3.Application.PersistentVars.stAllAiChannelParams.Gas_fPBeforeReg.fNormH</v>
      </c>
      <c r="N81" t="s">
        <v>26</v>
      </c>
      <c r="O81" t="s">
        <v>27</v>
      </c>
      <c r="P81" t="str">
        <f>CONCATENATE(Y$6,"Application.PersistentVars.stAllAiChannelParams.",B77,"_f",SUBSTITUTE(B81,"_",""))</f>
        <v>ns=4;s=|var|CODESYS Control Win V3.Application.PersistentVars.stAllAiChannelParams.Gas_fPBeforeReg</v>
      </c>
      <c r="Q81" t="str">
        <f t="shared" si="42"/>
        <v>d0014</v>
      </c>
      <c r="R81" t="str">
        <f t="shared" si="40"/>
        <v>fNormH</v>
      </c>
    </row>
    <row r="82" spans="1:22" x14ac:dyDescent="0.25">
      <c r="B82" t="str">
        <f t="shared" si="41"/>
        <v>_PBeforeReg</v>
      </c>
      <c r="G82" t="s">
        <v>25</v>
      </c>
      <c r="H82" t="str">
        <f t="shared" si="43"/>
        <v>fTFilter</v>
      </c>
      <c r="I82">
        <v>1</v>
      </c>
      <c r="K82">
        <v>1</v>
      </c>
      <c r="M82" t="str">
        <f t="shared" si="44"/>
        <v>ns=4;s=|var|CODESYS Control Win V3.Application.PersistentVars.stAllAiChannelParams.Gas_fPBeforeReg.fTFilter</v>
      </c>
      <c r="N82" t="s">
        <v>26</v>
      </c>
      <c r="O82" t="s">
        <v>27</v>
      </c>
      <c r="P82" t="str">
        <f>CONCATENATE(Y$6,"Application.PersistentVars.stAllAiChannelParams.",B77,"_f",SUBSTITUTE(B82,"_",""))</f>
        <v>ns=4;s=|var|CODESYS Control Win V3.Application.PersistentVars.stAllAiChannelParams.Gas_fPBeforeReg</v>
      </c>
      <c r="Q82" t="str">
        <f t="shared" si="42"/>
        <v>d0014</v>
      </c>
      <c r="R82" t="str">
        <f t="shared" si="40"/>
        <v>fTFilter</v>
      </c>
    </row>
    <row r="83" spans="1:22" x14ac:dyDescent="0.25">
      <c r="A83" t="s">
        <v>67</v>
      </c>
      <c r="B83" t="s">
        <v>60</v>
      </c>
    </row>
    <row r="84" spans="1:22" x14ac:dyDescent="0.25">
      <c r="B84" t="str">
        <f>A83</f>
        <v>_CH4</v>
      </c>
      <c r="G84" t="s">
        <v>31</v>
      </c>
      <c r="H84" t="str">
        <f>G84</f>
        <v>fNormValue</v>
      </c>
      <c r="I84">
        <v>1</v>
      </c>
      <c r="K84">
        <v>0</v>
      </c>
      <c r="M84" t="str">
        <f t="shared" ref="M84:M85" si="45">CONCATENATE(P84,".",H84)</f>
        <v>ns=4;s=|var|CODESYS Control Win V3.Application.GVL.DataProg.Gas._CH4.fNormValue</v>
      </c>
      <c r="N84" t="s">
        <v>26</v>
      </c>
      <c r="O84" t="s">
        <v>27</v>
      </c>
      <c r="P84" t="str">
        <f>CONCATENATE(Y$6,"Application.GVL.DataProg.",B83,".",B84)</f>
        <v>ns=4;s=|var|CODESYS Control Win V3.Application.GVL.DataProg.Gas._CH4</v>
      </c>
      <c r="Q84" t="str">
        <f>V84</f>
        <v>d0017</v>
      </c>
      <c r="R84" t="str">
        <f>G84</f>
        <v>fNormValue</v>
      </c>
      <c r="V84" t="s">
        <v>68</v>
      </c>
    </row>
    <row r="85" spans="1:22" x14ac:dyDescent="0.25">
      <c r="B85" t="str">
        <f>B84</f>
        <v>_CH4</v>
      </c>
      <c r="G85" t="s">
        <v>32</v>
      </c>
      <c r="H85" t="str">
        <f>G85</f>
        <v>fInValue</v>
      </c>
      <c r="I85">
        <v>1</v>
      </c>
      <c r="K85">
        <v>0</v>
      </c>
      <c r="M85" t="str">
        <f t="shared" si="45"/>
        <v>ns=4;s=|var|CODESYS Control Win V3.Application.GVL.DataProg.Gas._CH4.fInValue</v>
      </c>
      <c r="N85" t="s">
        <v>26</v>
      </c>
      <c r="O85" t="s">
        <v>27</v>
      </c>
      <c r="P85" t="str">
        <f>CONCATENATE(Y$6,"Application.GVL.DataProg.",B83,".",B85)</f>
        <v>ns=4;s=|var|CODESYS Control Win V3.Application.GVL.DataProg.Gas._CH4</v>
      </c>
      <c r="Q85" t="str">
        <f>Q84</f>
        <v>d0017</v>
      </c>
      <c r="R85" t="str">
        <f t="shared" ref="R85:R88" si="46">G85</f>
        <v>fInValue</v>
      </c>
    </row>
    <row r="86" spans="1:22" x14ac:dyDescent="0.25">
      <c r="B86" t="str">
        <f t="shared" ref="B86:B88" si="47">B85</f>
        <v>_CH4</v>
      </c>
      <c r="G86" t="s">
        <v>30</v>
      </c>
      <c r="H86" t="str">
        <f>G86</f>
        <v>fNormL</v>
      </c>
      <c r="I86">
        <v>1</v>
      </c>
      <c r="K86">
        <v>1</v>
      </c>
      <c r="M86" t="str">
        <f>CONCATENATE(P86,".",H86)</f>
        <v>ns=4;s=|var|CODESYS Control Win V3.Application.PersistentVars.stAllAiChannelParams.Gas_fCH4.fNormL</v>
      </c>
      <c r="N86" t="s">
        <v>26</v>
      </c>
      <c r="O86" t="s">
        <v>27</v>
      </c>
      <c r="P86" t="str">
        <f>CONCATENATE(Y$6,"Application.PersistentVars.stAllAiChannelParams.",B83,"_f",SUBSTITUTE(B86,"_",""))</f>
        <v>ns=4;s=|var|CODESYS Control Win V3.Application.PersistentVars.stAllAiChannelParams.Gas_fCH4</v>
      </c>
      <c r="Q86" t="str">
        <f t="shared" ref="Q86:Q88" si="48">Q85</f>
        <v>d0017</v>
      </c>
      <c r="R86" t="str">
        <f t="shared" si="46"/>
        <v>fNormL</v>
      </c>
    </row>
    <row r="87" spans="1:22" x14ac:dyDescent="0.25">
      <c r="B87" t="str">
        <f t="shared" si="47"/>
        <v>_CH4</v>
      </c>
      <c r="G87" t="s">
        <v>29</v>
      </c>
      <c r="H87" t="str">
        <f t="shared" ref="H87:H88" si="49">G87</f>
        <v>fNormH</v>
      </c>
      <c r="I87">
        <v>1</v>
      </c>
      <c r="K87">
        <v>1</v>
      </c>
      <c r="M87" t="str">
        <f t="shared" ref="M87:M88" si="50">CONCATENATE(P87,".",H87)</f>
        <v>ns=4;s=|var|CODESYS Control Win V3.Application.PersistentVars.stAllAiChannelParams.Gas_fCH4.fNormH</v>
      </c>
      <c r="N87" t="s">
        <v>26</v>
      </c>
      <c r="O87" t="s">
        <v>27</v>
      </c>
      <c r="P87" t="str">
        <f>CONCATENATE(Y$6,"Application.PersistentVars.stAllAiChannelParams.",B83,"_f",SUBSTITUTE(B87,"_",""))</f>
        <v>ns=4;s=|var|CODESYS Control Win V3.Application.PersistentVars.stAllAiChannelParams.Gas_fCH4</v>
      </c>
      <c r="Q87" t="str">
        <f t="shared" si="48"/>
        <v>d0017</v>
      </c>
      <c r="R87" t="str">
        <f t="shared" si="46"/>
        <v>fNormH</v>
      </c>
    </row>
    <row r="88" spans="1:22" x14ac:dyDescent="0.25">
      <c r="B88" t="str">
        <f t="shared" si="47"/>
        <v>_CH4</v>
      </c>
      <c r="G88" t="s">
        <v>25</v>
      </c>
      <c r="H88" t="str">
        <f t="shared" si="49"/>
        <v>fTFilter</v>
      </c>
      <c r="I88">
        <v>1</v>
      </c>
      <c r="K88">
        <v>1</v>
      </c>
      <c r="M88" t="str">
        <f t="shared" si="50"/>
        <v>ns=4;s=|var|CODESYS Control Win V3.Application.PersistentVars.stAllAiChannelParams.Gas_fCH4.fTFilter</v>
      </c>
      <c r="N88" t="s">
        <v>26</v>
      </c>
      <c r="O88" t="s">
        <v>27</v>
      </c>
      <c r="P88" t="str">
        <f>CONCATENATE(Y$6,"Application.PersistentVars.stAllAiChannelParams.",B83,"_f",SUBSTITUTE(B88,"_",""))</f>
        <v>ns=4;s=|var|CODESYS Control Win V3.Application.PersistentVars.stAllAiChannelParams.Gas_fCH4</v>
      </c>
      <c r="Q88" t="str">
        <f t="shared" si="48"/>
        <v>d0017</v>
      </c>
      <c r="R88" t="str">
        <f t="shared" si="46"/>
        <v>fTFilter</v>
      </c>
    </row>
    <row r="89" spans="1:22" x14ac:dyDescent="0.25">
      <c r="A89" t="s">
        <v>47</v>
      </c>
      <c r="B89" t="s">
        <v>60</v>
      </c>
    </row>
    <row r="90" spans="1:22" x14ac:dyDescent="0.25">
      <c r="B90" t="s">
        <v>47</v>
      </c>
      <c r="G90" t="s">
        <v>31</v>
      </c>
      <c r="H90" t="s">
        <v>31</v>
      </c>
      <c r="I90">
        <v>1</v>
      </c>
      <c r="K90">
        <v>1</v>
      </c>
      <c r="M90" t="s">
        <v>340</v>
      </c>
      <c r="N90" t="s">
        <v>26</v>
      </c>
      <c r="O90" t="s">
        <v>27</v>
      </c>
      <c r="P90" t="s">
        <v>341</v>
      </c>
      <c r="Q90" t="s">
        <v>69</v>
      </c>
      <c r="R90" t="s">
        <v>31</v>
      </c>
      <c r="V90" t="s">
        <v>69</v>
      </c>
    </row>
    <row r="91" spans="1:22" x14ac:dyDescent="0.25">
      <c r="A91" t="s">
        <v>70</v>
      </c>
      <c r="B91" t="s">
        <v>60</v>
      </c>
    </row>
    <row r="92" spans="1:22" x14ac:dyDescent="0.25">
      <c r="B92" t="str">
        <f>A91</f>
        <v>DamperReg</v>
      </c>
      <c r="G92" t="s">
        <v>33</v>
      </c>
      <c r="H92" t="str">
        <f>G92</f>
        <v>bH</v>
      </c>
      <c r="I92">
        <v>1</v>
      </c>
      <c r="K92">
        <v>0</v>
      </c>
      <c r="M92" t="str">
        <f>CONCATENATE(P92,".",G92)</f>
        <v>ns=4;s=|var|CODESYS Control Win V3.Application.GVL.DataProg.Gas.DamperReg.bH</v>
      </c>
      <c r="N92" t="s">
        <v>34</v>
      </c>
      <c r="O92" t="s">
        <v>27</v>
      </c>
      <c r="P92" t="str">
        <f>CONCATENATE(Y$6,"Application.GVL.DataProg.",B91,".",B92)</f>
        <v>ns=4;s=|var|CODESYS Control Win V3.Application.GVL.DataProg.Gas.DamperReg</v>
      </c>
      <c r="Q92" t="str">
        <f>V92</f>
        <v>d1030</v>
      </c>
      <c r="R92" t="str">
        <f>G92</f>
        <v>bH</v>
      </c>
      <c r="V92" t="s">
        <v>72</v>
      </c>
    </row>
    <row r="93" spans="1:22" x14ac:dyDescent="0.25">
      <c r="B93" t="str">
        <f>B92</f>
        <v>DamperReg</v>
      </c>
      <c r="G93" t="s">
        <v>36</v>
      </c>
      <c r="H93" t="str">
        <f t="shared" ref="H93:H100" si="51">G93</f>
        <v>bL</v>
      </c>
      <c r="I93">
        <v>1</v>
      </c>
      <c r="K93">
        <v>0</v>
      </c>
      <c r="M93" t="str">
        <f t="shared" ref="M93:M100" si="52">CONCATENATE(P93,".",G93)</f>
        <v>ns=4;s=|var|CODESYS Control Win V3.Application.GVL.DataProg.Gas.DamperReg.bL</v>
      </c>
      <c r="N93" t="s">
        <v>34</v>
      </c>
      <c r="O93" t="s">
        <v>27</v>
      </c>
      <c r="P93" t="str">
        <f>CONCATENATE(Y$6,"Application.GVL.DataProg.",B91,".",B93)</f>
        <v>ns=4;s=|var|CODESYS Control Win V3.Application.GVL.DataProg.Gas.DamperReg</v>
      </c>
      <c r="Q93" t="str">
        <f>Q92</f>
        <v>d1030</v>
      </c>
      <c r="R93" t="str">
        <f t="shared" ref="R93:R97" si="53">G93</f>
        <v>bL</v>
      </c>
    </row>
    <row r="94" spans="1:22" x14ac:dyDescent="0.25">
      <c r="B94" t="str">
        <f t="shared" ref="B94:B101" si="54">B93</f>
        <v>DamperReg</v>
      </c>
      <c r="G94" t="s">
        <v>37</v>
      </c>
      <c r="H94" t="str">
        <f t="shared" si="51"/>
        <v>bClose</v>
      </c>
      <c r="I94">
        <v>1</v>
      </c>
      <c r="K94">
        <v>0</v>
      </c>
      <c r="M94" t="str">
        <f t="shared" si="52"/>
        <v>ns=4;s=|var|CODESYS Control Win V3.Application.GVL.DataProg.Gas.DamperReg.bClose</v>
      </c>
      <c r="N94" t="s">
        <v>34</v>
      </c>
      <c r="O94" t="s">
        <v>27</v>
      </c>
      <c r="P94" t="str">
        <f>CONCATENATE(Y$6,"Application.GVL.DataProg.",B91,".",B94)</f>
        <v>ns=4;s=|var|CODESYS Control Win V3.Application.GVL.DataProg.Gas.DamperReg</v>
      </c>
      <c r="Q94" t="str">
        <f t="shared" ref="Q94:Q100" si="55">Q93</f>
        <v>d1030</v>
      </c>
      <c r="R94" t="str">
        <f t="shared" si="53"/>
        <v>bClose</v>
      </c>
    </row>
    <row r="95" spans="1:22" x14ac:dyDescent="0.25">
      <c r="B95" t="str">
        <f t="shared" si="54"/>
        <v>DamperReg</v>
      </c>
      <c r="G95" t="s">
        <v>38</v>
      </c>
      <c r="H95" t="str">
        <f t="shared" si="51"/>
        <v>bOpen</v>
      </c>
      <c r="I95">
        <v>1</v>
      </c>
      <c r="K95">
        <v>0</v>
      </c>
      <c r="M95" t="str">
        <f t="shared" si="52"/>
        <v>ns=4;s=|var|CODESYS Control Win V3.Application.GVL.DataProg.Gas.DamperReg.bOpen</v>
      </c>
      <c r="N95" t="s">
        <v>34</v>
      </c>
      <c r="O95" t="s">
        <v>27</v>
      </c>
      <c r="P95" t="str">
        <f>CONCATENATE(Y$6,"Application.GVL.DataProg.",B91,".",B95)</f>
        <v>ns=4;s=|var|CODESYS Control Win V3.Application.GVL.DataProg.Gas.DamperReg</v>
      </c>
      <c r="Q95" t="str">
        <f t="shared" si="55"/>
        <v>d1030</v>
      </c>
      <c r="R95" t="str">
        <f t="shared" si="53"/>
        <v>bOpen</v>
      </c>
    </row>
    <row r="96" spans="1:22" x14ac:dyDescent="0.25">
      <c r="B96" t="str">
        <f t="shared" si="54"/>
        <v>DamperReg</v>
      </c>
      <c r="G96" t="s">
        <v>39</v>
      </c>
      <c r="H96" t="str">
        <f t="shared" si="51"/>
        <v>bOpenManual</v>
      </c>
      <c r="I96">
        <v>1</v>
      </c>
      <c r="K96">
        <v>1</v>
      </c>
      <c r="M96" t="str">
        <f t="shared" si="52"/>
        <v>ns=4;s=|var|CODESYS Control Win V3.Application.GVL.DataProg.Gas.DamperReg.bOpenManual</v>
      </c>
      <c r="N96" t="s">
        <v>34</v>
      </c>
      <c r="O96" t="s">
        <v>27</v>
      </c>
      <c r="P96" t="str">
        <f>CONCATENATE(Y$6,"Application.GVL.DataProg.",B91,".",B96)</f>
        <v>ns=4;s=|var|CODESYS Control Win V3.Application.GVL.DataProg.Gas.DamperReg</v>
      </c>
      <c r="Q96" t="str">
        <f t="shared" si="55"/>
        <v>d1030</v>
      </c>
      <c r="R96" t="str">
        <f t="shared" si="53"/>
        <v>bOpenManual</v>
      </c>
    </row>
    <row r="97" spans="1:22" x14ac:dyDescent="0.25">
      <c r="B97" t="str">
        <f t="shared" si="54"/>
        <v>DamperReg</v>
      </c>
      <c r="G97" t="s">
        <v>40</v>
      </c>
      <c r="H97" t="str">
        <f t="shared" si="51"/>
        <v>bCloseManual</v>
      </c>
      <c r="I97">
        <v>1</v>
      </c>
      <c r="K97">
        <v>1</v>
      </c>
      <c r="M97" t="str">
        <f t="shared" si="52"/>
        <v>ns=4;s=|var|CODESYS Control Win V3.Application.GVL.DataProg.Gas.DamperReg.bCloseManual</v>
      </c>
      <c r="N97" t="s">
        <v>34</v>
      </c>
      <c r="O97" t="s">
        <v>27</v>
      </c>
      <c r="P97" t="str">
        <f>CONCATENATE(Y$6,"Application.GVL.DataProg.",B91,".",B97)</f>
        <v>ns=4;s=|var|CODESYS Control Win V3.Application.GVL.DataProg.Gas.DamperReg</v>
      </c>
      <c r="Q97" t="str">
        <f t="shared" si="55"/>
        <v>d1030</v>
      </c>
      <c r="R97" t="str">
        <f t="shared" si="53"/>
        <v>bCloseManual</v>
      </c>
    </row>
    <row r="98" spans="1:22" x14ac:dyDescent="0.25">
      <c r="B98" t="str">
        <f t="shared" si="54"/>
        <v>DamperReg</v>
      </c>
      <c r="G98" t="s">
        <v>41</v>
      </c>
      <c r="H98" t="str">
        <f t="shared" si="51"/>
        <v>bAuto</v>
      </c>
      <c r="I98">
        <v>1</v>
      </c>
      <c r="K98">
        <v>1</v>
      </c>
      <c r="M98" t="str">
        <f t="shared" si="52"/>
        <v>ns=4;s=|var|CODESYS Control Win V3.Application.GVL.DataProg.Gas.DamperReg.bAuto</v>
      </c>
      <c r="N98" t="s">
        <v>34</v>
      </c>
      <c r="O98" t="s">
        <v>27</v>
      </c>
      <c r="P98" t="str">
        <f>CONCATENATE(Y$6,"Application.GVL.DataProg.",B91,".",B98)</f>
        <v>ns=4;s=|var|CODESYS Control Win V3.Application.GVL.DataProg.Gas.DamperReg</v>
      </c>
      <c r="Q98" t="str">
        <f t="shared" si="55"/>
        <v>d1030</v>
      </c>
      <c r="R98" t="str">
        <f>G98</f>
        <v>bAuto</v>
      </c>
    </row>
    <row r="99" spans="1:22" x14ac:dyDescent="0.25">
      <c r="B99" t="str">
        <f t="shared" si="54"/>
        <v>DamperReg</v>
      </c>
      <c r="G99" t="s">
        <v>42</v>
      </c>
      <c r="H99" t="str">
        <f t="shared" si="51"/>
        <v>bBlockOpenOut</v>
      </c>
      <c r="I99">
        <v>1</v>
      </c>
      <c r="K99">
        <v>0</v>
      </c>
      <c r="M99" t="str">
        <f t="shared" si="52"/>
        <v>ns=4;s=|var|CODESYS Control Win V3.Application.GVL.DataProg.Gas.DamperReg.bBlockOpenOut</v>
      </c>
      <c r="N99" t="s">
        <v>34</v>
      </c>
      <c r="O99" t="s">
        <v>27</v>
      </c>
      <c r="P99" t="str">
        <f>CONCATENATE(Y$6,"Application.GVL.DataProg.",B91,".",B99)</f>
        <v>ns=4;s=|var|CODESYS Control Win V3.Application.GVL.DataProg.Gas.DamperReg</v>
      </c>
      <c r="Q99" t="str">
        <f t="shared" si="55"/>
        <v>d1030</v>
      </c>
      <c r="R99" t="str">
        <f t="shared" ref="R99:R100" si="56">G99</f>
        <v>bBlockOpenOut</v>
      </c>
    </row>
    <row r="100" spans="1:22" x14ac:dyDescent="0.25">
      <c r="B100" t="str">
        <f t="shared" si="54"/>
        <v>DamperReg</v>
      </c>
      <c r="G100" t="s">
        <v>43</v>
      </c>
      <c r="H100" t="str">
        <f t="shared" si="51"/>
        <v>bBlockCloseOut</v>
      </c>
      <c r="I100">
        <v>1</v>
      </c>
      <c r="K100">
        <v>0</v>
      </c>
      <c r="M100" t="str">
        <f t="shared" si="52"/>
        <v>ns=4;s=|var|CODESYS Control Win V3.Application.GVL.DataProg.Gas.DamperReg.bBlockCloseOut</v>
      </c>
      <c r="N100" t="s">
        <v>34</v>
      </c>
      <c r="O100" t="s">
        <v>27</v>
      </c>
      <c r="P100" t="str">
        <f>CONCATENATE(Y$6,"Application.GVL.DataProg.",B91,".",B100)</f>
        <v>ns=4;s=|var|CODESYS Control Win V3.Application.GVL.DataProg.Gas.DamperReg</v>
      </c>
      <c r="Q100" t="str">
        <f t="shared" si="55"/>
        <v>d1030</v>
      </c>
      <c r="R100" t="str">
        <f t="shared" si="56"/>
        <v>bBlockCloseOut</v>
      </c>
    </row>
    <row r="101" spans="1:22" x14ac:dyDescent="0.25">
      <c r="A101" t="s">
        <v>24</v>
      </c>
      <c r="B101" t="str">
        <f t="shared" si="54"/>
        <v>DamperReg</v>
      </c>
    </row>
    <row r="102" spans="1:22" x14ac:dyDescent="0.25">
      <c r="B102" t="str">
        <f>A101</f>
        <v>fPosition</v>
      </c>
      <c r="G102" t="s">
        <v>31</v>
      </c>
      <c r="H102" t="str">
        <f>G102</f>
        <v>fNormValue</v>
      </c>
      <c r="I102">
        <v>1</v>
      </c>
      <c r="K102">
        <v>0</v>
      </c>
      <c r="M102" t="str">
        <f>CONCATENATE(P102,".",H102)</f>
        <v>ns=4;s=|var|CODESYS Control Win V3.Application.GVL.DataProg.Gas.DamperReg.fPosition.fNormValue</v>
      </c>
      <c r="N102" t="s">
        <v>26</v>
      </c>
      <c r="O102" t="s">
        <v>27</v>
      </c>
      <c r="P102" t="str">
        <f>CONCATENATE(Y$6,"Application.GVL.DataProg.",B91,".",B101,".",B102)</f>
        <v>ns=4;s=|var|CODESYS Control Win V3.Application.GVL.DataProg.Gas.DamperReg.fPosition</v>
      </c>
      <c r="Q102" t="str">
        <f>V102</f>
        <v>d0010</v>
      </c>
      <c r="R102" t="str">
        <f>G102</f>
        <v>fNormValue</v>
      </c>
      <c r="V102" t="s">
        <v>71</v>
      </c>
    </row>
    <row r="103" spans="1:22" x14ac:dyDescent="0.25">
      <c r="B103" t="str">
        <f>B102</f>
        <v>fPosition</v>
      </c>
      <c r="G103" t="s">
        <v>32</v>
      </c>
      <c r="H103" t="str">
        <f t="shared" ref="H103:H106" si="57">G103</f>
        <v>fInValue</v>
      </c>
      <c r="I103">
        <v>1</v>
      </c>
      <c r="K103">
        <v>0</v>
      </c>
      <c r="M103" t="str">
        <f>CONCATENATE(P103,".",H103)</f>
        <v>ns=4;s=|var|CODESYS Control Win V3.Application.GVL.DataProg.Gas.DamperReg.fPosition.fInValue</v>
      </c>
      <c r="N103" t="s">
        <v>26</v>
      </c>
      <c r="O103" t="s">
        <v>27</v>
      </c>
      <c r="P103" t="str">
        <f>CONCATENATE(Y$6,"Application.GVL.DataProg.",B91,".",B101,".",B103)</f>
        <v>ns=4;s=|var|CODESYS Control Win V3.Application.GVL.DataProg.Gas.DamperReg.fPosition</v>
      </c>
      <c r="Q103" t="str">
        <f>Q102</f>
        <v>d0010</v>
      </c>
      <c r="R103" t="str">
        <f t="shared" ref="R103:R106" si="58">G103</f>
        <v>fInValue</v>
      </c>
    </row>
    <row r="104" spans="1:22" x14ac:dyDescent="0.25">
      <c r="B104" t="str">
        <f>B103</f>
        <v>fPosition</v>
      </c>
      <c r="G104" t="s">
        <v>30</v>
      </c>
      <c r="H104" t="str">
        <f t="shared" si="57"/>
        <v>fNormL</v>
      </c>
      <c r="I104">
        <v>1</v>
      </c>
      <c r="K104">
        <v>1</v>
      </c>
      <c r="M104" t="str">
        <f>CONCATENATE(P104,".",G104)</f>
        <v>ns=4;s=|var|CODESYS Control Win V3.Application.PersistentVars.stAllAiChannelParams.Gas_DamperReg_fPosition.fNormL</v>
      </c>
      <c r="N104" t="s">
        <v>26</v>
      </c>
      <c r="O104" t="s">
        <v>27</v>
      </c>
      <c r="P104" t="str">
        <f>CONCATENATE(Y$6,"Application.PersistentVars.stAllAiChannelParams.",B91,"_",B101,"_",B104)</f>
        <v>ns=4;s=|var|CODESYS Control Win V3.Application.PersistentVars.stAllAiChannelParams.Gas_DamperReg_fPosition</v>
      </c>
      <c r="Q104" t="str">
        <f t="shared" ref="Q104:Q106" si="59">Q103</f>
        <v>d0010</v>
      </c>
      <c r="R104" t="str">
        <f t="shared" si="58"/>
        <v>fNormL</v>
      </c>
    </row>
    <row r="105" spans="1:22" x14ac:dyDescent="0.25">
      <c r="B105" t="str">
        <f t="shared" ref="B105:B106" si="60">B104</f>
        <v>fPosition</v>
      </c>
      <c r="G105" t="s">
        <v>29</v>
      </c>
      <c r="H105" t="str">
        <f t="shared" si="57"/>
        <v>fNormH</v>
      </c>
      <c r="I105">
        <v>1</v>
      </c>
      <c r="K105">
        <v>1</v>
      </c>
      <c r="M105" t="str">
        <f t="shared" ref="M105:M106" si="61">CONCATENATE(P105,".",G105)</f>
        <v>ns=4;s=|var|CODESYS Control Win V3.Application.PersistentVars.stAllAiChannelParams.Gas_DamperReg_fPosition.fNormH</v>
      </c>
      <c r="N105" t="s">
        <v>26</v>
      </c>
      <c r="O105" t="s">
        <v>27</v>
      </c>
      <c r="P105" t="str">
        <f>CONCATENATE(Y$6,"Application.PersistentVars.stAllAiChannelParams.",B91,"_",B101,"_",B105)</f>
        <v>ns=4;s=|var|CODESYS Control Win V3.Application.PersistentVars.stAllAiChannelParams.Gas_DamperReg_fPosition</v>
      </c>
      <c r="Q105" t="str">
        <f t="shared" si="59"/>
        <v>d0010</v>
      </c>
      <c r="R105" t="str">
        <f t="shared" si="58"/>
        <v>fNormH</v>
      </c>
    </row>
    <row r="106" spans="1:22" x14ac:dyDescent="0.25">
      <c r="B106" t="str">
        <f t="shared" si="60"/>
        <v>fPosition</v>
      </c>
      <c r="G106" t="s">
        <v>25</v>
      </c>
      <c r="H106" t="str">
        <f t="shared" si="57"/>
        <v>fTFilter</v>
      </c>
      <c r="I106">
        <v>1</v>
      </c>
      <c r="K106">
        <v>1</v>
      </c>
      <c r="M106" t="str">
        <f t="shared" si="61"/>
        <v>ns=4;s=|var|CODESYS Control Win V3.Application.PersistentVars.stAllAiChannelParams.Gas_DamperReg_fPosition.fTFilter</v>
      </c>
      <c r="N106" t="s">
        <v>26</v>
      </c>
      <c r="O106" t="s">
        <v>27</v>
      </c>
      <c r="P106" t="str">
        <f>CONCATENATE(Y$6,"Application.PersistentVars.stAllAiChannelParams.",B91,"_",B101,"_",B106)</f>
        <v>ns=4;s=|var|CODESYS Control Win V3.Application.PersistentVars.stAllAiChannelParams.Gas_DamperReg_fPosition</v>
      </c>
      <c r="Q106" t="str">
        <f t="shared" si="59"/>
        <v>d0010</v>
      </c>
      <c r="R106" t="str">
        <f t="shared" si="58"/>
        <v>fTFilter</v>
      </c>
    </row>
    <row r="107" spans="1:22" x14ac:dyDescent="0.25">
      <c r="A107" t="s">
        <v>73</v>
      </c>
      <c r="B107" t="s">
        <v>60</v>
      </c>
    </row>
    <row r="108" spans="1:22" x14ac:dyDescent="0.25">
      <c r="B108" t="s">
        <v>73</v>
      </c>
      <c r="G108" t="s">
        <v>74</v>
      </c>
      <c r="H108" t="s">
        <v>74</v>
      </c>
      <c r="I108">
        <v>1</v>
      </c>
      <c r="K108">
        <v>0</v>
      </c>
      <c r="M108" t="s">
        <v>342</v>
      </c>
      <c r="N108" t="s">
        <v>34</v>
      </c>
      <c r="O108" t="s">
        <v>27</v>
      </c>
      <c r="P108" t="s">
        <v>343</v>
      </c>
      <c r="Q108" t="s">
        <v>75</v>
      </c>
      <c r="R108" t="s">
        <v>74</v>
      </c>
      <c r="V108" t="s">
        <v>75</v>
      </c>
    </row>
    <row r="109" spans="1:22" x14ac:dyDescent="0.25">
      <c r="B109" t="s">
        <v>73</v>
      </c>
      <c r="G109" t="s">
        <v>37</v>
      </c>
      <c r="H109" t="s">
        <v>37</v>
      </c>
      <c r="I109">
        <v>1</v>
      </c>
      <c r="K109">
        <v>0</v>
      </c>
      <c r="M109" t="s">
        <v>344</v>
      </c>
      <c r="N109" t="s">
        <v>34</v>
      </c>
      <c r="O109" t="s">
        <v>27</v>
      </c>
      <c r="P109" t="s">
        <v>343</v>
      </c>
      <c r="Q109" t="s">
        <v>75</v>
      </c>
      <c r="R109" t="s">
        <v>37</v>
      </c>
    </row>
    <row r="110" spans="1:22" x14ac:dyDescent="0.25">
      <c r="B110" t="s">
        <v>73</v>
      </c>
      <c r="G110" t="s">
        <v>38</v>
      </c>
      <c r="H110" t="s">
        <v>38</v>
      </c>
      <c r="I110">
        <v>1</v>
      </c>
      <c r="K110">
        <v>0</v>
      </c>
      <c r="M110" t="s">
        <v>345</v>
      </c>
      <c r="N110" t="s">
        <v>34</v>
      </c>
      <c r="O110" t="s">
        <v>27</v>
      </c>
      <c r="P110" t="s">
        <v>343</v>
      </c>
      <c r="Q110" t="s">
        <v>75</v>
      </c>
      <c r="R110" t="s">
        <v>38</v>
      </c>
    </row>
    <row r="111" spans="1:22" x14ac:dyDescent="0.25">
      <c r="B111" t="s">
        <v>73</v>
      </c>
      <c r="G111" t="s">
        <v>76</v>
      </c>
      <c r="H111" t="s">
        <v>76</v>
      </c>
      <c r="I111">
        <v>1</v>
      </c>
      <c r="K111">
        <v>0</v>
      </c>
      <c r="M111" t="s">
        <v>346</v>
      </c>
      <c r="N111" t="s">
        <v>34</v>
      </c>
      <c r="O111" t="s">
        <v>27</v>
      </c>
      <c r="P111" t="s">
        <v>343</v>
      </c>
      <c r="Q111" t="s">
        <v>75</v>
      </c>
      <c r="R111" t="s">
        <v>76</v>
      </c>
    </row>
    <row r="112" spans="1:22" x14ac:dyDescent="0.25">
      <c r="B112" t="s">
        <v>73</v>
      </c>
      <c r="G112" t="s">
        <v>77</v>
      </c>
      <c r="H112" t="s">
        <v>77</v>
      </c>
      <c r="I112">
        <v>1</v>
      </c>
      <c r="K112">
        <v>0</v>
      </c>
      <c r="M112" t="s">
        <v>347</v>
      </c>
      <c r="N112" t="s">
        <v>34</v>
      </c>
      <c r="O112" t="s">
        <v>27</v>
      </c>
      <c r="P112" t="s">
        <v>343</v>
      </c>
      <c r="Q112" t="s">
        <v>75</v>
      </c>
      <c r="R112" t="s">
        <v>77</v>
      </c>
    </row>
    <row r="113" spans="1:22" x14ac:dyDescent="0.25">
      <c r="B113" t="s">
        <v>73</v>
      </c>
      <c r="G113" t="s">
        <v>78</v>
      </c>
      <c r="H113" t="s">
        <v>78</v>
      </c>
      <c r="I113">
        <v>1</v>
      </c>
      <c r="K113">
        <v>0</v>
      </c>
      <c r="M113" t="s">
        <v>348</v>
      </c>
      <c r="N113" t="s">
        <v>34</v>
      </c>
      <c r="O113" t="s">
        <v>27</v>
      </c>
      <c r="P113" t="s">
        <v>343</v>
      </c>
      <c r="Q113" t="s">
        <v>75</v>
      </c>
      <c r="R113" t="s">
        <v>78</v>
      </c>
    </row>
    <row r="114" spans="1:22" x14ac:dyDescent="0.25">
      <c r="B114" t="s">
        <v>73</v>
      </c>
      <c r="G114" t="s">
        <v>39</v>
      </c>
      <c r="H114" t="s">
        <v>39</v>
      </c>
      <c r="I114">
        <v>1</v>
      </c>
      <c r="K114">
        <v>1</v>
      </c>
      <c r="M114" t="s">
        <v>349</v>
      </c>
      <c r="N114" t="s">
        <v>34</v>
      </c>
      <c r="O114" t="s">
        <v>27</v>
      </c>
      <c r="P114" t="s">
        <v>343</v>
      </c>
      <c r="Q114" t="s">
        <v>75</v>
      </c>
      <c r="R114" t="s">
        <v>39</v>
      </c>
    </row>
    <row r="115" spans="1:22" x14ac:dyDescent="0.25">
      <c r="B115" t="s">
        <v>73</v>
      </c>
      <c r="G115" t="s">
        <v>40</v>
      </c>
      <c r="H115" t="s">
        <v>40</v>
      </c>
      <c r="I115">
        <v>1</v>
      </c>
      <c r="K115">
        <v>1</v>
      </c>
      <c r="M115" t="s">
        <v>350</v>
      </c>
      <c r="N115" t="s">
        <v>34</v>
      </c>
      <c r="O115" t="s">
        <v>27</v>
      </c>
      <c r="P115" t="s">
        <v>343</v>
      </c>
      <c r="Q115" t="s">
        <v>75</v>
      </c>
      <c r="R115" t="s">
        <v>40</v>
      </c>
    </row>
    <row r="116" spans="1:22" x14ac:dyDescent="0.25">
      <c r="B116" t="s">
        <v>73</v>
      </c>
      <c r="G116" t="s">
        <v>79</v>
      </c>
      <c r="H116" t="s">
        <v>79</v>
      </c>
      <c r="I116">
        <v>1</v>
      </c>
      <c r="K116">
        <v>1</v>
      </c>
      <c r="M116" t="s">
        <v>351</v>
      </c>
      <c r="N116" t="s">
        <v>34</v>
      </c>
      <c r="O116" t="s">
        <v>27</v>
      </c>
      <c r="P116" t="s">
        <v>343</v>
      </c>
      <c r="Q116" t="s">
        <v>75</v>
      </c>
      <c r="R116" t="s">
        <v>79</v>
      </c>
    </row>
    <row r="117" spans="1:22" x14ac:dyDescent="0.25">
      <c r="B117" t="s">
        <v>73</v>
      </c>
      <c r="G117" t="s">
        <v>80</v>
      </c>
      <c r="H117" t="s">
        <v>80</v>
      </c>
      <c r="I117">
        <v>1</v>
      </c>
      <c r="K117">
        <v>0</v>
      </c>
      <c r="M117" t="s">
        <v>352</v>
      </c>
      <c r="N117" t="s">
        <v>34</v>
      </c>
      <c r="O117" t="s">
        <v>27</v>
      </c>
      <c r="P117" t="s">
        <v>343</v>
      </c>
      <c r="Q117" t="s">
        <v>75</v>
      </c>
      <c r="R117" t="s">
        <v>80</v>
      </c>
    </row>
    <row r="118" spans="1:22" x14ac:dyDescent="0.25">
      <c r="B118" t="s">
        <v>73</v>
      </c>
      <c r="G118" t="s">
        <v>41</v>
      </c>
      <c r="H118" t="s">
        <v>41</v>
      </c>
      <c r="I118">
        <v>1</v>
      </c>
      <c r="K118">
        <v>1</v>
      </c>
      <c r="M118" t="s">
        <v>353</v>
      </c>
      <c r="N118" t="s">
        <v>34</v>
      </c>
      <c r="O118" t="s">
        <v>27</v>
      </c>
      <c r="P118" t="s">
        <v>343</v>
      </c>
      <c r="Q118" t="s">
        <v>75</v>
      </c>
      <c r="R118" t="s">
        <v>41</v>
      </c>
    </row>
    <row r="119" spans="1:22" x14ac:dyDescent="0.25">
      <c r="B119" t="s">
        <v>73</v>
      </c>
      <c r="G119" t="s">
        <v>42</v>
      </c>
      <c r="H119" t="s">
        <v>42</v>
      </c>
      <c r="I119">
        <v>1</v>
      </c>
      <c r="K119">
        <v>0</v>
      </c>
      <c r="M119" t="s">
        <v>354</v>
      </c>
      <c r="N119" t="s">
        <v>34</v>
      </c>
      <c r="O119" t="s">
        <v>27</v>
      </c>
      <c r="P119" t="s">
        <v>343</v>
      </c>
      <c r="Q119" t="s">
        <v>75</v>
      </c>
      <c r="R119" t="s">
        <v>42</v>
      </c>
    </row>
    <row r="120" spans="1:22" x14ac:dyDescent="0.25">
      <c r="B120" t="s">
        <v>73</v>
      </c>
      <c r="G120" t="s">
        <v>43</v>
      </c>
      <c r="H120" t="s">
        <v>43</v>
      </c>
      <c r="I120">
        <v>1</v>
      </c>
      <c r="K120">
        <v>0</v>
      </c>
      <c r="M120" t="s">
        <v>355</v>
      </c>
      <c r="N120" t="s">
        <v>34</v>
      </c>
      <c r="O120" t="s">
        <v>27</v>
      </c>
      <c r="P120" t="s">
        <v>343</v>
      </c>
      <c r="Q120" t="s">
        <v>75</v>
      </c>
      <c r="R120" t="s">
        <v>43</v>
      </c>
    </row>
    <row r="121" spans="1:22" x14ac:dyDescent="0.25">
      <c r="A121" t="s">
        <v>81</v>
      </c>
      <c r="B121" t="s">
        <v>60</v>
      </c>
    </row>
    <row r="122" spans="1:22" x14ac:dyDescent="0.25">
      <c r="B122" t="s">
        <v>81</v>
      </c>
      <c r="G122" t="s">
        <v>33</v>
      </c>
      <c r="H122" t="s">
        <v>33</v>
      </c>
      <c r="I122">
        <v>1</v>
      </c>
      <c r="K122">
        <v>0</v>
      </c>
      <c r="M122" t="s">
        <v>356</v>
      </c>
      <c r="N122" t="s">
        <v>34</v>
      </c>
      <c r="O122" t="s">
        <v>27</v>
      </c>
      <c r="P122" t="s">
        <v>357</v>
      </c>
      <c r="Q122" t="s">
        <v>82</v>
      </c>
      <c r="R122" t="s">
        <v>33</v>
      </c>
      <c r="V122" t="s">
        <v>82</v>
      </c>
    </row>
    <row r="123" spans="1:22" x14ac:dyDescent="0.25">
      <c r="B123" t="s">
        <v>81</v>
      </c>
      <c r="G123" t="s">
        <v>36</v>
      </c>
      <c r="H123" t="s">
        <v>36</v>
      </c>
      <c r="I123">
        <v>1</v>
      </c>
      <c r="K123">
        <v>0</v>
      </c>
      <c r="M123" t="s">
        <v>358</v>
      </c>
      <c r="N123" t="s">
        <v>34</v>
      </c>
      <c r="O123" t="s">
        <v>27</v>
      </c>
      <c r="P123" t="s">
        <v>357</v>
      </c>
      <c r="Q123" t="s">
        <v>82</v>
      </c>
      <c r="R123" t="s">
        <v>36</v>
      </c>
    </row>
    <row r="124" spans="1:22" x14ac:dyDescent="0.25">
      <c r="B124" t="s">
        <v>81</v>
      </c>
      <c r="G124" t="s">
        <v>83</v>
      </c>
      <c r="H124" t="s">
        <v>83</v>
      </c>
      <c r="I124">
        <v>1</v>
      </c>
      <c r="K124">
        <v>0</v>
      </c>
      <c r="M124" t="s">
        <v>359</v>
      </c>
      <c r="N124" t="s">
        <v>34</v>
      </c>
      <c r="O124" t="s">
        <v>27</v>
      </c>
      <c r="P124" t="s">
        <v>357</v>
      </c>
      <c r="Q124" t="s">
        <v>82</v>
      </c>
      <c r="R124" t="s">
        <v>83</v>
      </c>
    </row>
    <row r="125" spans="1:22" x14ac:dyDescent="0.25">
      <c r="B125" t="s">
        <v>81</v>
      </c>
      <c r="G125" t="s">
        <v>39</v>
      </c>
      <c r="H125" t="s">
        <v>39</v>
      </c>
      <c r="I125">
        <v>1</v>
      </c>
      <c r="K125">
        <v>1</v>
      </c>
      <c r="M125" t="s">
        <v>360</v>
      </c>
      <c r="N125" t="s">
        <v>34</v>
      </c>
      <c r="O125" t="s">
        <v>27</v>
      </c>
      <c r="P125" t="s">
        <v>357</v>
      </c>
      <c r="Q125" t="s">
        <v>82</v>
      </c>
      <c r="R125" t="s">
        <v>39</v>
      </c>
    </row>
    <row r="126" spans="1:22" x14ac:dyDescent="0.25">
      <c r="B126" t="s">
        <v>81</v>
      </c>
      <c r="G126" t="s">
        <v>40</v>
      </c>
      <c r="H126" t="s">
        <v>40</v>
      </c>
      <c r="I126">
        <v>1</v>
      </c>
      <c r="K126">
        <v>1</v>
      </c>
      <c r="M126" t="s">
        <v>361</v>
      </c>
      <c r="N126" t="s">
        <v>34</v>
      </c>
      <c r="O126" t="s">
        <v>27</v>
      </c>
      <c r="P126" t="s">
        <v>357</v>
      </c>
      <c r="Q126" t="s">
        <v>82</v>
      </c>
      <c r="R126" t="s">
        <v>40</v>
      </c>
    </row>
    <row r="127" spans="1:22" x14ac:dyDescent="0.25">
      <c r="B127" t="s">
        <v>81</v>
      </c>
      <c r="G127" t="s">
        <v>41</v>
      </c>
      <c r="H127" t="s">
        <v>41</v>
      </c>
      <c r="I127">
        <v>1</v>
      </c>
      <c r="K127">
        <v>1</v>
      </c>
      <c r="M127" t="s">
        <v>362</v>
      </c>
      <c r="N127" t="s">
        <v>34</v>
      </c>
      <c r="O127" t="s">
        <v>27</v>
      </c>
      <c r="P127" t="s">
        <v>357</v>
      </c>
      <c r="Q127" t="s">
        <v>82</v>
      </c>
      <c r="R127" t="s">
        <v>41</v>
      </c>
    </row>
    <row r="128" spans="1:22" x14ac:dyDescent="0.25">
      <c r="B128" t="s">
        <v>81</v>
      </c>
      <c r="G128" t="s">
        <v>42</v>
      </c>
      <c r="H128" t="s">
        <v>42</v>
      </c>
      <c r="I128">
        <v>1</v>
      </c>
      <c r="K128">
        <v>0</v>
      </c>
      <c r="M128" t="s">
        <v>363</v>
      </c>
      <c r="N128" t="s">
        <v>34</v>
      </c>
      <c r="O128" t="s">
        <v>27</v>
      </c>
      <c r="P128" t="s">
        <v>357</v>
      </c>
      <c r="Q128" t="s">
        <v>82</v>
      </c>
      <c r="R128" t="s">
        <v>42</v>
      </c>
    </row>
    <row r="129" spans="1:22" x14ac:dyDescent="0.25">
      <c r="B129" t="s">
        <v>81</v>
      </c>
      <c r="G129" t="s">
        <v>43</v>
      </c>
      <c r="H129" t="s">
        <v>43</v>
      </c>
      <c r="I129">
        <v>1</v>
      </c>
      <c r="K129">
        <v>0</v>
      </c>
      <c r="M129" t="s">
        <v>364</v>
      </c>
      <c r="N129" t="s">
        <v>34</v>
      </c>
      <c r="O129" t="s">
        <v>27</v>
      </c>
      <c r="P129" t="s">
        <v>357</v>
      </c>
      <c r="Q129" t="s">
        <v>82</v>
      </c>
      <c r="R129" t="s">
        <v>43</v>
      </c>
    </row>
    <row r="130" spans="1:22" x14ac:dyDescent="0.25">
      <c r="A130" t="s">
        <v>84</v>
      </c>
      <c r="B130" t="s">
        <v>60</v>
      </c>
    </row>
    <row r="131" spans="1:22" x14ac:dyDescent="0.25">
      <c r="B131" t="s">
        <v>84</v>
      </c>
      <c r="G131" t="s">
        <v>33</v>
      </c>
      <c r="H131" t="s">
        <v>33</v>
      </c>
      <c r="I131">
        <v>1</v>
      </c>
      <c r="K131">
        <v>0</v>
      </c>
      <c r="M131" t="s">
        <v>365</v>
      </c>
      <c r="N131" t="s">
        <v>34</v>
      </c>
      <c r="O131" t="s">
        <v>27</v>
      </c>
      <c r="P131" t="s">
        <v>366</v>
      </c>
      <c r="Q131" t="s">
        <v>85</v>
      </c>
      <c r="R131" t="s">
        <v>33</v>
      </c>
      <c r="V131" t="s">
        <v>85</v>
      </c>
    </row>
    <row r="132" spans="1:22" x14ac:dyDescent="0.25">
      <c r="B132" t="s">
        <v>84</v>
      </c>
      <c r="G132" t="s">
        <v>36</v>
      </c>
      <c r="H132" t="s">
        <v>36</v>
      </c>
      <c r="I132">
        <v>1</v>
      </c>
      <c r="K132">
        <v>0</v>
      </c>
      <c r="M132" t="s">
        <v>367</v>
      </c>
      <c r="N132" t="s">
        <v>34</v>
      </c>
      <c r="O132" t="s">
        <v>27</v>
      </c>
      <c r="P132" t="s">
        <v>366</v>
      </c>
      <c r="Q132" t="s">
        <v>85</v>
      </c>
      <c r="R132" t="s">
        <v>36</v>
      </c>
    </row>
    <row r="133" spans="1:22" x14ac:dyDescent="0.25">
      <c r="B133" t="s">
        <v>84</v>
      </c>
      <c r="G133" t="s">
        <v>83</v>
      </c>
      <c r="H133" t="s">
        <v>83</v>
      </c>
      <c r="I133">
        <v>1</v>
      </c>
      <c r="K133">
        <v>0</v>
      </c>
      <c r="M133" t="s">
        <v>368</v>
      </c>
      <c r="N133" t="s">
        <v>34</v>
      </c>
      <c r="O133" t="s">
        <v>27</v>
      </c>
      <c r="P133" t="s">
        <v>366</v>
      </c>
      <c r="Q133" t="s">
        <v>85</v>
      </c>
      <c r="R133" t="s">
        <v>83</v>
      </c>
    </row>
    <row r="134" spans="1:22" x14ac:dyDescent="0.25">
      <c r="B134" t="s">
        <v>84</v>
      </c>
      <c r="G134" t="s">
        <v>39</v>
      </c>
      <c r="H134" t="s">
        <v>39</v>
      </c>
      <c r="I134">
        <v>1</v>
      </c>
      <c r="K134">
        <v>1</v>
      </c>
      <c r="M134" t="s">
        <v>369</v>
      </c>
      <c r="N134" t="s">
        <v>34</v>
      </c>
      <c r="O134" t="s">
        <v>27</v>
      </c>
      <c r="P134" t="s">
        <v>366</v>
      </c>
      <c r="Q134" t="s">
        <v>85</v>
      </c>
      <c r="R134" t="s">
        <v>39</v>
      </c>
    </row>
    <row r="135" spans="1:22" x14ac:dyDescent="0.25">
      <c r="B135" t="s">
        <v>84</v>
      </c>
      <c r="G135" t="s">
        <v>40</v>
      </c>
      <c r="H135" t="s">
        <v>40</v>
      </c>
      <c r="I135">
        <v>1</v>
      </c>
      <c r="K135">
        <v>1</v>
      </c>
      <c r="M135" t="s">
        <v>370</v>
      </c>
      <c r="N135" t="s">
        <v>34</v>
      </c>
      <c r="O135" t="s">
        <v>27</v>
      </c>
      <c r="P135" t="s">
        <v>366</v>
      </c>
      <c r="Q135" t="s">
        <v>85</v>
      </c>
      <c r="R135" t="s">
        <v>40</v>
      </c>
    </row>
    <row r="136" spans="1:22" x14ac:dyDescent="0.25">
      <c r="B136" t="s">
        <v>84</v>
      </c>
      <c r="G136" t="s">
        <v>41</v>
      </c>
      <c r="H136" t="s">
        <v>41</v>
      </c>
      <c r="I136">
        <v>1</v>
      </c>
      <c r="K136">
        <v>1</v>
      </c>
      <c r="M136" t="s">
        <v>371</v>
      </c>
      <c r="N136" t="s">
        <v>34</v>
      </c>
      <c r="O136" t="s">
        <v>27</v>
      </c>
      <c r="P136" t="s">
        <v>366</v>
      </c>
      <c r="Q136" t="s">
        <v>85</v>
      </c>
      <c r="R136" t="s">
        <v>41</v>
      </c>
    </row>
    <row r="137" spans="1:22" x14ac:dyDescent="0.25">
      <c r="B137" t="s">
        <v>84</v>
      </c>
      <c r="G137" t="s">
        <v>42</v>
      </c>
      <c r="H137" t="s">
        <v>42</v>
      </c>
      <c r="I137">
        <v>1</v>
      </c>
      <c r="K137">
        <v>0</v>
      </c>
      <c r="M137" t="s">
        <v>372</v>
      </c>
      <c r="N137" t="s">
        <v>34</v>
      </c>
      <c r="O137" t="s">
        <v>27</v>
      </c>
      <c r="P137" t="s">
        <v>366</v>
      </c>
      <c r="Q137" t="s">
        <v>85</v>
      </c>
      <c r="R137" t="s">
        <v>42</v>
      </c>
    </row>
    <row r="138" spans="1:22" x14ac:dyDescent="0.25">
      <c r="B138" t="s">
        <v>84</v>
      </c>
      <c r="G138" t="s">
        <v>43</v>
      </c>
      <c r="H138" t="s">
        <v>43</v>
      </c>
      <c r="I138">
        <v>1</v>
      </c>
      <c r="K138">
        <v>0</v>
      </c>
      <c r="M138" t="s">
        <v>373</v>
      </c>
      <c r="N138" t="s">
        <v>34</v>
      </c>
      <c r="O138" t="s">
        <v>27</v>
      </c>
      <c r="P138" t="s">
        <v>366</v>
      </c>
      <c r="Q138" t="s">
        <v>85</v>
      </c>
      <c r="R138" t="s">
        <v>43</v>
      </c>
    </row>
    <row r="139" spans="1:22" x14ac:dyDescent="0.25">
      <c r="A139" t="s">
        <v>86</v>
      </c>
      <c r="B139" t="s">
        <v>60</v>
      </c>
    </row>
    <row r="140" spans="1:22" x14ac:dyDescent="0.25">
      <c r="B140" t="s">
        <v>86</v>
      </c>
      <c r="G140" t="s">
        <v>33</v>
      </c>
      <c r="H140" t="s">
        <v>33</v>
      </c>
      <c r="I140">
        <v>1</v>
      </c>
      <c r="K140">
        <v>0</v>
      </c>
      <c r="M140" t="s">
        <v>374</v>
      </c>
      <c r="N140" t="s">
        <v>34</v>
      </c>
      <c r="O140" t="s">
        <v>27</v>
      </c>
      <c r="P140" t="s">
        <v>375</v>
      </c>
      <c r="Q140" t="s">
        <v>87</v>
      </c>
      <c r="R140" t="s">
        <v>33</v>
      </c>
      <c r="V140" t="s">
        <v>87</v>
      </c>
    </row>
    <row r="141" spans="1:22" x14ac:dyDescent="0.25">
      <c r="B141" t="s">
        <v>86</v>
      </c>
      <c r="G141" t="s">
        <v>36</v>
      </c>
      <c r="H141" t="s">
        <v>36</v>
      </c>
      <c r="I141">
        <v>1</v>
      </c>
      <c r="K141">
        <v>0</v>
      </c>
      <c r="M141" t="s">
        <v>376</v>
      </c>
      <c r="N141" t="s">
        <v>34</v>
      </c>
      <c r="O141" t="s">
        <v>27</v>
      </c>
      <c r="P141" t="s">
        <v>375</v>
      </c>
      <c r="Q141" t="s">
        <v>87</v>
      </c>
      <c r="R141" t="s">
        <v>36</v>
      </c>
    </row>
    <row r="142" spans="1:22" x14ac:dyDescent="0.25">
      <c r="B142" t="s">
        <v>86</v>
      </c>
      <c r="G142" t="s">
        <v>83</v>
      </c>
      <c r="H142" t="s">
        <v>83</v>
      </c>
      <c r="I142">
        <v>1</v>
      </c>
      <c r="K142">
        <v>0</v>
      </c>
      <c r="M142" t="s">
        <v>377</v>
      </c>
      <c r="N142" t="s">
        <v>34</v>
      </c>
      <c r="O142" t="s">
        <v>27</v>
      </c>
      <c r="P142" t="s">
        <v>375</v>
      </c>
      <c r="Q142" t="s">
        <v>87</v>
      </c>
      <c r="R142" t="s">
        <v>83</v>
      </c>
    </row>
    <row r="143" spans="1:22" x14ac:dyDescent="0.25">
      <c r="B143" t="s">
        <v>86</v>
      </c>
      <c r="G143" t="s">
        <v>39</v>
      </c>
      <c r="H143" t="s">
        <v>39</v>
      </c>
      <c r="I143">
        <v>1</v>
      </c>
      <c r="K143">
        <v>1</v>
      </c>
      <c r="M143" t="s">
        <v>378</v>
      </c>
      <c r="N143" t="s">
        <v>34</v>
      </c>
      <c r="O143" t="s">
        <v>27</v>
      </c>
      <c r="P143" t="s">
        <v>375</v>
      </c>
      <c r="Q143" t="s">
        <v>87</v>
      </c>
      <c r="R143" t="s">
        <v>39</v>
      </c>
    </row>
    <row r="144" spans="1:22" x14ac:dyDescent="0.25">
      <c r="B144" t="s">
        <v>86</v>
      </c>
      <c r="G144" t="s">
        <v>40</v>
      </c>
      <c r="H144" t="s">
        <v>40</v>
      </c>
      <c r="I144">
        <v>1</v>
      </c>
      <c r="K144">
        <v>1</v>
      </c>
      <c r="M144" t="s">
        <v>379</v>
      </c>
      <c r="N144" t="s">
        <v>34</v>
      </c>
      <c r="O144" t="s">
        <v>27</v>
      </c>
      <c r="P144" t="s">
        <v>375</v>
      </c>
      <c r="Q144" t="s">
        <v>87</v>
      </c>
      <c r="R144" t="s">
        <v>40</v>
      </c>
    </row>
    <row r="145" spans="1:22" x14ac:dyDescent="0.25">
      <c r="B145" t="s">
        <v>86</v>
      </c>
      <c r="G145" t="s">
        <v>41</v>
      </c>
      <c r="H145" t="s">
        <v>41</v>
      </c>
      <c r="I145">
        <v>1</v>
      </c>
      <c r="K145">
        <v>1</v>
      </c>
      <c r="M145" t="s">
        <v>380</v>
      </c>
      <c r="N145" t="s">
        <v>34</v>
      </c>
      <c r="O145" t="s">
        <v>27</v>
      </c>
      <c r="P145" t="s">
        <v>375</v>
      </c>
      <c r="Q145" t="s">
        <v>87</v>
      </c>
      <c r="R145" t="s">
        <v>41</v>
      </c>
    </row>
    <row r="146" spans="1:22" x14ac:dyDescent="0.25">
      <c r="B146" t="s">
        <v>86</v>
      </c>
      <c r="G146" t="s">
        <v>42</v>
      </c>
      <c r="H146" t="s">
        <v>42</v>
      </c>
      <c r="I146">
        <v>1</v>
      </c>
      <c r="K146">
        <v>0</v>
      </c>
      <c r="M146" t="s">
        <v>381</v>
      </c>
      <c r="N146" t="s">
        <v>34</v>
      </c>
      <c r="O146" t="s">
        <v>27</v>
      </c>
      <c r="P146" t="s">
        <v>375</v>
      </c>
      <c r="Q146" t="s">
        <v>87</v>
      </c>
      <c r="R146" t="s">
        <v>42</v>
      </c>
    </row>
    <row r="147" spans="1:22" x14ac:dyDescent="0.25">
      <c r="B147" t="s">
        <v>86</v>
      </c>
      <c r="G147" t="s">
        <v>43</v>
      </c>
      <c r="H147" t="s">
        <v>43</v>
      </c>
      <c r="I147">
        <v>1</v>
      </c>
      <c r="K147">
        <v>0</v>
      </c>
      <c r="M147" t="s">
        <v>382</v>
      </c>
      <c r="N147" t="s">
        <v>34</v>
      </c>
      <c r="O147" t="s">
        <v>27</v>
      </c>
      <c r="P147" t="s">
        <v>375</v>
      </c>
      <c r="Q147" t="s">
        <v>87</v>
      </c>
      <c r="R147" t="s">
        <v>43</v>
      </c>
    </row>
    <row r="148" spans="1:22" x14ac:dyDescent="0.25">
      <c r="A148" t="s">
        <v>88</v>
      </c>
      <c r="B148" t="s">
        <v>60</v>
      </c>
    </row>
    <row r="149" spans="1:22" x14ac:dyDescent="0.25">
      <c r="B149" t="s">
        <v>88</v>
      </c>
      <c r="G149" t="s">
        <v>33</v>
      </c>
      <c r="H149" t="s">
        <v>33</v>
      </c>
      <c r="I149">
        <v>1</v>
      </c>
      <c r="K149">
        <v>0</v>
      </c>
      <c r="M149" t="s">
        <v>383</v>
      </c>
      <c r="N149" t="s">
        <v>34</v>
      </c>
      <c r="O149" t="s">
        <v>27</v>
      </c>
      <c r="P149" t="s">
        <v>384</v>
      </c>
      <c r="Q149" t="s">
        <v>89</v>
      </c>
      <c r="R149" t="s">
        <v>33</v>
      </c>
      <c r="V149" t="s">
        <v>89</v>
      </c>
    </row>
    <row r="150" spans="1:22" x14ac:dyDescent="0.25">
      <c r="B150" t="s">
        <v>88</v>
      </c>
      <c r="G150" t="s">
        <v>36</v>
      </c>
      <c r="H150" t="s">
        <v>36</v>
      </c>
      <c r="I150">
        <v>1</v>
      </c>
      <c r="K150">
        <v>0</v>
      </c>
      <c r="M150" t="s">
        <v>385</v>
      </c>
      <c r="N150" t="s">
        <v>34</v>
      </c>
      <c r="O150" t="s">
        <v>27</v>
      </c>
      <c r="P150" t="s">
        <v>384</v>
      </c>
      <c r="Q150" t="s">
        <v>89</v>
      </c>
      <c r="R150" t="s">
        <v>36</v>
      </c>
    </row>
    <row r="151" spans="1:22" x14ac:dyDescent="0.25">
      <c r="B151" t="s">
        <v>88</v>
      </c>
      <c r="G151" t="s">
        <v>83</v>
      </c>
      <c r="H151" t="s">
        <v>83</v>
      </c>
      <c r="I151">
        <v>1</v>
      </c>
      <c r="K151">
        <v>0</v>
      </c>
      <c r="M151" t="s">
        <v>386</v>
      </c>
      <c r="N151" t="s">
        <v>34</v>
      </c>
      <c r="O151" t="s">
        <v>27</v>
      </c>
      <c r="P151" t="s">
        <v>384</v>
      </c>
      <c r="Q151" t="s">
        <v>89</v>
      </c>
      <c r="R151" t="s">
        <v>83</v>
      </c>
    </row>
    <row r="152" spans="1:22" x14ac:dyDescent="0.25">
      <c r="B152" t="s">
        <v>88</v>
      </c>
      <c r="G152" t="s">
        <v>39</v>
      </c>
      <c r="H152" t="s">
        <v>39</v>
      </c>
      <c r="I152">
        <v>1</v>
      </c>
      <c r="K152">
        <v>1</v>
      </c>
      <c r="M152" t="s">
        <v>387</v>
      </c>
      <c r="N152" t="s">
        <v>34</v>
      </c>
      <c r="O152" t="s">
        <v>27</v>
      </c>
      <c r="P152" t="s">
        <v>384</v>
      </c>
      <c r="Q152" t="s">
        <v>89</v>
      </c>
      <c r="R152" t="s">
        <v>39</v>
      </c>
    </row>
    <row r="153" spans="1:22" x14ac:dyDescent="0.25">
      <c r="B153" t="s">
        <v>88</v>
      </c>
      <c r="G153" t="s">
        <v>40</v>
      </c>
      <c r="H153" t="s">
        <v>40</v>
      </c>
      <c r="I153">
        <v>1</v>
      </c>
      <c r="K153">
        <v>1</v>
      </c>
      <c r="M153" t="s">
        <v>388</v>
      </c>
      <c r="N153" t="s">
        <v>34</v>
      </c>
      <c r="O153" t="s">
        <v>27</v>
      </c>
      <c r="P153" t="s">
        <v>384</v>
      </c>
      <c r="Q153" t="s">
        <v>89</v>
      </c>
      <c r="R153" t="s">
        <v>40</v>
      </c>
    </row>
    <row r="154" spans="1:22" x14ac:dyDescent="0.25">
      <c r="B154" t="s">
        <v>88</v>
      </c>
      <c r="G154" t="s">
        <v>41</v>
      </c>
      <c r="H154" t="s">
        <v>41</v>
      </c>
      <c r="I154">
        <v>1</v>
      </c>
      <c r="K154">
        <v>1</v>
      </c>
      <c r="M154" t="s">
        <v>389</v>
      </c>
      <c r="N154" t="s">
        <v>34</v>
      </c>
      <c r="O154" t="s">
        <v>27</v>
      </c>
      <c r="P154" t="s">
        <v>384</v>
      </c>
      <c r="Q154" t="s">
        <v>89</v>
      </c>
      <c r="R154" t="s">
        <v>41</v>
      </c>
    </row>
    <row r="155" spans="1:22" x14ac:dyDescent="0.25">
      <c r="B155" t="s">
        <v>88</v>
      </c>
      <c r="G155" t="s">
        <v>42</v>
      </c>
      <c r="H155" t="s">
        <v>42</v>
      </c>
      <c r="I155">
        <v>1</v>
      </c>
      <c r="K155">
        <v>0</v>
      </c>
      <c r="M155" t="s">
        <v>390</v>
      </c>
      <c r="N155" t="s">
        <v>34</v>
      </c>
      <c r="O155" t="s">
        <v>27</v>
      </c>
      <c r="P155" t="s">
        <v>384</v>
      </c>
      <c r="Q155" t="s">
        <v>89</v>
      </c>
      <c r="R155" t="s">
        <v>42</v>
      </c>
    </row>
    <row r="156" spans="1:22" x14ac:dyDescent="0.25">
      <c r="B156" t="s">
        <v>88</v>
      </c>
      <c r="G156" t="s">
        <v>43</v>
      </c>
      <c r="H156" t="s">
        <v>43</v>
      </c>
      <c r="I156">
        <v>1</v>
      </c>
      <c r="K156">
        <v>0</v>
      </c>
      <c r="M156" t="s">
        <v>391</v>
      </c>
      <c r="N156" t="s">
        <v>34</v>
      </c>
      <c r="O156" t="s">
        <v>27</v>
      </c>
      <c r="P156" t="s">
        <v>384</v>
      </c>
      <c r="Q156" t="s">
        <v>89</v>
      </c>
      <c r="R156" t="s">
        <v>43</v>
      </c>
    </row>
    <row r="157" spans="1:22" x14ac:dyDescent="0.25">
      <c r="A157" t="s">
        <v>95</v>
      </c>
      <c r="B157" t="s">
        <v>21</v>
      </c>
    </row>
    <row r="158" spans="1:22" x14ac:dyDescent="0.25">
      <c r="B158" t="s">
        <v>95</v>
      </c>
      <c r="G158" t="s">
        <v>111</v>
      </c>
      <c r="H158" t="s">
        <v>111</v>
      </c>
      <c r="I158">
        <v>1</v>
      </c>
      <c r="K158">
        <v>0</v>
      </c>
      <c r="M158" t="s">
        <v>392</v>
      </c>
      <c r="N158" t="s">
        <v>34</v>
      </c>
      <c r="O158" t="s">
        <v>27</v>
      </c>
      <c r="P158" t="s">
        <v>393</v>
      </c>
      <c r="Q158" t="s">
        <v>112</v>
      </c>
      <c r="R158" t="s">
        <v>92</v>
      </c>
      <c r="V158" t="s">
        <v>112</v>
      </c>
    </row>
    <row r="159" spans="1:22" x14ac:dyDescent="0.25">
      <c r="B159" t="s">
        <v>95</v>
      </c>
      <c r="G159" t="s">
        <v>113</v>
      </c>
      <c r="H159" t="s">
        <v>113</v>
      </c>
      <c r="I159">
        <v>1</v>
      </c>
      <c r="K159">
        <v>0</v>
      </c>
      <c r="M159" t="s">
        <v>394</v>
      </c>
      <c r="N159" t="s">
        <v>34</v>
      </c>
      <c r="O159" t="s">
        <v>27</v>
      </c>
      <c r="P159" t="s">
        <v>393</v>
      </c>
      <c r="Q159" t="s">
        <v>114</v>
      </c>
      <c r="R159" t="s">
        <v>92</v>
      </c>
      <c r="V159" t="s">
        <v>114</v>
      </c>
    </row>
    <row r="160" spans="1:22" x14ac:dyDescent="0.25">
      <c r="A160" t="s">
        <v>96</v>
      </c>
      <c r="B160" t="s">
        <v>95</v>
      </c>
    </row>
    <row r="161" spans="1:22" x14ac:dyDescent="0.25">
      <c r="B161" t="str">
        <f>A160</f>
        <v>_PIn</v>
      </c>
      <c r="G161" t="s">
        <v>31</v>
      </c>
      <c r="H161" t="str">
        <f>G161</f>
        <v>fNormValue</v>
      </c>
      <c r="I161">
        <v>1</v>
      </c>
      <c r="K161">
        <v>0</v>
      </c>
      <c r="M161" t="str">
        <f t="shared" ref="M161:M162" si="62">CONCATENATE(P161,".",H161)</f>
        <v>ns=4;s=|var|CODESYS Control Win V3.Application.GVL.DataProg.Water._PIn.fNormValue</v>
      </c>
      <c r="N161" t="s">
        <v>26</v>
      </c>
      <c r="O161" t="s">
        <v>27</v>
      </c>
      <c r="P161" t="str">
        <f>CONCATENATE(Y$6,"Application.GVL.DataProg.",B160,".",B161)</f>
        <v>ns=4;s=|var|CODESYS Control Win V3.Application.GVL.DataProg.Water._PIn</v>
      </c>
      <c r="Q161" t="str">
        <f>V161</f>
        <v>d0005</v>
      </c>
      <c r="R161" t="str">
        <f>G161</f>
        <v>fNormValue</v>
      </c>
      <c r="V161" t="s">
        <v>97</v>
      </c>
    </row>
    <row r="162" spans="1:22" x14ac:dyDescent="0.25">
      <c r="B162" t="str">
        <f>B161</f>
        <v>_PIn</v>
      </c>
      <c r="G162" t="s">
        <v>32</v>
      </c>
      <c r="H162" t="str">
        <f>G162</f>
        <v>fInValue</v>
      </c>
      <c r="I162">
        <v>1</v>
      </c>
      <c r="K162">
        <v>0</v>
      </c>
      <c r="M162" t="str">
        <f t="shared" si="62"/>
        <v>ns=4;s=|var|CODESYS Control Win V3.Application.GVL.DataProg.Water._PIn.fInValue</v>
      </c>
      <c r="N162" t="s">
        <v>26</v>
      </c>
      <c r="O162" t="s">
        <v>27</v>
      </c>
      <c r="P162" t="str">
        <f>CONCATENATE(Y$6,"Application.GVL.DataProg.",B160,".",B162)</f>
        <v>ns=4;s=|var|CODESYS Control Win V3.Application.GVL.DataProg.Water._PIn</v>
      </c>
      <c r="Q162" t="str">
        <f>Q161</f>
        <v>d0005</v>
      </c>
      <c r="R162" t="str">
        <f t="shared" ref="R162:R165" si="63">G162</f>
        <v>fInValue</v>
      </c>
    </row>
    <row r="163" spans="1:22" x14ac:dyDescent="0.25">
      <c r="B163" t="str">
        <f t="shared" ref="B163:B165" si="64">B162</f>
        <v>_PIn</v>
      </c>
      <c r="G163" t="s">
        <v>30</v>
      </c>
      <c r="H163" t="str">
        <f>G163</f>
        <v>fNormL</v>
      </c>
      <c r="I163">
        <v>1</v>
      </c>
      <c r="K163">
        <v>1</v>
      </c>
      <c r="M163" t="str">
        <f>CONCATENATE(P163,".",H163)</f>
        <v>ns=4;s=|var|CODESYS Control Win V3.Application.PersistentVars.stAllAiChannelParams.Water_fPIn.fNormL</v>
      </c>
      <c r="N163" t="s">
        <v>26</v>
      </c>
      <c r="O163" t="s">
        <v>27</v>
      </c>
      <c r="P163" t="str">
        <f>CONCATENATE(Y$6,"Application.PersistentVars.stAllAiChannelParams.",B160,"_f",SUBSTITUTE(B163,"_",""))</f>
        <v>ns=4;s=|var|CODESYS Control Win V3.Application.PersistentVars.stAllAiChannelParams.Water_fPIn</v>
      </c>
      <c r="Q163" t="str">
        <f t="shared" ref="Q163:Q165" si="65">Q162</f>
        <v>d0005</v>
      </c>
      <c r="R163" t="str">
        <f t="shared" si="63"/>
        <v>fNormL</v>
      </c>
    </row>
    <row r="164" spans="1:22" x14ac:dyDescent="0.25">
      <c r="B164" t="str">
        <f t="shared" si="64"/>
        <v>_PIn</v>
      </c>
      <c r="G164" t="s">
        <v>29</v>
      </c>
      <c r="H164" t="str">
        <f t="shared" ref="H164:H165" si="66">G164</f>
        <v>fNormH</v>
      </c>
      <c r="I164">
        <v>1</v>
      </c>
      <c r="K164">
        <v>1</v>
      </c>
      <c r="M164" t="str">
        <f t="shared" ref="M164:M165" si="67">CONCATENATE(P164,".",H164)</f>
        <v>ns=4;s=|var|CODESYS Control Win V3.Application.PersistentVars.stAllAiChannelParams.Water_fPIn.fNormH</v>
      </c>
      <c r="N164" t="s">
        <v>26</v>
      </c>
      <c r="O164" t="s">
        <v>27</v>
      </c>
      <c r="P164" t="str">
        <f>CONCATENATE(Y$6,"Application.PersistentVars.stAllAiChannelParams.",B160,"_f",SUBSTITUTE(B164,"_",""))</f>
        <v>ns=4;s=|var|CODESYS Control Win V3.Application.PersistentVars.stAllAiChannelParams.Water_fPIn</v>
      </c>
      <c r="Q164" t="str">
        <f t="shared" si="65"/>
        <v>d0005</v>
      </c>
      <c r="R164" t="str">
        <f t="shared" si="63"/>
        <v>fNormH</v>
      </c>
    </row>
    <row r="165" spans="1:22" x14ac:dyDescent="0.25">
      <c r="B165" t="str">
        <f t="shared" si="64"/>
        <v>_PIn</v>
      </c>
      <c r="G165" t="s">
        <v>25</v>
      </c>
      <c r="H165" t="str">
        <f t="shared" si="66"/>
        <v>fTFilter</v>
      </c>
      <c r="I165">
        <v>1</v>
      </c>
      <c r="K165">
        <v>1</v>
      </c>
      <c r="M165" t="str">
        <f t="shared" si="67"/>
        <v>ns=4;s=|var|CODESYS Control Win V3.Application.PersistentVars.stAllAiChannelParams.Water_fPIn.fTFilter</v>
      </c>
      <c r="N165" t="s">
        <v>26</v>
      </c>
      <c r="O165" t="s">
        <v>27</v>
      </c>
      <c r="P165" t="str">
        <f>CONCATENATE(Y$6,"Application.PersistentVars.stAllAiChannelParams.",B160,"_f",SUBSTITUTE(B165,"_",""))</f>
        <v>ns=4;s=|var|CODESYS Control Win V3.Application.PersistentVars.stAllAiChannelParams.Water_fPIn</v>
      </c>
      <c r="Q165" t="str">
        <f t="shared" si="65"/>
        <v>d0005</v>
      </c>
      <c r="R165" t="str">
        <f t="shared" si="63"/>
        <v>fTFilter</v>
      </c>
    </row>
    <row r="166" spans="1:22" x14ac:dyDescent="0.25">
      <c r="A166" t="s">
        <v>98</v>
      </c>
      <c r="B166" t="s">
        <v>95</v>
      </c>
    </row>
    <row r="167" spans="1:22" x14ac:dyDescent="0.25">
      <c r="B167" t="str">
        <f>A166</f>
        <v>_Pout</v>
      </c>
      <c r="G167" t="s">
        <v>31</v>
      </c>
      <c r="H167" t="str">
        <f>G167</f>
        <v>fNormValue</v>
      </c>
      <c r="I167">
        <v>1</v>
      </c>
      <c r="K167">
        <v>0</v>
      </c>
      <c r="M167" t="str">
        <f t="shared" ref="M167:M168" si="68">CONCATENATE(P167,".",H167)</f>
        <v>ns=4;s=|var|CODESYS Control Win V3.Application.GVL.DataProg.Water._Pout.fNormValue</v>
      </c>
      <c r="N167" t="s">
        <v>26</v>
      </c>
      <c r="O167" t="s">
        <v>27</v>
      </c>
      <c r="P167" t="str">
        <f>CONCATENATE(Y$6,"Application.GVL.DataProg.",B166,".",B167)</f>
        <v>ns=4;s=|var|CODESYS Control Win V3.Application.GVL.DataProg.Water._Pout</v>
      </c>
      <c r="Q167" t="str">
        <f>V167</f>
        <v>d0011</v>
      </c>
      <c r="R167" t="str">
        <f>G167</f>
        <v>fNormValue</v>
      </c>
      <c r="V167" t="s">
        <v>99</v>
      </c>
    </row>
    <row r="168" spans="1:22" x14ac:dyDescent="0.25">
      <c r="B168" t="str">
        <f>B167</f>
        <v>_Pout</v>
      </c>
      <c r="G168" t="s">
        <v>32</v>
      </c>
      <c r="H168" t="str">
        <f>G168</f>
        <v>fInValue</v>
      </c>
      <c r="I168">
        <v>1</v>
      </c>
      <c r="K168">
        <v>0</v>
      </c>
      <c r="M168" t="str">
        <f t="shared" si="68"/>
        <v>ns=4;s=|var|CODESYS Control Win V3.Application.GVL.DataProg.Water._Pout.fInValue</v>
      </c>
      <c r="N168" t="s">
        <v>26</v>
      </c>
      <c r="O168" t="s">
        <v>27</v>
      </c>
      <c r="P168" t="str">
        <f>CONCATENATE(Y$6,"Application.GVL.DataProg.",B166,".",B168)</f>
        <v>ns=4;s=|var|CODESYS Control Win V3.Application.GVL.DataProg.Water._Pout</v>
      </c>
      <c r="Q168" t="str">
        <f>Q167</f>
        <v>d0011</v>
      </c>
      <c r="R168" t="str">
        <f t="shared" ref="R168:R171" si="69">G168</f>
        <v>fInValue</v>
      </c>
    </row>
    <row r="169" spans="1:22" x14ac:dyDescent="0.25">
      <c r="B169" t="str">
        <f t="shared" ref="B169:B171" si="70">B168</f>
        <v>_Pout</v>
      </c>
      <c r="G169" t="s">
        <v>30</v>
      </c>
      <c r="H169" t="str">
        <f>G169</f>
        <v>fNormL</v>
      </c>
      <c r="I169">
        <v>1</v>
      </c>
      <c r="K169">
        <v>1</v>
      </c>
      <c r="M169" t="str">
        <f>CONCATENATE(P169,".",H169)</f>
        <v>ns=4;s=|var|CODESYS Control Win V3.Application.PersistentVars.stAllAiChannelParams.Water_fPout.fNormL</v>
      </c>
      <c r="N169" t="s">
        <v>26</v>
      </c>
      <c r="O169" t="s">
        <v>27</v>
      </c>
      <c r="P169" t="str">
        <f>CONCATENATE(Y$6,"Application.PersistentVars.stAllAiChannelParams.",B166,"_f",SUBSTITUTE(B169,"_",""))</f>
        <v>ns=4;s=|var|CODESYS Control Win V3.Application.PersistentVars.stAllAiChannelParams.Water_fPout</v>
      </c>
      <c r="Q169" t="str">
        <f t="shared" ref="Q169:Q171" si="71">Q168</f>
        <v>d0011</v>
      </c>
      <c r="R169" t="str">
        <f t="shared" si="69"/>
        <v>fNormL</v>
      </c>
    </row>
    <row r="170" spans="1:22" x14ac:dyDescent="0.25">
      <c r="B170" t="str">
        <f t="shared" si="70"/>
        <v>_Pout</v>
      </c>
      <c r="G170" t="s">
        <v>29</v>
      </c>
      <c r="H170" t="str">
        <f t="shared" ref="H170:H171" si="72">G170</f>
        <v>fNormH</v>
      </c>
      <c r="I170">
        <v>1</v>
      </c>
      <c r="K170">
        <v>1</v>
      </c>
      <c r="M170" t="str">
        <f t="shared" ref="M170:M171" si="73">CONCATENATE(P170,".",H170)</f>
        <v>ns=4;s=|var|CODESYS Control Win V3.Application.PersistentVars.stAllAiChannelParams.Water_fPout.fNormH</v>
      </c>
      <c r="N170" t="s">
        <v>26</v>
      </c>
      <c r="O170" t="s">
        <v>27</v>
      </c>
      <c r="P170" t="str">
        <f>CONCATENATE(Y$6,"Application.PersistentVars.stAllAiChannelParams.",B166,"_f",SUBSTITUTE(B170,"_",""))</f>
        <v>ns=4;s=|var|CODESYS Control Win V3.Application.PersistentVars.stAllAiChannelParams.Water_fPout</v>
      </c>
      <c r="Q170" t="str">
        <f t="shared" si="71"/>
        <v>d0011</v>
      </c>
      <c r="R170" t="str">
        <f t="shared" si="69"/>
        <v>fNormH</v>
      </c>
    </row>
    <row r="171" spans="1:22" x14ac:dyDescent="0.25">
      <c r="B171" t="str">
        <f t="shared" si="70"/>
        <v>_Pout</v>
      </c>
      <c r="G171" t="s">
        <v>25</v>
      </c>
      <c r="H171" t="str">
        <f t="shared" si="72"/>
        <v>fTFilter</v>
      </c>
      <c r="I171">
        <v>1</v>
      </c>
      <c r="K171">
        <v>1</v>
      </c>
      <c r="M171" t="str">
        <f t="shared" si="73"/>
        <v>ns=4;s=|var|CODESYS Control Win V3.Application.PersistentVars.stAllAiChannelParams.Water_fPout.fTFilter</v>
      </c>
      <c r="N171" t="s">
        <v>26</v>
      </c>
      <c r="O171" t="s">
        <v>27</v>
      </c>
      <c r="P171" t="str">
        <f>CONCATENATE(Y$6,"Application.PersistentVars.stAllAiChannelParams.",B166,"_f",SUBSTITUTE(B171,"_",""))</f>
        <v>ns=4;s=|var|CODESYS Control Win V3.Application.PersistentVars.stAllAiChannelParams.Water_fPout</v>
      </c>
      <c r="Q171" t="str">
        <f t="shared" si="71"/>
        <v>d0011</v>
      </c>
      <c r="R171" t="str">
        <f t="shared" si="69"/>
        <v>fTFilter</v>
      </c>
    </row>
    <row r="172" spans="1:22" x14ac:dyDescent="0.25">
      <c r="A172" t="s">
        <v>63</v>
      </c>
      <c r="B172" t="s">
        <v>95</v>
      </c>
    </row>
    <row r="173" spans="1:22" x14ac:dyDescent="0.25">
      <c r="B173" t="str">
        <f>A172</f>
        <v>_PD</v>
      </c>
      <c r="G173" t="s">
        <v>31</v>
      </c>
      <c r="H173" t="str">
        <f>G173</f>
        <v>fNormValue</v>
      </c>
      <c r="I173">
        <v>1</v>
      </c>
      <c r="K173">
        <v>0</v>
      </c>
      <c r="M173" t="str">
        <f t="shared" ref="M173:M174" si="74">CONCATENATE(P173,".",H173)</f>
        <v>ns=4;s=|var|CODESYS Control Win V3.Application.GVL.DataProg.Water._PD.fNormValue</v>
      </c>
      <c r="N173" t="s">
        <v>26</v>
      </c>
      <c r="O173" t="s">
        <v>27</v>
      </c>
      <c r="P173" t="str">
        <f>CONCATENATE(Y$6,"Application.GVL.DataProg.",B172,".",B173)</f>
        <v>ns=4;s=|var|CODESYS Control Win V3.Application.GVL.DataProg.Water._PD</v>
      </c>
      <c r="Q173" t="str">
        <f>V173</f>
        <v>d0012</v>
      </c>
      <c r="R173" t="str">
        <f>G173</f>
        <v>fNormValue</v>
      </c>
      <c r="V173" t="s">
        <v>100</v>
      </c>
    </row>
    <row r="174" spans="1:22" x14ac:dyDescent="0.25">
      <c r="B174" t="str">
        <f>B173</f>
        <v>_PD</v>
      </c>
      <c r="G174" t="s">
        <v>32</v>
      </c>
      <c r="H174" t="str">
        <f>G174</f>
        <v>fInValue</v>
      </c>
      <c r="I174">
        <v>1</v>
      </c>
      <c r="K174">
        <v>0</v>
      </c>
      <c r="M174" t="str">
        <f t="shared" si="74"/>
        <v>ns=4;s=|var|CODESYS Control Win V3.Application.GVL.DataProg.Water._PD.fInValue</v>
      </c>
      <c r="N174" t="s">
        <v>26</v>
      </c>
      <c r="O174" t="s">
        <v>27</v>
      </c>
      <c r="P174" t="str">
        <f>CONCATENATE(Y$6,"Application.GVL.DataProg.",B172,".",B174)</f>
        <v>ns=4;s=|var|CODESYS Control Win V3.Application.GVL.DataProg.Water._PD</v>
      </c>
      <c r="Q174" t="str">
        <f>Q173</f>
        <v>d0012</v>
      </c>
      <c r="R174" t="str">
        <f t="shared" ref="R174:R177" si="75">G174</f>
        <v>fInValue</v>
      </c>
    </row>
    <row r="175" spans="1:22" x14ac:dyDescent="0.25">
      <c r="B175" t="str">
        <f t="shared" ref="B175:B177" si="76">B174</f>
        <v>_PD</v>
      </c>
      <c r="G175" t="s">
        <v>30</v>
      </c>
      <c r="H175" t="str">
        <f>G175</f>
        <v>fNormL</v>
      </c>
      <c r="I175">
        <v>1</v>
      </c>
      <c r="K175">
        <v>1</v>
      </c>
      <c r="M175" t="str">
        <f>CONCATENATE(P175,".",H175)</f>
        <v>ns=4;s=|var|CODESYS Control Win V3.Application.PersistentVars.stAllAiChannelParams.Water_fPD.fNormL</v>
      </c>
      <c r="N175" t="s">
        <v>26</v>
      </c>
      <c r="O175" t="s">
        <v>27</v>
      </c>
      <c r="P175" t="str">
        <f>CONCATENATE(Y$6,"Application.PersistentVars.stAllAiChannelParams.",B172,"_f",SUBSTITUTE(B175,"_",""))</f>
        <v>ns=4;s=|var|CODESYS Control Win V3.Application.PersistentVars.stAllAiChannelParams.Water_fPD</v>
      </c>
      <c r="Q175" t="str">
        <f t="shared" ref="Q175:Q177" si="77">Q174</f>
        <v>d0012</v>
      </c>
      <c r="R175" t="str">
        <f t="shared" si="75"/>
        <v>fNormL</v>
      </c>
    </row>
    <row r="176" spans="1:22" x14ac:dyDescent="0.25">
      <c r="B176" t="str">
        <f t="shared" si="76"/>
        <v>_PD</v>
      </c>
      <c r="G176" t="s">
        <v>29</v>
      </c>
      <c r="H176" t="str">
        <f t="shared" ref="H176:H177" si="78">G176</f>
        <v>fNormH</v>
      </c>
      <c r="I176">
        <v>1</v>
      </c>
      <c r="K176">
        <v>1</v>
      </c>
      <c r="M176" t="str">
        <f t="shared" ref="M176:M177" si="79">CONCATENATE(P176,".",H176)</f>
        <v>ns=4;s=|var|CODESYS Control Win V3.Application.PersistentVars.stAllAiChannelParams.Water_fPD.fNormH</v>
      </c>
      <c r="N176" t="s">
        <v>26</v>
      </c>
      <c r="O176" t="s">
        <v>27</v>
      </c>
      <c r="P176" t="str">
        <f>CONCATENATE(Y$6,"Application.PersistentVars.stAllAiChannelParams.",B172,"_f",SUBSTITUTE(B176,"_",""))</f>
        <v>ns=4;s=|var|CODESYS Control Win V3.Application.PersistentVars.stAllAiChannelParams.Water_fPD</v>
      </c>
      <c r="Q176" t="str">
        <f t="shared" si="77"/>
        <v>d0012</v>
      </c>
      <c r="R176" t="str">
        <f t="shared" si="75"/>
        <v>fNormH</v>
      </c>
    </row>
    <row r="177" spans="1:22" x14ac:dyDescent="0.25">
      <c r="B177" t="str">
        <f t="shared" si="76"/>
        <v>_PD</v>
      </c>
      <c r="G177" t="s">
        <v>25</v>
      </c>
      <c r="H177" t="str">
        <f t="shared" si="78"/>
        <v>fTFilter</v>
      </c>
      <c r="I177">
        <v>1</v>
      </c>
      <c r="K177">
        <v>1</v>
      </c>
      <c r="M177" t="str">
        <f t="shared" si="79"/>
        <v>ns=4;s=|var|CODESYS Control Win V3.Application.PersistentVars.stAllAiChannelParams.Water_fPD.fTFilter</v>
      </c>
      <c r="N177" t="s">
        <v>26</v>
      </c>
      <c r="O177" t="s">
        <v>27</v>
      </c>
      <c r="P177" t="str">
        <f>CONCATENATE(Y$6,"Application.PersistentVars.stAllAiChannelParams.",B172,"_f",SUBSTITUTE(B177,"_",""))</f>
        <v>ns=4;s=|var|CODESYS Control Win V3.Application.PersistentVars.stAllAiChannelParams.Water_fPD</v>
      </c>
      <c r="Q177" t="str">
        <f t="shared" si="77"/>
        <v>d0012</v>
      </c>
      <c r="R177" t="str">
        <f t="shared" si="75"/>
        <v>fTFilter</v>
      </c>
    </row>
    <row r="178" spans="1:22" x14ac:dyDescent="0.25">
      <c r="A178" t="s">
        <v>101</v>
      </c>
      <c r="B178" t="s">
        <v>95</v>
      </c>
    </row>
    <row r="179" spans="1:22" x14ac:dyDescent="0.25">
      <c r="B179" t="s">
        <v>101</v>
      </c>
      <c r="G179" t="s">
        <v>31</v>
      </c>
      <c r="H179" t="s">
        <v>31</v>
      </c>
      <c r="I179">
        <v>1</v>
      </c>
      <c r="K179">
        <v>1</v>
      </c>
      <c r="M179" t="s">
        <v>395</v>
      </c>
      <c r="N179" t="s">
        <v>26</v>
      </c>
      <c r="O179" t="s">
        <v>27</v>
      </c>
      <c r="P179" t="s">
        <v>396</v>
      </c>
      <c r="Q179" t="s">
        <v>102</v>
      </c>
      <c r="R179" t="s">
        <v>31</v>
      </c>
      <c r="V179" t="s">
        <v>102</v>
      </c>
    </row>
    <row r="180" spans="1:22" x14ac:dyDescent="0.25">
      <c r="A180" t="s">
        <v>103</v>
      </c>
      <c r="B180" t="s">
        <v>95</v>
      </c>
    </row>
    <row r="181" spans="1:22" x14ac:dyDescent="0.25">
      <c r="B181" t="s">
        <v>103</v>
      </c>
      <c r="G181" t="s">
        <v>31</v>
      </c>
      <c r="H181" t="s">
        <v>31</v>
      </c>
      <c r="I181">
        <v>1</v>
      </c>
      <c r="K181">
        <v>1</v>
      </c>
      <c r="M181" t="s">
        <v>397</v>
      </c>
      <c r="N181" t="s">
        <v>26</v>
      </c>
      <c r="O181" t="s">
        <v>27</v>
      </c>
      <c r="P181" t="s">
        <v>398</v>
      </c>
      <c r="Q181" t="s">
        <v>104</v>
      </c>
      <c r="R181" t="s">
        <v>31</v>
      </c>
      <c r="V181" t="s">
        <v>104</v>
      </c>
    </row>
    <row r="182" spans="1:22" x14ac:dyDescent="0.25">
      <c r="A182" t="s">
        <v>105</v>
      </c>
      <c r="B182" t="s">
        <v>95</v>
      </c>
    </row>
    <row r="183" spans="1:22" x14ac:dyDescent="0.25">
      <c r="B183" t="s">
        <v>105</v>
      </c>
      <c r="G183" t="s">
        <v>31</v>
      </c>
      <c r="H183" t="s">
        <v>31</v>
      </c>
      <c r="I183">
        <v>1</v>
      </c>
      <c r="K183">
        <v>1</v>
      </c>
      <c r="M183" t="s">
        <v>399</v>
      </c>
      <c r="N183" t="s">
        <v>26</v>
      </c>
      <c r="O183" t="s">
        <v>27</v>
      </c>
      <c r="P183" t="s">
        <v>400</v>
      </c>
      <c r="Q183" t="s">
        <v>106</v>
      </c>
      <c r="R183" t="s">
        <v>31</v>
      </c>
      <c r="V183" t="s">
        <v>106</v>
      </c>
    </row>
    <row r="184" spans="1:22" x14ac:dyDescent="0.25">
      <c r="A184" t="s">
        <v>107</v>
      </c>
      <c r="B184" t="s">
        <v>95</v>
      </c>
    </row>
    <row r="185" spans="1:22" x14ac:dyDescent="0.25">
      <c r="B185" t="s">
        <v>107</v>
      </c>
      <c r="G185" t="s">
        <v>74</v>
      </c>
      <c r="H185" t="s">
        <v>74</v>
      </c>
      <c r="I185">
        <v>1</v>
      </c>
      <c r="K185">
        <v>0</v>
      </c>
      <c r="M185" t="s">
        <v>401</v>
      </c>
      <c r="N185" t="s">
        <v>34</v>
      </c>
      <c r="O185" t="s">
        <v>27</v>
      </c>
      <c r="P185" t="s">
        <v>402</v>
      </c>
      <c r="Q185" t="s">
        <v>108</v>
      </c>
      <c r="R185" t="s">
        <v>74</v>
      </c>
      <c r="V185" t="s">
        <v>108</v>
      </c>
    </row>
    <row r="186" spans="1:22" x14ac:dyDescent="0.25">
      <c r="B186" t="s">
        <v>107</v>
      </c>
      <c r="G186" t="s">
        <v>37</v>
      </c>
      <c r="H186" t="s">
        <v>37</v>
      </c>
      <c r="I186">
        <v>1</v>
      </c>
      <c r="K186">
        <v>0</v>
      </c>
      <c r="M186" t="s">
        <v>403</v>
      </c>
      <c r="N186" t="s">
        <v>34</v>
      </c>
      <c r="O186" t="s">
        <v>27</v>
      </c>
      <c r="P186" t="s">
        <v>402</v>
      </c>
      <c r="Q186" t="s">
        <v>108</v>
      </c>
      <c r="R186" t="s">
        <v>37</v>
      </c>
    </row>
    <row r="187" spans="1:22" x14ac:dyDescent="0.25">
      <c r="B187" t="s">
        <v>107</v>
      </c>
      <c r="G187" t="s">
        <v>38</v>
      </c>
      <c r="H187" t="s">
        <v>38</v>
      </c>
      <c r="I187">
        <v>1</v>
      </c>
      <c r="K187">
        <v>0</v>
      </c>
      <c r="M187" t="s">
        <v>404</v>
      </c>
      <c r="N187" t="s">
        <v>34</v>
      </c>
      <c r="O187" t="s">
        <v>27</v>
      </c>
      <c r="P187" t="s">
        <v>402</v>
      </c>
      <c r="Q187" t="s">
        <v>108</v>
      </c>
      <c r="R187" t="s">
        <v>38</v>
      </c>
    </row>
    <row r="188" spans="1:22" x14ac:dyDescent="0.25">
      <c r="B188" t="s">
        <v>107</v>
      </c>
      <c r="G188" t="s">
        <v>76</v>
      </c>
      <c r="H188" t="s">
        <v>76</v>
      </c>
      <c r="I188">
        <v>1</v>
      </c>
      <c r="K188">
        <v>0</v>
      </c>
      <c r="M188" t="s">
        <v>405</v>
      </c>
      <c r="N188" t="s">
        <v>34</v>
      </c>
      <c r="O188" t="s">
        <v>27</v>
      </c>
      <c r="P188" t="s">
        <v>402</v>
      </c>
      <c r="Q188" t="s">
        <v>108</v>
      </c>
      <c r="R188" t="s">
        <v>76</v>
      </c>
    </row>
    <row r="189" spans="1:22" x14ac:dyDescent="0.25">
      <c r="B189" t="s">
        <v>107</v>
      </c>
      <c r="G189" t="s">
        <v>77</v>
      </c>
      <c r="H189" t="s">
        <v>77</v>
      </c>
      <c r="I189">
        <v>1</v>
      </c>
      <c r="K189">
        <v>0</v>
      </c>
      <c r="M189" t="s">
        <v>406</v>
      </c>
      <c r="N189" t="s">
        <v>34</v>
      </c>
      <c r="O189" t="s">
        <v>27</v>
      </c>
      <c r="P189" t="s">
        <v>402</v>
      </c>
      <c r="Q189" t="s">
        <v>108</v>
      </c>
      <c r="R189" t="s">
        <v>77</v>
      </c>
    </row>
    <row r="190" spans="1:22" x14ac:dyDescent="0.25">
      <c r="B190" t="s">
        <v>107</v>
      </c>
      <c r="G190" t="s">
        <v>78</v>
      </c>
      <c r="H190" t="s">
        <v>78</v>
      </c>
      <c r="I190">
        <v>1</v>
      </c>
      <c r="K190">
        <v>0</v>
      </c>
      <c r="M190" t="s">
        <v>407</v>
      </c>
      <c r="N190" t="s">
        <v>34</v>
      </c>
      <c r="O190" t="s">
        <v>27</v>
      </c>
      <c r="P190" t="s">
        <v>402</v>
      </c>
      <c r="Q190" t="s">
        <v>108</v>
      </c>
      <c r="R190" t="s">
        <v>78</v>
      </c>
    </row>
    <row r="191" spans="1:22" x14ac:dyDescent="0.25">
      <c r="B191" t="s">
        <v>107</v>
      </c>
      <c r="G191" t="s">
        <v>39</v>
      </c>
      <c r="H191" t="s">
        <v>39</v>
      </c>
      <c r="I191">
        <v>1</v>
      </c>
      <c r="K191">
        <v>1</v>
      </c>
      <c r="M191" t="s">
        <v>408</v>
      </c>
      <c r="N191" t="s">
        <v>34</v>
      </c>
      <c r="O191" t="s">
        <v>27</v>
      </c>
      <c r="P191" t="s">
        <v>402</v>
      </c>
      <c r="Q191" t="s">
        <v>108</v>
      </c>
      <c r="R191" t="s">
        <v>39</v>
      </c>
    </row>
    <row r="192" spans="1:22" x14ac:dyDescent="0.25">
      <c r="B192" t="s">
        <v>107</v>
      </c>
      <c r="G192" t="s">
        <v>40</v>
      </c>
      <c r="H192" t="s">
        <v>40</v>
      </c>
      <c r="I192">
        <v>1</v>
      </c>
      <c r="K192">
        <v>1</v>
      </c>
      <c r="M192" t="s">
        <v>409</v>
      </c>
      <c r="N192" t="s">
        <v>34</v>
      </c>
      <c r="O192" t="s">
        <v>27</v>
      </c>
      <c r="P192" t="s">
        <v>402</v>
      </c>
      <c r="Q192" t="s">
        <v>108</v>
      </c>
      <c r="R192" t="s">
        <v>40</v>
      </c>
    </row>
    <row r="193" spans="1:22" x14ac:dyDescent="0.25">
      <c r="B193" t="s">
        <v>107</v>
      </c>
      <c r="G193" t="s">
        <v>79</v>
      </c>
      <c r="H193" t="s">
        <v>79</v>
      </c>
      <c r="I193">
        <v>1</v>
      </c>
      <c r="K193">
        <v>1</v>
      </c>
      <c r="M193" t="s">
        <v>410</v>
      </c>
      <c r="N193" t="s">
        <v>34</v>
      </c>
      <c r="O193" t="s">
        <v>27</v>
      </c>
      <c r="P193" t="s">
        <v>402</v>
      </c>
      <c r="Q193" t="s">
        <v>108</v>
      </c>
      <c r="R193" t="s">
        <v>79</v>
      </c>
    </row>
    <row r="194" spans="1:22" x14ac:dyDescent="0.25">
      <c r="B194" t="s">
        <v>107</v>
      </c>
      <c r="G194" t="s">
        <v>80</v>
      </c>
      <c r="H194" t="s">
        <v>80</v>
      </c>
      <c r="I194">
        <v>1</v>
      </c>
      <c r="K194">
        <v>0</v>
      </c>
      <c r="M194" t="s">
        <v>411</v>
      </c>
      <c r="N194" t="s">
        <v>34</v>
      </c>
      <c r="O194" t="s">
        <v>27</v>
      </c>
      <c r="P194" t="s">
        <v>402</v>
      </c>
      <c r="Q194" t="s">
        <v>108</v>
      </c>
      <c r="R194" t="s">
        <v>80</v>
      </c>
    </row>
    <row r="195" spans="1:22" x14ac:dyDescent="0.25">
      <c r="B195" t="s">
        <v>107</v>
      </c>
      <c r="G195" t="s">
        <v>41</v>
      </c>
      <c r="H195" t="s">
        <v>41</v>
      </c>
      <c r="I195">
        <v>1</v>
      </c>
      <c r="K195">
        <v>1</v>
      </c>
      <c r="M195" t="s">
        <v>412</v>
      </c>
      <c r="N195" t="s">
        <v>34</v>
      </c>
      <c r="O195" t="s">
        <v>27</v>
      </c>
      <c r="P195" t="s">
        <v>402</v>
      </c>
      <c r="Q195" t="s">
        <v>108</v>
      </c>
      <c r="R195" t="s">
        <v>41</v>
      </c>
    </row>
    <row r="196" spans="1:22" x14ac:dyDescent="0.25">
      <c r="B196" t="s">
        <v>107</v>
      </c>
      <c r="G196" t="s">
        <v>42</v>
      </c>
      <c r="H196" t="s">
        <v>42</v>
      </c>
      <c r="I196">
        <v>1</v>
      </c>
      <c r="K196">
        <v>0</v>
      </c>
      <c r="M196" t="s">
        <v>413</v>
      </c>
      <c r="N196" t="s">
        <v>34</v>
      </c>
      <c r="O196" t="s">
        <v>27</v>
      </c>
      <c r="P196" t="s">
        <v>402</v>
      </c>
      <c r="Q196" t="s">
        <v>108</v>
      </c>
      <c r="R196" t="s">
        <v>42</v>
      </c>
    </row>
    <row r="197" spans="1:22" x14ac:dyDescent="0.25">
      <c r="B197" t="s">
        <v>107</v>
      </c>
      <c r="G197" t="s">
        <v>43</v>
      </c>
      <c r="H197" t="s">
        <v>43</v>
      </c>
      <c r="I197">
        <v>1</v>
      </c>
      <c r="K197">
        <v>0</v>
      </c>
      <c r="M197" t="s">
        <v>414</v>
      </c>
      <c r="N197" t="s">
        <v>34</v>
      </c>
      <c r="O197" t="s">
        <v>27</v>
      </c>
      <c r="P197" t="s">
        <v>402</v>
      </c>
      <c r="Q197" t="s">
        <v>108</v>
      </c>
      <c r="R197" t="s">
        <v>43</v>
      </c>
    </row>
    <row r="198" spans="1:22" x14ac:dyDescent="0.25">
      <c r="A198" t="s">
        <v>109</v>
      </c>
      <c r="B198" t="s">
        <v>95</v>
      </c>
    </row>
    <row r="199" spans="1:22" x14ac:dyDescent="0.25">
      <c r="B199" t="s">
        <v>109</v>
      </c>
      <c r="G199" t="s">
        <v>74</v>
      </c>
      <c r="H199" t="s">
        <v>74</v>
      </c>
      <c r="I199">
        <v>1</v>
      </c>
      <c r="K199">
        <v>0</v>
      </c>
      <c r="M199" t="s">
        <v>415</v>
      </c>
      <c r="N199" t="s">
        <v>34</v>
      </c>
      <c r="O199" t="s">
        <v>27</v>
      </c>
      <c r="P199" t="s">
        <v>416</v>
      </c>
      <c r="Q199" t="s">
        <v>110</v>
      </c>
      <c r="R199" t="s">
        <v>74</v>
      </c>
      <c r="V199" t="s">
        <v>110</v>
      </c>
    </row>
    <row r="200" spans="1:22" x14ac:dyDescent="0.25">
      <c r="B200" t="s">
        <v>109</v>
      </c>
      <c r="G200" t="s">
        <v>37</v>
      </c>
      <c r="H200" t="s">
        <v>37</v>
      </c>
      <c r="I200">
        <v>1</v>
      </c>
      <c r="K200">
        <v>0</v>
      </c>
      <c r="M200" t="s">
        <v>417</v>
      </c>
      <c r="N200" t="s">
        <v>34</v>
      </c>
      <c r="O200" t="s">
        <v>27</v>
      </c>
      <c r="P200" t="s">
        <v>416</v>
      </c>
      <c r="Q200" t="s">
        <v>110</v>
      </c>
      <c r="R200" t="s">
        <v>37</v>
      </c>
    </row>
    <row r="201" spans="1:22" x14ac:dyDescent="0.25">
      <c r="B201" t="s">
        <v>109</v>
      </c>
      <c r="G201" t="s">
        <v>38</v>
      </c>
      <c r="H201" t="s">
        <v>38</v>
      </c>
      <c r="I201">
        <v>1</v>
      </c>
      <c r="K201">
        <v>0</v>
      </c>
      <c r="M201" t="s">
        <v>418</v>
      </c>
      <c r="N201" t="s">
        <v>34</v>
      </c>
      <c r="O201" t="s">
        <v>27</v>
      </c>
      <c r="P201" t="s">
        <v>416</v>
      </c>
      <c r="Q201" t="s">
        <v>110</v>
      </c>
      <c r="R201" t="s">
        <v>38</v>
      </c>
    </row>
    <row r="202" spans="1:22" x14ac:dyDescent="0.25">
      <c r="B202" t="s">
        <v>109</v>
      </c>
      <c r="G202" t="s">
        <v>76</v>
      </c>
      <c r="H202" t="s">
        <v>76</v>
      </c>
      <c r="I202">
        <v>1</v>
      </c>
      <c r="K202">
        <v>0</v>
      </c>
      <c r="M202" t="s">
        <v>419</v>
      </c>
      <c r="N202" t="s">
        <v>34</v>
      </c>
      <c r="O202" t="s">
        <v>27</v>
      </c>
      <c r="P202" t="s">
        <v>416</v>
      </c>
      <c r="Q202" t="s">
        <v>110</v>
      </c>
      <c r="R202" t="s">
        <v>76</v>
      </c>
    </row>
    <row r="203" spans="1:22" x14ac:dyDescent="0.25">
      <c r="B203" t="s">
        <v>109</v>
      </c>
      <c r="G203" t="s">
        <v>77</v>
      </c>
      <c r="H203" t="s">
        <v>77</v>
      </c>
      <c r="I203">
        <v>1</v>
      </c>
      <c r="K203">
        <v>0</v>
      </c>
      <c r="M203" t="s">
        <v>420</v>
      </c>
      <c r="N203" t="s">
        <v>34</v>
      </c>
      <c r="O203" t="s">
        <v>27</v>
      </c>
      <c r="P203" t="s">
        <v>416</v>
      </c>
      <c r="Q203" t="s">
        <v>110</v>
      </c>
      <c r="R203" t="s">
        <v>77</v>
      </c>
    </row>
    <row r="204" spans="1:22" x14ac:dyDescent="0.25">
      <c r="B204" t="s">
        <v>109</v>
      </c>
      <c r="G204" t="s">
        <v>78</v>
      </c>
      <c r="H204" t="s">
        <v>78</v>
      </c>
      <c r="I204">
        <v>1</v>
      </c>
      <c r="K204">
        <v>0</v>
      </c>
      <c r="M204" t="s">
        <v>421</v>
      </c>
      <c r="N204" t="s">
        <v>34</v>
      </c>
      <c r="O204" t="s">
        <v>27</v>
      </c>
      <c r="P204" t="s">
        <v>416</v>
      </c>
      <c r="Q204" t="s">
        <v>110</v>
      </c>
      <c r="R204" t="s">
        <v>78</v>
      </c>
    </row>
    <row r="205" spans="1:22" x14ac:dyDescent="0.25">
      <c r="B205" t="s">
        <v>109</v>
      </c>
      <c r="G205" t="s">
        <v>39</v>
      </c>
      <c r="H205" t="s">
        <v>39</v>
      </c>
      <c r="I205">
        <v>1</v>
      </c>
      <c r="K205">
        <v>1</v>
      </c>
      <c r="M205" t="s">
        <v>422</v>
      </c>
      <c r="N205" t="s">
        <v>34</v>
      </c>
      <c r="O205" t="s">
        <v>27</v>
      </c>
      <c r="P205" t="s">
        <v>416</v>
      </c>
      <c r="Q205" t="s">
        <v>110</v>
      </c>
      <c r="R205" t="s">
        <v>39</v>
      </c>
    </row>
    <row r="206" spans="1:22" x14ac:dyDescent="0.25">
      <c r="B206" t="s">
        <v>109</v>
      </c>
      <c r="G206" t="s">
        <v>40</v>
      </c>
      <c r="H206" t="s">
        <v>40</v>
      </c>
      <c r="I206">
        <v>1</v>
      </c>
      <c r="K206">
        <v>1</v>
      </c>
      <c r="M206" t="s">
        <v>423</v>
      </c>
      <c r="N206" t="s">
        <v>34</v>
      </c>
      <c r="O206" t="s">
        <v>27</v>
      </c>
      <c r="P206" t="s">
        <v>416</v>
      </c>
      <c r="Q206" t="s">
        <v>110</v>
      </c>
      <c r="R206" t="s">
        <v>40</v>
      </c>
    </row>
    <row r="207" spans="1:22" x14ac:dyDescent="0.25">
      <c r="B207" t="s">
        <v>109</v>
      </c>
      <c r="G207" t="s">
        <v>79</v>
      </c>
      <c r="H207" t="s">
        <v>79</v>
      </c>
      <c r="I207">
        <v>1</v>
      </c>
      <c r="K207">
        <v>1</v>
      </c>
      <c r="M207" t="s">
        <v>424</v>
      </c>
      <c r="N207" t="s">
        <v>34</v>
      </c>
      <c r="O207" t="s">
        <v>27</v>
      </c>
      <c r="P207" t="s">
        <v>416</v>
      </c>
      <c r="Q207" t="s">
        <v>110</v>
      </c>
      <c r="R207" t="s">
        <v>79</v>
      </c>
    </row>
    <row r="208" spans="1:22" x14ac:dyDescent="0.25">
      <c r="B208" t="s">
        <v>109</v>
      </c>
      <c r="G208" t="s">
        <v>80</v>
      </c>
      <c r="H208" t="s">
        <v>80</v>
      </c>
      <c r="I208">
        <v>1</v>
      </c>
      <c r="K208">
        <v>0</v>
      </c>
      <c r="M208" t="s">
        <v>425</v>
      </c>
      <c r="N208" t="s">
        <v>34</v>
      </c>
      <c r="O208" t="s">
        <v>27</v>
      </c>
      <c r="P208" t="s">
        <v>416</v>
      </c>
      <c r="Q208" t="s">
        <v>110</v>
      </c>
      <c r="R208" t="s">
        <v>80</v>
      </c>
    </row>
    <row r="209" spans="1:22" x14ac:dyDescent="0.25">
      <c r="B209" t="s">
        <v>109</v>
      </c>
      <c r="G209" t="s">
        <v>41</v>
      </c>
      <c r="H209" t="s">
        <v>41</v>
      </c>
      <c r="I209">
        <v>1</v>
      </c>
      <c r="K209">
        <v>1</v>
      </c>
      <c r="M209" t="s">
        <v>426</v>
      </c>
      <c r="N209" t="s">
        <v>34</v>
      </c>
      <c r="O209" t="s">
        <v>27</v>
      </c>
      <c r="P209" t="s">
        <v>416</v>
      </c>
      <c r="Q209" t="s">
        <v>110</v>
      </c>
      <c r="R209" t="s">
        <v>41</v>
      </c>
    </row>
    <row r="210" spans="1:22" x14ac:dyDescent="0.25">
      <c r="B210" t="s">
        <v>109</v>
      </c>
      <c r="G210" t="s">
        <v>42</v>
      </c>
      <c r="H210" t="s">
        <v>42</v>
      </c>
      <c r="I210">
        <v>1</v>
      </c>
      <c r="K210">
        <v>0</v>
      </c>
      <c r="M210" t="s">
        <v>427</v>
      </c>
      <c r="N210" t="s">
        <v>34</v>
      </c>
      <c r="O210" t="s">
        <v>27</v>
      </c>
      <c r="P210" t="s">
        <v>416</v>
      </c>
      <c r="Q210" t="s">
        <v>110</v>
      </c>
      <c r="R210" t="s">
        <v>42</v>
      </c>
    </row>
    <row r="211" spans="1:22" x14ac:dyDescent="0.25">
      <c r="B211" t="s">
        <v>109</v>
      </c>
      <c r="G211" t="s">
        <v>43</v>
      </c>
      <c r="H211" t="s">
        <v>43</v>
      </c>
      <c r="I211">
        <v>1</v>
      </c>
      <c r="K211">
        <v>0</v>
      </c>
      <c r="M211" t="s">
        <v>428</v>
      </c>
      <c r="N211" t="s">
        <v>34</v>
      </c>
      <c r="O211" t="s">
        <v>27</v>
      </c>
      <c r="P211" t="s">
        <v>416</v>
      </c>
      <c r="Q211" t="s">
        <v>110</v>
      </c>
      <c r="R211" t="s">
        <v>43</v>
      </c>
    </row>
    <row r="212" spans="1:22" x14ac:dyDescent="0.25">
      <c r="A212" t="s">
        <v>115</v>
      </c>
      <c r="B212" t="s">
        <v>21</v>
      </c>
    </row>
    <row r="213" spans="1:22" x14ac:dyDescent="0.25">
      <c r="B213" t="s">
        <v>115</v>
      </c>
      <c r="G213" t="s">
        <v>116</v>
      </c>
      <c r="H213" t="s">
        <v>116</v>
      </c>
      <c r="I213">
        <v>1</v>
      </c>
      <c r="K213">
        <v>0</v>
      </c>
      <c r="M213" t="s">
        <v>429</v>
      </c>
      <c r="N213" t="s">
        <v>34</v>
      </c>
      <c r="O213" t="s">
        <v>27</v>
      </c>
      <c r="P213" t="s">
        <v>430</v>
      </c>
      <c r="Q213" t="s">
        <v>117</v>
      </c>
      <c r="R213" t="s">
        <v>116</v>
      </c>
      <c r="V213" t="s">
        <v>117</v>
      </c>
    </row>
    <row r="214" spans="1:22" x14ac:dyDescent="0.25">
      <c r="B214" t="s">
        <v>115</v>
      </c>
      <c r="G214" t="s">
        <v>118</v>
      </c>
      <c r="H214" t="s">
        <v>118</v>
      </c>
      <c r="I214">
        <v>1</v>
      </c>
      <c r="K214">
        <v>0</v>
      </c>
      <c r="M214" t="s">
        <v>431</v>
      </c>
      <c r="N214" t="s">
        <v>34</v>
      </c>
      <c r="O214" t="s">
        <v>27</v>
      </c>
      <c r="P214" t="s">
        <v>430</v>
      </c>
      <c r="Q214" t="s">
        <v>117</v>
      </c>
      <c r="R214" t="s">
        <v>118</v>
      </c>
    </row>
    <row r="215" spans="1:22" x14ac:dyDescent="0.25">
      <c r="B215" t="s">
        <v>115</v>
      </c>
      <c r="G215" t="s">
        <v>119</v>
      </c>
      <c r="H215" t="s">
        <v>119</v>
      </c>
      <c r="I215">
        <v>1</v>
      </c>
      <c r="K215">
        <v>0</v>
      </c>
      <c r="M215" t="s">
        <v>432</v>
      </c>
      <c r="N215" t="s">
        <v>34</v>
      </c>
      <c r="O215" t="s">
        <v>27</v>
      </c>
      <c r="P215" t="s">
        <v>430</v>
      </c>
      <c r="Q215" t="s">
        <v>117</v>
      </c>
      <c r="R215" t="s">
        <v>119</v>
      </c>
    </row>
    <row r="216" spans="1:22" x14ac:dyDescent="0.25">
      <c r="B216" t="s">
        <v>115</v>
      </c>
      <c r="G216" t="s">
        <v>120</v>
      </c>
      <c r="H216" t="s">
        <v>120</v>
      </c>
      <c r="I216">
        <v>1</v>
      </c>
      <c r="K216">
        <v>1</v>
      </c>
      <c r="M216" t="s">
        <v>433</v>
      </c>
      <c r="N216" t="s">
        <v>34</v>
      </c>
      <c r="O216" t="s">
        <v>27</v>
      </c>
      <c r="P216" t="s">
        <v>430</v>
      </c>
      <c r="Q216" t="s">
        <v>117</v>
      </c>
      <c r="R216" t="s">
        <v>120</v>
      </c>
    </row>
    <row r="217" spans="1:22" x14ac:dyDescent="0.25">
      <c r="B217" t="s">
        <v>115</v>
      </c>
      <c r="G217" t="s">
        <v>121</v>
      </c>
      <c r="H217" t="s">
        <v>121</v>
      </c>
      <c r="I217">
        <v>1</v>
      </c>
      <c r="K217">
        <v>0</v>
      </c>
      <c r="M217" t="s">
        <v>434</v>
      </c>
      <c r="N217" t="s">
        <v>26</v>
      </c>
      <c r="O217" t="s">
        <v>27</v>
      </c>
      <c r="P217" t="s">
        <v>430</v>
      </c>
      <c r="Q217" t="s">
        <v>117</v>
      </c>
      <c r="R217" t="s">
        <v>121</v>
      </c>
    </row>
    <row r="218" spans="1:22" x14ac:dyDescent="0.25">
      <c r="B218" t="s">
        <v>115</v>
      </c>
      <c r="G218" t="s">
        <v>122</v>
      </c>
      <c r="H218" t="s">
        <v>122</v>
      </c>
      <c r="I218">
        <v>1</v>
      </c>
      <c r="K218">
        <v>0</v>
      </c>
      <c r="M218" t="s">
        <v>435</v>
      </c>
      <c r="N218" t="s">
        <v>26</v>
      </c>
      <c r="O218" t="s">
        <v>27</v>
      </c>
      <c r="P218" t="s">
        <v>430</v>
      </c>
      <c r="Q218" t="s">
        <v>117</v>
      </c>
      <c r="R218" t="s">
        <v>122</v>
      </c>
    </row>
    <row r="219" spans="1:22" x14ac:dyDescent="0.25">
      <c r="B219" t="s">
        <v>115</v>
      </c>
      <c r="G219" t="s">
        <v>123</v>
      </c>
      <c r="H219" t="s">
        <v>123</v>
      </c>
      <c r="I219">
        <v>1</v>
      </c>
      <c r="K219">
        <v>0</v>
      </c>
      <c r="M219" t="s">
        <v>436</v>
      </c>
      <c r="N219" t="s">
        <v>26</v>
      </c>
      <c r="O219" t="s">
        <v>27</v>
      </c>
      <c r="P219" t="s">
        <v>430</v>
      </c>
      <c r="Q219" t="s">
        <v>117</v>
      </c>
      <c r="R219" t="s">
        <v>123</v>
      </c>
    </row>
    <row r="220" spans="1:22" x14ac:dyDescent="0.25">
      <c r="B220" t="s">
        <v>115</v>
      </c>
      <c r="G220" t="s">
        <v>124</v>
      </c>
      <c r="H220" t="s">
        <v>124</v>
      </c>
      <c r="I220">
        <v>1</v>
      </c>
      <c r="K220">
        <v>0</v>
      </c>
      <c r="M220" t="s">
        <v>437</v>
      </c>
      <c r="N220" t="s">
        <v>26</v>
      </c>
      <c r="O220" t="s">
        <v>27</v>
      </c>
      <c r="P220" t="s">
        <v>430</v>
      </c>
      <c r="Q220" t="s">
        <v>117</v>
      </c>
      <c r="R220" t="s">
        <v>124</v>
      </c>
    </row>
    <row r="221" spans="1:22" x14ac:dyDescent="0.25">
      <c r="B221" t="s">
        <v>115</v>
      </c>
      <c r="G221" t="s">
        <v>125</v>
      </c>
      <c r="H221" t="s">
        <v>125</v>
      </c>
      <c r="I221">
        <v>1</v>
      </c>
      <c r="K221">
        <v>0</v>
      </c>
      <c r="M221" t="s">
        <v>438</v>
      </c>
      <c r="N221" t="s">
        <v>26</v>
      </c>
      <c r="O221" t="s">
        <v>27</v>
      </c>
      <c r="P221" t="s">
        <v>430</v>
      </c>
      <c r="Q221" t="s">
        <v>117</v>
      </c>
      <c r="R221" t="s">
        <v>125</v>
      </c>
    </row>
    <row r="222" spans="1:22" x14ac:dyDescent="0.25">
      <c r="B222" t="s">
        <v>115</v>
      </c>
      <c r="G222" t="s">
        <v>126</v>
      </c>
      <c r="H222" t="s">
        <v>126</v>
      </c>
      <c r="I222">
        <v>1</v>
      </c>
      <c r="K222">
        <v>0</v>
      </c>
      <c r="M222" t="s">
        <v>439</v>
      </c>
      <c r="N222" t="s">
        <v>26</v>
      </c>
      <c r="O222" t="s">
        <v>27</v>
      </c>
      <c r="P222" t="s">
        <v>430</v>
      </c>
      <c r="Q222" t="s">
        <v>117</v>
      </c>
      <c r="R222" t="s">
        <v>126</v>
      </c>
    </row>
    <row r="223" spans="1:22" x14ac:dyDescent="0.25">
      <c r="B223" t="s">
        <v>115</v>
      </c>
      <c r="G223" t="s">
        <v>127</v>
      </c>
      <c r="H223" t="s">
        <v>127</v>
      </c>
      <c r="I223">
        <v>1</v>
      </c>
      <c r="K223">
        <v>1</v>
      </c>
      <c r="M223" t="s">
        <v>440</v>
      </c>
      <c r="N223" t="s">
        <v>34</v>
      </c>
      <c r="O223" t="s">
        <v>27</v>
      </c>
      <c r="P223" t="s">
        <v>430</v>
      </c>
      <c r="Q223" t="s">
        <v>117</v>
      </c>
      <c r="R223" t="s">
        <v>127</v>
      </c>
    </row>
    <row r="224" spans="1:22" x14ac:dyDescent="0.25">
      <c r="B224" t="s">
        <v>115</v>
      </c>
      <c r="G224" t="s">
        <v>128</v>
      </c>
      <c r="H224" t="s">
        <v>128</v>
      </c>
      <c r="I224">
        <v>1</v>
      </c>
      <c r="K224">
        <v>1</v>
      </c>
      <c r="M224" t="s">
        <v>441</v>
      </c>
      <c r="N224" t="s">
        <v>34</v>
      </c>
      <c r="O224" t="s">
        <v>27</v>
      </c>
      <c r="P224" t="s">
        <v>430</v>
      </c>
      <c r="Q224" t="s">
        <v>117</v>
      </c>
      <c r="R224" t="s">
        <v>128</v>
      </c>
    </row>
    <row r="225" spans="1:22" x14ac:dyDescent="0.25">
      <c r="B225" t="s">
        <v>115</v>
      </c>
      <c r="G225" t="s">
        <v>129</v>
      </c>
      <c r="H225" t="s">
        <v>129</v>
      </c>
      <c r="I225">
        <v>1</v>
      </c>
      <c r="K225">
        <v>1</v>
      </c>
      <c r="M225" t="s">
        <v>442</v>
      </c>
      <c r="N225" t="s">
        <v>34</v>
      </c>
      <c r="O225" t="s">
        <v>27</v>
      </c>
      <c r="P225" t="s">
        <v>430</v>
      </c>
      <c r="Q225" t="s">
        <v>117</v>
      </c>
      <c r="R225" t="s">
        <v>129</v>
      </c>
    </row>
    <row r="226" spans="1:22" x14ac:dyDescent="0.25">
      <c r="A226" t="s">
        <v>130</v>
      </c>
      <c r="B226" t="s">
        <v>115</v>
      </c>
    </row>
    <row r="227" spans="1:22" x14ac:dyDescent="0.25">
      <c r="B227" t="str">
        <f>A226</f>
        <v>_PgBetween</v>
      </c>
      <c r="G227" t="s">
        <v>31</v>
      </c>
      <c r="H227" t="str">
        <f>G227</f>
        <v>fNormValue</v>
      </c>
      <c r="I227">
        <v>1</v>
      </c>
      <c r="K227">
        <v>0</v>
      </c>
      <c r="M227" t="str">
        <f t="shared" ref="M227:M228" si="80">CONCATENATE(P227,".",H227)</f>
        <v>ns=4;s=|var|CODESYS Control Win V3.Application.GVL.DataProg.Group[1]._PgBetween.fNormValue</v>
      </c>
      <c r="N227" t="s">
        <v>26</v>
      </c>
      <c r="O227" t="s">
        <v>27</v>
      </c>
      <c r="P227" t="str">
        <f>CONCATENATE(Y$6,"Application.GVL.DataProg.",B226,".",B227)</f>
        <v>ns=4;s=|var|CODESYS Control Win V3.Application.GVL.DataProg.Group[1]._PgBetween</v>
      </c>
      <c r="Q227" t="str">
        <f>V227</f>
        <v>d0027</v>
      </c>
      <c r="R227" t="str">
        <f>G227</f>
        <v>fNormValue</v>
      </c>
      <c r="V227" t="s">
        <v>131</v>
      </c>
    </row>
    <row r="228" spans="1:22" x14ac:dyDescent="0.25">
      <c r="B228" t="str">
        <f>B227</f>
        <v>_PgBetween</v>
      </c>
      <c r="G228" t="s">
        <v>32</v>
      </c>
      <c r="H228" t="str">
        <f>G228</f>
        <v>fInValue</v>
      </c>
      <c r="I228">
        <v>1</v>
      </c>
      <c r="K228">
        <v>0</v>
      </c>
      <c r="M228" t="str">
        <f t="shared" si="80"/>
        <v>ns=4;s=|var|CODESYS Control Win V3.Application.GVL.DataProg.Group[1]._PgBetween.fInValue</v>
      </c>
      <c r="N228" t="s">
        <v>26</v>
      </c>
      <c r="O228" t="s">
        <v>27</v>
      </c>
      <c r="P228" t="str">
        <f>CONCATENATE(Y$6,"Application.GVL.DataProg.",B226,".",B228)</f>
        <v>ns=4;s=|var|CODESYS Control Win V3.Application.GVL.DataProg.Group[1]._PgBetween</v>
      </c>
      <c r="Q228" t="str">
        <f>Q227</f>
        <v>d0027</v>
      </c>
      <c r="R228" t="str">
        <f t="shared" ref="R228:R231" si="81">G228</f>
        <v>fInValue</v>
      </c>
    </row>
    <row r="229" spans="1:22" x14ac:dyDescent="0.25">
      <c r="B229" t="str">
        <f t="shared" ref="B229:B231" si="82">B228</f>
        <v>_PgBetween</v>
      </c>
      <c r="G229" t="s">
        <v>30</v>
      </c>
      <c r="H229" t="str">
        <f>G229</f>
        <v>fNormL</v>
      </c>
      <c r="I229">
        <v>1</v>
      </c>
      <c r="K229">
        <v>1</v>
      </c>
      <c r="M229" t="str">
        <f>CONCATENATE(P229,".",H229)</f>
        <v>ns=4;s=|var|CODESYS Control Win V3.Application.PersistentVars.stAllAiChannelParams.Group1_fPgBetween.fNormL</v>
      </c>
      <c r="N229" t="s">
        <v>26</v>
      </c>
      <c r="O229" t="s">
        <v>27</v>
      </c>
      <c r="P229" t="str">
        <f>CONCATENATE(Y$6,"Application.PersistentVars.stAllAiChannelParams.",SUBSTITUTE(SUBSTITUTE(B226,"[",""),"]",""),"_f",SUBSTITUTE(B229,"_",""))</f>
        <v>ns=4;s=|var|CODESYS Control Win V3.Application.PersistentVars.stAllAiChannelParams.Group1_fPgBetween</v>
      </c>
      <c r="Q229" t="str">
        <f t="shared" ref="Q229:Q231" si="83">Q228</f>
        <v>d0027</v>
      </c>
      <c r="R229" t="str">
        <f t="shared" si="81"/>
        <v>fNormL</v>
      </c>
    </row>
    <row r="230" spans="1:22" x14ac:dyDescent="0.25">
      <c r="B230" t="str">
        <f t="shared" si="82"/>
        <v>_PgBetween</v>
      </c>
      <c r="G230" t="s">
        <v>29</v>
      </c>
      <c r="H230" t="str">
        <f t="shared" ref="H230:H231" si="84">G230</f>
        <v>fNormH</v>
      </c>
      <c r="I230">
        <v>1</v>
      </c>
      <c r="K230">
        <v>1</v>
      </c>
      <c r="M230" t="str">
        <f t="shared" ref="M230:M231" si="85">CONCATENATE(P230,".",H230)</f>
        <v>ns=4;s=|var|CODESYS Control Win V3.Application.PersistentVars.stAllAiChannelParams.Group1_fPgBetween.fNormH</v>
      </c>
      <c r="N230" t="s">
        <v>26</v>
      </c>
      <c r="O230" t="s">
        <v>27</v>
      </c>
      <c r="P230" t="str">
        <f>CONCATENATE(Y$6,"Application.PersistentVars.stAllAiChannelParams.",SUBSTITUTE(SUBSTITUTE(B226,"[",""),"]",""),"_f",SUBSTITUTE(B230,"_",""))</f>
        <v>ns=4;s=|var|CODESYS Control Win V3.Application.PersistentVars.stAllAiChannelParams.Group1_fPgBetween</v>
      </c>
      <c r="Q230" t="str">
        <f t="shared" si="83"/>
        <v>d0027</v>
      </c>
      <c r="R230" t="str">
        <f t="shared" si="81"/>
        <v>fNormH</v>
      </c>
    </row>
    <row r="231" spans="1:22" x14ac:dyDescent="0.25">
      <c r="B231" t="str">
        <f t="shared" si="82"/>
        <v>_PgBetween</v>
      </c>
      <c r="G231" t="s">
        <v>25</v>
      </c>
      <c r="H231" t="str">
        <f t="shared" si="84"/>
        <v>fTFilter</v>
      </c>
      <c r="I231">
        <v>1</v>
      </c>
      <c r="K231">
        <v>1</v>
      </c>
      <c r="M231" t="str">
        <f t="shared" si="85"/>
        <v>ns=4;s=|var|CODESYS Control Win V3.Application.PersistentVars.stAllAiChannelParams.Group1_fPgBetween.fTFilter</v>
      </c>
      <c r="N231" t="s">
        <v>26</v>
      </c>
      <c r="O231" t="s">
        <v>27</v>
      </c>
      <c r="P231" t="str">
        <f>CONCATENATE(Y$6,"Application.PersistentVars.stAllAiChannelParams.",SUBSTITUTE(SUBSTITUTE(B226,"[",""),"]",""),"_f",SUBSTITUTE(B231,"_",""))</f>
        <v>ns=4;s=|var|CODESYS Control Win V3.Application.PersistentVars.stAllAiChannelParams.Group1_fPgBetween</v>
      </c>
      <c r="Q231" t="str">
        <f t="shared" si="83"/>
        <v>d0027</v>
      </c>
      <c r="R231" t="str">
        <f t="shared" si="81"/>
        <v>fTFilter</v>
      </c>
    </row>
    <row r="232" spans="1:22" x14ac:dyDescent="0.25">
      <c r="A232" t="s">
        <v>132</v>
      </c>
      <c r="B232" t="s">
        <v>115</v>
      </c>
    </row>
    <row r="233" spans="1:22" x14ac:dyDescent="0.25">
      <c r="B233" t="s">
        <v>132</v>
      </c>
      <c r="G233" t="s">
        <v>143</v>
      </c>
      <c r="H233" t="s">
        <v>143</v>
      </c>
      <c r="I233">
        <v>1</v>
      </c>
      <c r="K233">
        <v>0</v>
      </c>
      <c r="M233" t="s">
        <v>443</v>
      </c>
      <c r="N233" t="s">
        <v>34</v>
      </c>
      <c r="O233" t="s">
        <v>27</v>
      </c>
      <c r="P233" t="s">
        <v>444</v>
      </c>
      <c r="Q233" t="s">
        <v>144</v>
      </c>
      <c r="R233" t="s">
        <v>143</v>
      </c>
      <c r="V233" t="s">
        <v>144</v>
      </c>
    </row>
    <row r="234" spans="1:22" x14ac:dyDescent="0.25">
      <c r="B234" t="s">
        <v>132</v>
      </c>
      <c r="G234" t="s">
        <v>145</v>
      </c>
      <c r="H234" t="s">
        <v>145</v>
      </c>
      <c r="I234">
        <v>1</v>
      </c>
      <c r="K234">
        <v>0</v>
      </c>
      <c r="M234" t="s">
        <v>445</v>
      </c>
      <c r="N234" t="s">
        <v>34</v>
      </c>
      <c r="O234" t="s">
        <v>27</v>
      </c>
      <c r="P234" t="s">
        <v>444</v>
      </c>
      <c r="Q234" t="s">
        <v>144</v>
      </c>
      <c r="R234" t="s">
        <v>145</v>
      </c>
    </row>
    <row r="235" spans="1:22" x14ac:dyDescent="0.25">
      <c r="B235" t="s">
        <v>132</v>
      </c>
      <c r="G235" t="s">
        <v>150</v>
      </c>
      <c r="H235" t="s">
        <v>150</v>
      </c>
      <c r="I235">
        <v>1</v>
      </c>
      <c r="K235">
        <v>0</v>
      </c>
      <c r="M235" t="s">
        <v>446</v>
      </c>
      <c r="N235" t="s">
        <v>34</v>
      </c>
      <c r="O235" t="s">
        <v>27</v>
      </c>
      <c r="P235" t="s">
        <v>444</v>
      </c>
      <c r="Q235" t="s">
        <v>144</v>
      </c>
      <c r="R235" t="s">
        <v>150</v>
      </c>
    </row>
    <row r="236" spans="1:22" x14ac:dyDescent="0.25">
      <c r="B236" t="s">
        <v>132</v>
      </c>
      <c r="G236" t="s">
        <v>151</v>
      </c>
      <c r="H236" t="s">
        <v>151</v>
      </c>
      <c r="I236">
        <v>1</v>
      </c>
      <c r="K236">
        <v>0</v>
      </c>
      <c r="M236" t="s">
        <v>447</v>
      </c>
      <c r="N236" t="s">
        <v>34</v>
      </c>
      <c r="O236" t="s">
        <v>27</v>
      </c>
      <c r="P236" t="s">
        <v>444</v>
      </c>
      <c r="Q236" t="s">
        <v>144</v>
      </c>
      <c r="R236" t="s">
        <v>151</v>
      </c>
    </row>
    <row r="237" spans="1:22" x14ac:dyDescent="0.25">
      <c r="B237" t="s">
        <v>132</v>
      </c>
      <c r="G237" t="s">
        <v>152</v>
      </c>
      <c r="H237" t="s">
        <v>152</v>
      </c>
      <c r="I237">
        <v>1</v>
      </c>
      <c r="K237">
        <v>0</v>
      </c>
      <c r="M237" t="s">
        <v>448</v>
      </c>
      <c r="N237" t="s">
        <v>34</v>
      </c>
      <c r="O237" t="s">
        <v>27</v>
      </c>
      <c r="P237" t="s">
        <v>444</v>
      </c>
      <c r="Q237" t="s">
        <v>144</v>
      </c>
      <c r="R237" t="s">
        <v>152</v>
      </c>
    </row>
    <row r="238" spans="1:22" x14ac:dyDescent="0.25">
      <c r="B238" t="s">
        <v>132</v>
      </c>
      <c r="G238" t="s">
        <v>153</v>
      </c>
      <c r="H238" t="s">
        <v>153</v>
      </c>
      <c r="I238">
        <v>1</v>
      </c>
      <c r="K238">
        <v>0</v>
      </c>
      <c r="M238" t="s">
        <v>449</v>
      </c>
      <c r="N238" t="s">
        <v>26</v>
      </c>
      <c r="O238" t="s">
        <v>27</v>
      </c>
      <c r="P238" t="s">
        <v>444</v>
      </c>
      <c r="Q238" t="s">
        <v>144</v>
      </c>
      <c r="R238" t="s">
        <v>153</v>
      </c>
    </row>
    <row r="239" spans="1:22" x14ac:dyDescent="0.25">
      <c r="B239" t="s">
        <v>132</v>
      </c>
      <c r="G239" t="s">
        <v>154</v>
      </c>
      <c r="H239" t="s">
        <v>154</v>
      </c>
      <c r="I239">
        <v>1</v>
      </c>
      <c r="K239">
        <v>0</v>
      </c>
      <c r="M239" t="s">
        <v>450</v>
      </c>
      <c r="N239" t="s">
        <v>26</v>
      </c>
      <c r="O239" t="s">
        <v>27</v>
      </c>
      <c r="P239" t="s">
        <v>444</v>
      </c>
      <c r="Q239" t="s">
        <v>144</v>
      </c>
      <c r="R239" t="s">
        <v>154</v>
      </c>
    </row>
    <row r="240" spans="1:22" x14ac:dyDescent="0.25">
      <c r="B240" t="s">
        <v>132</v>
      </c>
      <c r="G240" t="s">
        <v>155</v>
      </c>
      <c r="H240" t="s">
        <v>155</v>
      </c>
      <c r="I240">
        <v>1</v>
      </c>
      <c r="K240">
        <v>0</v>
      </c>
      <c r="M240" t="s">
        <v>451</v>
      </c>
      <c r="N240" t="s">
        <v>156</v>
      </c>
      <c r="O240" t="s">
        <v>27</v>
      </c>
      <c r="P240" t="s">
        <v>444</v>
      </c>
      <c r="Q240" t="s">
        <v>144</v>
      </c>
      <c r="R240" t="s">
        <v>155</v>
      </c>
    </row>
    <row r="241" spans="1:22" x14ac:dyDescent="0.25">
      <c r="B241" t="s">
        <v>132</v>
      </c>
      <c r="G241" t="s">
        <v>157</v>
      </c>
      <c r="H241" t="s">
        <v>157</v>
      </c>
      <c r="I241">
        <v>1</v>
      </c>
      <c r="K241">
        <v>0</v>
      </c>
      <c r="M241" t="s">
        <v>452</v>
      </c>
      <c r="N241" t="s">
        <v>158</v>
      </c>
      <c r="O241" t="s">
        <v>27</v>
      </c>
      <c r="P241" t="s">
        <v>444</v>
      </c>
      <c r="Q241" t="s">
        <v>144</v>
      </c>
      <c r="R241" t="s">
        <v>157</v>
      </c>
    </row>
    <row r="242" spans="1:22" x14ac:dyDescent="0.25">
      <c r="B242" t="s">
        <v>132</v>
      </c>
      <c r="G242" t="s">
        <v>159</v>
      </c>
      <c r="H242" t="s">
        <v>159</v>
      </c>
      <c r="I242">
        <v>1</v>
      </c>
      <c r="K242">
        <v>0</v>
      </c>
      <c r="M242" t="s">
        <v>453</v>
      </c>
      <c r="N242" t="s">
        <v>26</v>
      </c>
      <c r="O242" t="s">
        <v>27</v>
      </c>
      <c r="P242" t="s">
        <v>444</v>
      </c>
      <c r="Q242" t="s">
        <v>144</v>
      </c>
      <c r="R242" t="s">
        <v>159</v>
      </c>
    </row>
    <row r="243" spans="1:22" x14ac:dyDescent="0.25">
      <c r="B243" t="s">
        <v>132</v>
      </c>
      <c r="G243" t="s">
        <v>160</v>
      </c>
      <c r="H243" t="s">
        <v>160</v>
      </c>
      <c r="I243">
        <v>1</v>
      </c>
      <c r="K243">
        <v>0</v>
      </c>
      <c r="M243" t="s">
        <v>454</v>
      </c>
      <c r="N243" t="s">
        <v>26</v>
      </c>
      <c r="O243" t="s">
        <v>27</v>
      </c>
      <c r="P243" t="s">
        <v>444</v>
      </c>
      <c r="Q243" t="s">
        <v>144</v>
      </c>
      <c r="R243" t="s">
        <v>160</v>
      </c>
    </row>
    <row r="244" spans="1:22" x14ac:dyDescent="0.25">
      <c r="B244" t="s">
        <v>132</v>
      </c>
      <c r="G244" t="s">
        <v>161</v>
      </c>
      <c r="H244" t="s">
        <v>161</v>
      </c>
      <c r="I244">
        <v>1</v>
      </c>
      <c r="K244">
        <v>1</v>
      </c>
      <c r="M244" t="s">
        <v>455</v>
      </c>
      <c r="N244" t="s">
        <v>34</v>
      </c>
      <c r="O244" t="s">
        <v>27</v>
      </c>
      <c r="P244" t="s">
        <v>444</v>
      </c>
      <c r="Q244" t="s">
        <v>144</v>
      </c>
      <c r="R244" t="s">
        <v>161</v>
      </c>
    </row>
    <row r="245" spans="1:22" x14ac:dyDescent="0.25">
      <c r="B245" t="s">
        <v>132</v>
      </c>
      <c r="G245" t="s">
        <v>162</v>
      </c>
      <c r="H245" t="s">
        <v>162</v>
      </c>
      <c r="I245">
        <v>1</v>
      </c>
      <c r="K245">
        <v>1</v>
      </c>
      <c r="M245" t="s">
        <v>456</v>
      </c>
      <c r="N245" t="s">
        <v>34</v>
      </c>
      <c r="O245" t="s">
        <v>27</v>
      </c>
      <c r="P245" t="s">
        <v>444</v>
      </c>
      <c r="Q245" t="s">
        <v>144</v>
      </c>
      <c r="R245" t="s">
        <v>162</v>
      </c>
    </row>
    <row r="246" spans="1:22" x14ac:dyDescent="0.25">
      <c r="B246" t="s">
        <v>132</v>
      </c>
      <c r="G246" t="s">
        <v>146</v>
      </c>
      <c r="H246" t="s">
        <v>146</v>
      </c>
      <c r="I246">
        <v>1</v>
      </c>
      <c r="K246">
        <v>0</v>
      </c>
      <c r="M246" t="s">
        <v>457</v>
      </c>
      <c r="N246" t="s">
        <v>34</v>
      </c>
      <c r="O246" t="s">
        <v>27</v>
      </c>
      <c r="P246" t="s">
        <v>444</v>
      </c>
      <c r="Q246" t="s">
        <v>147</v>
      </c>
      <c r="R246" t="s">
        <v>92</v>
      </c>
      <c r="V246" t="s">
        <v>147</v>
      </c>
    </row>
    <row r="247" spans="1:22" x14ac:dyDescent="0.25">
      <c r="B247" t="s">
        <v>132</v>
      </c>
      <c r="G247" t="s">
        <v>148</v>
      </c>
      <c r="H247" t="s">
        <v>148</v>
      </c>
      <c r="I247">
        <v>1</v>
      </c>
      <c r="K247">
        <v>0</v>
      </c>
      <c r="M247" t="s">
        <v>458</v>
      </c>
      <c r="N247" t="s">
        <v>34</v>
      </c>
      <c r="O247" t="s">
        <v>27</v>
      </c>
      <c r="P247" t="s">
        <v>444</v>
      </c>
      <c r="Q247" t="s">
        <v>149</v>
      </c>
      <c r="R247" t="s">
        <v>92</v>
      </c>
      <c r="V247" t="s">
        <v>149</v>
      </c>
    </row>
    <row r="248" spans="1:22" x14ac:dyDescent="0.25">
      <c r="A248" t="s">
        <v>133</v>
      </c>
      <c r="B248" t="s">
        <v>132</v>
      </c>
    </row>
    <row r="249" spans="1:22" x14ac:dyDescent="0.25">
      <c r="B249" t="str">
        <f>A248</f>
        <v>DamperGas</v>
      </c>
      <c r="G249" t="s">
        <v>33</v>
      </c>
      <c r="H249" t="str">
        <f>G249</f>
        <v>bH</v>
      </c>
      <c r="I249">
        <v>1</v>
      </c>
      <c r="K249">
        <v>0</v>
      </c>
      <c r="M249" t="str">
        <f>CONCATENATE(P249,".",G249)</f>
        <v>ns=4;s=|var|CODESYS Control Win V3.Application.GVL.DataProg.Group[1].Burn[1].DamperGas.bH</v>
      </c>
      <c r="N249" t="s">
        <v>34</v>
      </c>
      <c r="O249" t="s">
        <v>27</v>
      </c>
      <c r="P249" t="str">
        <f>CONCATENATE(Y$6,"Application.GVL.DataProg.Group[1].",B248,".",B249)</f>
        <v>ns=4;s=|var|CODESYS Control Win V3.Application.GVL.DataProg.Group[1].Burn[1].DamperGas</v>
      </c>
      <c r="Q249" t="str">
        <f>V249</f>
        <v>d1016</v>
      </c>
      <c r="R249" t="str">
        <f>G249</f>
        <v>bH</v>
      </c>
      <c r="V249" t="s">
        <v>135</v>
      </c>
    </row>
    <row r="250" spans="1:22" x14ac:dyDescent="0.25">
      <c r="B250" t="str">
        <f>B249</f>
        <v>DamperGas</v>
      </c>
      <c r="G250" t="s">
        <v>36</v>
      </c>
      <c r="H250" t="str">
        <f t="shared" ref="H250:H257" si="86">G250</f>
        <v>bL</v>
      </c>
      <c r="I250">
        <v>1</v>
      </c>
      <c r="K250">
        <v>0</v>
      </c>
      <c r="M250" t="str">
        <f t="shared" ref="M250:M257" si="87">CONCATENATE(P250,".",G250)</f>
        <v>ns=4;s=|var|CODESYS Control Win V3.Application.GVL.DataProg.Group[1].Burn[1].DamperGas.bL</v>
      </c>
      <c r="N250" t="s">
        <v>34</v>
      </c>
      <c r="O250" t="s">
        <v>27</v>
      </c>
      <c r="P250" t="str">
        <f>CONCATENATE(Y$6,"Application.GVL.DataProg.Group[1].",B248,".",B250)</f>
        <v>ns=4;s=|var|CODESYS Control Win V3.Application.GVL.DataProg.Group[1].Burn[1].DamperGas</v>
      </c>
      <c r="Q250" t="str">
        <f>Q249</f>
        <v>d1016</v>
      </c>
      <c r="R250" t="str">
        <f t="shared" ref="R250:R254" si="88">G250</f>
        <v>bL</v>
      </c>
    </row>
    <row r="251" spans="1:22" x14ac:dyDescent="0.25">
      <c r="B251" t="str">
        <f t="shared" ref="B251:B258" si="89">B250</f>
        <v>DamperGas</v>
      </c>
      <c r="G251" t="s">
        <v>37</v>
      </c>
      <c r="H251" t="str">
        <f t="shared" si="86"/>
        <v>bClose</v>
      </c>
      <c r="I251">
        <v>1</v>
      </c>
      <c r="K251">
        <v>0</v>
      </c>
      <c r="M251" t="str">
        <f t="shared" si="87"/>
        <v>ns=4;s=|var|CODESYS Control Win V3.Application.GVL.DataProg.Group[1].Burn[1].DamperGas.bClose</v>
      </c>
      <c r="N251" t="s">
        <v>34</v>
      </c>
      <c r="O251" t="s">
        <v>27</v>
      </c>
      <c r="P251" t="str">
        <f>CONCATENATE(Y$6,"Application.GVL.DataProg.Group[1].",B248,".",B251)</f>
        <v>ns=4;s=|var|CODESYS Control Win V3.Application.GVL.DataProg.Group[1].Burn[1].DamperGas</v>
      </c>
      <c r="Q251" t="str">
        <f t="shared" ref="Q251:Q257" si="90">Q250</f>
        <v>d1016</v>
      </c>
      <c r="R251" t="str">
        <f t="shared" si="88"/>
        <v>bClose</v>
      </c>
    </row>
    <row r="252" spans="1:22" x14ac:dyDescent="0.25">
      <c r="B252" t="str">
        <f t="shared" si="89"/>
        <v>DamperGas</v>
      </c>
      <c r="G252" t="s">
        <v>38</v>
      </c>
      <c r="H252" t="str">
        <f t="shared" si="86"/>
        <v>bOpen</v>
      </c>
      <c r="I252">
        <v>1</v>
      </c>
      <c r="K252">
        <v>0</v>
      </c>
      <c r="M252" t="str">
        <f t="shared" si="87"/>
        <v>ns=4;s=|var|CODESYS Control Win V3.Application.GVL.DataProg.Group[1].Burn[1].DamperGas.bOpen</v>
      </c>
      <c r="N252" t="s">
        <v>34</v>
      </c>
      <c r="O252" t="s">
        <v>27</v>
      </c>
      <c r="P252" t="str">
        <f>CONCATENATE(Y$6,"Application.GVL.DataProg.Group[1].",B248,".",B252)</f>
        <v>ns=4;s=|var|CODESYS Control Win V3.Application.GVL.DataProg.Group[1].Burn[1].DamperGas</v>
      </c>
      <c r="Q252" t="str">
        <f t="shared" si="90"/>
        <v>d1016</v>
      </c>
      <c r="R252" t="str">
        <f t="shared" si="88"/>
        <v>bOpen</v>
      </c>
    </row>
    <row r="253" spans="1:22" x14ac:dyDescent="0.25">
      <c r="B253" t="str">
        <f t="shared" si="89"/>
        <v>DamperGas</v>
      </c>
      <c r="G253" t="s">
        <v>39</v>
      </c>
      <c r="H253" t="str">
        <f t="shared" si="86"/>
        <v>bOpenManual</v>
      </c>
      <c r="I253">
        <v>1</v>
      </c>
      <c r="K253">
        <v>1</v>
      </c>
      <c r="M253" t="str">
        <f t="shared" si="87"/>
        <v>ns=4;s=|var|CODESYS Control Win V3.Application.GVL.DataProg.Group[1].Burn[1].DamperGas.bOpenManual</v>
      </c>
      <c r="N253" t="s">
        <v>34</v>
      </c>
      <c r="O253" t="s">
        <v>27</v>
      </c>
      <c r="P253" t="str">
        <f>CONCATENATE(Y$6,"Application.GVL.DataProg.Group[1].",B248,".",B253)</f>
        <v>ns=4;s=|var|CODESYS Control Win V3.Application.GVL.DataProg.Group[1].Burn[1].DamperGas</v>
      </c>
      <c r="Q253" t="str">
        <f t="shared" si="90"/>
        <v>d1016</v>
      </c>
      <c r="R253" t="str">
        <f t="shared" si="88"/>
        <v>bOpenManual</v>
      </c>
    </row>
    <row r="254" spans="1:22" x14ac:dyDescent="0.25">
      <c r="B254" t="str">
        <f t="shared" si="89"/>
        <v>DamperGas</v>
      </c>
      <c r="G254" t="s">
        <v>40</v>
      </c>
      <c r="H254" t="str">
        <f t="shared" si="86"/>
        <v>bCloseManual</v>
      </c>
      <c r="I254">
        <v>1</v>
      </c>
      <c r="K254">
        <v>1</v>
      </c>
      <c r="M254" t="str">
        <f t="shared" si="87"/>
        <v>ns=4;s=|var|CODESYS Control Win V3.Application.GVL.DataProg.Group[1].Burn[1].DamperGas.bCloseManual</v>
      </c>
      <c r="N254" t="s">
        <v>34</v>
      </c>
      <c r="O254" t="s">
        <v>27</v>
      </c>
      <c r="P254" t="str">
        <f>CONCATENATE(Y$6,"Application.GVL.DataProg.Group[1].",B248,".",B254)</f>
        <v>ns=4;s=|var|CODESYS Control Win V3.Application.GVL.DataProg.Group[1].Burn[1].DamperGas</v>
      </c>
      <c r="Q254" t="str">
        <f t="shared" si="90"/>
        <v>d1016</v>
      </c>
      <c r="R254" t="str">
        <f t="shared" si="88"/>
        <v>bCloseManual</v>
      </c>
    </row>
    <row r="255" spans="1:22" x14ac:dyDescent="0.25">
      <c r="B255" t="str">
        <f t="shared" si="89"/>
        <v>DamperGas</v>
      </c>
      <c r="G255" t="s">
        <v>41</v>
      </c>
      <c r="H255" t="str">
        <f t="shared" si="86"/>
        <v>bAuto</v>
      </c>
      <c r="I255">
        <v>1</v>
      </c>
      <c r="K255">
        <v>1</v>
      </c>
      <c r="M255" t="str">
        <f t="shared" si="87"/>
        <v>ns=4;s=|var|CODESYS Control Win V3.Application.GVL.DataProg.Group[1].Burn[1].DamperGas.bAuto</v>
      </c>
      <c r="N255" t="s">
        <v>34</v>
      </c>
      <c r="O255" t="s">
        <v>27</v>
      </c>
      <c r="P255" t="str">
        <f>CONCATENATE(Y$6,"Application.GVL.DataProg.Group[1].",B248,".",B255)</f>
        <v>ns=4;s=|var|CODESYS Control Win V3.Application.GVL.DataProg.Group[1].Burn[1].DamperGas</v>
      </c>
      <c r="Q255" t="str">
        <f t="shared" si="90"/>
        <v>d1016</v>
      </c>
      <c r="R255" t="str">
        <f>G255</f>
        <v>bAuto</v>
      </c>
    </row>
    <row r="256" spans="1:22" x14ac:dyDescent="0.25">
      <c r="B256" t="str">
        <f t="shared" si="89"/>
        <v>DamperGas</v>
      </c>
      <c r="G256" t="s">
        <v>42</v>
      </c>
      <c r="H256" t="str">
        <f t="shared" si="86"/>
        <v>bBlockOpenOut</v>
      </c>
      <c r="I256">
        <v>1</v>
      </c>
      <c r="K256">
        <v>0</v>
      </c>
      <c r="M256" t="str">
        <f t="shared" si="87"/>
        <v>ns=4;s=|var|CODESYS Control Win V3.Application.GVL.DataProg.Group[1].Burn[1].DamperGas.bBlockOpenOut</v>
      </c>
      <c r="N256" t="s">
        <v>34</v>
      </c>
      <c r="O256" t="s">
        <v>27</v>
      </c>
      <c r="P256" t="str">
        <f>CONCATENATE(Y$6,"Application.GVL.DataProg.Group[1].",B248,".",B256)</f>
        <v>ns=4;s=|var|CODESYS Control Win V3.Application.GVL.DataProg.Group[1].Burn[1].DamperGas</v>
      </c>
      <c r="Q256" t="str">
        <f t="shared" si="90"/>
        <v>d1016</v>
      </c>
      <c r="R256" t="str">
        <f t="shared" ref="R256:R257" si="91">G256</f>
        <v>bBlockOpenOut</v>
      </c>
    </row>
    <row r="257" spans="1:22" x14ac:dyDescent="0.25">
      <c r="B257" t="str">
        <f t="shared" si="89"/>
        <v>DamperGas</v>
      </c>
      <c r="G257" t="s">
        <v>43</v>
      </c>
      <c r="H257" t="str">
        <f t="shared" si="86"/>
        <v>bBlockCloseOut</v>
      </c>
      <c r="I257">
        <v>1</v>
      </c>
      <c r="K257">
        <v>0</v>
      </c>
      <c r="M257" t="str">
        <f t="shared" si="87"/>
        <v>ns=4;s=|var|CODESYS Control Win V3.Application.GVL.DataProg.Group[1].Burn[1].DamperGas.bBlockCloseOut</v>
      </c>
      <c r="N257" t="s">
        <v>34</v>
      </c>
      <c r="O257" t="s">
        <v>27</v>
      </c>
      <c r="P257" t="str">
        <f>CONCATENATE(Y$6,"Application.GVL.DataProg.Group[1].",B248,".",B257)</f>
        <v>ns=4;s=|var|CODESYS Control Win V3.Application.GVL.DataProg.Group[1].Burn[1].DamperGas</v>
      </c>
      <c r="Q257" t="str">
        <f t="shared" si="90"/>
        <v>d1016</v>
      </c>
      <c r="R257" t="str">
        <f t="shared" si="91"/>
        <v>bBlockCloseOut</v>
      </c>
    </row>
    <row r="258" spans="1:22" x14ac:dyDescent="0.25">
      <c r="A258" t="s">
        <v>24</v>
      </c>
      <c r="B258" t="str">
        <f t="shared" si="89"/>
        <v>DamperGas</v>
      </c>
    </row>
    <row r="259" spans="1:22" x14ac:dyDescent="0.25">
      <c r="B259" t="str">
        <f>A258</f>
        <v>fPosition</v>
      </c>
      <c r="G259" t="s">
        <v>31</v>
      </c>
      <c r="H259" t="str">
        <f>G259</f>
        <v>fNormValue</v>
      </c>
      <c r="I259">
        <v>1</v>
      </c>
      <c r="K259">
        <v>0</v>
      </c>
      <c r="M259" t="str">
        <f>CONCATENATE(P259,".",H259)</f>
        <v>ns=4;s=|var|CODESYS Control Win V3.Application.GVL.DataProg.Group[1].Burn[1].DamperGas.fPosition.fNormValue</v>
      </c>
      <c r="N259" t="s">
        <v>26</v>
      </c>
      <c r="O259" t="s">
        <v>27</v>
      </c>
      <c r="P259" t="str">
        <f>CONCATENATE(Y$6,"Application.GVL.DataProg.Group[1].",B248,".",B258,".",B259)</f>
        <v>ns=4;s=|var|CODESYS Control Win V3.Application.GVL.DataProg.Group[1].Burn[1].DamperGas.fPosition</v>
      </c>
      <c r="Q259" t="str">
        <f>V259</f>
        <v>d0028</v>
      </c>
      <c r="R259" t="str">
        <f>G259</f>
        <v>fNormValue</v>
      </c>
      <c r="V259" t="s">
        <v>134</v>
      </c>
    </row>
    <row r="260" spans="1:22" x14ac:dyDescent="0.25">
      <c r="B260" t="str">
        <f>B259</f>
        <v>fPosition</v>
      </c>
      <c r="G260" t="s">
        <v>32</v>
      </c>
      <c r="H260" t="str">
        <f t="shared" ref="H260:H263" si="92">G260</f>
        <v>fInValue</v>
      </c>
      <c r="I260">
        <v>1</v>
      </c>
      <c r="K260">
        <v>0</v>
      </c>
      <c r="M260" t="str">
        <f>CONCATENATE(P260,".",H260)</f>
        <v>ns=4;s=|var|CODESYS Control Win V3.Application.GVL.DataProg.Group[1].Burn[1].DamperGas.fPosition.fInValue</v>
      </c>
      <c r="N260" t="s">
        <v>26</v>
      </c>
      <c r="O260" t="s">
        <v>27</v>
      </c>
      <c r="P260" t="str">
        <f>CONCATENATE(Y$6,"Application.GVL.DataProg.Group[1].",B248,".",B258,".",B260)</f>
        <v>ns=4;s=|var|CODESYS Control Win V3.Application.GVL.DataProg.Group[1].Burn[1].DamperGas.fPosition</v>
      </c>
      <c r="Q260" t="str">
        <f>Q259</f>
        <v>d0028</v>
      </c>
      <c r="R260" t="str">
        <f t="shared" ref="R260:R263" si="93">G260</f>
        <v>fInValue</v>
      </c>
    </row>
    <row r="261" spans="1:22" x14ac:dyDescent="0.25">
      <c r="B261" t="str">
        <f>B260</f>
        <v>fPosition</v>
      </c>
      <c r="G261" t="s">
        <v>30</v>
      </c>
      <c r="H261" t="str">
        <f t="shared" si="92"/>
        <v>fNormL</v>
      </c>
      <c r="I261">
        <v>1</v>
      </c>
      <c r="K261">
        <v>1</v>
      </c>
      <c r="M261" t="str">
        <f>CONCATENATE(P261,".",G261)</f>
        <v>ns=4;s=|var|CODESYS Control Win V3.Application.PersistentVars.stAllAiChannelParams.Group1_Burn1_DamperGas_fPosition.fNormL</v>
      </c>
      <c r="N261" t="s">
        <v>26</v>
      </c>
      <c r="O261" t="s">
        <v>27</v>
      </c>
      <c r="P261" t="str">
        <f>CONCATENATE(Y$6,"Application.PersistentVars.stAllAiChannelParams.Group1_",SUBSTITUTE(SUBSTITUTE(B248,"[",""),"]",""),"_",B258,"_",B261)</f>
        <v>ns=4;s=|var|CODESYS Control Win V3.Application.PersistentVars.stAllAiChannelParams.Group1_Burn1_DamperGas_fPosition</v>
      </c>
      <c r="Q261" t="str">
        <f t="shared" ref="Q261:Q263" si="94">Q260</f>
        <v>d0028</v>
      </c>
      <c r="R261" t="str">
        <f t="shared" si="93"/>
        <v>fNormL</v>
      </c>
    </row>
    <row r="262" spans="1:22" x14ac:dyDescent="0.25">
      <c r="B262" t="str">
        <f t="shared" ref="B262:B263" si="95">B261</f>
        <v>fPosition</v>
      </c>
      <c r="G262" t="s">
        <v>29</v>
      </c>
      <c r="H262" t="str">
        <f t="shared" si="92"/>
        <v>fNormH</v>
      </c>
      <c r="I262">
        <v>1</v>
      </c>
      <c r="K262">
        <v>1</v>
      </c>
      <c r="M262" t="str">
        <f t="shared" ref="M262:M263" si="96">CONCATENATE(P262,".",G262)</f>
        <v>ns=4;s=|var|CODESYS Control Win V3.Application.PersistentVars.stAllAiChannelParams.Group1_Burn1_DamperGas_fPosition.fNormH</v>
      </c>
      <c r="N262" t="s">
        <v>26</v>
      </c>
      <c r="O262" t="s">
        <v>27</v>
      </c>
      <c r="P262" t="str">
        <f>CONCATENATE(Y$6,"Application.PersistentVars.stAllAiChannelParams.Group1_",SUBSTITUTE(SUBSTITUTE(B248,"[",""),"]",""),"_",B258,"_",B262)</f>
        <v>ns=4;s=|var|CODESYS Control Win V3.Application.PersistentVars.stAllAiChannelParams.Group1_Burn1_DamperGas_fPosition</v>
      </c>
      <c r="Q262" t="str">
        <f t="shared" si="94"/>
        <v>d0028</v>
      </c>
      <c r="R262" t="str">
        <f t="shared" si="93"/>
        <v>fNormH</v>
      </c>
    </row>
    <row r="263" spans="1:22" x14ac:dyDescent="0.25">
      <c r="B263" t="str">
        <f t="shared" si="95"/>
        <v>fPosition</v>
      </c>
      <c r="G263" t="s">
        <v>25</v>
      </c>
      <c r="H263" t="str">
        <f t="shared" si="92"/>
        <v>fTFilter</v>
      </c>
      <c r="I263">
        <v>1</v>
      </c>
      <c r="K263">
        <v>1</v>
      </c>
      <c r="M263" t="str">
        <f t="shared" si="96"/>
        <v>ns=4;s=|var|CODESYS Control Win V3.Application.PersistentVars.stAllAiChannelParams.Group1_Burn1_DamperGas_fPosition.fTFilter</v>
      </c>
      <c r="N263" t="s">
        <v>26</v>
      </c>
      <c r="O263" t="s">
        <v>27</v>
      </c>
      <c r="P263" t="str">
        <f>CONCATENATE(Y$6,"Application.PersistentVars.stAllAiChannelParams.Group1_",SUBSTITUTE(SUBSTITUTE(B248,"[",""),"]",""),"_",B258,"_",B263)</f>
        <v>ns=4;s=|var|CODESYS Control Win V3.Application.PersistentVars.stAllAiChannelParams.Group1_Burn1_DamperGas_fPosition</v>
      </c>
      <c r="Q263" t="str">
        <f t="shared" si="94"/>
        <v>d0028</v>
      </c>
      <c r="R263" t="str">
        <f t="shared" si="93"/>
        <v>fTFilter</v>
      </c>
    </row>
    <row r="264" spans="1:22" x14ac:dyDescent="0.25">
      <c r="A264" t="s">
        <v>136</v>
      </c>
      <c r="B264" t="s">
        <v>132</v>
      </c>
    </row>
    <row r="265" spans="1:22" x14ac:dyDescent="0.25">
      <c r="B265" t="str">
        <f>A264</f>
        <v>DamperAir</v>
      </c>
      <c r="G265" t="s">
        <v>33</v>
      </c>
      <c r="H265" t="str">
        <f>G265</f>
        <v>bH</v>
      </c>
      <c r="I265">
        <v>1</v>
      </c>
      <c r="K265">
        <v>0</v>
      </c>
      <c r="M265" t="str">
        <f>CONCATENATE(P265,".",G265)</f>
        <v>ns=4;s=|var|CODESYS Control Win V3.Application.GVL.DataProg.Group[1].Burn[1].DamperAir.bH</v>
      </c>
      <c r="N265" t="s">
        <v>34</v>
      </c>
      <c r="O265" t="s">
        <v>27</v>
      </c>
      <c r="P265" t="str">
        <f>CONCATENATE(Y$6,"Application.GVL.DataProg.Group[1].",B264,".",B265)</f>
        <v>ns=4;s=|var|CODESYS Control Win V3.Application.GVL.DataProg.Group[1].Burn[1].DamperAir</v>
      </c>
      <c r="Q265" t="str">
        <f>V265</f>
        <v>d1017</v>
      </c>
      <c r="R265" t="str">
        <f>G265</f>
        <v>bH</v>
      </c>
      <c r="V265" t="s">
        <v>138</v>
      </c>
    </row>
    <row r="266" spans="1:22" x14ac:dyDescent="0.25">
      <c r="B266" t="str">
        <f>B265</f>
        <v>DamperAir</v>
      </c>
      <c r="G266" t="s">
        <v>36</v>
      </c>
      <c r="H266" t="str">
        <f t="shared" ref="H266:H273" si="97">G266</f>
        <v>bL</v>
      </c>
      <c r="I266">
        <v>1</v>
      </c>
      <c r="K266">
        <v>0</v>
      </c>
      <c r="M266" t="str">
        <f t="shared" ref="M266:M273" si="98">CONCATENATE(P266,".",G266)</f>
        <v>ns=4;s=|var|CODESYS Control Win V3.Application.GVL.DataProg.Group[1].Burn[1].DamperAir.bL</v>
      </c>
      <c r="N266" t="s">
        <v>34</v>
      </c>
      <c r="O266" t="s">
        <v>27</v>
      </c>
      <c r="P266" t="str">
        <f>CONCATENATE(Y$6,"Application.GVL.DataProg.Group[1].",B264,".",B266)</f>
        <v>ns=4;s=|var|CODESYS Control Win V3.Application.GVL.DataProg.Group[1].Burn[1].DamperAir</v>
      </c>
      <c r="Q266" t="str">
        <f>Q265</f>
        <v>d1017</v>
      </c>
      <c r="R266" t="str">
        <f t="shared" ref="R266:R270" si="99">G266</f>
        <v>bL</v>
      </c>
    </row>
    <row r="267" spans="1:22" x14ac:dyDescent="0.25">
      <c r="B267" t="str">
        <f t="shared" ref="B267:B274" si="100">B266</f>
        <v>DamperAir</v>
      </c>
      <c r="G267" t="s">
        <v>37</v>
      </c>
      <c r="H267" t="str">
        <f t="shared" si="97"/>
        <v>bClose</v>
      </c>
      <c r="I267">
        <v>1</v>
      </c>
      <c r="K267">
        <v>0</v>
      </c>
      <c r="M267" t="str">
        <f t="shared" si="98"/>
        <v>ns=4;s=|var|CODESYS Control Win V3.Application.GVL.DataProg.Group[1].Burn[1].DamperAir.bClose</v>
      </c>
      <c r="N267" t="s">
        <v>34</v>
      </c>
      <c r="O267" t="s">
        <v>27</v>
      </c>
      <c r="P267" t="str">
        <f>CONCATENATE(Y$6,"Application.GVL.DataProg.Group[1].",B264,".",B267)</f>
        <v>ns=4;s=|var|CODESYS Control Win V3.Application.GVL.DataProg.Group[1].Burn[1].DamperAir</v>
      </c>
      <c r="Q267" t="str">
        <f t="shared" ref="Q267:Q273" si="101">Q266</f>
        <v>d1017</v>
      </c>
      <c r="R267" t="str">
        <f t="shared" si="99"/>
        <v>bClose</v>
      </c>
    </row>
    <row r="268" spans="1:22" x14ac:dyDescent="0.25">
      <c r="B268" t="str">
        <f t="shared" si="100"/>
        <v>DamperAir</v>
      </c>
      <c r="G268" t="s">
        <v>38</v>
      </c>
      <c r="H268" t="str">
        <f t="shared" si="97"/>
        <v>bOpen</v>
      </c>
      <c r="I268">
        <v>1</v>
      </c>
      <c r="K268">
        <v>0</v>
      </c>
      <c r="M268" t="str">
        <f t="shared" si="98"/>
        <v>ns=4;s=|var|CODESYS Control Win V3.Application.GVL.DataProg.Group[1].Burn[1].DamperAir.bOpen</v>
      </c>
      <c r="N268" t="s">
        <v>34</v>
      </c>
      <c r="O268" t="s">
        <v>27</v>
      </c>
      <c r="P268" t="str">
        <f>CONCATENATE(Y$6,"Application.GVL.DataProg.Group[1].",B264,".",B268)</f>
        <v>ns=4;s=|var|CODESYS Control Win V3.Application.GVL.DataProg.Group[1].Burn[1].DamperAir</v>
      </c>
      <c r="Q268" t="str">
        <f t="shared" si="101"/>
        <v>d1017</v>
      </c>
      <c r="R268" t="str">
        <f t="shared" si="99"/>
        <v>bOpen</v>
      </c>
    </row>
    <row r="269" spans="1:22" x14ac:dyDescent="0.25">
      <c r="B269" t="str">
        <f t="shared" si="100"/>
        <v>DamperAir</v>
      </c>
      <c r="G269" t="s">
        <v>39</v>
      </c>
      <c r="H269" t="str">
        <f t="shared" si="97"/>
        <v>bOpenManual</v>
      </c>
      <c r="I269">
        <v>1</v>
      </c>
      <c r="K269">
        <v>1</v>
      </c>
      <c r="M269" t="str">
        <f t="shared" si="98"/>
        <v>ns=4;s=|var|CODESYS Control Win V3.Application.GVL.DataProg.Group[1].Burn[1].DamperAir.bOpenManual</v>
      </c>
      <c r="N269" t="s">
        <v>34</v>
      </c>
      <c r="O269" t="s">
        <v>27</v>
      </c>
      <c r="P269" t="str">
        <f>CONCATENATE(Y$6,"Application.GVL.DataProg.Group[1].",B264,".",B269)</f>
        <v>ns=4;s=|var|CODESYS Control Win V3.Application.GVL.DataProg.Group[1].Burn[1].DamperAir</v>
      </c>
      <c r="Q269" t="str">
        <f t="shared" si="101"/>
        <v>d1017</v>
      </c>
      <c r="R269" t="str">
        <f t="shared" si="99"/>
        <v>bOpenManual</v>
      </c>
    </row>
    <row r="270" spans="1:22" x14ac:dyDescent="0.25">
      <c r="B270" t="str">
        <f t="shared" si="100"/>
        <v>DamperAir</v>
      </c>
      <c r="G270" t="s">
        <v>40</v>
      </c>
      <c r="H270" t="str">
        <f t="shared" si="97"/>
        <v>bCloseManual</v>
      </c>
      <c r="I270">
        <v>1</v>
      </c>
      <c r="K270">
        <v>1</v>
      </c>
      <c r="M270" t="str">
        <f t="shared" si="98"/>
        <v>ns=4;s=|var|CODESYS Control Win V3.Application.GVL.DataProg.Group[1].Burn[1].DamperAir.bCloseManual</v>
      </c>
      <c r="N270" t="s">
        <v>34</v>
      </c>
      <c r="O270" t="s">
        <v>27</v>
      </c>
      <c r="P270" t="str">
        <f>CONCATENATE(Y$6,"Application.GVL.DataProg.Group[1].",B264,".",B270)</f>
        <v>ns=4;s=|var|CODESYS Control Win V3.Application.GVL.DataProg.Group[1].Burn[1].DamperAir</v>
      </c>
      <c r="Q270" t="str">
        <f t="shared" si="101"/>
        <v>d1017</v>
      </c>
      <c r="R270" t="str">
        <f t="shared" si="99"/>
        <v>bCloseManual</v>
      </c>
    </row>
    <row r="271" spans="1:22" x14ac:dyDescent="0.25">
      <c r="B271" t="str">
        <f t="shared" si="100"/>
        <v>DamperAir</v>
      </c>
      <c r="G271" t="s">
        <v>41</v>
      </c>
      <c r="H271" t="str">
        <f t="shared" si="97"/>
        <v>bAuto</v>
      </c>
      <c r="I271">
        <v>1</v>
      </c>
      <c r="K271">
        <v>1</v>
      </c>
      <c r="M271" t="str">
        <f t="shared" si="98"/>
        <v>ns=4;s=|var|CODESYS Control Win V3.Application.GVL.DataProg.Group[1].Burn[1].DamperAir.bAuto</v>
      </c>
      <c r="N271" t="s">
        <v>34</v>
      </c>
      <c r="O271" t="s">
        <v>27</v>
      </c>
      <c r="P271" t="str">
        <f>CONCATENATE(Y$6,"Application.GVL.DataProg.Group[1].",B264,".",B271)</f>
        <v>ns=4;s=|var|CODESYS Control Win V3.Application.GVL.DataProg.Group[1].Burn[1].DamperAir</v>
      </c>
      <c r="Q271" t="str">
        <f t="shared" si="101"/>
        <v>d1017</v>
      </c>
      <c r="R271" t="str">
        <f>G271</f>
        <v>bAuto</v>
      </c>
    </row>
    <row r="272" spans="1:22" x14ac:dyDescent="0.25">
      <c r="B272" t="str">
        <f t="shared" si="100"/>
        <v>DamperAir</v>
      </c>
      <c r="G272" t="s">
        <v>42</v>
      </c>
      <c r="H272" t="str">
        <f t="shared" si="97"/>
        <v>bBlockOpenOut</v>
      </c>
      <c r="I272">
        <v>1</v>
      </c>
      <c r="K272">
        <v>0</v>
      </c>
      <c r="M272" t="str">
        <f t="shared" si="98"/>
        <v>ns=4;s=|var|CODESYS Control Win V3.Application.GVL.DataProg.Group[1].Burn[1].DamperAir.bBlockOpenOut</v>
      </c>
      <c r="N272" t="s">
        <v>34</v>
      </c>
      <c r="O272" t="s">
        <v>27</v>
      </c>
      <c r="P272" t="str">
        <f>CONCATENATE(Y$6,"Application.GVL.DataProg.Group[1].",B264,".",B272)</f>
        <v>ns=4;s=|var|CODESYS Control Win V3.Application.GVL.DataProg.Group[1].Burn[1].DamperAir</v>
      </c>
      <c r="Q272" t="str">
        <f t="shared" si="101"/>
        <v>d1017</v>
      </c>
      <c r="R272" t="str">
        <f t="shared" ref="R272:R273" si="102">G272</f>
        <v>bBlockOpenOut</v>
      </c>
    </row>
    <row r="273" spans="1:22" x14ac:dyDescent="0.25">
      <c r="B273" t="str">
        <f t="shared" si="100"/>
        <v>DamperAir</v>
      </c>
      <c r="G273" t="s">
        <v>43</v>
      </c>
      <c r="H273" t="str">
        <f t="shared" si="97"/>
        <v>bBlockCloseOut</v>
      </c>
      <c r="I273">
        <v>1</v>
      </c>
      <c r="K273">
        <v>0</v>
      </c>
      <c r="M273" t="str">
        <f t="shared" si="98"/>
        <v>ns=4;s=|var|CODESYS Control Win V3.Application.GVL.DataProg.Group[1].Burn[1].DamperAir.bBlockCloseOut</v>
      </c>
      <c r="N273" t="s">
        <v>34</v>
      </c>
      <c r="O273" t="s">
        <v>27</v>
      </c>
      <c r="P273" t="str">
        <f>CONCATENATE(Y$6,"Application.GVL.DataProg.Group[1].",B264,".",B273)</f>
        <v>ns=4;s=|var|CODESYS Control Win V3.Application.GVL.DataProg.Group[1].Burn[1].DamperAir</v>
      </c>
      <c r="Q273" t="str">
        <f t="shared" si="101"/>
        <v>d1017</v>
      </c>
      <c r="R273" t="str">
        <f t="shared" si="102"/>
        <v>bBlockCloseOut</v>
      </c>
    </row>
    <row r="274" spans="1:22" x14ac:dyDescent="0.25">
      <c r="A274" t="s">
        <v>24</v>
      </c>
      <c r="B274" t="str">
        <f t="shared" si="100"/>
        <v>DamperAir</v>
      </c>
    </row>
    <row r="275" spans="1:22" x14ac:dyDescent="0.25">
      <c r="B275" t="str">
        <f>A274</f>
        <v>fPosition</v>
      </c>
      <c r="G275" t="s">
        <v>31</v>
      </c>
      <c r="H275" t="str">
        <f>G275</f>
        <v>fNormValue</v>
      </c>
      <c r="I275">
        <v>1</v>
      </c>
      <c r="K275">
        <v>0</v>
      </c>
      <c r="M275" t="str">
        <f>CONCATENATE(P275,".",H275)</f>
        <v>ns=4;s=|var|CODESYS Control Win V3.Application.GVL.DataProg.Group[1].Burn[1].DamperAir.fPosition.fNormValue</v>
      </c>
      <c r="N275" t="s">
        <v>26</v>
      </c>
      <c r="O275" t="s">
        <v>27</v>
      </c>
      <c r="P275" t="str">
        <f>CONCATENATE(Y$6,"Application.GVL.DataProg.Group[1].",B264,".",B274,".",B275)</f>
        <v>ns=4;s=|var|CODESYS Control Win V3.Application.GVL.DataProg.Group[1].Burn[1].DamperAir.fPosition</v>
      </c>
      <c r="Q275" t="str">
        <f>V275</f>
        <v>d0031</v>
      </c>
      <c r="R275" t="str">
        <f>G275</f>
        <v>fNormValue</v>
      </c>
      <c r="V275" t="s">
        <v>137</v>
      </c>
    </row>
    <row r="276" spans="1:22" x14ac:dyDescent="0.25">
      <c r="B276" t="str">
        <f>B275</f>
        <v>fPosition</v>
      </c>
      <c r="G276" t="s">
        <v>32</v>
      </c>
      <c r="H276" t="str">
        <f t="shared" ref="H276:H279" si="103">G276</f>
        <v>fInValue</v>
      </c>
      <c r="I276">
        <v>1</v>
      </c>
      <c r="K276">
        <v>0</v>
      </c>
      <c r="M276" t="str">
        <f>CONCATENATE(P276,".",H276)</f>
        <v>ns=4;s=|var|CODESYS Control Win V3.Application.GVL.DataProg.Group[1].Burn[1].DamperAir.fPosition.fInValue</v>
      </c>
      <c r="N276" t="s">
        <v>26</v>
      </c>
      <c r="O276" t="s">
        <v>27</v>
      </c>
      <c r="P276" t="str">
        <f>CONCATENATE(Y$6,"Application.GVL.DataProg.Group[1].",B264,".",B274,".",B276)</f>
        <v>ns=4;s=|var|CODESYS Control Win V3.Application.GVL.DataProg.Group[1].Burn[1].DamperAir.fPosition</v>
      </c>
      <c r="Q276" t="str">
        <f>Q275</f>
        <v>d0031</v>
      </c>
      <c r="R276" t="str">
        <f t="shared" ref="R276:R279" si="104">G276</f>
        <v>fInValue</v>
      </c>
    </row>
    <row r="277" spans="1:22" x14ac:dyDescent="0.25">
      <c r="B277" t="str">
        <f>B276</f>
        <v>fPosition</v>
      </c>
      <c r="G277" t="s">
        <v>30</v>
      </c>
      <c r="H277" t="str">
        <f t="shared" si="103"/>
        <v>fNormL</v>
      </c>
      <c r="I277">
        <v>1</v>
      </c>
      <c r="K277">
        <v>1</v>
      </c>
      <c r="M277" t="str">
        <f>CONCATENATE(P277,".",G277)</f>
        <v>ns=4;s=|var|CODESYS Control Win V3.Application.PersistentVars.stAllAiChannelParams.Group1_Burn1_DamperAir_fPosition.fNormL</v>
      </c>
      <c r="N277" t="s">
        <v>26</v>
      </c>
      <c r="O277" t="s">
        <v>27</v>
      </c>
      <c r="P277" t="str">
        <f>CONCATENATE(Y$6,"Application.PersistentVars.stAllAiChannelParams.Group1_",SUBSTITUTE(SUBSTITUTE(B264,"[",""),"]",""),"_",B274,"_",B277)</f>
        <v>ns=4;s=|var|CODESYS Control Win V3.Application.PersistentVars.stAllAiChannelParams.Group1_Burn1_DamperAir_fPosition</v>
      </c>
      <c r="Q277" t="str">
        <f t="shared" ref="Q277:Q279" si="105">Q276</f>
        <v>d0031</v>
      </c>
      <c r="R277" t="str">
        <f t="shared" si="104"/>
        <v>fNormL</v>
      </c>
    </row>
    <row r="278" spans="1:22" x14ac:dyDescent="0.25">
      <c r="B278" t="str">
        <f t="shared" ref="B278:B279" si="106">B277</f>
        <v>fPosition</v>
      </c>
      <c r="G278" t="s">
        <v>29</v>
      </c>
      <c r="H278" t="str">
        <f t="shared" si="103"/>
        <v>fNormH</v>
      </c>
      <c r="I278">
        <v>1</v>
      </c>
      <c r="K278">
        <v>1</v>
      </c>
      <c r="M278" t="str">
        <f t="shared" ref="M278:M279" si="107">CONCATENATE(P278,".",G278)</f>
        <v>ns=4;s=|var|CODESYS Control Win V3.Application.PersistentVars.stAllAiChannelParams.Group1_Burn1_DamperAir_fPosition.fNormH</v>
      </c>
      <c r="N278" t="s">
        <v>26</v>
      </c>
      <c r="O278" t="s">
        <v>27</v>
      </c>
      <c r="P278" t="str">
        <f>CONCATENATE(Y$6,"Application.PersistentVars.stAllAiChannelParams.Group1_",SUBSTITUTE(SUBSTITUTE(B264,"[",""),"]",""),"_",B274,"_",B278)</f>
        <v>ns=4;s=|var|CODESYS Control Win V3.Application.PersistentVars.stAllAiChannelParams.Group1_Burn1_DamperAir_fPosition</v>
      </c>
      <c r="Q278" t="str">
        <f t="shared" si="105"/>
        <v>d0031</v>
      </c>
      <c r="R278" t="str">
        <f t="shared" si="104"/>
        <v>fNormH</v>
      </c>
    </row>
    <row r="279" spans="1:22" x14ac:dyDescent="0.25">
      <c r="B279" t="str">
        <f t="shared" si="106"/>
        <v>fPosition</v>
      </c>
      <c r="G279" t="s">
        <v>25</v>
      </c>
      <c r="H279" t="str">
        <f t="shared" si="103"/>
        <v>fTFilter</v>
      </c>
      <c r="I279">
        <v>1</v>
      </c>
      <c r="K279">
        <v>1</v>
      </c>
      <c r="M279" t="str">
        <f t="shared" si="107"/>
        <v>ns=4;s=|var|CODESYS Control Win V3.Application.PersistentVars.stAllAiChannelParams.Group1_Burn1_DamperAir_fPosition.fTFilter</v>
      </c>
      <c r="N279" t="s">
        <v>26</v>
      </c>
      <c r="O279" t="s">
        <v>27</v>
      </c>
      <c r="P279" t="str">
        <f>CONCATENATE(Y$6,"Application.PersistentVars.stAllAiChannelParams.Group1_",SUBSTITUTE(SUBSTITUTE(B264,"[",""),"]",""),"_",B274,"_",B279)</f>
        <v>ns=4;s=|var|CODESYS Control Win V3.Application.PersistentVars.stAllAiChannelParams.Group1_Burn1_DamperAir_fPosition</v>
      </c>
      <c r="Q279" t="str">
        <f t="shared" si="105"/>
        <v>d0031</v>
      </c>
      <c r="R279" t="str">
        <f t="shared" si="104"/>
        <v>fTFilter</v>
      </c>
    </row>
    <row r="280" spans="1:22" x14ac:dyDescent="0.25">
      <c r="A280" t="s">
        <v>139</v>
      </c>
      <c r="B280" t="s">
        <v>132</v>
      </c>
    </row>
    <row r="281" spans="1:22" x14ac:dyDescent="0.25">
      <c r="B281" t="s">
        <v>139</v>
      </c>
      <c r="G281" t="s">
        <v>33</v>
      </c>
      <c r="H281" t="s">
        <v>33</v>
      </c>
      <c r="I281">
        <v>1</v>
      </c>
      <c r="K281">
        <v>0</v>
      </c>
      <c r="M281" t="s">
        <v>459</v>
      </c>
      <c r="N281" t="s">
        <v>34</v>
      </c>
      <c r="O281" t="s">
        <v>27</v>
      </c>
      <c r="P281" t="s">
        <v>460</v>
      </c>
      <c r="Q281" t="s">
        <v>140</v>
      </c>
      <c r="R281" t="s">
        <v>33</v>
      </c>
      <c r="V281" t="s">
        <v>140</v>
      </c>
    </row>
    <row r="282" spans="1:22" x14ac:dyDescent="0.25">
      <c r="B282" t="s">
        <v>139</v>
      </c>
      <c r="G282" t="s">
        <v>36</v>
      </c>
      <c r="H282" t="s">
        <v>36</v>
      </c>
      <c r="I282">
        <v>1</v>
      </c>
      <c r="K282">
        <v>0</v>
      </c>
      <c r="M282" t="s">
        <v>461</v>
      </c>
      <c r="N282" t="s">
        <v>34</v>
      </c>
      <c r="O282" t="s">
        <v>27</v>
      </c>
      <c r="P282" t="s">
        <v>460</v>
      </c>
      <c r="Q282" t="s">
        <v>140</v>
      </c>
      <c r="R282" t="s">
        <v>36</v>
      </c>
    </row>
    <row r="283" spans="1:22" x14ac:dyDescent="0.25">
      <c r="B283" t="s">
        <v>139</v>
      </c>
      <c r="G283" t="s">
        <v>83</v>
      </c>
      <c r="H283" t="s">
        <v>83</v>
      </c>
      <c r="I283">
        <v>1</v>
      </c>
      <c r="K283">
        <v>0</v>
      </c>
      <c r="M283" t="s">
        <v>462</v>
      </c>
      <c r="N283" t="s">
        <v>34</v>
      </c>
      <c r="O283" t="s">
        <v>27</v>
      </c>
      <c r="P283" t="s">
        <v>460</v>
      </c>
      <c r="Q283" t="s">
        <v>140</v>
      </c>
      <c r="R283" t="s">
        <v>83</v>
      </c>
    </row>
    <row r="284" spans="1:22" x14ac:dyDescent="0.25">
      <c r="B284" t="s">
        <v>139</v>
      </c>
      <c r="G284" t="s">
        <v>39</v>
      </c>
      <c r="H284" t="s">
        <v>39</v>
      </c>
      <c r="I284">
        <v>1</v>
      </c>
      <c r="K284">
        <v>1</v>
      </c>
      <c r="M284" t="s">
        <v>463</v>
      </c>
      <c r="N284" t="s">
        <v>34</v>
      </c>
      <c r="O284" t="s">
        <v>27</v>
      </c>
      <c r="P284" t="s">
        <v>460</v>
      </c>
      <c r="Q284" t="s">
        <v>140</v>
      </c>
      <c r="R284" t="s">
        <v>39</v>
      </c>
    </row>
    <row r="285" spans="1:22" x14ac:dyDescent="0.25">
      <c r="B285" t="s">
        <v>139</v>
      </c>
      <c r="G285" t="s">
        <v>40</v>
      </c>
      <c r="H285" t="s">
        <v>40</v>
      </c>
      <c r="I285">
        <v>1</v>
      </c>
      <c r="K285">
        <v>1</v>
      </c>
      <c r="M285" t="s">
        <v>464</v>
      </c>
      <c r="N285" t="s">
        <v>34</v>
      </c>
      <c r="O285" t="s">
        <v>27</v>
      </c>
      <c r="P285" t="s">
        <v>460</v>
      </c>
      <c r="Q285" t="s">
        <v>140</v>
      </c>
      <c r="R285" t="s">
        <v>40</v>
      </c>
    </row>
    <row r="286" spans="1:22" x14ac:dyDescent="0.25">
      <c r="B286" t="s">
        <v>139</v>
      </c>
      <c r="G286" t="s">
        <v>41</v>
      </c>
      <c r="H286" t="s">
        <v>41</v>
      </c>
      <c r="I286">
        <v>1</v>
      </c>
      <c r="K286">
        <v>1</v>
      </c>
      <c r="M286" t="s">
        <v>465</v>
      </c>
      <c r="N286" t="s">
        <v>34</v>
      </c>
      <c r="O286" t="s">
        <v>27</v>
      </c>
      <c r="P286" t="s">
        <v>460</v>
      </c>
      <c r="Q286" t="s">
        <v>140</v>
      </c>
      <c r="R286" t="s">
        <v>41</v>
      </c>
    </row>
    <row r="287" spans="1:22" x14ac:dyDescent="0.25">
      <c r="B287" t="s">
        <v>139</v>
      </c>
      <c r="G287" t="s">
        <v>42</v>
      </c>
      <c r="H287" t="s">
        <v>42</v>
      </c>
      <c r="I287">
        <v>1</v>
      </c>
      <c r="K287">
        <v>0</v>
      </c>
      <c r="M287" t="s">
        <v>466</v>
      </c>
      <c r="N287" t="s">
        <v>34</v>
      </c>
      <c r="O287" t="s">
        <v>27</v>
      </c>
      <c r="P287" t="s">
        <v>460</v>
      </c>
      <c r="Q287" t="s">
        <v>140</v>
      </c>
      <c r="R287" t="s">
        <v>42</v>
      </c>
    </row>
    <row r="288" spans="1:22" x14ac:dyDescent="0.25">
      <c r="B288" t="s">
        <v>139</v>
      </c>
      <c r="G288" t="s">
        <v>43</v>
      </c>
      <c r="H288" t="s">
        <v>43</v>
      </c>
      <c r="I288">
        <v>1</v>
      </c>
      <c r="K288">
        <v>0</v>
      </c>
      <c r="M288" t="s">
        <v>467</v>
      </c>
      <c r="N288" t="s">
        <v>34</v>
      </c>
      <c r="O288" t="s">
        <v>27</v>
      </c>
      <c r="P288" t="s">
        <v>460</v>
      </c>
      <c r="Q288" t="s">
        <v>140</v>
      </c>
      <c r="R288" t="s">
        <v>43</v>
      </c>
    </row>
    <row r="289" spans="1:22" x14ac:dyDescent="0.25">
      <c r="A289" t="s">
        <v>141</v>
      </c>
      <c r="B289" t="s">
        <v>132</v>
      </c>
    </row>
    <row r="290" spans="1:22" x14ac:dyDescent="0.25">
      <c r="B290" t="s">
        <v>141</v>
      </c>
      <c r="G290" t="s">
        <v>33</v>
      </c>
      <c r="H290" t="s">
        <v>33</v>
      </c>
      <c r="I290">
        <v>1</v>
      </c>
      <c r="K290">
        <v>0</v>
      </c>
      <c r="M290" t="s">
        <v>468</v>
      </c>
      <c r="N290" t="s">
        <v>34</v>
      </c>
      <c r="O290" t="s">
        <v>27</v>
      </c>
      <c r="P290" t="s">
        <v>469</v>
      </c>
      <c r="Q290" t="s">
        <v>142</v>
      </c>
      <c r="R290" t="s">
        <v>33</v>
      </c>
      <c r="V290" t="s">
        <v>142</v>
      </c>
    </row>
    <row r="291" spans="1:22" x14ac:dyDescent="0.25">
      <c r="B291" t="s">
        <v>141</v>
      </c>
      <c r="G291" t="s">
        <v>36</v>
      </c>
      <c r="H291" t="s">
        <v>36</v>
      </c>
      <c r="I291">
        <v>1</v>
      </c>
      <c r="K291">
        <v>0</v>
      </c>
      <c r="M291" t="s">
        <v>470</v>
      </c>
      <c r="N291" t="s">
        <v>34</v>
      </c>
      <c r="O291" t="s">
        <v>27</v>
      </c>
      <c r="P291" t="s">
        <v>469</v>
      </c>
      <c r="Q291" t="s">
        <v>142</v>
      </c>
      <c r="R291" t="s">
        <v>36</v>
      </c>
    </row>
    <row r="292" spans="1:22" x14ac:dyDescent="0.25">
      <c r="B292" t="s">
        <v>141</v>
      </c>
      <c r="G292" t="s">
        <v>83</v>
      </c>
      <c r="H292" t="s">
        <v>83</v>
      </c>
      <c r="I292">
        <v>1</v>
      </c>
      <c r="K292">
        <v>0</v>
      </c>
      <c r="M292" t="s">
        <v>471</v>
      </c>
      <c r="N292" t="s">
        <v>34</v>
      </c>
      <c r="O292" t="s">
        <v>27</v>
      </c>
      <c r="P292" t="s">
        <v>469</v>
      </c>
      <c r="Q292" t="s">
        <v>142</v>
      </c>
      <c r="R292" t="s">
        <v>83</v>
      </c>
    </row>
    <row r="293" spans="1:22" x14ac:dyDescent="0.25">
      <c r="B293" t="s">
        <v>141</v>
      </c>
      <c r="G293" t="s">
        <v>39</v>
      </c>
      <c r="H293" t="s">
        <v>39</v>
      </c>
      <c r="I293">
        <v>1</v>
      </c>
      <c r="K293">
        <v>1</v>
      </c>
      <c r="M293" t="s">
        <v>472</v>
      </c>
      <c r="N293" t="s">
        <v>34</v>
      </c>
      <c r="O293" t="s">
        <v>27</v>
      </c>
      <c r="P293" t="s">
        <v>469</v>
      </c>
      <c r="Q293" t="s">
        <v>142</v>
      </c>
      <c r="R293" t="s">
        <v>39</v>
      </c>
    </row>
    <row r="294" spans="1:22" x14ac:dyDescent="0.25">
      <c r="B294" t="s">
        <v>141</v>
      </c>
      <c r="G294" t="s">
        <v>40</v>
      </c>
      <c r="H294" t="s">
        <v>40</v>
      </c>
      <c r="I294">
        <v>1</v>
      </c>
      <c r="K294">
        <v>1</v>
      </c>
      <c r="M294" t="s">
        <v>473</v>
      </c>
      <c r="N294" t="s">
        <v>34</v>
      </c>
      <c r="O294" t="s">
        <v>27</v>
      </c>
      <c r="P294" t="s">
        <v>469</v>
      </c>
      <c r="Q294" t="s">
        <v>142</v>
      </c>
      <c r="R294" t="s">
        <v>40</v>
      </c>
    </row>
    <row r="295" spans="1:22" x14ac:dyDescent="0.25">
      <c r="B295" t="s">
        <v>141</v>
      </c>
      <c r="G295" t="s">
        <v>41</v>
      </c>
      <c r="H295" t="s">
        <v>41</v>
      </c>
      <c r="I295">
        <v>1</v>
      </c>
      <c r="K295">
        <v>1</v>
      </c>
      <c r="M295" t="s">
        <v>474</v>
      </c>
      <c r="N295" t="s">
        <v>34</v>
      </c>
      <c r="O295" t="s">
        <v>27</v>
      </c>
      <c r="P295" t="s">
        <v>469</v>
      </c>
      <c r="Q295" t="s">
        <v>142</v>
      </c>
      <c r="R295" t="s">
        <v>41</v>
      </c>
    </row>
    <row r="296" spans="1:22" x14ac:dyDescent="0.25">
      <c r="B296" t="s">
        <v>141</v>
      </c>
      <c r="G296" t="s">
        <v>42</v>
      </c>
      <c r="H296" t="s">
        <v>42</v>
      </c>
      <c r="I296">
        <v>1</v>
      </c>
      <c r="K296">
        <v>0</v>
      </c>
      <c r="M296" t="s">
        <v>475</v>
      </c>
      <c r="N296" t="s">
        <v>34</v>
      </c>
      <c r="O296" t="s">
        <v>27</v>
      </c>
      <c r="P296" t="s">
        <v>469</v>
      </c>
      <c r="Q296" t="s">
        <v>142</v>
      </c>
      <c r="R296" t="s">
        <v>42</v>
      </c>
    </row>
    <row r="297" spans="1:22" x14ac:dyDescent="0.25">
      <c r="B297" t="s">
        <v>141</v>
      </c>
      <c r="G297" t="s">
        <v>43</v>
      </c>
      <c r="H297" t="s">
        <v>43</v>
      </c>
      <c r="I297">
        <v>1</v>
      </c>
      <c r="K297">
        <v>0</v>
      </c>
      <c r="M297" t="s">
        <v>476</v>
      </c>
      <c r="N297" t="s">
        <v>34</v>
      </c>
      <c r="O297" t="s">
        <v>27</v>
      </c>
      <c r="P297" t="s">
        <v>469</v>
      </c>
      <c r="Q297" t="s">
        <v>142</v>
      </c>
      <c r="R297" t="s">
        <v>43</v>
      </c>
    </row>
    <row r="298" spans="1:22" x14ac:dyDescent="0.25">
      <c r="A298" t="s">
        <v>163</v>
      </c>
      <c r="B298" t="s">
        <v>132</v>
      </c>
    </row>
    <row r="299" spans="1:22" x14ac:dyDescent="0.25">
      <c r="A299" t="s">
        <v>164</v>
      </c>
      <c r="B299" t="s">
        <v>163</v>
      </c>
    </row>
    <row r="300" spans="1:22" x14ac:dyDescent="0.25">
      <c r="B300" t="str">
        <f>A299</f>
        <v>FireIgnOff</v>
      </c>
      <c r="G300" t="s">
        <v>165</v>
      </c>
      <c r="H300" t="str">
        <f>G300</f>
        <v>bSoundOn</v>
      </c>
      <c r="I300">
        <v>1</v>
      </c>
      <c r="K300">
        <v>1</v>
      </c>
      <c r="M300" t="str">
        <f>CONCATENATE(P300,".",H300)</f>
        <v>ns=4;s=|var|CODESYS Control Win V3.Application.GVL.DataProg.Group[1].Burn[1].stBurnProts.FireIgnOff.bSoundOn</v>
      </c>
      <c r="N300" t="str">
        <f>(IF(LEFT(G300,1)="b","Boolean","Float"))</f>
        <v>Boolean</v>
      </c>
      <c r="O300" t="s">
        <v>27</v>
      </c>
      <c r="P300" t="str">
        <f>CONCATENATE(Y$6,"Application.GVL.DataProg.Group[1].Burn[1].",B299,".",B300)</f>
        <v>ns=4;s=|var|CODESYS Control Win V3.Application.GVL.DataProg.Group[1].Burn[1].stBurnProts.FireIgnOff</v>
      </c>
      <c r="Q300" t="str">
        <f>V300</f>
        <v>d1024</v>
      </c>
      <c r="R300" t="str">
        <f>G300</f>
        <v>bSoundOn</v>
      </c>
      <c r="V300" t="s">
        <v>166</v>
      </c>
    </row>
    <row r="301" spans="1:22" x14ac:dyDescent="0.25">
      <c r="B301" t="str">
        <f>B300</f>
        <v>FireIgnOff</v>
      </c>
      <c r="G301" t="s">
        <v>168</v>
      </c>
      <c r="H301" t="str">
        <f t="shared" ref="H301:H308" si="108">G301</f>
        <v>bCtrlOn</v>
      </c>
      <c r="I301">
        <v>1</v>
      </c>
      <c r="K301">
        <v>1</v>
      </c>
      <c r="M301" t="str">
        <f t="shared" ref="M301:M308" si="109">CONCATENATE(P301,".",H301)</f>
        <v>ns=4;s=|var|CODESYS Control Win V3.Application.GVL.DataProg.Group[1].Burn[1].stBurnProts.FireIgnOff.bCtrlOn</v>
      </c>
      <c r="N301" t="str">
        <f t="shared" ref="N301:N308" si="110">(IF(LEFT(G301,1)="b","Boolean","Float"))</f>
        <v>Boolean</v>
      </c>
      <c r="O301" t="s">
        <v>27</v>
      </c>
      <c r="P301" t="str">
        <f>CONCATENATE(Y$6,"Application.GVL.DataProg.Group[1].Burn[1].",B299,".",B301)</f>
        <v>ns=4;s=|var|CODESYS Control Win V3.Application.GVL.DataProg.Group[1].Burn[1].stBurnProts.FireIgnOff</v>
      </c>
      <c r="Q301" t="str">
        <f>Q300</f>
        <v>d1024</v>
      </c>
      <c r="R301" t="str">
        <f t="shared" ref="R301:R308" si="111">G301</f>
        <v>bCtrlOn</v>
      </c>
    </row>
    <row r="302" spans="1:22" x14ac:dyDescent="0.25">
      <c r="B302" t="str">
        <f t="shared" ref="B302:B308" si="112">B301</f>
        <v>FireIgnOff</v>
      </c>
      <c r="G302" t="s">
        <v>170</v>
      </c>
      <c r="H302" t="str">
        <f t="shared" si="108"/>
        <v>bCheck</v>
      </c>
      <c r="I302">
        <v>1</v>
      </c>
      <c r="K302">
        <v>1</v>
      </c>
      <c r="M302" t="str">
        <f t="shared" si="109"/>
        <v>ns=4;s=|var|CODESYS Control Win V3.Application.GVL.DataProg.Group[1].Burn[1].stBurnProts.FireIgnOff.bCheck</v>
      </c>
      <c r="N302" t="str">
        <f t="shared" si="110"/>
        <v>Boolean</v>
      </c>
      <c r="O302" t="s">
        <v>27</v>
      </c>
      <c r="P302" t="str">
        <f>CONCATENATE(Y$6,"Application.GVL.DataProg.Group[1].Burn[1].",B299,".",B302)</f>
        <v>ns=4;s=|var|CODESYS Control Win V3.Application.GVL.DataProg.Group[1].Burn[1].stBurnProts.FireIgnOff</v>
      </c>
      <c r="Q302" t="str">
        <f t="shared" ref="Q302:Q308" si="113">Q301</f>
        <v>d1024</v>
      </c>
      <c r="R302" t="str">
        <f t="shared" si="111"/>
        <v>bCheck</v>
      </c>
    </row>
    <row r="303" spans="1:22" x14ac:dyDescent="0.25">
      <c r="B303" t="str">
        <f t="shared" si="112"/>
        <v>FireIgnOff</v>
      </c>
      <c r="G303" t="s">
        <v>169</v>
      </c>
      <c r="H303" t="str">
        <f t="shared" si="108"/>
        <v>bOff</v>
      </c>
      <c r="I303">
        <v>1</v>
      </c>
      <c r="K303">
        <v>1</v>
      </c>
      <c r="M303" t="str">
        <f t="shared" si="109"/>
        <v>ns=4;s=|var|CODESYS Control Win V3.Application.GVL.DataProg.Group[1].Burn[1].stBurnProts.FireIgnOff.bOff</v>
      </c>
      <c r="N303" t="str">
        <f t="shared" si="110"/>
        <v>Boolean</v>
      </c>
      <c r="O303" t="s">
        <v>27</v>
      </c>
      <c r="P303" t="str">
        <f>CONCATENATE(Y$6,"Application.GVL.DataProg.Group[1].Burn[1].",B299,".",B303)</f>
        <v>ns=4;s=|var|CODESYS Control Win V3.Application.GVL.DataProg.Group[1].Burn[1].stBurnProts.FireIgnOff</v>
      </c>
      <c r="Q303" t="str">
        <f t="shared" si="113"/>
        <v>d1024</v>
      </c>
      <c r="R303" t="str">
        <f t="shared" si="111"/>
        <v>bOff</v>
      </c>
    </row>
    <row r="304" spans="1:22" x14ac:dyDescent="0.25">
      <c r="B304" t="str">
        <f t="shared" si="112"/>
        <v>FireIgnOff</v>
      </c>
      <c r="G304" t="s">
        <v>167</v>
      </c>
      <c r="H304" t="str">
        <f t="shared" si="108"/>
        <v>bTriggered</v>
      </c>
      <c r="I304">
        <v>1</v>
      </c>
      <c r="K304">
        <v>0</v>
      </c>
      <c r="M304" t="str">
        <f t="shared" si="109"/>
        <v>ns=4;s=|var|CODESYS Control Win V3.Application.GVL.DataProg.Group[1].Burn[1].stBurnProts.FireIgnOff.bTriggered</v>
      </c>
      <c r="N304" t="str">
        <f t="shared" si="110"/>
        <v>Boolean</v>
      </c>
      <c r="O304" t="s">
        <v>27</v>
      </c>
      <c r="P304" t="str">
        <f>CONCATENATE(Y$6,"Application.GVL.DataProg.Group[1].Burn[1].",B299,".",B304)</f>
        <v>ns=4;s=|var|CODESYS Control Win V3.Application.GVL.DataProg.Group[1].Burn[1].stBurnProts.FireIgnOff</v>
      </c>
      <c r="Q304" t="str">
        <f t="shared" si="113"/>
        <v>d1024</v>
      </c>
      <c r="R304" t="str">
        <f t="shared" si="111"/>
        <v>bTriggered</v>
      </c>
    </row>
    <row r="305" spans="1:22" x14ac:dyDescent="0.25">
      <c r="B305" t="str">
        <f t="shared" si="112"/>
        <v>FireIgnOff</v>
      </c>
      <c r="G305" t="s">
        <v>83</v>
      </c>
      <c r="H305" t="str">
        <f t="shared" si="108"/>
        <v>bCtrl</v>
      </c>
      <c r="I305">
        <v>1</v>
      </c>
      <c r="K305">
        <v>0</v>
      </c>
      <c r="M305" t="str">
        <f t="shared" si="109"/>
        <v>ns=4;s=|var|CODESYS Control Win V3.Application.GVL.DataProg.Group[1].Burn[1].stBurnProts.FireIgnOff.bCtrl</v>
      </c>
      <c r="N305" t="str">
        <f t="shared" si="110"/>
        <v>Boolean</v>
      </c>
      <c r="O305" t="s">
        <v>27</v>
      </c>
      <c r="P305" t="str">
        <f>CONCATENATE(Y$6,"Application.GVL.DataProg.Group[1].Burn[1].",B299,".",B305)</f>
        <v>ns=4;s=|var|CODESYS Control Win V3.Application.GVL.DataProg.Group[1].Burn[1].stBurnProts.FireIgnOff</v>
      </c>
      <c r="Q305" t="str">
        <f t="shared" si="113"/>
        <v>d1024</v>
      </c>
      <c r="R305" t="str">
        <f t="shared" si="111"/>
        <v>bCtrl</v>
      </c>
    </row>
    <row r="306" spans="1:22" x14ac:dyDescent="0.25">
      <c r="B306" t="str">
        <f t="shared" si="112"/>
        <v>FireIgnOff</v>
      </c>
      <c r="G306" t="s">
        <v>171</v>
      </c>
      <c r="H306" t="str">
        <f t="shared" si="108"/>
        <v>bInWork</v>
      </c>
      <c r="I306">
        <v>1</v>
      </c>
      <c r="K306">
        <v>0</v>
      </c>
      <c r="M306" t="str">
        <f t="shared" si="109"/>
        <v>ns=4;s=|var|CODESYS Control Win V3.Application.GVL.DataProg.Group[1].Burn[1].stBurnProts.FireIgnOff.bInWork</v>
      </c>
      <c r="N306" t="str">
        <f t="shared" si="110"/>
        <v>Boolean</v>
      </c>
      <c r="O306" t="s">
        <v>27</v>
      </c>
      <c r="P306" t="str">
        <f>CONCATENATE(Y$6,"Application.GVL.DataProg.Group[1].Burn[1].",B299,".",B306)</f>
        <v>ns=4;s=|var|CODESYS Control Win V3.Application.GVL.DataProg.Group[1].Burn[1].stBurnProts.FireIgnOff</v>
      </c>
      <c r="Q306" t="str">
        <f t="shared" si="113"/>
        <v>d1024</v>
      </c>
      <c r="R306" t="str">
        <f t="shared" si="111"/>
        <v>bInWork</v>
      </c>
    </row>
    <row r="307" spans="1:22" x14ac:dyDescent="0.25">
      <c r="B307" t="str">
        <f t="shared" si="112"/>
        <v>FireIgnOff</v>
      </c>
      <c r="G307" t="s">
        <v>290</v>
      </c>
      <c r="H307" t="str">
        <f t="shared" si="108"/>
        <v>fValue</v>
      </c>
      <c r="I307">
        <v>1</v>
      </c>
      <c r="K307">
        <v>1</v>
      </c>
      <c r="M307" t="str">
        <f t="shared" si="109"/>
        <v>ns=4;s=|var|CODESYS Control Win V3.Application.PersistentVars.stProtectionList.BurnProtectionList.FireIgnOff.fValue</v>
      </c>
      <c r="N307" t="str">
        <f t="shared" si="110"/>
        <v>Float</v>
      </c>
      <c r="O307" t="s">
        <v>27</v>
      </c>
      <c r="P307" t="str">
        <f>CONCATENATE(Y$6,"Application.PersistentVars.stProtectionList.BurnProtectionList.",B307)</f>
        <v>ns=4;s=|var|CODESYS Control Win V3.Application.PersistentVars.stProtectionList.BurnProtectionList.FireIgnOff</v>
      </c>
      <c r="Q307" t="str">
        <f t="shared" si="113"/>
        <v>d1024</v>
      </c>
      <c r="R307" t="str">
        <f t="shared" si="111"/>
        <v>fValue</v>
      </c>
    </row>
    <row r="308" spans="1:22" x14ac:dyDescent="0.25">
      <c r="B308" t="str">
        <f t="shared" si="112"/>
        <v>FireIgnOff</v>
      </c>
      <c r="G308" t="s">
        <v>291</v>
      </c>
      <c r="H308" t="str">
        <f t="shared" si="108"/>
        <v>fResponseTime</v>
      </c>
      <c r="I308">
        <v>1</v>
      </c>
      <c r="K308">
        <v>1</v>
      </c>
      <c r="M308" t="str">
        <f t="shared" si="109"/>
        <v>ns=4;s=|var|CODESYS Control Win V3.Application.PersistentVars.stProtectionList.BurnProtectionList.FireIgnOff.fResponseTime</v>
      </c>
      <c r="N308" t="str">
        <f t="shared" si="110"/>
        <v>Float</v>
      </c>
      <c r="O308" t="s">
        <v>27</v>
      </c>
      <c r="P308" t="str">
        <f>CONCATENATE(Y$6,"Application.PersistentVars.stProtectionList.BurnProtectionList.",B308)</f>
        <v>ns=4;s=|var|CODESYS Control Win V3.Application.PersistentVars.stProtectionList.BurnProtectionList.FireIgnOff</v>
      </c>
      <c r="Q308" t="str">
        <f t="shared" si="113"/>
        <v>d1024</v>
      </c>
      <c r="R308" t="str">
        <f t="shared" si="111"/>
        <v>fResponseTime</v>
      </c>
    </row>
    <row r="309" spans="1:22" x14ac:dyDescent="0.25">
      <c r="A309" t="s">
        <v>172</v>
      </c>
      <c r="B309" t="s">
        <v>163</v>
      </c>
    </row>
    <row r="310" spans="1:22" x14ac:dyDescent="0.25">
      <c r="B310" t="str">
        <f>A309</f>
        <v>FireBurnOff</v>
      </c>
      <c r="G310" t="s">
        <v>165</v>
      </c>
      <c r="H310" t="str">
        <f>G310</f>
        <v>bSoundOn</v>
      </c>
      <c r="I310">
        <v>1</v>
      </c>
      <c r="K310">
        <v>1</v>
      </c>
      <c r="M310" t="str">
        <f>CONCATENATE(P310,".",H310)</f>
        <v>ns=4;s=|var|CODESYS Control Win V3.Application.GVL.DataProg.Group[1].Burn[1].stBurnProts.FireBurnOff.bSoundOn</v>
      </c>
      <c r="N310" t="str">
        <f>(IF(LEFT(G310,1)="b","Boolean","Float"))</f>
        <v>Boolean</v>
      </c>
      <c r="O310" t="s">
        <v>27</v>
      </c>
      <c r="P310" t="str">
        <f>CONCATENATE(Y$6,"Application.GVL.DataProg.Group[1].Burn[1].",B309,".",B310)</f>
        <v>ns=4;s=|var|CODESYS Control Win V3.Application.GVL.DataProg.Group[1].Burn[1].stBurnProts.FireBurnOff</v>
      </c>
      <c r="Q310" t="str">
        <f>V310</f>
        <v>d1021</v>
      </c>
      <c r="R310" t="str">
        <f>G310</f>
        <v>bSoundOn</v>
      </c>
      <c r="V310" t="s">
        <v>173</v>
      </c>
    </row>
    <row r="311" spans="1:22" x14ac:dyDescent="0.25">
      <c r="B311" t="str">
        <f>B310</f>
        <v>FireBurnOff</v>
      </c>
      <c r="G311" t="s">
        <v>168</v>
      </c>
      <c r="H311" t="str">
        <f t="shared" ref="H311:H318" si="114">G311</f>
        <v>bCtrlOn</v>
      </c>
      <c r="I311">
        <v>1</v>
      </c>
      <c r="K311">
        <v>1</v>
      </c>
      <c r="M311" t="str">
        <f t="shared" ref="M311:M318" si="115">CONCATENATE(P311,".",H311)</f>
        <v>ns=4;s=|var|CODESYS Control Win V3.Application.GVL.DataProg.Group[1].Burn[1].stBurnProts.FireBurnOff.bCtrlOn</v>
      </c>
      <c r="N311" t="str">
        <f t="shared" ref="N311:N318" si="116">(IF(LEFT(G311,1)="b","Boolean","Float"))</f>
        <v>Boolean</v>
      </c>
      <c r="O311" t="s">
        <v>27</v>
      </c>
      <c r="P311" t="str">
        <f>CONCATENATE(Y$6,"Application.GVL.DataProg.Group[1].Burn[1].",B309,".",B311)</f>
        <v>ns=4;s=|var|CODESYS Control Win V3.Application.GVL.DataProg.Group[1].Burn[1].stBurnProts.FireBurnOff</v>
      </c>
      <c r="Q311" t="str">
        <f>Q310</f>
        <v>d1021</v>
      </c>
      <c r="R311" t="str">
        <f t="shared" ref="R311:R318" si="117">G311</f>
        <v>bCtrlOn</v>
      </c>
    </row>
    <row r="312" spans="1:22" x14ac:dyDescent="0.25">
      <c r="B312" t="str">
        <f t="shared" ref="B312:B318" si="118">B311</f>
        <v>FireBurnOff</v>
      </c>
      <c r="G312" t="s">
        <v>170</v>
      </c>
      <c r="H312" t="str">
        <f t="shared" si="114"/>
        <v>bCheck</v>
      </c>
      <c r="I312">
        <v>1</v>
      </c>
      <c r="K312">
        <v>1</v>
      </c>
      <c r="M312" t="str">
        <f t="shared" si="115"/>
        <v>ns=4;s=|var|CODESYS Control Win V3.Application.GVL.DataProg.Group[1].Burn[1].stBurnProts.FireBurnOff.bCheck</v>
      </c>
      <c r="N312" t="str">
        <f t="shared" si="116"/>
        <v>Boolean</v>
      </c>
      <c r="O312" t="s">
        <v>27</v>
      </c>
      <c r="P312" t="str">
        <f>CONCATENATE(Y$6,"Application.GVL.DataProg.Group[1].Burn[1].",B309,".",B312)</f>
        <v>ns=4;s=|var|CODESYS Control Win V3.Application.GVL.DataProg.Group[1].Burn[1].stBurnProts.FireBurnOff</v>
      </c>
      <c r="Q312" t="str">
        <f t="shared" ref="Q312:Q318" si="119">Q311</f>
        <v>d1021</v>
      </c>
      <c r="R312" t="str">
        <f t="shared" si="117"/>
        <v>bCheck</v>
      </c>
    </row>
    <row r="313" spans="1:22" x14ac:dyDescent="0.25">
      <c r="B313" t="str">
        <f t="shared" si="118"/>
        <v>FireBurnOff</v>
      </c>
      <c r="G313" t="s">
        <v>169</v>
      </c>
      <c r="H313" t="str">
        <f t="shared" si="114"/>
        <v>bOff</v>
      </c>
      <c r="I313">
        <v>1</v>
      </c>
      <c r="K313">
        <v>1</v>
      </c>
      <c r="M313" t="str">
        <f t="shared" si="115"/>
        <v>ns=4;s=|var|CODESYS Control Win V3.Application.GVL.DataProg.Group[1].Burn[1].stBurnProts.FireBurnOff.bOff</v>
      </c>
      <c r="N313" t="str">
        <f t="shared" si="116"/>
        <v>Boolean</v>
      </c>
      <c r="O313" t="s">
        <v>27</v>
      </c>
      <c r="P313" t="str">
        <f>CONCATENATE(Y$6,"Application.GVL.DataProg.Group[1].Burn[1].",B309,".",B313)</f>
        <v>ns=4;s=|var|CODESYS Control Win V3.Application.GVL.DataProg.Group[1].Burn[1].stBurnProts.FireBurnOff</v>
      </c>
      <c r="Q313" t="str">
        <f t="shared" si="119"/>
        <v>d1021</v>
      </c>
      <c r="R313" t="str">
        <f t="shared" si="117"/>
        <v>bOff</v>
      </c>
    </row>
    <row r="314" spans="1:22" x14ac:dyDescent="0.25">
      <c r="B314" t="str">
        <f t="shared" si="118"/>
        <v>FireBurnOff</v>
      </c>
      <c r="G314" t="s">
        <v>167</v>
      </c>
      <c r="H314" t="str">
        <f t="shared" si="114"/>
        <v>bTriggered</v>
      </c>
      <c r="I314">
        <v>1</v>
      </c>
      <c r="K314">
        <v>0</v>
      </c>
      <c r="M314" t="str">
        <f t="shared" si="115"/>
        <v>ns=4;s=|var|CODESYS Control Win V3.Application.GVL.DataProg.Group[1].Burn[1].stBurnProts.FireBurnOff.bTriggered</v>
      </c>
      <c r="N314" t="str">
        <f t="shared" si="116"/>
        <v>Boolean</v>
      </c>
      <c r="O314" t="s">
        <v>27</v>
      </c>
      <c r="P314" t="str">
        <f>CONCATENATE(Y$6,"Application.GVL.DataProg.Group[1].Burn[1].",B309,".",B314)</f>
        <v>ns=4;s=|var|CODESYS Control Win V3.Application.GVL.DataProg.Group[1].Burn[1].stBurnProts.FireBurnOff</v>
      </c>
      <c r="Q314" t="str">
        <f t="shared" si="119"/>
        <v>d1021</v>
      </c>
      <c r="R314" t="str">
        <f t="shared" si="117"/>
        <v>bTriggered</v>
      </c>
    </row>
    <row r="315" spans="1:22" x14ac:dyDescent="0.25">
      <c r="B315" t="str">
        <f t="shared" si="118"/>
        <v>FireBurnOff</v>
      </c>
      <c r="G315" t="s">
        <v>83</v>
      </c>
      <c r="H315" t="str">
        <f t="shared" si="114"/>
        <v>bCtrl</v>
      </c>
      <c r="I315">
        <v>1</v>
      </c>
      <c r="K315">
        <v>0</v>
      </c>
      <c r="M315" t="str">
        <f t="shared" si="115"/>
        <v>ns=4;s=|var|CODESYS Control Win V3.Application.GVL.DataProg.Group[1].Burn[1].stBurnProts.FireBurnOff.bCtrl</v>
      </c>
      <c r="N315" t="str">
        <f t="shared" si="116"/>
        <v>Boolean</v>
      </c>
      <c r="O315" t="s">
        <v>27</v>
      </c>
      <c r="P315" t="str">
        <f>CONCATENATE(Y$6,"Application.GVL.DataProg.Group[1].Burn[1].",B309,".",B315)</f>
        <v>ns=4;s=|var|CODESYS Control Win V3.Application.GVL.DataProg.Group[1].Burn[1].stBurnProts.FireBurnOff</v>
      </c>
      <c r="Q315" t="str">
        <f t="shared" si="119"/>
        <v>d1021</v>
      </c>
      <c r="R315" t="str">
        <f t="shared" si="117"/>
        <v>bCtrl</v>
      </c>
    </row>
    <row r="316" spans="1:22" x14ac:dyDescent="0.25">
      <c r="B316" t="str">
        <f t="shared" si="118"/>
        <v>FireBurnOff</v>
      </c>
      <c r="G316" t="s">
        <v>171</v>
      </c>
      <c r="H316" t="str">
        <f t="shared" si="114"/>
        <v>bInWork</v>
      </c>
      <c r="I316">
        <v>1</v>
      </c>
      <c r="K316">
        <v>0</v>
      </c>
      <c r="M316" t="str">
        <f t="shared" si="115"/>
        <v>ns=4;s=|var|CODESYS Control Win V3.Application.GVL.DataProg.Group[1].Burn[1].stBurnProts.FireBurnOff.bInWork</v>
      </c>
      <c r="N316" t="str">
        <f t="shared" si="116"/>
        <v>Boolean</v>
      </c>
      <c r="O316" t="s">
        <v>27</v>
      </c>
      <c r="P316" t="str">
        <f>CONCATENATE(Y$6,"Application.GVL.DataProg.Group[1].Burn[1].",B309,".",B316)</f>
        <v>ns=4;s=|var|CODESYS Control Win V3.Application.GVL.DataProg.Group[1].Burn[1].stBurnProts.FireBurnOff</v>
      </c>
      <c r="Q316" t="str">
        <f t="shared" si="119"/>
        <v>d1021</v>
      </c>
      <c r="R316" t="str">
        <f t="shared" si="117"/>
        <v>bInWork</v>
      </c>
    </row>
    <row r="317" spans="1:22" x14ac:dyDescent="0.25">
      <c r="B317" t="str">
        <f t="shared" si="118"/>
        <v>FireBurnOff</v>
      </c>
      <c r="G317" t="s">
        <v>290</v>
      </c>
      <c r="H317" t="str">
        <f t="shared" si="114"/>
        <v>fValue</v>
      </c>
      <c r="I317">
        <v>1</v>
      </c>
      <c r="K317">
        <v>1</v>
      </c>
      <c r="M317" t="str">
        <f t="shared" si="115"/>
        <v>ns=4;s=|var|CODESYS Control Win V3.Application.PersistentVars.stProtectionList.BurnProtectionList.FireBurnOff.fValue</v>
      </c>
      <c r="N317" t="str">
        <f t="shared" si="116"/>
        <v>Float</v>
      </c>
      <c r="O317" t="s">
        <v>27</v>
      </c>
      <c r="P317" t="str">
        <f>CONCATENATE(Y$6,"Application.PersistentVars.stProtectionList.BurnProtectionList.",B317)</f>
        <v>ns=4;s=|var|CODESYS Control Win V3.Application.PersistentVars.stProtectionList.BurnProtectionList.FireBurnOff</v>
      </c>
      <c r="Q317" t="str">
        <f t="shared" si="119"/>
        <v>d1021</v>
      </c>
      <c r="R317" t="str">
        <f t="shared" si="117"/>
        <v>fValue</v>
      </c>
    </row>
    <row r="318" spans="1:22" x14ac:dyDescent="0.25">
      <c r="B318" t="str">
        <f t="shared" si="118"/>
        <v>FireBurnOff</v>
      </c>
      <c r="G318" t="s">
        <v>291</v>
      </c>
      <c r="H318" t="str">
        <f t="shared" si="114"/>
        <v>fResponseTime</v>
      </c>
      <c r="I318">
        <v>1</v>
      </c>
      <c r="K318">
        <v>1</v>
      </c>
      <c r="M318" t="str">
        <f t="shared" si="115"/>
        <v>ns=4;s=|var|CODESYS Control Win V3.Application.PersistentVars.stProtectionList.BurnProtectionList.FireBurnOff.fResponseTime</v>
      </c>
      <c r="N318" t="str">
        <f t="shared" si="116"/>
        <v>Float</v>
      </c>
      <c r="O318" t="s">
        <v>27</v>
      </c>
      <c r="P318" t="str">
        <f>CONCATENATE(Y$6,"Application.PersistentVars.stProtectionList.BurnProtectionList.",B318)</f>
        <v>ns=4;s=|var|CODESYS Control Win V3.Application.PersistentVars.stProtectionList.BurnProtectionList.FireBurnOff</v>
      </c>
      <c r="Q318" t="str">
        <f t="shared" si="119"/>
        <v>d1021</v>
      </c>
      <c r="R318" t="str">
        <f t="shared" si="117"/>
        <v>fResponseTime</v>
      </c>
    </row>
    <row r="319" spans="1:22" x14ac:dyDescent="0.25">
      <c r="A319" t="s">
        <v>174</v>
      </c>
      <c r="B319" t="s">
        <v>163</v>
      </c>
    </row>
    <row r="320" spans="1:22" x14ac:dyDescent="0.25">
      <c r="B320" t="str">
        <f>A319</f>
        <v>PGasL</v>
      </c>
      <c r="G320" t="s">
        <v>165</v>
      </c>
      <c r="H320" t="str">
        <f>G320</f>
        <v>bSoundOn</v>
      </c>
      <c r="I320">
        <v>1</v>
      </c>
      <c r="K320">
        <v>1</v>
      </c>
      <c r="M320" t="str">
        <f>CONCATENATE(P320,".",H320)</f>
        <v>ns=4;s=|var|CODESYS Control Win V3.Application.GVL.DataProg.Group[1].Burn[1].stBurnProts.PGasL.bSoundOn</v>
      </c>
      <c r="N320" t="str">
        <f>(IF(LEFT(G320,1)="b","Boolean","Float"))</f>
        <v>Boolean</v>
      </c>
      <c r="O320" t="s">
        <v>27</v>
      </c>
      <c r="P320" t="str">
        <f>CONCATENATE(Y$6,"Application.GVL.DataProg.Group[1].Burn[1].",B319,".",B320)</f>
        <v>ns=4;s=|var|CODESYS Control Win V3.Application.GVL.DataProg.Group[1].Burn[1].stBurnProts.PGasL</v>
      </c>
      <c r="Q320" t="str">
        <f>V320</f>
        <v>d1023</v>
      </c>
      <c r="R320" t="str">
        <f>G320</f>
        <v>bSoundOn</v>
      </c>
      <c r="V320" t="s">
        <v>175</v>
      </c>
    </row>
    <row r="321" spans="1:22" x14ac:dyDescent="0.25">
      <c r="B321" t="str">
        <f>B320</f>
        <v>PGasL</v>
      </c>
      <c r="G321" t="s">
        <v>168</v>
      </c>
      <c r="H321" t="str">
        <f t="shared" ref="H321:H328" si="120">G321</f>
        <v>bCtrlOn</v>
      </c>
      <c r="I321">
        <v>1</v>
      </c>
      <c r="K321">
        <v>1</v>
      </c>
      <c r="M321" t="str">
        <f t="shared" ref="M321:M328" si="121">CONCATENATE(P321,".",H321)</f>
        <v>ns=4;s=|var|CODESYS Control Win V3.Application.GVL.DataProg.Group[1].Burn[1].stBurnProts.PGasL.bCtrlOn</v>
      </c>
      <c r="N321" t="str">
        <f t="shared" ref="N321:N328" si="122">(IF(LEFT(G321,1)="b","Boolean","Float"))</f>
        <v>Boolean</v>
      </c>
      <c r="O321" t="s">
        <v>27</v>
      </c>
      <c r="P321" t="str">
        <f>CONCATENATE(Y$6,"Application.GVL.DataProg.Group[1].Burn[1].",B319,".",B321)</f>
        <v>ns=4;s=|var|CODESYS Control Win V3.Application.GVL.DataProg.Group[1].Burn[1].stBurnProts.PGasL</v>
      </c>
      <c r="Q321" t="str">
        <f>Q320</f>
        <v>d1023</v>
      </c>
      <c r="R321" t="str">
        <f t="shared" ref="R321:R328" si="123">G321</f>
        <v>bCtrlOn</v>
      </c>
    </row>
    <row r="322" spans="1:22" x14ac:dyDescent="0.25">
      <c r="B322" t="str">
        <f t="shared" ref="B322:B328" si="124">B321</f>
        <v>PGasL</v>
      </c>
      <c r="G322" t="s">
        <v>170</v>
      </c>
      <c r="H322" t="str">
        <f t="shared" si="120"/>
        <v>bCheck</v>
      </c>
      <c r="I322">
        <v>1</v>
      </c>
      <c r="K322">
        <v>1</v>
      </c>
      <c r="M322" t="str">
        <f t="shared" si="121"/>
        <v>ns=4;s=|var|CODESYS Control Win V3.Application.GVL.DataProg.Group[1].Burn[1].stBurnProts.PGasL.bCheck</v>
      </c>
      <c r="N322" t="str">
        <f t="shared" si="122"/>
        <v>Boolean</v>
      </c>
      <c r="O322" t="s">
        <v>27</v>
      </c>
      <c r="P322" t="str">
        <f>CONCATENATE(Y$6,"Application.GVL.DataProg.Group[1].Burn[1].",B319,".",B322)</f>
        <v>ns=4;s=|var|CODESYS Control Win V3.Application.GVL.DataProg.Group[1].Burn[1].stBurnProts.PGasL</v>
      </c>
      <c r="Q322" t="str">
        <f t="shared" ref="Q322:Q328" si="125">Q321</f>
        <v>d1023</v>
      </c>
      <c r="R322" t="str">
        <f t="shared" si="123"/>
        <v>bCheck</v>
      </c>
    </row>
    <row r="323" spans="1:22" x14ac:dyDescent="0.25">
      <c r="B323" t="str">
        <f t="shared" si="124"/>
        <v>PGasL</v>
      </c>
      <c r="G323" t="s">
        <v>169</v>
      </c>
      <c r="H323" t="str">
        <f t="shared" si="120"/>
        <v>bOff</v>
      </c>
      <c r="I323">
        <v>1</v>
      </c>
      <c r="K323">
        <v>1</v>
      </c>
      <c r="M323" t="str">
        <f t="shared" si="121"/>
        <v>ns=4;s=|var|CODESYS Control Win V3.Application.GVL.DataProg.Group[1].Burn[1].stBurnProts.PGasL.bOff</v>
      </c>
      <c r="N323" t="str">
        <f t="shared" si="122"/>
        <v>Boolean</v>
      </c>
      <c r="O323" t="s">
        <v>27</v>
      </c>
      <c r="P323" t="str">
        <f>CONCATENATE(Y$6,"Application.GVL.DataProg.Group[1].Burn[1].",B319,".",B323)</f>
        <v>ns=4;s=|var|CODESYS Control Win V3.Application.GVL.DataProg.Group[1].Burn[1].stBurnProts.PGasL</v>
      </c>
      <c r="Q323" t="str">
        <f t="shared" si="125"/>
        <v>d1023</v>
      </c>
      <c r="R323" t="str">
        <f t="shared" si="123"/>
        <v>bOff</v>
      </c>
    </row>
    <row r="324" spans="1:22" x14ac:dyDescent="0.25">
      <c r="B324" t="str">
        <f t="shared" si="124"/>
        <v>PGasL</v>
      </c>
      <c r="G324" t="s">
        <v>167</v>
      </c>
      <c r="H324" t="str">
        <f t="shared" si="120"/>
        <v>bTriggered</v>
      </c>
      <c r="I324">
        <v>1</v>
      </c>
      <c r="K324">
        <v>0</v>
      </c>
      <c r="M324" t="str">
        <f t="shared" si="121"/>
        <v>ns=4;s=|var|CODESYS Control Win V3.Application.GVL.DataProg.Group[1].Burn[1].stBurnProts.PGasL.bTriggered</v>
      </c>
      <c r="N324" t="str">
        <f t="shared" si="122"/>
        <v>Boolean</v>
      </c>
      <c r="O324" t="s">
        <v>27</v>
      </c>
      <c r="P324" t="str">
        <f>CONCATENATE(Y$6,"Application.GVL.DataProg.Group[1].Burn[1].",B319,".",B324)</f>
        <v>ns=4;s=|var|CODESYS Control Win V3.Application.GVL.DataProg.Group[1].Burn[1].stBurnProts.PGasL</v>
      </c>
      <c r="Q324" t="str">
        <f t="shared" si="125"/>
        <v>d1023</v>
      </c>
      <c r="R324" t="str">
        <f t="shared" si="123"/>
        <v>bTriggered</v>
      </c>
    </row>
    <row r="325" spans="1:22" x14ac:dyDescent="0.25">
      <c r="B325" t="str">
        <f t="shared" si="124"/>
        <v>PGasL</v>
      </c>
      <c r="G325" t="s">
        <v>83</v>
      </c>
      <c r="H325" t="str">
        <f t="shared" si="120"/>
        <v>bCtrl</v>
      </c>
      <c r="I325">
        <v>1</v>
      </c>
      <c r="K325">
        <v>0</v>
      </c>
      <c r="M325" t="str">
        <f t="shared" si="121"/>
        <v>ns=4;s=|var|CODESYS Control Win V3.Application.GVL.DataProg.Group[1].Burn[1].stBurnProts.PGasL.bCtrl</v>
      </c>
      <c r="N325" t="str">
        <f t="shared" si="122"/>
        <v>Boolean</v>
      </c>
      <c r="O325" t="s">
        <v>27</v>
      </c>
      <c r="P325" t="str">
        <f>CONCATENATE(Y$6,"Application.GVL.DataProg.Group[1].Burn[1].",B319,".",B325)</f>
        <v>ns=4;s=|var|CODESYS Control Win V3.Application.GVL.DataProg.Group[1].Burn[1].stBurnProts.PGasL</v>
      </c>
      <c r="Q325" t="str">
        <f t="shared" si="125"/>
        <v>d1023</v>
      </c>
      <c r="R325" t="str">
        <f t="shared" si="123"/>
        <v>bCtrl</v>
      </c>
    </row>
    <row r="326" spans="1:22" x14ac:dyDescent="0.25">
      <c r="B326" t="str">
        <f t="shared" si="124"/>
        <v>PGasL</v>
      </c>
      <c r="G326" t="s">
        <v>171</v>
      </c>
      <c r="H326" t="str">
        <f t="shared" si="120"/>
        <v>bInWork</v>
      </c>
      <c r="I326">
        <v>1</v>
      </c>
      <c r="K326">
        <v>0</v>
      </c>
      <c r="M326" t="str">
        <f t="shared" si="121"/>
        <v>ns=4;s=|var|CODESYS Control Win V3.Application.GVL.DataProg.Group[1].Burn[1].stBurnProts.PGasL.bInWork</v>
      </c>
      <c r="N326" t="str">
        <f t="shared" si="122"/>
        <v>Boolean</v>
      </c>
      <c r="O326" t="s">
        <v>27</v>
      </c>
      <c r="P326" t="str">
        <f>CONCATENATE(Y$6,"Application.GVL.DataProg.Group[1].Burn[1].",B319,".",B326)</f>
        <v>ns=4;s=|var|CODESYS Control Win V3.Application.GVL.DataProg.Group[1].Burn[1].stBurnProts.PGasL</v>
      </c>
      <c r="Q326" t="str">
        <f t="shared" si="125"/>
        <v>d1023</v>
      </c>
      <c r="R326" t="str">
        <f t="shared" si="123"/>
        <v>bInWork</v>
      </c>
    </row>
    <row r="327" spans="1:22" x14ac:dyDescent="0.25">
      <c r="B327" t="str">
        <f t="shared" si="124"/>
        <v>PGasL</v>
      </c>
      <c r="G327" t="s">
        <v>290</v>
      </c>
      <c r="H327" t="str">
        <f t="shared" si="120"/>
        <v>fValue</v>
      </c>
      <c r="I327">
        <v>1</v>
      </c>
      <c r="K327">
        <v>1</v>
      </c>
      <c r="M327" t="str">
        <f t="shared" si="121"/>
        <v>ns=4;s=|var|CODESYS Control Win V3.Application.PersistentVars.stProtectionList.BurnProtectionList.PGasL.fValue</v>
      </c>
      <c r="N327" t="str">
        <f t="shared" si="122"/>
        <v>Float</v>
      </c>
      <c r="O327" t="s">
        <v>27</v>
      </c>
      <c r="P327" t="str">
        <f>CONCATENATE(Y$6,"Application.PersistentVars.stProtectionList.BurnProtectionList.",B327)</f>
        <v>ns=4;s=|var|CODESYS Control Win V3.Application.PersistentVars.stProtectionList.BurnProtectionList.PGasL</v>
      </c>
      <c r="Q327" t="str">
        <f t="shared" si="125"/>
        <v>d1023</v>
      </c>
      <c r="R327" t="str">
        <f t="shared" si="123"/>
        <v>fValue</v>
      </c>
    </row>
    <row r="328" spans="1:22" x14ac:dyDescent="0.25">
      <c r="B328" t="str">
        <f t="shared" si="124"/>
        <v>PGasL</v>
      </c>
      <c r="G328" t="s">
        <v>291</v>
      </c>
      <c r="H328" t="str">
        <f t="shared" si="120"/>
        <v>fResponseTime</v>
      </c>
      <c r="I328">
        <v>1</v>
      </c>
      <c r="K328">
        <v>1</v>
      </c>
      <c r="M328" t="str">
        <f t="shared" si="121"/>
        <v>ns=4;s=|var|CODESYS Control Win V3.Application.PersistentVars.stProtectionList.BurnProtectionList.PGasL.fResponseTime</v>
      </c>
      <c r="N328" t="str">
        <f t="shared" si="122"/>
        <v>Float</v>
      </c>
      <c r="O328" t="s">
        <v>27</v>
      </c>
      <c r="P328" t="str">
        <f>CONCATENATE(Y$6,"Application.PersistentVars.stProtectionList.BurnProtectionList.",B328)</f>
        <v>ns=4;s=|var|CODESYS Control Win V3.Application.PersistentVars.stProtectionList.BurnProtectionList.PGasL</v>
      </c>
      <c r="Q328" t="str">
        <f t="shared" si="125"/>
        <v>d1023</v>
      </c>
      <c r="R328" t="str">
        <f t="shared" si="123"/>
        <v>fResponseTime</v>
      </c>
    </row>
    <row r="329" spans="1:22" x14ac:dyDescent="0.25">
      <c r="A329" t="s">
        <v>176</v>
      </c>
      <c r="B329" t="s">
        <v>163</v>
      </c>
    </row>
    <row r="330" spans="1:22" x14ac:dyDescent="0.25">
      <c r="B330" t="str">
        <f>A329</f>
        <v>PAirL</v>
      </c>
      <c r="G330" t="s">
        <v>165</v>
      </c>
      <c r="H330" t="str">
        <f>G330</f>
        <v>bSoundOn</v>
      </c>
      <c r="I330">
        <v>1</v>
      </c>
      <c r="K330">
        <v>1</v>
      </c>
      <c r="M330" t="str">
        <f>CONCATENATE(P330,".",H330)</f>
        <v>ns=4;s=|var|CODESYS Control Win V3.Application.GVL.DataProg.Group[1].Burn[1].stBurnProts.PAirL.bSoundOn</v>
      </c>
      <c r="N330" t="str">
        <f>(IF(LEFT(G330,1)="b","Boolean","Float"))</f>
        <v>Boolean</v>
      </c>
      <c r="O330" t="s">
        <v>27</v>
      </c>
      <c r="P330" t="str">
        <f>CONCATENATE(Y$6,"Application.GVL.DataProg.Group[1].Burn[1].",B329,".",B330)</f>
        <v>ns=4;s=|var|CODESYS Control Win V3.Application.GVL.DataProg.Group[1].Burn[1].stBurnProts.PAirL</v>
      </c>
      <c r="Q330" t="str">
        <f>V330</f>
        <v>d1022</v>
      </c>
      <c r="R330" t="str">
        <f>G330</f>
        <v>bSoundOn</v>
      </c>
      <c r="V330" t="s">
        <v>177</v>
      </c>
    </row>
    <row r="331" spans="1:22" x14ac:dyDescent="0.25">
      <c r="B331" t="str">
        <f>B330</f>
        <v>PAirL</v>
      </c>
      <c r="G331" t="s">
        <v>168</v>
      </c>
      <c r="H331" t="str">
        <f t="shared" ref="H331:H338" si="126">G331</f>
        <v>bCtrlOn</v>
      </c>
      <c r="I331">
        <v>1</v>
      </c>
      <c r="K331">
        <v>1</v>
      </c>
      <c r="M331" t="str">
        <f t="shared" ref="M331:M338" si="127">CONCATENATE(P331,".",H331)</f>
        <v>ns=4;s=|var|CODESYS Control Win V3.Application.GVL.DataProg.Group[1].Burn[1].stBurnProts.PAirL.bCtrlOn</v>
      </c>
      <c r="N331" t="str">
        <f t="shared" ref="N331:N338" si="128">(IF(LEFT(G331,1)="b","Boolean","Float"))</f>
        <v>Boolean</v>
      </c>
      <c r="O331" t="s">
        <v>27</v>
      </c>
      <c r="P331" t="str">
        <f>CONCATENATE(Y$6,"Application.GVL.DataProg.Group[1].Burn[1].",B329,".",B331)</f>
        <v>ns=4;s=|var|CODESYS Control Win V3.Application.GVL.DataProg.Group[1].Burn[1].stBurnProts.PAirL</v>
      </c>
      <c r="Q331" t="str">
        <f>Q330</f>
        <v>d1022</v>
      </c>
      <c r="R331" t="str">
        <f t="shared" ref="R331:R338" si="129">G331</f>
        <v>bCtrlOn</v>
      </c>
    </row>
    <row r="332" spans="1:22" x14ac:dyDescent="0.25">
      <c r="B332" t="str">
        <f t="shared" ref="B332:B338" si="130">B331</f>
        <v>PAirL</v>
      </c>
      <c r="G332" t="s">
        <v>170</v>
      </c>
      <c r="H332" t="str">
        <f t="shared" si="126"/>
        <v>bCheck</v>
      </c>
      <c r="I332">
        <v>1</v>
      </c>
      <c r="K332">
        <v>1</v>
      </c>
      <c r="M332" t="str">
        <f t="shared" si="127"/>
        <v>ns=4;s=|var|CODESYS Control Win V3.Application.GVL.DataProg.Group[1].Burn[1].stBurnProts.PAirL.bCheck</v>
      </c>
      <c r="N332" t="str">
        <f t="shared" si="128"/>
        <v>Boolean</v>
      </c>
      <c r="O332" t="s">
        <v>27</v>
      </c>
      <c r="P332" t="str">
        <f>CONCATENATE(Y$6,"Application.GVL.DataProg.Group[1].Burn[1].",B329,".",B332)</f>
        <v>ns=4;s=|var|CODESYS Control Win V3.Application.GVL.DataProg.Group[1].Burn[1].stBurnProts.PAirL</v>
      </c>
      <c r="Q332" t="str">
        <f t="shared" ref="Q332:Q338" si="131">Q331</f>
        <v>d1022</v>
      </c>
      <c r="R332" t="str">
        <f t="shared" si="129"/>
        <v>bCheck</v>
      </c>
    </row>
    <row r="333" spans="1:22" x14ac:dyDescent="0.25">
      <c r="B333" t="str">
        <f t="shared" si="130"/>
        <v>PAirL</v>
      </c>
      <c r="G333" t="s">
        <v>169</v>
      </c>
      <c r="H333" t="str">
        <f t="shared" si="126"/>
        <v>bOff</v>
      </c>
      <c r="I333">
        <v>1</v>
      </c>
      <c r="K333">
        <v>1</v>
      </c>
      <c r="M333" t="str">
        <f t="shared" si="127"/>
        <v>ns=4;s=|var|CODESYS Control Win V3.Application.GVL.DataProg.Group[1].Burn[1].stBurnProts.PAirL.bOff</v>
      </c>
      <c r="N333" t="str">
        <f t="shared" si="128"/>
        <v>Boolean</v>
      </c>
      <c r="O333" t="s">
        <v>27</v>
      </c>
      <c r="P333" t="str">
        <f>CONCATENATE(Y$6,"Application.GVL.DataProg.Group[1].Burn[1].",B329,".",B333)</f>
        <v>ns=4;s=|var|CODESYS Control Win V3.Application.GVL.DataProg.Group[1].Burn[1].stBurnProts.PAirL</v>
      </c>
      <c r="Q333" t="str">
        <f t="shared" si="131"/>
        <v>d1022</v>
      </c>
      <c r="R333" t="str">
        <f t="shared" si="129"/>
        <v>bOff</v>
      </c>
    </row>
    <row r="334" spans="1:22" x14ac:dyDescent="0.25">
      <c r="B334" t="str">
        <f t="shared" si="130"/>
        <v>PAirL</v>
      </c>
      <c r="G334" t="s">
        <v>167</v>
      </c>
      <c r="H334" t="str">
        <f t="shared" si="126"/>
        <v>bTriggered</v>
      </c>
      <c r="I334">
        <v>1</v>
      </c>
      <c r="K334">
        <v>0</v>
      </c>
      <c r="M334" t="str">
        <f t="shared" si="127"/>
        <v>ns=4;s=|var|CODESYS Control Win V3.Application.GVL.DataProg.Group[1].Burn[1].stBurnProts.PAirL.bTriggered</v>
      </c>
      <c r="N334" t="str">
        <f t="shared" si="128"/>
        <v>Boolean</v>
      </c>
      <c r="O334" t="s">
        <v>27</v>
      </c>
      <c r="P334" t="str">
        <f>CONCATENATE(Y$6,"Application.GVL.DataProg.Group[1].Burn[1].",B329,".",B334)</f>
        <v>ns=4;s=|var|CODESYS Control Win V3.Application.GVL.DataProg.Group[1].Burn[1].stBurnProts.PAirL</v>
      </c>
      <c r="Q334" t="str">
        <f t="shared" si="131"/>
        <v>d1022</v>
      </c>
      <c r="R334" t="str">
        <f t="shared" si="129"/>
        <v>bTriggered</v>
      </c>
    </row>
    <row r="335" spans="1:22" x14ac:dyDescent="0.25">
      <c r="B335" t="str">
        <f t="shared" si="130"/>
        <v>PAirL</v>
      </c>
      <c r="G335" t="s">
        <v>83</v>
      </c>
      <c r="H335" t="str">
        <f t="shared" si="126"/>
        <v>bCtrl</v>
      </c>
      <c r="I335">
        <v>1</v>
      </c>
      <c r="K335">
        <v>0</v>
      </c>
      <c r="M335" t="str">
        <f t="shared" si="127"/>
        <v>ns=4;s=|var|CODESYS Control Win V3.Application.GVL.DataProg.Group[1].Burn[1].stBurnProts.PAirL.bCtrl</v>
      </c>
      <c r="N335" t="str">
        <f t="shared" si="128"/>
        <v>Boolean</v>
      </c>
      <c r="O335" t="s">
        <v>27</v>
      </c>
      <c r="P335" t="str">
        <f>CONCATENATE(Y$6,"Application.GVL.DataProg.Group[1].Burn[1].",B329,".",B335)</f>
        <v>ns=4;s=|var|CODESYS Control Win V3.Application.GVL.DataProg.Group[1].Burn[1].stBurnProts.PAirL</v>
      </c>
      <c r="Q335" t="str">
        <f t="shared" si="131"/>
        <v>d1022</v>
      </c>
      <c r="R335" t="str">
        <f t="shared" si="129"/>
        <v>bCtrl</v>
      </c>
    </row>
    <row r="336" spans="1:22" x14ac:dyDescent="0.25">
      <c r="B336" t="str">
        <f t="shared" si="130"/>
        <v>PAirL</v>
      </c>
      <c r="G336" t="s">
        <v>171</v>
      </c>
      <c r="H336" t="str">
        <f t="shared" si="126"/>
        <v>bInWork</v>
      </c>
      <c r="I336">
        <v>1</v>
      </c>
      <c r="K336">
        <v>0</v>
      </c>
      <c r="M336" t="str">
        <f t="shared" si="127"/>
        <v>ns=4;s=|var|CODESYS Control Win V3.Application.GVL.DataProg.Group[1].Burn[1].stBurnProts.PAirL.bInWork</v>
      </c>
      <c r="N336" t="str">
        <f t="shared" si="128"/>
        <v>Boolean</v>
      </c>
      <c r="O336" t="s">
        <v>27</v>
      </c>
      <c r="P336" t="str">
        <f>CONCATENATE(Y$6,"Application.GVL.DataProg.Group[1].Burn[1].",B329,".",B336)</f>
        <v>ns=4;s=|var|CODESYS Control Win V3.Application.GVL.DataProg.Group[1].Burn[1].stBurnProts.PAirL</v>
      </c>
      <c r="Q336" t="str">
        <f t="shared" si="131"/>
        <v>d1022</v>
      </c>
      <c r="R336" t="str">
        <f t="shared" si="129"/>
        <v>bInWork</v>
      </c>
    </row>
    <row r="337" spans="1:22" x14ac:dyDescent="0.25">
      <c r="B337" t="str">
        <f t="shared" si="130"/>
        <v>PAirL</v>
      </c>
      <c r="G337" t="s">
        <v>290</v>
      </c>
      <c r="H337" t="str">
        <f t="shared" si="126"/>
        <v>fValue</v>
      </c>
      <c r="I337">
        <v>1</v>
      </c>
      <c r="K337">
        <v>1</v>
      </c>
      <c r="M337" t="str">
        <f t="shared" si="127"/>
        <v>ns=4;s=|var|CODESYS Control Win V3.Application.PersistentVars.stProtectionList.BurnProtectionList.PAirL.fValue</v>
      </c>
      <c r="N337" t="str">
        <f t="shared" si="128"/>
        <v>Float</v>
      </c>
      <c r="O337" t="s">
        <v>27</v>
      </c>
      <c r="P337" t="str">
        <f>CONCATENATE(Y$6,"Application.PersistentVars.stProtectionList.BurnProtectionList.",B337)</f>
        <v>ns=4;s=|var|CODESYS Control Win V3.Application.PersistentVars.stProtectionList.BurnProtectionList.PAirL</v>
      </c>
      <c r="Q337" t="str">
        <f t="shared" si="131"/>
        <v>d1022</v>
      </c>
      <c r="R337" t="str">
        <f t="shared" si="129"/>
        <v>fValue</v>
      </c>
    </row>
    <row r="338" spans="1:22" x14ac:dyDescent="0.25">
      <c r="B338" t="str">
        <f t="shared" si="130"/>
        <v>PAirL</v>
      </c>
      <c r="G338" t="s">
        <v>291</v>
      </c>
      <c r="H338" t="str">
        <f t="shared" si="126"/>
        <v>fResponseTime</v>
      </c>
      <c r="I338">
        <v>1</v>
      </c>
      <c r="K338">
        <v>1</v>
      </c>
      <c r="M338" t="str">
        <f t="shared" si="127"/>
        <v>ns=4;s=|var|CODESYS Control Win V3.Application.PersistentVars.stProtectionList.BurnProtectionList.PAirL.fResponseTime</v>
      </c>
      <c r="N338" t="str">
        <f t="shared" si="128"/>
        <v>Float</v>
      </c>
      <c r="O338" t="s">
        <v>27</v>
      </c>
      <c r="P338" t="str">
        <f>CONCATENATE(Y$6,"Application.PersistentVars.stProtectionList.BurnProtectionList.",B338)</f>
        <v>ns=4;s=|var|CODESYS Control Win V3.Application.PersistentVars.stProtectionList.BurnProtectionList.PAirL</v>
      </c>
      <c r="Q338" t="str">
        <f t="shared" si="131"/>
        <v>d1022</v>
      </c>
      <c r="R338" t="str">
        <f t="shared" si="129"/>
        <v>fResponseTime</v>
      </c>
    </row>
    <row r="339" spans="1:22" x14ac:dyDescent="0.25">
      <c r="A339" t="s">
        <v>178</v>
      </c>
      <c r="B339" t="s">
        <v>115</v>
      </c>
    </row>
    <row r="340" spans="1:22" x14ac:dyDescent="0.25">
      <c r="B340" t="s">
        <v>178</v>
      </c>
      <c r="G340" t="s">
        <v>143</v>
      </c>
      <c r="H340" t="s">
        <v>143</v>
      </c>
      <c r="I340">
        <v>1</v>
      </c>
      <c r="K340">
        <v>0</v>
      </c>
      <c r="M340" t="s">
        <v>477</v>
      </c>
      <c r="N340" t="s">
        <v>34</v>
      </c>
      <c r="O340" t="s">
        <v>27</v>
      </c>
      <c r="P340" t="s">
        <v>478</v>
      </c>
      <c r="Q340" t="s">
        <v>185</v>
      </c>
      <c r="R340" t="s">
        <v>143</v>
      </c>
      <c r="V340" t="s">
        <v>185</v>
      </c>
    </row>
    <row r="341" spans="1:22" x14ac:dyDescent="0.25">
      <c r="B341" t="s">
        <v>178</v>
      </c>
      <c r="G341" t="s">
        <v>145</v>
      </c>
      <c r="H341" t="s">
        <v>145</v>
      </c>
      <c r="I341">
        <v>1</v>
      </c>
      <c r="K341">
        <v>0</v>
      </c>
      <c r="M341" t="s">
        <v>479</v>
      </c>
      <c r="N341" t="s">
        <v>34</v>
      </c>
      <c r="O341" t="s">
        <v>27</v>
      </c>
      <c r="P341" t="s">
        <v>478</v>
      </c>
      <c r="Q341" t="s">
        <v>185</v>
      </c>
      <c r="R341" t="s">
        <v>145</v>
      </c>
    </row>
    <row r="342" spans="1:22" x14ac:dyDescent="0.25">
      <c r="B342" t="s">
        <v>178</v>
      </c>
      <c r="G342" t="s">
        <v>150</v>
      </c>
      <c r="H342" t="s">
        <v>150</v>
      </c>
      <c r="I342">
        <v>1</v>
      </c>
      <c r="K342">
        <v>0</v>
      </c>
      <c r="M342" t="s">
        <v>480</v>
      </c>
      <c r="N342" t="s">
        <v>34</v>
      </c>
      <c r="O342" t="s">
        <v>27</v>
      </c>
      <c r="P342" t="s">
        <v>478</v>
      </c>
      <c r="Q342" t="s">
        <v>185</v>
      </c>
      <c r="R342" t="s">
        <v>150</v>
      </c>
    </row>
    <row r="343" spans="1:22" x14ac:dyDescent="0.25">
      <c r="B343" t="s">
        <v>178</v>
      </c>
      <c r="G343" t="s">
        <v>151</v>
      </c>
      <c r="H343" t="s">
        <v>151</v>
      </c>
      <c r="I343">
        <v>1</v>
      </c>
      <c r="K343">
        <v>0</v>
      </c>
      <c r="M343" t="s">
        <v>481</v>
      </c>
      <c r="N343" t="s">
        <v>34</v>
      </c>
      <c r="O343" t="s">
        <v>27</v>
      </c>
      <c r="P343" t="s">
        <v>478</v>
      </c>
      <c r="Q343" t="s">
        <v>185</v>
      </c>
      <c r="R343" t="s">
        <v>151</v>
      </c>
    </row>
    <row r="344" spans="1:22" x14ac:dyDescent="0.25">
      <c r="B344" t="s">
        <v>178</v>
      </c>
      <c r="G344" t="s">
        <v>152</v>
      </c>
      <c r="H344" t="s">
        <v>152</v>
      </c>
      <c r="I344">
        <v>1</v>
      </c>
      <c r="K344">
        <v>0</v>
      </c>
      <c r="M344" t="s">
        <v>482</v>
      </c>
      <c r="N344" t="s">
        <v>34</v>
      </c>
      <c r="O344" t="s">
        <v>27</v>
      </c>
      <c r="P344" t="s">
        <v>478</v>
      </c>
      <c r="Q344" t="s">
        <v>185</v>
      </c>
      <c r="R344" t="s">
        <v>152</v>
      </c>
    </row>
    <row r="345" spans="1:22" x14ac:dyDescent="0.25">
      <c r="B345" t="s">
        <v>178</v>
      </c>
      <c r="G345" t="s">
        <v>153</v>
      </c>
      <c r="H345" t="s">
        <v>153</v>
      </c>
      <c r="I345">
        <v>1</v>
      </c>
      <c r="K345">
        <v>0</v>
      </c>
      <c r="M345" t="s">
        <v>483</v>
      </c>
      <c r="N345" t="s">
        <v>26</v>
      </c>
      <c r="O345" t="s">
        <v>27</v>
      </c>
      <c r="P345" t="s">
        <v>478</v>
      </c>
      <c r="Q345" t="s">
        <v>185</v>
      </c>
      <c r="R345" t="s">
        <v>153</v>
      </c>
    </row>
    <row r="346" spans="1:22" x14ac:dyDescent="0.25">
      <c r="B346" t="s">
        <v>178</v>
      </c>
      <c r="G346" t="s">
        <v>154</v>
      </c>
      <c r="H346" t="s">
        <v>154</v>
      </c>
      <c r="I346">
        <v>1</v>
      </c>
      <c r="K346">
        <v>0</v>
      </c>
      <c r="M346" t="s">
        <v>484</v>
      </c>
      <c r="N346" t="s">
        <v>26</v>
      </c>
      <c r="O346" t="s">
        <v>27</v>
      </c>
      <c r="P346" t="s">
        <v>478</v>
      </c>
      <c r="Q346" t="s">
        <v>185</v>
      </c>
      <c r="R346" t="s">
        <v>154</v>
      </c>
    </row>
    <row r="347" spans="1:22" x14ac:dyDescent="0.25">
      <c r="B347" t="s">
        <v>178</v>
      </c>
      <c r="G347" t="s">
        <v>155</v>
      </c>
      <c r="H347" t="s">
        <v>155</v>
      </c>
      <c r="I347">
        <v>1</v>
      </c>
      <c r="K347">
        <v>0</v>
      </c>
      <c r="M347" t="s">
        <v>485</v>
      </c>
      <c r="N347" t="s">
        <v>156</v>
      </c>
      <c r="O347" t="s">
        <v>27</v>
      </c>
      <c r="P347" t="s">
        <v>478</v>
      </c>
      <c r="Q347" t="s">
        <v>185</v>
      </c>
      <c r="R347" t="s">
        <v>155</v>
      </c>
    </row>
    <row r="348" spans="1:22" x14ac:dyDescent="0.25">
      <c r="B348" t="s">
        <v>178</v>
      </c>
      <c r="G348" t="s">
        <v>157</v>
      </c>
      <c r="H348" t="s">
        <v>157</v>
      </c>
      <c r="I348">
        <v>1</v>
      </c>
      <c r="K348">
        <v>0</v>
      </c>
      <c r="M348" t="s">
        <v>486</v>
      </c>
      <c r="N348" t="s">
        <v>158</v>
      </c>
      <c r="O348" t="s">
        <v>27</v>
      </c>
      <c r="P348" t="s">
        <v>478</v>
      </c>
      <c r="Q348" t="s">
        <v>185</v>
      </c>
      <c r="R348" t="s">
        <v>157</v>
      </c>
    </row>
    <row r="349" spans="1:22" x14ac:dyDescent="0.25">
      <c r="B349" t="s">
        <v>178</v>
      </c>
      <c r="G349" t="s">
        <v>159</v>
      </c>
      <c r="H349" t="s">
        <v>159</v>
      </c>
      <c r="I349">
        <v>1</v>
      </c>
      <c r="K349">
        <v>0</v>
      </c>
      <c r="M349" t="s">
        <v>487</v>
      </c>
      <c r="N349" t="s">
        <v>26</v>
      </c>
      <c r="O349" t="s">
        <v>27</v>
      </c>
      <c r="P349" t="s">
        <v>478</v>
      </c>
      <c r="Q349" t="s">
        <v>185</v>
      </c>
      <c r="R349" t="s">
        <v>159</v>
      </c>
    </row>
    <row r="350" spans="1:22" x14ac:dyDescent="0.25">
      <c r="B350" t="s">
        <v>178</v>
      </c>
      <c r="G350" t="s">
        <v>160</v>
      </c>
      <c r="H350" t="s">
        <v>160</v>
      </c>
      <c r="I350">
        <v>1</v>
      </c>
      <c r="K350">
        <v>0</v>
      </c>
      <c r="M350" t="s">
        <v>488</v>
      </c>
      <c r="N350" t="s">
        <v>26</v>
      </c>
      <c r="O350" t="s">
        <v>27</v>
      </c>
      <c r="P350" t="s">
        <v>478</v>
      </c>
      <c r="Q350" t="s">
        <v>185</v>
      </c>
      <c r="R350" t="s">
        <v>160</v>
      </c>
    </row>
    <row r="351" spans="1:22" x14ac:dyDescent="0.25">
      <c r="B351" t="s">
        <v>178</v>
      </c>
      <c r="G351" t="s">
        <v>161</v>
      </c>
      <c r="H351" t="s">
        <v>161</v>
      </c>
      <c r="I351">
        <v>1</v>
      </c>
      <c r="K351">
        <v>1</v>
      </c>
      <c r="M351" t="s">
        <v>489</v>
      </c>
      <c r="N351" t="s">
        <v>34</v>
      </c>
      <c r="O351" t="s">
        <v>27</v>
      </c>
      <c r="P351" t="s">
        <v>478</v>
      </c>
      <c r="Q351" t="s">
        <v>185</v>
      </c>
      <c r="R351" t="s">
        <v>161</v>
      </c>
    </row>
    <row r="352" spans="1:22" x14ac:dyDescent="0.25">
      <c r="B352" t="s">
        <v>178</v>
      </c>
      <c r="G352" t="s">
        <v>162</v>
      </c>
      <c r="H352" t="s">
        <v>162</v>
      </c>
      <c r="I352">
        <v>1</v>
      </c>
      <c r="K352">
        <v>1</v>
      </c>
      <c r="M352" t="s">
        <v>490</v>
      </c>
      <c r="N352" t="s">
        <v>34</v>
      </c>
      <c r="O352" t="s">
        <v>27</v>
      </c>
      <c r="P352" t="s">
        <v>478</v>
      </c>
      <c r="Q352" t="s">
        <v>185</v>
      </c>
      <c r="R352" t="s">
        <v>162</v>
      </c>
    </row>
    <row r="353" spans="1:22" x14ac:dyDescent="0.25">
      <c r="B353" t="s">
        <v>178</v>
      </c>
      <c r="G353" t="s">
        <v>146</v>
      </c>
      <c r="H353" t="s">
        <v>146</v>
      </c>
      <c r="I353">
        <v>1</v>
      </c>
      <c r="K353">
        <v>0</v>
      </c>
      <c r="M353" t="s">
        <v>491</v>
      </c>
      <c r="N353" t="s">
        <v>34</v>
      </c>
      <c r="O353" t="s">
        <v>27</v>
      </c>
      <c r="P353" t="s">
        <v>478</v>
      </c>
      <c r="Q353" t="s">
        <v>186</v>
      </c>
      <c r="R353" t="s">
        <v>92</v>
      </c>
      <c r="V353" t="s">
        <v>186</v>
      </c>
    </row>
    <row r="354" spans="1:22" x14ac:dyDescent="0.25">
      <c r="B354" t="s">
        <v>178</v>
      </c>
      <c r="G354" t="s">
        <v>148</v>
      </c>
      <c r="H354" t="s">
        <v>148</v>
      </c>
      <c r="I354">
        <v>1</v>
      </c>
      <c r="K354">
        <v>0</v>
      </c>
      <c r="M354" t="s">
        <v>492</v>
      </c>
      <c r="N354" t="s">
        <v>34</v>
      </c>
      <c r="O354" t="s">
        <v>27</v>
      </c>
      <c r="P354" t="s">
        <v>478</v>
      </c>
      <c r="Q354" t="s">
        <v>187</v>
      </c>
      <c r="R354" t="s">
        <v>92</v>
      </c>
      <c r="V354" t="s">
        <v>187</v>
      </c>
    </row>
    <row r="355" spans="1:22" x14ac:dyDescent="0.25">
      <c r="A355" t="s">
        <v>133</v>
      </c>
      <c r="B355" t="str">
        <f>A339</f>
        <v>Burn[2]</v>
      </c>
    </row>
    <row r="356" spans="1:22" x14ac:dyDescent="0.25">
      <c r="B356" t="str">
        <f>A355</f>
        <v>DamperGas</v>
      </c>
      <c r="G356" t="s">
        <v>33</v>
      </c>
      <c r="H356" t="str">
        <f>G356</f>
        <v>bH</v>
      </c>
      <c r="I356">
        <v>1</v>
      </c>
      <c r="K356">
        <v>0</v>
      </c>
      <c r="M356" t="str">
        <f>CONCATENATE(P356,".",G356)</f>
        <v>ns=4;s=|var|CODESYS Control Win V3.Application.GVL.DataProg.Group[1].Burn[2].DamperGas.bH</v>
      </c>
      <c r="N356" t="s">
        <v>34</v>
      </c>
      <c r="O356" t="s">
        <v>27</v>
      </c>
      <c r="P356" t="str">
        <f>CONCATENATE(Y$6,"Application.GVL.DataProg.Group[1].",B355,".",B356)</f>
        <v>ns=4;s=|var|CODESYS Control Win V3.Application.GVL.DataProg.Group[1].Burn[2].DamperGas</v>
      </c>
      <c r="Q356" t="str">
        <f>V356</f>
        <v>d0178</v>
      </c>
      <c r="R356" t="str">
        <f>G356</f>
        <v>bH</v>
      </c>
      <c r="V356" t="s">
        <v>180</v>
      </c>
    </row>
    <row r="357" spans="1:22" x14ac:dyDescent="0.25">
      <c r="B357" t="str">
        <f>B356</f>
        <v>DamperGas</v>
      </c>
      <c r="G357" t="s">
        <v>36</v>
      </c>
      <c r="H357" t="str">
        <f t="shared" ref="H357:H364" si="132">G357</f>
        <v>bL</v>
      </c>
      <c r="I357">
        <v>1</v>
      </c>
      <c r="K357">
        <v>0</v>
      </c>
      <c r="M357" t="str">
        <f t="shared" ref="M357:M364" si="133">CONCATENATE(P357,".",G357)</f>
        <v>ns=4;s=|var|CODESYS Control Win V3.Application.GVL.DataProg.Group[1].Burn[2].DamperGas.bL</v>
      </c>
      <c r="N357" t="s">
        <v>34</v>
      </c>
      <c r="O357" t="s">
        <v>27</v>
      </c>
      <c r="P357" t="str">
        <f>CONCATENATE(Y$6,"Application.GVL.DataProg.Group[1].",B355,".",B357)</f>
        <v>ns=4;s=|var|CODESYS Control Win V3.Application.GVL.DataProg.Group[1].Burn[2].DamperGas</v>
      </c>
      <c r="Q357" t="str">
        <f>Q356</f>
        <v>d0178</v>
      </c>
      <c r="R357" t="str">
        <f t="shared" ref="R357:R361" si="134">G357</f>
        <v>bL</v>
      </c>
    </row>
    <row r="358" spans="1:22" x14ac:dyDescent="0.25">
      <c r="B358" t="str">
        <f t="shared" ref="B358:B365" si="135">B357</f>
        <v>DamperGas</v>
      </c>
      <c r="G358" t="s">
        <v>37</v>
      </c>
      <c r="H358" t="str">
        <f t="shared" si="132"/>
        <v>bClose</v>
      </c>
      <c r="I358">
        <v>1</v>
      </c>
      <c r="K358">
        <v>0</v>
      </c>
      <c r="M358" t="str">
        <f t="shared" si="133"/>
        <v>ns=4;s=|var|CODESYS Control Win V3.Application.GVL.DataProg.Group[1].Burn[2].DamperGas.bClose</v>
      </c>
      <c r="N358" t="s">
        <v>34</v>
      </c>
      <c r="O358" t="s">
        <v>27</v>
      </c>
      <c r="P358" t="str">
        <f>CONCATENATE(Y$6,"Application.GVL.DataProg.Group[1].",B355,".",B358)</f>
        <v>ns=4;s=|var|CODESYS Control Win V3.Application.GVL.DataProg.Group[1].Burn[2].DamperGas</v>
      </c>
      <c r="Q358" t="str">
        <f t="shared" ref="Q358:Q364" si="136">Q357</f>
        <v>d0178</v>
      </c>
      <c r="R358" t="str">
        <f t="shared" si="134"/>
        <v>bClose</v>
      </c>
    </row>
    <row r="359" spans="1:22" x14ac:dyDescent="0.25">
      <c r="B359" t="str">
        <f t="shared" si="135"/>
        <v>DamperGas</v>
      </c>
      <c r="G359" t="s">
        <v>38</v>
      </c>
      <c r="H359" t="str">
        <f t="shared" si="132"/>
        <v>bOpen</v>
      </c>
      <c r="I359">
        <v>1</v>
      </c>
      <c r="K359">
        <v>0</v>
      </c>
      <c r="M359" t="str">
        <f t="shared" si="133"/>
        <v>ns=4;s=|var|CODESYS Control Win V3.Application.GVL.DataProg.Group[1].Burn[2].DamperGas.bOpen</v>
      </c>
      <c r="N359" t="s">
        <v>34</v>
      </c>
      <c r="O359" t="s">
        <v>27</v>
      </c>
      <c r="P359" t="str">
        <f>CONCATENATE(Y$6,"Application.GVL.DataProg.Group[1].",B355,".",B359)</f>
        <v>ns=4;s=|var|CODESYS Control Win V3.Application.GVL.DataProg.Group[1].Burn[2].DamperGas</v>
      </c>
      <c r="Q359" t="str">
        <f t="shared" si="136"/>
        <v>d0178</v>
      </c>
      <c r="R359" t="str">
        <f t="shared" si="134"/>
        <v>bOpen</v>
      </c>
    </row>
    <row r="360" spans="1:22" x14ac:dyDescent="0.25">
      <c r="B360" t="str">
        <f t="shared" si="135"/>
        <v>DamperGas</v>
      </c>
      <c r="G360" t="s">
        <v>39</v>
      </c>
      <c r="H360" t="str">
        <f t="shared" si="132"/>
        <v>bOpenManual</v>
      </c>
      <c r="I360">
        <v>1</v>
      </c>
      <c r="K360">
        <v>1</v>
      </c>
      <c r="M360" t="str">
        <f t="shared" si="133"/>
        <v>ns=4;s=|var|CODESYS Control Win V3.Application.GVL.DataProg.Group[1].Burn[2].DamperGas.bOpenManual</v>
      </c>
      <c r="N360" t="s">
        <v>34</v>
      </c>
      <c r="O360" t="s">
        <v>27</v>
      </c>
      <c r="P360" t="str">
        <f>CONCATENATE(Y$6,"Application.GVL.DataProg.Group[1].",B355,".",B360)</f>
        <v>ns=4;s=|var|CODESYS Control Win V3.Application.GVL.DataProg.Group[1].Burn[2].DamperGas</v>
      </c>
      <c r="Q360" t="str">
        <f t="shared" si="136"/>
        <v>d0178</v>
      </c>
      <c r="R360" t="str">
        <f t="shared" si="134"/>
        <v>bOpenManual</v>
      </c>
    </row>
    <row r="361" spans="1:22" x14ac:dyDescent="0.25">
      <c r="B361" t="str">
        <f t="shared" si="135"/>
        <v>DamperGas</v>
      </c>
      <c r="G361" t="s">
        <v>40</v>
      </c>
      <c r="H361" t="str">
        <f t="shared" si="132"/>
        <v>bCloseManual</v>
      </c>
      <c r="I361">
        <v>1</v>
      </c>
      <c r="K361">
        <v>1</v>
      </c>
      <c r="M361" t="str">
        <f t="shared" si="133"/>
        <v>ns=4;s=|var|CODESYS Control Win V3.Application.GVL.DataProg.Group[1].Burn[2].DamperGas.bCloseManual</v>
      </c>
      <c r="N361" t="s">
        <v>34</v>
      </c>
      <c r="O361" t="s">
        <v>27</v>
      </c>
      <c r="P361" t="str">
        <f>CONCATENATE(Y$6,"Application.GVL.DataProg.Group[1].",B355,".",B361)</f>
        <v>ns=4;s=|var|CODESYS Control Win V3.Application.GVL.DataProg.Group[1].Burn[2].DamperGas</v>
      </c>
      <c r="Q361" t="str">
        <f t="shared" si="136"/>
        <v>d0178</v>
      </c>
      <c r="R361" t="str">
        <f t="shared" si="134"/>
        <v>bCloseManual</v>
      </c>
    </row>
    <row r="362" spans="1:22" x14ac:dyDescent="0.25">
      <c r="B362" t="str">
        <f t="shared" si="135"/>
        <v>DamperGas</v>
      </c>
      <c r="G362" t="s">
        <v>41</v>
      </c>
      <c r="H362" t="str">
        <f t="shared" si="132"/>
        <v>bAuto</v>
      </c>
      <c r="I362">
        <v>1</v>
      </c>
      <c r="K362">
        <v>1</v>
      </c>
      <c r="M362" t="str">
        <f t="shared" si="133"/>
        <v>ns=4;s=|var|CODESYS Control Win V3.Application.GVL.DataProg.Group[1].Burn[2].DamperGas.bAuto</v>
      </c>
      <c r="N362" t="s">
        <v>34</v>
      </c>
      <c r="O362" t="s">
        <v>27</v>
      </c>
      <c r="P362" t="str">
        <f>CONCATENATE(Y$6,"Application.GVL.DataProg.Group[1].",B355,".",B362)</f>
        <v>ns=4;s=|var|CODESYS Control Win V3.Application.GVL.DataProg.Group[1].Burn[2].DamperGas</v>
      </c>
      <c r="Q362" t="str">
        <f t="shared" si="136"/>
        <v>d0178</v>
      </c>
      <c r="R362" t="str">
        <f>G362</f>
        <v>bAuto</v>
      </c>
    </row>
    <row r="363" spans="1:22" x14ac:dyDescent="0.25">
      <c r="B363" t="str">
        <f t="shared" si="135"/>
        <v>DamperGas</v>
      </c>
      <c r="G363" t="s">
        <v>42</v>
      </c>
      <c r="H363" t="str">
        <f t="shared" si="132"/>
        <v>bBlockOpenOut</v>
      </c>
      <c r="I363">
        <v>1</v>
      </c>
      <c r="K363">
        <v>0</v>
      </c>
      <c r="M363" t="str">
        <f t="shared" si="133"/>
        <v>ns=4;s=|var|CODESYS Control Win V3.Application.GVL.DataProg.Group[1].Burn[2].DamperGas.bBlockOpenOut</v>
      </c>
      <c r="N363" t="s">
        <v>34</v>
      </c>
      <c r="O363" t="s">
        <v>27</v>
      </c>
      <c r="P363" t="str">
        <f>CONCATENATE(Y$6,"Application.GVL.DataProg.Group[1].",B355,".",B363)</f>
        <v>ns=4;s=|var|CODESYS Control Win V3.Application.GVL.DataProg.Group[1].Burn[2].DamperGas</v>
      </c>
      <c r="Q363" t="str">
        <f t="shared" si="136"/>
        <v>d0178</v>
      </c>
      <c r="R363" t="str">
        <f t="shared" ref="R363:R364" si="137">G363</f>
        <v>bBlockOpenOut</v>
      </c>
    </row>
    <row r="364" spans="1:22" x14ac:dyDescent="0.25">
      <c r="B364" t="str">
        <f t="shared" si="135"/>
        <v>DamperGas</v>
      </c>
      <c r="G364" t="s">
        <v>43</v>
      </c>
      <c r="H364" t="str">
        <f t="shared" si="132"/>
        <v>bBlockCloseOut</v>
      </c>
      <c r="I364">
        <v>1</v>
      </c>
      <c r="K364">
        <v>0</v>
      </c>
      <c r="M364" t="str">
        <f t="shared" si="133"/>
        <v>ns=4;s=|var|CODESYS Control Win V3.Application.GVL.DataProg.Group[1].Burn[2].DamperGas.bBlockCloseOut</v>
      </c>
      <c r="N364" t="s">
        <v>34</v>
      </c>
      <c r="O364" t="s">
        <v>27</v>
      </c>
      <c r="P364" t="str">
        <f>CONCATENATE(Y$6,"Application.GVL.DataProg.Group[1].",B355,".",B364)</f>
        <v>ns=4;s=|var|CODESYS Control Win V3.Application.GVL.DataProg.Group[1].Burn[2].DamperGas</v>
      </c>
      <c r="Q364" t="str">
        <f t="shared" si="136"/>
        <v>d0178</v>
      </c>
      <c r="R364" t="str">
        <f t="shared" si="137"/>
        <v>bBlockCloseOut</v>
      </c>
    </row>
    <row r="365" spans="1:22" x14ac:dyDescent="0.25">
      <c r="A365" t="s">
        <v>24</v>
      </c>
      <c r="B365" t="str">
        <f t="shared" si="135"/>
        <v>DamperGas</v>
      </c>
    </row>
    <row r="366" spans="1:22" x14ac:dyDescent="0.25">
      <c r="B366" t="str">
        <f>A365</f>
        <v>fPosition</v>
      </c>
      <c r="G366" t="s">
        <v>31</v>
      </c>
      <c r="H366" t="str">
        <f>G366</f>
        <v>fNormValue</v>
      </c>
      <c r="I366">
        <v>1</v>
      </c>
      <c r="K366">
        <v>0</v>
      </c>
      <c r="M366" t="str">
        <f>CONCATENATE(P366,".",H366)</f>
        <v>ns=4;s=|var|CODESYS Control Win V3.Application.GVL.DataProg.Group[1].Burn[2].DamperGas.fPosition.fNormValue</v>
      </c>
      <c r="N366" t="s">
        <v>26</v>
      </c>
      <c r="O366" t="s">
        <v>27</v>
      </c>
      <c r="P366" t="str">
        <f>CONCATENATE(Y$6,"Application.GVL.DataProg.Group[1].",B355,".",B365,".",B366)</f>
        <v>ns=4;s=|var|CODESYS Control Win V3.Application.GVL.DataProg.Group[1].Burn[2].DamperGas.fPosition</v>
      </c>
      <c r="Q366" t="str">
        <f>V366</f>
        <v>d0029</v>
      </c>
      <c r="R366" t="str">
        <f>G366</f>
        <v>fNormValue</v>
      </c>
      <c r="V366" t="s">
        <v>179</v>
      </c>
    </row>
    <row r="367" spans="1:22" x14ac:dyDescent="0.25">
      <c r="B367" t="str">
        <f>B366</f>
        <v>fPosition</v>
      </c>
      <c r="G367" t="s">
        <v>32</v>
      </c>
      <c r="H367" t="str">
        <f t="shared" ref="H367:H370" si="138">G367</f>
        <v>fInValue</v>
      </c>
      <c r="I367">
        <v>1</v>
      </c>
      <c r="K367">
        <v>0</v>
      </c>
      <c r="M367" t="str">
        <f>CONCATENATE(P367,".",H367)</f>
        <v>ns=4;s=|var|CODESYS Control Win V3.Application.GVL.DataProg.Group[1].Burn[2].DamperGas.fPosition.fInValue</v>
      </c>
      <c r="N367" t="s">
        <v>26</v>
      </c>
      <c r="O367" t="s">
        <v>27</v>
      </c>
      <c r="P367" t="str">
        <f>CONCATENATE(Y$6,"Application.GVL.DataProg.Group[1].",B355,".",B365,".",B367)</f>
        <v>ns=4;s=|var|CODESYS Control Win V3.Application.GVL.DataProg.Group[1].Burn[2].DamperGas.fPosition</v>
      </c>
      <c r="Q367" t="str">
        <f>Q366</f>
        <v>d0029</v>
      </c>
      <c r="R367" t="str">
        <f t="shared" ref="R367:R370" si="139">G367</f>
        <v>fInValue</v>
      </c>
    </row>
    <row r="368" spans="1:22" x14ac:dyDescent="0.25">
      <c r="B368" t="str">
        <f>B367</f>
        <v>fPosition</v>
      </c>
      <c r="G368" t="s">
        <v>30</v>
      </c>
      <c r="H368" t="str">
        <f t="shared" si="138"/>
        <v>fNormL</v>
      </c>
      <c r="I368">
        <v>1</v>
      </c>
      <c r="K368">
        <v>1</v>
      </c>
      <c r="M368" t="str">
        <f>CONCATENATE(P368,".",G368)</f>
        <v>ns=4;s=|var|CODESYS Control Win V3.Application.PersistentVars.stAllAiChannelParams.Group1_Burn2_DamperGas_fPosition.fNormL</v>
      </c>
      <c r="N368" t="s">
        <v>26</v>
      </c>
      <c r="O368" t="s">
        <v>27</v>
      </c>
      <c r="P368" t="str">
        <f>CONCATENATE(Y$6,"Application.PersistentVars.stAllAiChannelParams.Group1_",SUBSTITUTE(SUBSTITUTE(B355,"[",""),"]",""),"_",B365,"_",B368)</f>
        <v>ns=4;s=|var|CODESYS Control Win V3.Application.PersistentVars.stAllAiChannelParams.Group1_Burn2_DamperGas_fPosition</v>
      </c>
      <c r="Q368" t="str">
        <f t="shared" ref="Q368:Q370" si="140">Q367</f>
        <v>d0029</v>
      </c>
      <c r="R368" t="str">
        <f t="shared" si="139"/>
        <v>fNormL</v>
      </c>
    </row>
    <row r="369" spans="1:22" x14ac:dyDescent="0.25">
      <c r="B369" t="str">
        <f t="shared" ref="B369:B370" si="141">B368</f>
        <v>fPosition</v>
      </c>
      <c r="G369" t="s">
        <v>29</v>
      </c>
      <c r="H369" t="str">
        <f t="shared" si="138"/>
        <v>fNormH</v>
      </c>
      <c r="I369">
        <v>1</v>
      </c>
      <c r="K369">
        <v>1</v>
      </c>
      <c r="M369" t="str">
        <f t="shared" ref="M369:M370" si="142">CONCATENATE(P369,".",G369)</f>
        <v>ns=4;s=|var|CODESYS Control Win V3.Application.PersistentVars.stAllAiChannelParams.Group1_Burn2_DamperGas_fPosition.fNormH</v>
      </c>
      <c r="N369" t="s">
        <v>26</v>
      </c>
      <c r="O369" t="s">
        <v>27</v>
      </c>
      <c r="P369" t="str">
        <f>CONCATENATE(Y$6,"Application.PersistentVars.stAllAiChannelParams.Group1_",SUBSTITUTE(SUBSTITUTE(B355,"[",""),"]",""),"_",B365,"_",B369)</f>
        <v>ns=4;s=|var|CODESYS Control Win V3.Application.PersistentVars.stAllAiChannelParams.Group1_Burn2_DamperGas_fPosition</v>
      </c>
      <c r="Q369" t="str">
        <f t="shared" si="140"/>
        <v>d0029</v>
      </c>
      <c r="R369" t="str">
        <f t="shared" si="139"/>
        <v>fNormH</v>
      </c>
    </row>
    <row r="370" spans="1:22" x14ac:dyDescent="0.25">
      <c r="B370" t="str">
        <f t="shared" si="141"/>
        <v>fPosition</v>
      </c>
      <c r="G370" t="s">
        <v>25</v>
      </c>
      <c r="H370" t="str">
        <f t="shared" si="138"/>
        <v>fTFilter</v>
      </c>
      <c r="I370">
        <v>1</v>
      </c>
      <c r="K370">
        <v>1</v>
      </c>
      <c r="M370" t="str">
        <f t="shared" si="142"/>
        <v>ns=4;s=|var|CODESYS Control Win V3.Application.PersistentVars.stAllAiChannelParams.Group1_Burn2_DamperGas_fPosition.fTFilter</v>
      </c>
      <c r="N370" t="s">
        <v>26</v>
      </c>
      <c r="O370" t="s">
        <v>27</v>
      </c>
      <c r="P370" t="str">
        <f>CONCATENATE(Y$6,"Application.PersistentVars.stAllAiChannelParams.Group1_",SUBSTITUTE(SUBSTITUTE(B355,"[",""),"]",""),"_",B365,"_",B370)</f>
        <v>ns=4;s=|var|CODESYS Control Win V3.Application.PersistentVars.stAllAiChannelParams.Group1_Burn2_DamperGas_fPosition</v>
      </c>
      <c r="Q370" t="str">
        <f t="shared" si="140"/>
        <v>d0029</v>
      </c>
      <c r="R370" t="str">
        <f t="shared" si="139"/>
        <v>fTFilter</v>
      </c>
    </row>
    <row r="371" spans="1:22" x14ac:dyDescent="0.25">
      <c r="A371" t="s">
        <v>136</v>
      </c>
      <c r="B371" t="s">
        <v>178</v>
      </c>
    </row>
    <row r="372" spans="1:22" x14ac:dyDescent="0.25">
      <c r="B372" t="str">
        <f>A371</f>
        <v>DamperAir</v>
      </c>
      <c r="G372" t="s">
        <v>33</v>
      </c>
      <c r="H372" t="str">
        <f>G372</f>
        <v>bH</v>
      </c>
      <c r="I372">
        <v>1</v>
      </c>
      <c r="K372">
        <v>0</v>
      </c>
      <c r="M372" t="str">
        <f>CONCATENATE(P372,".",G372)</f>
        <v>ns=4;s=|var|CODESYS Control Win V3.Application.GVL.DataProg.Group[1].Burn[2].DamperAir.bH</v>
      </c>
      <c r="N372" t="s">
        <v>34</v>
      </c>
      <c r="O372" t="s">
        <v>27</v>
      </c>
      <c r="P372" t="str">
        <f>CONCATENATE(Y$6,"Application.GVL.DataProg.Group[1].",B371,".",B372)</f>
        <v>ns=4;s=|var|CODESYS Control Win V3.Application.GVL.DataProg.Group[1].Burn[2].DamperAir</v>
      </c>
      <c r="Q372" t="str">
        <f>V372</f>
        <v>d0179</v>
      </c>
      <c r="R372" t="str">
        <f>G372</f>
        <v>bH</v>
      </c>
      <c r="V372" t="s">
        <v>182</v>
      </c>
    </row>
    <row r="373" spans="1:22" x14ac:dyDescent="0.25">
      <c r="B373" t="str">
        <f>B372</f>
        <v>DamperAir</v>
      </c>
      <c r="G373" t="s">
        <v>36</v>
      </c>
      <c r="H373" t="str">
        <f t="shared" ref="H373:H380" si="143">G373</f>
        <v>bL</v>
      </c>
      <c r="I373">
        <v>1</v>
      </c>
      <c r="K373">
        <v>0</v>
      </c>
      <c r="M373" t="str">
        <f t="shared" ref="M373:M380" si="144">CONCATENATE(P373,".",G373)</f>
        <v>ns=4;s=|var|CODESYS Control Win V3.Application.GVL.DataProg.Group[1].Burn[2].DamperAir.bL</v>
      </c>
      <c r="N373" t="s">
        <v>34</v>
      </c>
      <c r="O373" t="s">
        <v>27</v>
      </c>
      <c r="P373" t="str">
        <f>CONCATENATE(Y$6,"Application.GVL.DataProg.Group[1].",B371,".",B373)</f>
        <v>ns=4;s=|var|CODESYS Control Win V3.Application.GVL.DataProg.Group[1].Burn[2].DamperAir</v>
      </c>
      <c r="Q373" t="str">
        <f>Q372</f>
        <v>d0179</v>
      </c>
      <c r="R373" t="str">
        <f t="shared" ref="R373:R377" si="145">G373</f>
        <v>bL</v>
      </c>
    </row>
    <row r="374" spans="1:22" x14ac:dyDescent="0.25">
      <c r="B374" t="str">
        <f t="shared" ref="B374:B381" si="146">B373</f>
        <v>DamperAir</v>
      </c>
      <c r="G374" t="s">
        <v>37</v>
      </c>
      <c r="H374" t="str">
        <f t="shared" si="143"/>
        <v>bClose</v>
      </c>
      <c r="I374">
        <v>1</v>
      </c>
      <c r="K374">
        <v>0</v>
      </c>
      <c r="M374" t="str">
        <f t="shared" si="144"/>
        <v>ns=4;s=|var|CODESYS Control Win V3.Application.GVL.DataProg.Group[1].Burn[2].DamperAir.bClose</v>
      </c>
      <c r="N374" t="s">
        <v>34</v>
      </c>
      <c r="O374" t="s">
        <v>27</v>
      </c>
      <c r="P374" t="str">
        <f>CONCATENATE(Y$6,"Application.GVL.DataProg.Group[1].",B371,".",B374)</f>
        <v>ns=4;s=|var|CODESYS Control Win V3.Application.GVL.DataProg.Group[1].Burn[2].DamperAir</v>
      </c>
      <c r="Q374" t="str">
        <f t="shared" ref="Q374:Q380" si="147">Q373</f>
        <v>d0179</v>
      </c>
      <c r="R374" t="str">
        <f t="shared" si="145"/>
        <v>bClose</v>
      </c>
    </row>
    <row r="375" spans="1:22" x14ac:dyDescent="0.25">
      <c r="B375" t="str">
        <f t="shared" si="146"/>
        <v>DamperAir</v>
      </c>
      <c r="G375" t="s">
        <v>38</v>
      </c>
      <c r="H375" t="str">
        <f t="shared" si="143"/>
        <v>bOpen</v>
      </c>
      <c r="I375">
        <v>1</v>
      </c>
      <c r="K375">
        <v>0</v>
      </c>
      <c r="M375" t="str">
        <f t="shared" si="144"/>
        <v>ns=4;s=|var|CODESYS Control Win V3.Application.GVL.DataProg.Group[1].Burn[2].DamperAir.bOpen</v>
      </c>
      <c r="N375" t="s">
        <v>34</v>
      </c>
      <c r="O375" t="s">
        <v>27</v>
      </c>
      <c r="P375" t="str">
        <f>CONCATENATE(Y$6,"Application.GVL.DataProg.Group[1].",B371,".",B375)</f>
        <v>ns=4;s=|var|CODESYS Control Win V3.Application.GVL.DataProg.Group[1].Burn[2].DamperAir</v>
      </c>
      <c r="Q375" t="str">
        <f t="shared" si="147"/>
        <v>d0179</v>
      </c>
      <c r="R375" t="str">
        <f t="shared" si="145"/>
        <v>bOpen</v>
      </c>
    </row>
    <row r="376" spans="1:22" x14ac:dyDescent="0.25">
      <c r="B376" t="str">
        <f t="shared" si="146"/>
        <v>DamperAir</v>
      </c>
      <c r="G376" t="s">
        <v>39</v>
      </c>
      <c r="H376" t="str">
        <f t="shared" si="143"/>
        <v>bOpenManual</v>
      </c>
      <c r="I376">
        <v>1</v>
      </c>
      <c r="K376">
        <v>1</v>
      </c>
      <c r="M376" t="str">
        <f t="shared" si="144"/>
        <v>ns=4;s=|var|CODESYS Control Win V3.Application.GVL.DataProg.Group[1].Burn[2].DamperAir.bOpenManual</v>
      </c>
      <c r="N376" t="s">
        <v>34</v>
      </c>
      <c r="O376" t="s">
        <v>27</v>
      </c>
      <c r="P376" t="str">
        <f>CONCATENATE(Y$6,"Application.GVL.DataProg.Group[1].",B371,".",B376)</f>
        <v>ns=4;s=|var|CODESYS Control Win V3.Application.GVL.DataProg.Group[1].Burn[2].DamperAir</v>
      </c>
      <c r="Q376" t="str">
        <f t="shared" si="147"/>
        <v>d0179</v>
      </c>
      <c r="R376" t="str">
        <f t="shared" si="145"/>
        <v>bOpenManual</v>
      </c>
    </row>
    <row r="377" spans="1:22" x14ac:dyDescent="0.25">
      <c r="B377" t="str">
        <f t="shared" si="146"/>
        <v>DamperAir</v>
      </c>
      <c r="G377" t="s">
        <v>40</v>
      </c>
      <c r="H377" t="str">
        <f t="shared" si="143"/>
        <v>bCloseManual</v>
      </c>
      <c r="I377">
        <v>1</v>
      </c>
      <c r="K377">
        <v>1</v>
      </c>
      <c r="M377" t="str">
        <f t="shared" si="144"/>
        <v>ns=4;s=|var|CODESYS Control Win V3.Application.GVL.DataProg.Group[1].Burn[2].DamperAir.bCloseManual</v>
      </c>
      <c r="N377" t="s">
        <v>34</v>
      </c>
      <c r="O377" t="s">
        <v>27</v>
      </c>
      <c r="P377" t="str">
        <f>CONCATENATE(Y$6,"Application.GVL.DataProg.Group[1].",B371,".",B377)</f>
        <v>ns=4;s=|var|CODESYS Control Win V3.Application.GVL.DataProg.Group[1].Burn[2].DamperAir</v>
      </c>
      <c r="Q377" t="str">
        <f t="shared" si="147"/>
        <v>d0179</v>
      </c>
      <c r="R377" t="str">
        <f t="shared" si="145"/>
        <v>bCloseManual</v>
      </c>
    </row>
    <row r="378" spans="1:22" x14ac:dyDescent="0.25">
      <c r="B378" t="str">
        <f t="shared" si="146"/>
        <v>DamperAir</v>
      </c>
      <c r="G378" t="s">
        <v>41</v>
      </c>
      <c r="H378" t="str">
        <f t="shared" si="143"/>
        <v>bAuto</v>
      </c>
      <c r="I378">
        <v>1</v>
      </c>
      <c r="K378">
        <v>1</v>
      </c>
      <c r="M378" t="str">
        <f t="shared" si="144"/>
        <v>ns=4;s=|var|CODESYS Control Win V3.Application.GVL.DataProg.Group[1].Burn[2].DamperAir.bAuto</v>
      </c>
      <c r="N378" t="s">
        <v>34</v>
      </c>
      <c r="O378" t="s">
        <v>27</v>
      </c>
      <c r="P378" t="str">
        <f>CONCATENATE(Y$6,"Application.GVL.DataProg.Group[1].",B371,".",B378)</f>
        <v>ns=4;s=|var|CODESYS Control Win V3.Application.GVL.DataProg.Group[1].Burn[2].DamperAir</v>
      </c>
      <c r="Q378" t="str">
        <f t="shared" si="147"/>
        <v>d0179</v>
      </c>
      <c r="R378" t="str">
        <f>G378</f>
        <v>bAuto</v>
      </c>
    </row>
    <row r="379" spans="1:22" x14ac:dyDescent="0.25">
      <c r="B379" t="str">
        <f t="shared" si="146"/>
        <v>DamperAir</v>
      </c>
      <c r="G379" t="s">
        <v>42</v>
      </c>
      <c r="H379" t="str">
        <f t="shared" si="143"/>
        <v>bBlockOpenOut</v>
      </c>
      <c r="I379">
        <v>1</v>
      </c>
      <c r="K379">
        <v>0</v>
      </c>
      <c r="M379" t="str">
        <f t="shared" si="144"/>
        <v>ns=4;s=|var|CODESYS Control Win V3.Application.GVL.DataProg.Group[1].Burn[2].DamperAir.bBlockOpenOut</v>
      </c>
      <c r="N379" t="s">
        <v>34</v>
      </c>
      <c r="O379" t="s">
        <v>27</v>
      </c>
      <c r="P379" t="str">
        <f>CONCATENATE(Y$6,"Application.GVL.DataProg.Group[1].",B371,".",B379)</f>
        <v>ns=4;s=|var|CODESYS Control Win V3.Application.GVL.DataProg.Group[1].Burn[2].DamperAir</v>
      </c>
      <c r="Q379" t="str">
        <f t="shared" si="147"/>
        <v>d0179</v>
      </c>
      <c r="R379" t="str">
        <f t="shared" ref="R379:R380" si="148">G379</f>
        <v>bBlockOpenOut</v>
      </c>
    </row>
    <row r="380" spans="1:22" x14ac:dyDescent="0.25">
      <c r="B380" t="str">
        <f t="shared" si="146"/>
        <v>DamperAir</v>
      </c>
      <c r="G380" t="s">
        <v>43</v>
      </c>
      <c r="H380" t="str">
        <f t="shared" si="143"/>
        <v>bBlockCloseOut</v>
      </c>
      <c r="I380">
        <v>1</v>
      </c>
      <c r="K380">
        <v>0</v>
      </c>
      <c r="M380" t="str">
        <f t="shared" si="144"/>
        <v>ns=4;s=|var|CODESYS Control Win V3.Application.GVL.DataProg.Group[1].Burn[2].DamperAir.bBlockCloseOut</v>
      </c>
      <c r="N380" t="s">
        <v>34</v>
      </c>
      <c r="O380" t="s">
        <v>27</v>
      </c>
      <c r="P380" t="str">
        <f>CONCATENATE(Y$6,"Application.GVL.DataProg.Group[1].",B371,".",B380)</f>
        <v>ns=4;s=|var|CODESYS Control Win V3.Application.GVL.DataProg.Group[1].Burn[2].DamperAir</v>
      </c>
      <c r="Q380" t="str">
        <f t="shared" si="147"/>
        <v>d0179</v>
      </c>
      <c r="R380" t="str">
        <f t="shared" si="148"/>
        <v>bBlockCloseOut</v>
      </c>
    </row>
    <row r="381" spans="1:22" x14ac:dyDescent="0.25">
      <c r="A381" t="s">
        <v>24</v>
      </c>
      <c r="B381" t="str">
        <f t="shared" si="146"/>
        <v>DamperAir</v>
      </c>
    </row>
    <row r="382" spans="1:22" x14ac:dyDescent="0.25">
      <c r="B382" t="str">
        <f>A381</f>
        <v>fPosition</v>
      </c>
      <c r="G382" t="s">
        <v>31</v>
      </c>
      <c r="H382" t="str">
        <f>G382</f>
        <v>fNormValue</v>
      </c>
      <c r="I382">
        <v>1</v>
      </c>
      <c r="K382">
        <v>0</v>
      </c>
      <c r="M382" t="str">
        <f>CONCATENATE(P382,".",H382)</f>
        <v>ns=4;s=|var|CODESYS Control Win V3.Application.GVL.DataProg.Group[1].Burn[2].DamperAir.fPosition.fNormValue</v>
      </c>
      <c r="N382" t="s">
        <v>26</v>
      </c>
      <c r="O382" t="s">
        <v>27</v>
      </c>
      <c r="P382" t="str">
        <f>CONCATENATE(Y$6,"Application.GVL.DataProg.Group[1].",B371,".",B381,".",B382)</f>
        <v>ns=4;s=|var|CODESYS Control Win V3.Application.GVL.DataProg.Group[1].Burn[2].DamperAir.fPosition</v>
      </c>
      <c r="Q382" t="str">
        <f>V382</f>
        <v>d0032</v>
      </c>
      <c r="R382" t="str">
        <f>G382</f>
        <v>fNormValue</v>
      </c>
      <c r="V382" t="s">
        <v>181</v>
      </c>
    </row>
    <row r="383" spans="1:22" x14ac:dyDescent="0.25">
      <c r="B383" t="str">
        <f>B382</f>
        <v>fPosition</v>
      </c>
      <c r="G383" t="s">
        <v>32</v>
      </c>
      <c r="H383" t="str">
        <f t="shared" ref="H383:H386" si="149">G383</f>
        <v>fInValue</v>
      </c>
      <c r="I383">
        <v>1</v>
      </c>
      <c r="K383">
        <v>0</v>
      </c>
      <c r="M383" t="str">
        <f>CONCATENATE(P383,".",H383)</f>
        <v>ns=4;s=|var|CODESYS Control Win V3.Application.GVL.DataProg.Group[1].Burn[2].DamperAir.fPosition.fInValue</v>
      </c>
      <c r="N383" t="s">
        <v>26</v>
      </c>
      <c r="O383" t="s">
        <v>27</v>
      </c>
      <c r="P383" t="str">
        <f>CONCATENATE(Y$6,"Application.GVL.DataProg.Group[1].",B371,".",B381,".",B383)</f>
        <v>ns=4;s=|var|CODESYS Control Win V3.Application.GVL.DataProg.Group[1].Burn[2].DamperAir.fPosition</v>
      </c>
      <c r="Q383" t="str">
        <f>Q382</f>
        <v>d0032</v>
      </c>
      <c r="R383" t="str">
        <f t="shared" ref="R383:R386" si="150">G383</f>
        <v>fInValue</v>
      </c>
    </row>
    <row r="384" spans="1:22" x14ac:dyDescent="0.25">
      <c r="B384" t="str">
        <f>B383</f>
        <v>fPosition</v>
      </c>
      <c r="G384" t="s">
        <v>30</v>
      </c>
      <c r="H384" t="str">
        <f t="shared" si="149"/>
        <v>fNormL</v>
      </c>
      <c r="I384">
        <v>1</v>
      </c>
      <c r="K384">
        <v>1</v>
      </c>
      <c r="M384" t="str">
        <f>CONCATENATE(P384,".",G384)</f>
        <v>ns=4;s=|var|CODESYS Control Win V3.Application.PersistentVars.stAllAiChannelParams.Group1_Burn2_DamperAir_fPosition.fNormL</v>
      </c>
      <c r="N384" t="s">
        <v>26</v>
      </c>
      <c r="O384" t="s">
        <v>27</v>
      </c>
      <c r="P384" t="str">
        <f>CONCATENATE(Y$6,"Application.PersistentVars.stAllAiChannelParams.Group1_",SUBSTITUTE(SUBSTITUTE(B371,"[",""),"]",""),"_",B381,"_",B384)</f>
        <v>ns=4;s=|var|CODESYS Control Win V3.Application.PersistentVars.stAllAiChannelParams.Group1_Burn2_DamperAir_fPosition</v>
      </c>
      <c r="Q384" t="str">
        <f t="shared" ref="Q384:Q386" si="151">Q383</f>
        <v>d0032</v>
      </c>
      <c r="R384" t="str">
        <f t="shared" si="150"/>
        <v>fNormL</v>
      </c>
    </row>
    <row r="385" spans="1:22" x14ac:dyDescent="0.25">
      <c r="B385" t="str">
        <f t="shared" ref="B385:B386" si="152">B384</f>
        <v>fPosition</v>
      </c>
      <c r="G385" t="s">
        <v>29</v>
      </c>
      <c r="H385" t="str">
        <f t="shared" si="149"/>
        <v>fNormH</v>
      </c>
      <c r="I385">
        <v>1</v>
      </c>
      <c r="K385">
        <v>1</v>
      </c>
      <c r="M385" t="str">
        <f t="shared" ref="M385:M386" si="153">CONCATENATE(P385,".",G385)</f>
        <v>ns=4;s=|var|CODESYS Control Win V3.Application.PersistentVars.stAllAiChannelParams.Group1_Burn2_DamperAir_fPosition.fNormH</v>
      </c>
      <c r="N385" t="s">
        <v>26</v>
      </c>
      <c r="O385" t="s">
        <v>27</v>
      </c>
      <c r="P385" t="str">
        <f>CONCATENATE(Y$6,"Application.PersistentVars.stAllAiChannelParams.Group1_",SUBSTITUTE(SUBSTITUTE(B371,"[",""),"]",""),"_",B381,"_",B385)</f>
        <v>ns=4;s=|var|CODESYS Control Win V3.Application.PersistentVars.stAllAiChannelParams.Group1_Burn2_DamperAir_fPosition</v>
      </c>
      <c r="Q385" t="str">
        <f t="shared" si="151"/>
        <v>d0032</v>
      </c>
      <c r="R385" t="str">
        <f t="shared" si="150"/>
        <v>fNormH</v>
      </c>
    </row>
    <row r="386" spans="1:22" x14ac:dyDescent="0.25">
      <c r="B386" t="str">
        <f t="shared" si="152"/>
        <v>fPosition</v>
      </c>
      <c r="G386" t="s">
        <v>25</v>
      </c>
      <c r="H386" t="str">
        <f t="shared" si="149"/>
        <v>fTFilter</v>
      </c>
      <c r="I386">
        <v>1</v>
      </c>
      <c r="K386">
        <v>1</v>
      </c>
      <c r="M386" t="str">
        <f t="shared" si="153"/>
        <v>ns=4;s=|var|CODESYS Control Win V3.Application.PersistentVars.stAllAiChannelParams.Group1_Burn2_DamperAir_fPosition.fTFilter</v>
      </c>
      <c r="N386" t="s">
        <v>26</v>
      </c>
      <c r="O386" t="s">
        <v>27</v>
      </c>
      <c r="P386" t="str">
        <f>CONCATENATE(Y$6,"Application.PersistentVars.stAllAiChannelParams.Group1_",SUBSTITUTE(SUBSTITUTE(B371,"[",""),"]",""),"_",B381,"_",B386)</f>
        <v>ns=4;s=|var|CODESYS Control Win V3.Application.PersistentVars.stAllAiChannelParams.Group1_Burn2_DamperAir_fPosition</v>
      </c>
      <c r="Q386" t="str">
        <f t="shared" si="151"/>
        <v>d0032</v>
      </c>
      <c r="R386" t="str">
        <f t="shared" si="150"/>
        <v>fTFilter</v>
      </c>
    </row>
    <row r="387" spans="1:22" x14ac:dyDescent="0.25">
      <c r="A387" t="s">
        <v>139</v>
      </c>
      <c r="B387" t="s">
        <v>178</v>
      </c>
    </row>
    <row r="388" spans="1:22" x14ac:dyDescent="0.25">
      <c r="B388" t="s">
        <v>139</v>
      </c>
      <c r="G388" t="s">
        <v>33</v>
      </c>
      <c r="H388" t="s">
        <v>33</v>
      </c>
      <c r="I388">
        <v>1</v>
      </c>
      <c r="K388">
        <v>0</v>
      </c>
      <c r="M388" t="s">
        <v>493</v>
      </c>
      <c r="N388" t="s">
        <v>34</v>
      </c>
      <c r="O388" t="s">
        <v>27</v>
      </c>
      <c r="P388" t="s">
        <v>494</v>
      </c>
      <c r="Q388" t="s">
        <v>183</v>
      </c>
      <c r="R388" t="s">
        <v>33</v>
      </c>
      <c r="V388" t="s">
        <v>183</v>
      </c>
    </row>
    <row r="389" spans="1:22" x14ac:dyDescent="0.25">
      <c r="B389" t="s">
        <v>139</v>
      </c>
      <c r="G389" t="s">
        <v>36</v>
      </c>
      <c r="H389" t="s">
        <v>36</v>
      </c>
      <c r="I389">
        <v>1</v>
      </c>
      <c r="K389">
        <v>0</v>
      </c>
      <c r="M389" t="s">
        <v>495</v>
      </c>
      <c r="N389" t="s">
        <v>34</v>
      </c>
      <c r="O389" t="s">
        <v>27</v>
      </c>
      <c r="P389" t="s">
        <v>494</v>
      </c>
      <c r="Q389" t="s">
        <v>183</v>
      </c>
      <c r="R389" t="s">
        <v>36</v>
      </c>
    </row>
    <row r="390" spans="1:22" x14ac:dyDescent="0.25">
      <c r="B390" t="s">
        <v>139</v>
      </c>
      <c r="G390" t="s">
        <v>83</v>
      </c>
      <c r="H390" t="s">
        <v>83</v>
      </c>
      <c r="I390">
        <v>1</v>
      </c>
      <c r="K390">
        <v>0</v>
      </c>
      <c r="M390" t="s">
        <v>496</v>
      </c>
      <c r="N390" t="s">
        <v>34</v>
      </c>
      <c r="O390" t="s">
        <v>27</v>
      </c>
      <c r="P390" t="s">
        <v>494</v>
      </c>
      <c r="Q390" t="s">
        <v>183</v>
      </c>
      <c r="R390" t="s">
        <v>83</v>
      </c>
    </row>
    <row r="391" spans="1:22" x14ac:dyDescent="0.25">
      <c r="B391" t="s">
        <v>139</v>
      </c>
      <c r="G391" t="s">
        <v>39</v>
      </c>
      <c r="H391" t="s">
        <v>39</v>
      </c>
      <c r="I391">
        <v>1</v>
      </c>
      <c r="K391">
        <v>1</v>
      </c>
      <c r="M391" t="s">
        <v>497</v>
      </c>
      <c r="N391" t="s">
        <v>34</v>
      </c>
      <c r="O391" t="s">
        <v>27</v>
      </c>
      <c r="P391" t="s">
        <v>494</v>
      </c>
      <c r="Q391" t="s">
        <v>183</v>
      </c>
      <c r="R391" t="s">
        <v>39</v>
      </c>
    </row>
    <row r="392" spans="1:22" x14ac:dyDescent="0.25">
      <c r="B392" t="s">
        <v>139</v>
      </c>
      <c r="G392" t="s">
        <v>40</v>
      </c>
      <c r="H392" t="s">
        <v>40</v>
      </c>
      <c r="I392">
        <v>1</v>
      </c>
      <c r="K392">
        <v>1</v>
      </c>
      <c r="M392" t="s">
        <v>498</v>
      </c>
      <c r="N392" t="s">
        <v>34</v>
      </c>
      <c r="O392" t="s">
        <v>27</v>
      </c>
      <c r="P392" t="s">
        <v>494</v>
      </c>
      <c r="Q392" t="s">
        <v>183</v>
      </c>
      <c r="R392" t="s">
        <v>40</v>
      </c>
    </row>
    <row r="393" spans="1:22" x14ac:dyDescent="0.25">
      <c r="B393" t="s">
        <v>139</v>
      </c>
      <c r="G393" t="s">
        <v>41</v>
      </c>
      <c r="H393" t="s">
        <v>41</v>
      </c>
      <c r="I393">
        <v>1</v>
      </c>
      <c r="K393">
        <v>1</v>
      </c>
      <c r="M393" t="s">
        <v>499</v>
      </c>
      <c r="N393" t="s">
        <v>34</v>
      </c>
      <c r="O393" t="s">
        <v>27</v>
      </c>
      <c r="P393" t="s">
        <v>494</v>
      </c>
      <c r="Q393" t="s">
        <v>183</v>
      </c>
      <c r="R393" t="s">
        <v>41</v>
      </c>
    </row>
    <row r="394" spans="1:22" x14ac:dyDescent="0.25">
      <c r="B394" t="s">
        <v>139</v>
      </c>
      <c r="G394" t="s">
        <v>42</v>
      </c>
      <c r="H394" t="s">
        <v>42</v>
      </c>
      <c r="I394">
        <v>1</v>
      </c>
      <c r="K394">
        <v>0</v>
      </c>
      <c r="M394" t="s">
        <v>500</v>
      </c>
      <c r="N394" t="s">
        <v>34</v>
      </c>
      <c r="O394" t="s">
        <v>27</v>
      </c>
      <c r="P394" t="s">
        <v>494</v>
      </c>
      <c r="Q394" t="s">
        <v>183</v>
      </c>
      <c r="R394" t="s">
        <v>42</v>
      </c>
    </row>
    <row r="395" spans="1:22" x14ac:dyDescent="0.25">
      <c r="B395" t="s">
        <v>139</v>
      </c>
      <c r="G395" t="s">
        <v>43</v>
      </c>
      <c r="H395" t="s">
        <v>43</v>
      </c>
      <c r="I395">
        <v>1</v>
      </c>
      <c r="K395">
        <v>0</v>
      </c>
      <c r="M395" t="s">
        <v>501</v>
      </c>
      <c r="N395" t="s">
        <v>34</v>
      </c>
      <c r="O395" t="s">
        <v>27</v>
      </c>
      <c r="P395" t="s">
        <v>494</v>
      </c>
      <c r="Q395" t="s">
        <v>183</v>
      </c>
      <c r="R395" t="s">
        <v>43</v>
      </c>
    </row>
    <row r="396" spans="1:22" x14ac:dyDescent="0.25">
      <c r="A396" t="s">
        <v>141</v>
      </c>
      <c r="B396" t="s">
        <v>178</v>
      </c>
    </row>
    <row r="397" spans="1:22" x14ac:dyDescent="0.25">
      <c r="B397" t="s">
        <v>141</v>
      </c>
      <c r="G397" t="s">
        <v>33</v>
      </c>
      <c r="H397" t="s">
        <v>33</v>
      </c>
      <c r="I397">
        <v>1</v>
      </c>
      <c r="K397">
        <v>0</v>
      </c>
      <c r="M397" t="s">
        <v>502</v>
      </c>
      <c r="N397" t="s">
        <v>34</v>
      </c>
      <c r="O397" t="s">
        <v>27</v>
      </c>
      <c r="P397" t="s">
        <v>503</v>
      </c>
      <c r="Q397" t="s">
        <v>184</v>
      </c>
      <c r="R397" t="s">
        <v>33</v>
      </c>
      <c r="V397" t="s">
        <v>184</v>
      </c>
    </row>
    <row r="398" spans="1:22" x14ac:dyDescent="0.25">
      <c r="B398" t="s">
        <v>141</v>
      </c>
      <c r="G398" t="s">
        <v>36</v>
      </c>
      <c r="H398" t="s">
        <v>36</v>
      </c>
      <c r="I398">
        <v>1</v>
      </c>
      <c r="K398">
        <v>0</v>
      </c>
      <c r="M398" t="s">
        <v>504</v>
      </c>
      <c r="N398" t="s">
        <v>34</v>
      </c>
      <c r="O398" t="s">
        <v>27</v>
      </c>
      <c r="P398" t="s">
        <v>503</v>
      </c>
      <c r="Q398" t="s">
        <v>184</v>
      </c>
      <c r="R398" t="s">
        <v>36</v>
      </c>
    </row>
    <row r="399" spans="1:22" x14ac:dyDescent="0.25">
      <c r="B399" t="s">
        <v>141</v>
      </c>
      <c r="G399" t="s">
        <v>83</v>
      </c>
      <c r="H399" t="s">
        <v>83</v>
      </c>
      <c r="I399">
        <v>1</v>
      </c>
      <c r="K399">
        <v>0</v>
      </c>
      <c r="M399" t="s">
        <v>505</v>
      </c>
      <c r="N399" t="s">
        <v>34</v>
      </c>
      <c r="O399" t="s">
        <v>27</v>
      </c>
      <c r="P399" t="s">
        <v>503</v>
      </c>
      <c r="Q399" t="s">
        <v>184</v>
      </c>
      <c r="R399" t="s">
        <v>83</v>
      </c>
    </row>
    <row r="400" spans="1:22" x14ac:dyDescent="0.25">
      <c r="B400" t="s">
        <v>141</v>
      </c>
      <c r="G400" t="s">
        <v>39</v>
      </c>
      <c r="H400" t="s">
        <v>39</v>
      </c>
      <c r="I400">
        <v>1</v>
      </c>
      <c r="K400">
        <v>1</v>
      </c>
      <c r="M400" t="s">
        <v>506</v>
      </c>
      <c r="N400" t="s">
        <v>34</v>
      </c>
      <c r="O400" t="s">
        <v>27</v>
      </c>
      <c r="P400" t="s">
        <v>503</v>
      </c>
      <c r="Q400" t="s">
        <v>184</v>
      </c>
      <c r="R400" t="s">
        <v>39</v>
      </c>
    </row>
    <row r="401" spans="1:22" x14ac:dyDescent="0.25">
      <c r="B401" t="s">
        <v>141</v>
      </c>
      <c r="G401" t="s">
        <v>40</v>
      </c>
      <c r="H401" t="s">
        <v>40</v>
      </c>
      <c r="I401">
        <v>1</v>
      </c>
      <c r="K401">
        <v>1</v>
      </c>
      <c r="M401" t="s">
        <v>507</v>
      </c>
      <c r="N401" t="s">
        <v>34</v>
      </c>
      <c r="O401" t="s">
        <v>27</v>
      </c>
      <c r="P401" t="s">
        <v>503</v>
      </c>
      <c r="Q401" t="s">
        <v>184</v>
      </c>
      <c r="R401" t="s">
        <v>40</v>
      </c>
    </row>
    <row r="402" spans="1:22" x14ac:dyDescent="0.25">
      <c r="B402" t="s">
        <v>141</v>
      </c>
      <c r="G402" t="s">
        <v>41</v>
      </c>
      <c r="H402" t="s">
        <v>41</v>
      </c>
      <c r="I402">
        <v>1</v>
      </c>
      <c r="K402">
        <v>1</v>
      </c>
      <c r="M402" t="s">
        <v>508</v>
      </c>
      <c r="N402" t="s">
        <v>34</v>
      </c>
      <c r="O402" t="s">
        <v>27</v>
      </c>
      <c r="P402" t="s">
        <v>503</v>
      </c>
      <c r="Q402" t="s">
        <v>184</v>
      </c>
      <c r="R402" t="s">
        <v>41</v>
      </c>
    </row>
    <row r="403" spans="1:22" x14ac:dyDescent="0.25">
      <c r="B403" t="s">
        <v>141</v>
      </c>
      <c r="G403" t="s">
        <v>42</v>
      </c>
      <c r="H403" t="s">
        <v>42</v>
      </c>
      <c r="I403">
        <v>1</v>
      </c>
      <c r="K403">
        <v>0</v>
      </c>
      <c r="M403" t="s">
        <v>509</v>
      </c>
      <c r="N403" t="s">
        <v>34</v>
      </c>
      <c r="O403" t="s">
        <v>27</v>
      </c>
      <c r="P403" t="s">
        <v>503</v>
      </c>
      <c r="Q403" t="s">
        <v>184</v>
      </c>
      <c r="R403" t="s">
        <v>42</v>
      </c>
    </row>
    <row r="404" spans="1:22" x14ac:dyDescent="0.25">
      <c r="B404" t="s">
        <v>141</v>
      </c>
      <c r="G404" t="s">
        <v>43</v>
      </c>
      <c r="H404" t="s">
        <v>43</v>
      </c>
      <c r="I404">
        <v>1</v>
      </c>
      <c r="K404">
        <v>0</v>
      </c>
      <c r="M404" t="s">
        <v>510</v>
      </c>
      <c r="N404" t="s">
        <v>34</v>
      </c>
      <c r="O404" t="s">
        <v>27</v>
      </c>
      <c r="P404" t="s">
        <v>503</v>
      </c>
      <c r="Q404" t="s">
        <v>184</v>
      </c>
      <c r="R404" t="s">
        <v>43</v>
      </c>
    </row>
    <row r="405" spans="1:22" x14ac:dyDescent="0.25">
      <c r="A405" t="s">
        <v>163</v>
      </c>
      <c r="B405" t="s">
        <v>178</v>
      </c>
    </row>
    <row r="406" spans="1:22" x14ac:dyDescent="0.25">
      <c r="A406" t="s">
        <v>164</v>
      </c>
      <c r="B406" t="s">
        <v>163</v>
      </c>
    </row>
    <row r="407" spans="1:22" x14ac:dyDescent="0.25">
      <c r="B407" t="str">
        <f>A406</f>
        <v>FireIgnOff</v>
      </c>
      <c r="G407" t="s">
        <v>165</v>
      </c>
      <c r="H407" t="str">
        <f>G407</f>
        <v>bSoundOn</v>
      </c>
      <c r="I407">
        <v>1</v>
      </c>
      <c r="K407">
        <v>1</v>
      </c>
      <c r="M407" t="str">
        <f>CONCATENATE(P407,".",H407)</f>
        <v>ns=4;s=|var|CODESYS Control Win V3.Application.GVL.DataProg.Group[1].Burn[2].stBurnProts.FireIgnOff.bSoundOn</v>
      </c>
      <c r="N407" t="str">
        <f>(IF(LEFT(G407,1)="b","Boolean","Float"))</f>
        <v>Boolean</v>
      </c>
      <c r="O407" t="s">
        <v>27</v>
      </c>
      <c r="P407" t="str">
        <f>CONCATENATE(Y$6,"Application.GVL.DataProg.Group[1].Burn[2].",B406,".",B407)</f>
        <v>ns=4;s=|var|CODESYS Control Win V3.Application.GVL.DataProg.Group[1].Burn[2].stBurnProts.FireIgnOff</v>
      </c>
      <c r="Q407" t="str">
        <f>V407</f>
        <v>d0183</v>
      </c>
      <c r="R407" t="str">
        <f>G407</f>
        <v>bSoundOn</v>
      </c>
      <c r="V407" t="s">
        <v>188</v>
      </c>
    </row>
    <row r="408" spans="1:22" x14ac:dyDescent="0.25">
      <c r="B408" t="str">
        <f>B407</f>
        <v>FireIgnOff</v>
      </c>
      <c r="G408" t="s">
        <v>168</v>
      </c>
      <c r="H408" t="str">
        <f t="shared" ref="H408:H415" si="154">G408</f>
        <v>bCtrlOn</v>
      </c>
      <c r="I408">
        <v>1</v>
      </c>
      <c r="K408">
        <v>1</v>
      </c>
      <c r="M408" t="str">
        <f t="shared" ref="M408:M415" si="155">CONCATENATE(P408,".",H408)</f>
        <v>ns=4;s=|var|CODESYS Control Win V3.Application.GVL.DataProg.Group[1].Burn[2].stBurnProts.FireIgnOff.bCtrlOn</v>
      </c>
      <c r="N408" t="str">
        <f t="shared" ref="N408:N415" si="156">(IF(LEFT(G408,1)="b","Boolean","Float"))</f>
        <v>Boolean</v>
      </c>
      <c r="O408" t="s">
        <v>27</v>
      </c>
      <c r="P408" t="str">
        <f>CONCATENATE(Y$6,"Application.GVL.DataProg.Group[1].Burn[2].",B406,".",B408)</f>
        <v>ns=4;s=|var|CODESYS Control Win V3.Application.GVL.DataProg.Group[1].Burn[2].stBurnProts.FireIgnOff</v>
      </c>
      <c r="Q408" t="str">
        <f>Q407</f>
        <v>d0183</v>
      </c>
      <c r="R408" t="str">
        <f t="shared" ref="R408:R415" si="157">G408</f>
        <v>bCtrlOn</v>
      </c>
    </row>
    <row r="409" spans="1:22" x14ac:dyDescent="0.25">
      <c r="B409" t="str">
        <f t="shared" ref="B409:B415" si="158">B408</f>
        <v>FireIgnOff</v>
      </c>
      <c r="G409" t="s">
        <v>170</v>
      </c>
      <c r="H409" t="str">
        <f t="shared" si="154"/>
        <v>bCheck</v>
      </c>
      <c r="I409">
        <v>1</v>
      </c>
      <c r="K409">
        <v>1</v>
      </c>
      <c r="M409" t="str">
        <f t="shared" si="155"/>
        <v>ns=4;s=|var|CODESYS Control Win V3.Application.GVL.DataProg.Group[1].Burn[2].stBurnProts.FireIgnOff.bCheck</v>
      </c>
      <c r="N409" t="str">
        <f t="shared" si="156"/>
        <v>Boolean</v>
      </c>
      <c r="O409" t="s">
        <v>27</v>
      </c>
      <c r="P409" t="str">
        <f>CONCATENATE(Y$6,"Application.GVL.DataProg.Group[1].Burn[2].",B406,".",B409)</f>
        <v>ns=4;s=|var|CODESYS Control Win V3.Application.GVL.DataProg.Group[1].Burn[2].stBurnProts.FireIgnOff</v>
      </c>
      <c r="Q409" t="str">
        <f t="shared" ref="Q409:Q415" si="159">Q408</f>
        <v>d0183</v>
      </c>
      <c r="R409" t="str">
        <f t="shared" si="157"/>
        <v>bCheck</v>
      </c>
    </row>
    <row r="410" spans="1:22" x14ac:dyDescent="0.25">
      <c r="B410" t="str">
        <f t="shared" si="158"/>
        <v>FireIgnOff</v>
      </c>
      <c r="G410" t="s">
        <v>169</v>
      </c>
      <c r="H410" t="str">
        <f t="shared" si="154"/>
        <v>bOff</v>
      </c>
      <c r="I410">
        <v>1</v>
      </c>
      <c r="K410">
        <v>1</v>
      </c>
      <c r="M410" t="str">
        <f t="shared" si="155"/>
        <v>ns=4;s=|var|CODESYS Control Win V3.Application.GVL.DataProg.Group[1].Burn[2].stBurnProts.FireIgnOff.bOff</v>
      </c>
      <c r="N410" t="str">
        <f t="shared" si="156"/>
        <v>Boolean</v>
      </c>
      <c r="O410" t="s">
        <v>27</v>
      </c>
      <c r="P410" t="str">
        <f>CONCATENATE(Y$6,"Application.GVL.DataProg.Group[1].Burn[2].",B406,".",B410)</f>
        <v>ns=4;s=|var|CODESYS Control Win V3.Application.GVL.DataProg.Group[1].Burn[2].stBurnProts.FireIgnOff</v>
      </c>
      <c r="Q410" t="str">
        <f t="shared" si="159"/>
        <v>d0183</v>
      </c>
      <c r="R410" t="str">
        <f t="shared" si="157"/>
        <v>bOff</v>
      </c>
    </row>
    <row r="411" spans="1:22" x14ac:dyDescent="0.25">
      <c r="B411" t="str">
        <f t="shared" si="158"/>
        <v>FireIgnOff</v>
      </c>
      <c r="G411" t="s">
        <v>167</v>
      </c>
      <c r="H411" t="str">
        <f t="shared" si="154"/>
        <v>bTriggered</v>
      </c>
      <c r="I411">
        <v>1</v>
      </c>
      <c r="K411">
        <v>0</v>
      </c>
      <c r="M411" t="str">
        <f t="shared" si="155"/>
        <v>ns=4;s=|var|CODESYS Control Win V3.Application.GVL.DataProg.Group[1].Burn[2].stBurnProts.FireIgnOff.bTriggered</v>
      </c>
      <c r="N411" t="str">
        <f t="shared" si="156"/>
        <v>Boolean</v>
      </c>
      <c r="O411" t="s">
        <v>27</v>
      </c>
      <c r="P411" t="str">
        <f>CONCATENATE(Y$6,"Application.GVL.DataProg.Group[1].Burn[2].",B406,".",B411)</f>
        <v>ns=4;s=|var|CODESYS Control Win V3.Application.GVL.DataProg.Group[1].Burn[2].stBurnProts.FireIgnOff</v>
      </c>
      <c r="Q411" t="str">
        <f t="shared" si="159"/>
        <v>d0183</v>
      </c>
      <c r="R411" t="str">
        <f t="shared" si="157"/>
        <v>bTriggered</v>
      </c>
    </row>
    <row r="412" spans="1:22" x14ac:dyDescent="0.25">
      <c r="B412" t="str">
        <f t="shared" si="158"/>
        <v>FireIgnOff</v>
      </c>
      <c r="G412" t="s">
        <v>83</v>
      </c>
      <c r="H412" t="str">
        <f t="shared" si="154"/>
        <v>bCtrl</v>
      </c>
      <c r="I412">
        <v>1</v>
      </c>
      <c r="K412">
        <v>0</v>
      </c>
      <c r="M412" t="str">
        <f t="shared" si="155"/>
        <v>ns=4;s=|var|CODESYS Control Win V3.Application.GVL.DataProg.Group[1].Burn[2].stBurnProts.FireIgnOff.bCtrl</v>
      </c>
      <c r="N412" t="str">
        <f t="shared" si="156"/>
        <v>Boolean</v>
      </c>
      <c r="O412" t="s">
        <v>27</v>
      </c>
      <c r="P412" t="str">
        <f>CONCATENATE(Y$6,"Application.GVL.DataProg.Group[1].Burn[2].",B406,".",B412)</f>
        <v>ns=4;s=|var|CODESYS Control Win V3.Application.GVL.DataProg.Group[1].Burn[2].stBurnProts.FireIgnOff</v>
      </c>
      <c r="Q412" t="str">
        <f t="shared" si="159"/>
        <v>d0183</v>
      </c>
      <c r="R412" t="str">
        <f t="shared" si="157"/>
        <v>bCtrl</v>
      </c>
    </row>
    <row r="413" spans="1:22" x14ac:dyDescent="0.25">
      <c r="B413" t="str">
        <f t="shared" si="158"/>
        <v>FireIgnOff</v>
      </c>
      <c r="G413" t="s">
        <v>171</v>
      </c>
      <c r="H413" t="str">
        <f t="shared" si="154"/>
        <v>bInWork</v>
      </c>
      <c r="I413">
        <v>1</v>
      </c>
      <c r="K413">
        <v>0</v>
      </c>
      <c r="M413" t="str">
        <f t="shared" si="155"/>
        <v>ns=4;s=|var|CODESYS Control Win V3.Application.GVL.DataProg.Group[1].Burn[2].stBurnProts.FireIgnOff.bInWork</v>
      </c>
      <c r="N413" t="str">
        <f t="shared" si="156"/>
        <v>Boolean</v>
      </c>
      <c r="O413" t="s">
        <v>27</v>
      </c>
      <c r="P413" t="str">
        <f>CONCATENATE(Y$6,"Application.GVL.DataProg.Group[1].Burn[2].",B406,".",B413)</f>
        <v>ns=4;s=|var|CODESYS Control Win V3.Application.GVL.DataProg.Group[1].Burn[2].stBurnProts.FireIgnOff</v>
      </c>
      <c r="Q413" t="str">
        <f t="shared" si="159"/>
        <v>d0183</v>
      </c>
      <c r="R413" t="str">
        <f t="shared" si="157"/>
        <v>bInWork</v>
      </c>
    </row>
    <row r="414" spans="1:22" x14ac:dyDescent="0.25">
      <c r="B414" t="str">
        <f t="shared" si="158"/>
        <v>FireIgnOff</v>
      </c>
      <c r="G414" t="s">
        <v>290</v>
      </c>
      <c r="H414" t="str">
        <f t="shared" si="154"/>
        <v>fValue</v>
      </c>
      <c r="I414">
        <v>1</v>
      </c>
      <c r="K414">
        <v>1</v>
      </c>
      <c r="M414" t="str">
        <f t="shared" si="155"/>
        <v>ns=4;s=|var|CODESYS Control Win V3.Application.PersistentVars.stProtectionList.BurnProtectionList.FireIgnOff.fValue</v>
      </c>
      <c r="N414" t="str">
        <f t="shared" si="156"/>
        <v>Float</v>
      </c>
      <c r="O414" t="s">
        <v>27</v>
      </c>
      <c r="P414" t="str">
        <f>CONCATENATE(Y$6,"Application.PersistentVars.stProtectionList.BurnProtectionList.",B414)</f>
        <v>ns=4;s=|var|CODESYS Control Win V3.Application.PersistentVars.stProtectionList.BurnProtectionList.FireIgnOff</v>
      </c>
      <c r="Q414" t="str">
        <f t="shared" si="159"/>
        <v>d0183</v>
      </c>
      <c r="R414" t="str">
        <f t="shared" si="157"/>
        <v>fValue</v>
      </c>
    </row>
    <row r="415" spans="1:22" x14ac:dyDescent="0.25">
      <c r="B415" t="str">
        <f t="shared" si="158"/>
        <v>FireIgnOff</v>
      </c>
      <c r="G415" t="s">
        <v>291</v>
      </c>
      <c r="H415" t="str">
        <f t="shared" si="154"/>
        <v>fResponseTime</v>
      </c>
      <c r="I415">
        <v>1</v>
      </c>
      <c r="K415">
        <v>1</v>
      </c>
      <c r="M415" t="str">
        <f t="shared" si="155"/>
        <v>ns=4;s=|var|CODESYS Control Win V3.Application.PersistentVars.stProtectionList.BurnProtectionList.FireIgnOff.fResponseTime</v>
      </c>
      <c r="N415" t="str">
        <f t="shared" si="156"/>
        <v>Float</v>
      </c>
      <c r="O415" t="s">
        <v>27</v>
      </c>
      <c r="P415" t="str">
        <f>CONCATENATE(Y$6,"Application.PersistentVars.stProtectionList.BurnProtectionList.",B415)</f>
        <v>ns=4;s=|var|CODESYS Control Win V3.Application.PersistentVars.stProtectionList.BurnProtectionList.FireIgnOff</v>
      </c>
      <c r="Q415" t="str">
        <f t="shared" si="159"/>
        <v>d0183</v>
      </c>
      <c r="R415" t="str">
        <f t="shared" si="157"/>
        <v>fResponseTime</v>
      </c>
    </row>
    <row r="416" spans="1:22" x14ac:dyDescent="0.25">
      <c r="A416" t="s">
        <v>172</v>
      </c>
      <c r="B416" t="s">
        <v>163</v>
      </c>
    </row>
    <row r="417" spans="1:22" x14ac:dyDescent="0.25">
      <c r="B417" t="str">
        <f>A416</f>
        <v>FireBurnOff</v>
      </c>
      <c r="G417" t="s">
        <v>165</v>
      </c>
      <c r="H417" t="str">
        <f>G417</f>
        <v>bSoundOn</v>
      </c>
      <c r="I417">
        <v>1</v>
      </c>
      <c r="K417">
        <v>1</v>
      </c>
      <c r="M417" t="str">
        <f>CONCATENATE(P417,".",H417)</f>
        <v>ns=4;s=|var|CODESYS Control Win V3.Application.GVL.DataProg.Group[1].Burn[2].stBurnProts.FireBurnOff.bSoundOn</v>
      </c>
      <c r="N417" t="str">
        <f>(IF(LEFT(G417,1)="b","Boolean","Float"))</f>
        <v>Boolean</v>
      </c>
      <c r="O417" t="s">
        <v>27</v>
      </c>
      <c r="P417" t="str">
        <f>CONCATENATE(Y$6,"Application.GVL.DataProg.Group[1].Burn[2].",B416,".",B417)</f>
        <v>ns=4;s=|var|CODESYS Control Win V3.Application.GVL.DataProg.Group[1].Burn[2].stBurnProts.FireBurnOff</v>
      </c>
      <c r="Q417" t="str">
        <f>V417</f>
        <v>d0180</v>
      </c>
      <c r="R417" t="str">
        <f>G417</f>
        <v>bSoundOn</v>
      </c>
      <c r="V417" t="s">
        <v>189</v>
      </c>
    </row>
    <row r="418" spans="1:22" x14ac:dyDescent="0.25">
      <c r="B418" t="str">
        <f>B417</f>
        <v>FireBurnOff</v>
      </c>
      <c r="G418" t="s">
        <v>168</v>
      </c>
      <c r="H418" t="str">
        <f t="shared" ref="H418:H425" si="160">G418</f>
        <v>bCtrlOn</v>
      </c>
      <c r="I418">
        <v>1</v>
      </c>
      <c r="K418">
        <v>1</v>
      </c>
      <c r="M418" t="str">
        <f t="shared" ref="M418:M425" si="161">CONCATENATE(P418,".",H418)</f>
        <v>ns=4;s=|var|CODESYS Control Win V3.Application.GVL.DataProg.Group[1].Burn[2].stBurnProts.FireBurnOff.bCtrlOn</v>
      </c>
      <c r="N418" t="str">
        <f t="shared" ref="N418:N425" si="162">(IF(LEFT(G418,1)="b","Boolean","Float"))</f>
        <v>Boolean</v>
      </c>
      <c r="O418" t="s">
        <v>27</v>
      </c>
      <c r="P418" t="str">
        <f>CONCATENATE(Y$6,"Application.GVL.DataProg.Group[1].Burn[2].",B416,".",B418)</f>
        <v>ns=4;s=|var|CODESYS Control Win V3.Application.GVL.DataProg.Group[1].Burn[2].stBurnProts.FireBurnOff</v>
      </c>
      <c r="Q418" t="str">
        <f>Q417</f>
        <v>d0180</v>
      </c>
      <c r="R418" t="str">
        <f t="shared" ref="R418:R425" si="163">G418</f>
        <v>bCtrlOn</v>
      </c>
    </row>
    <row r="419" spans="1:22" x14ac:dyDescent="0.25">
      <c r="B419" t="str">
        <f t="shared" ref="B419:B425" si="164">B418</f>
        <v>FireBurnOff</v>
      </c>
      <c r="G419" t="s">
        <v>170</v>
      </c>
      <c r="H419" t="str">
        <f t="shared" si="160"/>
        <v>bCheck</v>
      </c>
      <c r="I419">
        <v>1</v>
      </c>
      <c r="K419">
        <v>1</v>
      </c>
      <c r="M419" t="str">
        <f t="shared" si="161"/>
        <v>ns=4;s=|var|CODESYS Control Win V3.Application.GVL.DataProg.Group[1].Burn[2].stBurnProts.FireBurnOff.bCheck</v>
      </c>
      <c r="N419" t="str">
        <f t="shared" si="162"/>
        <v>Boolean</v>
      </c>
      <c r="O419" t="s">
        <v>27</v>
      </c>
      <c r="P419" t="str">
        <f>CONCATENATE(Y$6,"Application.GVL.DataProg.Group[1].Burn[2].",B416,".",B419)</f>
        <v>ns=4;s=|var|CODESYS Control Win V3.Application.GVL.DataProg.Group[1].Burn[2].stBurnProts.FireBurnOff</v>
      </c>
      <c r="Q419" t="str">
        <f t="shared" ref="Q419:Q425" si="165">Q418</f>
        <v>d0180</v>
      </c>
      <c r="R419" t="str">
        <f t="shared" si="163"/>
        <v>bCheck</v>
      </c>
    </row>
    <row r="420" spans="1:22" x14ac:dyDescent="0.25">
      <c r="B420" t="str">
        <f t="shared" si="164"/>
        <v>FireBurnOff</v>
      </c>
      <c r="G420" t="s">
        <v>169</v>
      </c>
      <c r="H420" t="str">
        <f t="shared" si="160"/>
        <v>bOff</v>
      </c>
      <c r="I420">
        <v>1</v>
      </c>
      <c r="K420">
        <v>1</v>
      </c>
      <c r="M420" t="str">
        <f t="shared" si="161"/>
        <v>ns=4;s=|var|CODESYS Control Win V3.Application.GVL.DataProg.Group[1].Burn[2].stBurnProts.FireBurnOff.bOff</v>
      </c>
      <c r="N420" t="str">
        <f t="shared" si="162"/>
        <v>Boolean</v>
      </c>
      <c r="O420" t="s">
        <v>27</v>
      </c>
      <c r="P420" t="str">
        <f>CONCATENATE(Y$6,"Application.GVL.DataProg.Group[1].Burn[2].",B416,".",B420)</f>
        <v>ns=4;s=|var|CODESYS Control Win V3.Application.GVL.DataProg.Group[1].Burn[2].stBurnProts.FireBurnOff</v>
      </c>
      <c r="Q420" t="str">
        <f t="shared" si="165"/>
        <v>d0180</v>
      </c>
      <c r="R420" t="str">
        <f t="shared" si="163"/>
        <v>bOff</v>
      </c>
    </row>
    <row r="421" spans="1:22" x14ac:dyDescent="0.25">
      <c r="B421" t="str">
        <f t="shared" si="164"/>
        <v>FireBurnOff</v>
      </c>
      <c r="G421" t="s">
        <v>167</v>
      </c>
      <c r="H421" t="str">
        <f t="shared" si="160"/>
        <v>bTriggered</v>
      </c>
      <c r="I421">
        <v>1</v>
      </c>
      <c r="K421">
        <v>0</v>
      </c>
      <c r="M421" t="str">
        <f t="shared" si="161"/>
        <v>ns=4;s=|var|CODESYS Control Win V3.Application.GVL.DataProg.Group[1].Burn[2].stBurnProts.FireBurnOff.bTriggered</v>
      </c>
      <c r="N421" t="str">
        <f t="shared" si="162"/>
        <v>Boolean</v>
      </c>
      <c r="O421" t="s">
        <v>27</v>
      </c>
      <c r="P421" t="str">
        <f>CONCATENATE(Y$6,"Application.GVL.DataProg.Group[1].Burn[2].",B416,".",B421)</f>
        <v>ns=4;s=|var|CODESYS Control Win V3.Application.GVL.DataProg.Group[1].Burn[2].stBurnProts.FireBurnOff</v>
      </c>
      <c r="Q421" t="str">
        <f t="shared" si="165"/>
        <v>d0180</v>
      </c>
      <c r="R421" t="str">
        <f t="shared" si="163"/>
        <v>bTriggered</v>
      </c>
    </row>
    <row r="422" spans="1:22" x14ac:dyDescent="0.25">
      <c r="B422" t="str">
        <f t="shared" si="164"/>
        <v>FireBurnOff</v>
      </c>
      <c r="G422" t="s">
        <v>83</v>
      </c>
      <c r="H422" t="str">
        <f t="shared" si="160"/>
        <v>bCtrl</v>
      </c>
      <c r="I422">
        <v>1</v>
      </c>
      <c r="K422">
        <v>0</v>
      </c>
      <c r="M422" t="str">
        <f t="shared" si="161"/>
        <v>ns=4;s=|var|CODESYS Control Win V3.Application.GVL.DataProg.Group[1].Burn[2].stBurnProts.FireBurnOff.bCtrl</v>
      </c>
      <c r="N422" t="str">
        <f t="shared" si="162"/>
        <v>Boolean</v>
      </c>
      <c r="O422" t="s">
        <v>27</v>
      </c>
      <c r="P422" t="str">
        <f>CONCATENATE(Y$6,"Application.GVL.DataProg.Group[1].Burn[2].",B416,".",B422)</f>
        <v>ns=4;s=|var|CODESYS Control Win V3.Application.GVL.DataProg.Group[1].Burn[2].stBurnProts.FireBurnOff</v>
      </c>
      <c r="Q422" t="str">
        <f t="shared" si="165"/>
        <v>d0180</v>
      </c>
      <c r="R422" t="str">
        <f t="shared" si="163"/>
        <v>bCtrl</v>
      </c>
    </row>
    <row r="423" spans="1:22" x14ac:dyDescent="0.25">
      <c r="B423" t="str">
        <f t="shared" si="164"/>
        <v>FireBurnOff</v>
      </c>
      <c r="G423" t="s">
        <v>171</v>
      </c>
      <c r="H423" t="str">
        <f t="shared" si="160"/>
        <v>bInWork</v>
      </c>
      <c r="I423">
        <v>1</v>
      </c>
      <c r="K423">
        <v>0</v>
      </c>
      <c r="M423" t="str">
        <f t="shared" si="161"/>
        <v>ns=4;s=|var|CODESYS Control Win V3.Application.GVL.DataProg.Group[1].Burn[2].stBurnProts.FireBurnOff.bInWork</v>
      </c>
      <c r="N423" t="str">
        <f t="shared" si="162"/>
        <v>Boolean</v>
      </c>
      <c r="O423" t="s">
        <v>27</v>
      </c>
      <c r="P423" t="str">
        <f>CONCATENATE(Y$6,"Application.GVL.DataProg.Group[1].Burn[2].",B416,".",B423)</f>
        <v>ns=4;s=|var|CODESYS Control Win V3.Application.GVL.DataProg.Group[1].Burn[2].stBurnProts.FireBurnOff</v>
      </c>
      <c r="Q423" t="str">
        <f t="shared" si="165"/>
        <v>d0180</v>
      </c>
      <c r="R423" t="str">
        <f t="shared" si="163"/>
        <v>bInWork</v>
      </c>
    </row>
    <row r="424" spans="1:22" x14ac:dyDescent="0.25">
      <c r="B424" t="str">
        <f t="shared" si="164"/>
        <v>FireBurnOff</v>
      </c>
      <c r="G424" t="s">
        <v>290</v>
      </c>
      <c r="H424" t="str">
        <f t="shared" si="160"/>
        <v>fValue</v>
      </c>
      <c r="I424">
        <v>1</v>
      </c>
      <c r="K424">
        <v>1</v>
      </c>
      <c r="M424" t="str">
        <f t="shared" si="161"/>
        <v>ns=4;s=|var|CODESYS Control Win V3.Application.PersistentVars.stProtectionList.BurnProtectionList.FireBurnOff.fValue</v>
      </c>
      <c r="N424" t="str">
        <f t="shared" si="162"/>
        <v>Float</v>
      </c>
      <c r="O424" t="s">
        <v>27</v>
      </c>
      <c r="P424" t="str">
        <f>CONCATENATE(Y$6,"Application.PersistentVars.stProtectionList.BurnProtectionList.",B424)</f>
        <v>ns=4;s=|var|CODESYS Control Win V3.Application.PersistentVars.stProtectionList.BurnProtectionList.FireBurnOff</v>
      </c>
      <c r="Q424" t="str">
        <f t="shared" si="165"/>
        <v>d0180</v>
      </c>
      <c r="R424" t="str">
        <f t="shared" si="163"/>
        <v>fValue</v>
      </c>
    </row>
    <row r="425" spans="1:22" x14ac:dyDescent="0.25">
      <c r="B425" t="str">
        <f t="shared" si="164"/>
        <v>FireBurnOff</v>
      </c>
      <c r="G425" t="s">
        <v>291</v>
      </c>
      <c r="H425" t="str">
        <f t="shared" si="160"/>
        <v>fResponseTime</v>
      </c>
      <c r="I425">
        <v>1</v>
      </c>
      <c r="K425">
        <v>1</v>
      </c>
      <c r="M425" t="str">
        <f t="shared" si="161"/>
        <v>ns=4;s=|var|CODESYS Control Win V3.Application.PersistentVars.stProtectionList.BurnProtectionList.FireBurnOff.fResponseTime</v>
      </c>
      <c r="N425" t="str">
        <f t="shared" si="162"/>
        <v>Float</v>
      </c>
      <c r="O425" t="s">
        <v>27</v>
      </c>
      <c r="P425" t="str">
        <f>CONCATENATE(Y$6,"Application.PersistentVars.stProtectionList.BurnProtectionList.",B425)</f>
        <v>ns=4;s=|var|CODESYS Control Win V3.Application.PersistentVars.stProtectionList.BurnProtectionList.FireBurnOff</v>
      </c>
      <c r="Q425" t="str">
        <f t="shared" si="165"/>
        <v>d0180</v>
      </c>
      <c r="R425" t="str">
        <f t="shared" si="163"/>
        <v>fResponseTime</v>
      </c>
    </row>
    <row r="426" spans="1:22" x14ac:dyDescent="0.25">
      <c r="A426" t="s">
        <v>174</v>
      </c>
      <c r="B426" t="s">
        <v>163</v>
      </c>
    </row>
    <row r="427" spans="1:22" x14ac:dyDescent="0.25">
      <c r="B427" t="str">
        <f>A426</f>
        <v>PGasL</v>
      </c>
      <c r="G427" t="s">
        <v>165</v>
      </c>
      <c r="H427" t="str">
        <f>G427</f>
        <v>bSoundOn</v>
      </c>
      <c r="I427">
        <v>1</v>
      </c>
      <c r="K427">
        <v>1</v>
      </c>
      <c r="M427" t="str">
        <f>CONCATENATE(P427,".",H427)</f>
        <v>ns=4;s=|var|CODESYS Control Win V3.Application.GVL.DataProg.Group[1].Burn[2].stBurnProts.PGasL.bSoundOn</v>
      </c>
      <c r="N427" t="str">
        <f>(IF(LEFT(G427,1)="b","Boolean","Float"))</f>
        <v>Boolean</v>
      </c>
      <c r="O427" t="s">
        <v>27</v>
      </c>
      <c r="P427" t="str">
        <f>CONCATENATE(Y$6,"Application.GVL.DataProg.Group[1].Burn[2].",B426,".",B427)</f>
        <v>ns=4;s=|var|CODESYS Control Win V3.Application.GVL.DataProg.Group[1].Burn[2].stBurnProts.PGasL</v>
      </c>
      <c r="Q427" t="str">
        <f>V427</f>
        <v>d0182</v>
      </c>
      <c r="R427" t="str">
        <f>G427</f>
        <v>bSoundOn</v>
      </c>
      <c r="V427" t="s">
        <v>190</v>
      </c>
    </row>
    <row r="428" spans="1:22" x14ac:dyDescent="0.25">
      <c r="B428" t="str">
        <f>B427</f>
        <v>PGasL</v>
      </c>
      <c r="G428" t="s">
        <v>168</v>
      </c>
      <c r="H428" t="str">
        <f t="shared" ref="H428:H435" si="166">G428</f>
        <v>bCtrlOn</v>
      </c>
      <c r="I428">
        <v>1</v>
      </c>
      <c r="K428">
        <v>1</v>
      </c>
      <c r="M428" t="str">
        <f t="shared" ref="M428:M435" si="167">CONCATENATE(P428,".",H428)</f>
        <v>ns=4;s=|var|CODESYS Control Win V3.Application.GVL.DataProg.Group[1].Burn[2].stBurnProts.PGasL.bCtrlOn</v>
      </c>
      <c r="N428" t="str">
        <f t="shared" ref="N428:N435" si="168">(IF(LEFT(G428,1)="b","Boolean","Float"))</f>
        <v>Boolean</v>
      </c>
      <c r="O428" t="s">
        <v>27</v>
      </c>
      <c r="P428" t="str">
        <f>CONCATENATE(Y$6,"Application.GVL.DataProg.Group[1].Burn[2].",B426,".",B428)</f>
        <v>ns=4;s=|var|CODESYS Control Win V3.Application.GVL.DataProg.Group[1].Burn[2].stBurnProts.PGasL</v>
      </c>
      <c r="Q428" t="str">
        <f>Q427</f>
        <v>d0182</v>
      </c>
      <c r="R428" t="str">
        <f t="shared" ref="R428:R435" si="169">G428</f>
        <v>bCtrlOn</v>
      </c>
    </row>
    <row r="429" spans="1:22" x14ac:dyDescent="0.25">
      <c r="B429" t="str">
        <f t="shared" ref="B429:B435" si="170">B428</f>
        <v>PGasL</v>
      </c>
      <c r="G429" t="s">
        <v>170</v>
      </c>
      <c r="H429" t="str">
        <f t="shared" si="166"/>
        <v>bCheck</v>
      </c>
      <c r="I429">
        <v>1</v>
      </c>
      <c r="K429">
        <v>1</v>
      </c>
      <c r="M429" t="str">
        <f t="shared" si="167"/>
        <v>ns=4;s=|var|CODESYS Control Win V3.Application.GVL.DataProg.Group[1].Burn[2].stBurnProts.PGasL.bCheck</v>
      </c>
      <c r="N429" t="str">
        <f t="shared" si="168"/>
        <v>Boolean</v>
      </c>
      <c r="O429" t="s">
        <v>27</v>
      </c>
      <c r="P429" t="str">
        <f>CONCATENATE(Y$6,"Application.GVL.DataProg.Group[1].Burn[2].",B426,".",B429)</f>
        <v>ns=4;s=|var|CODESYS Control Win V3.Application.GVL.DataProg.Group[1].Burn[2].stBurnProts.PGasL</v>
      </c>
      <c r="Q429" t="str">
        <f t="shared" ref="Q429:Q435" si="171">Q428</f>
        <v>d0182</v>
      </c>
      <c r="R429" t="str">
        <f t="shared" si="169"/>
        <v>bCheck</v>
      </c>
    </row>
    <row r="430" spans="1:22" x14ac:dyDescent="0.25">
      <c r="B430" t="str">
        <f t="shared" si="170"/>
        <v>PGasL</v>
      </c>
      <c r="G430" t="s">
        <v>169</v>
      </c>
      <c r="H430" t="str">
        <f t="shared" si="166"/>
        <v>bOff</v>
      </c>
      <c r="I430">
        <v>1</v>
      </c>
      <c r="K430">
        <v>1</v>
      </c>
      <c r="M430" t="str">
        <f t="shared" si="167"/>
        <v>ns=4;s=|var|CODESYS Control Win V3.Application.GVL.DataProg.Group[1].Burn[2].stBurnProts.PGasL.bOff</v>
      </c>
      <c r="N430" t="str">
        <f t="shared" si="168"/>
        <v>Boolean</v>
      </c>
      <c r="O430" t="s">
        <v>27</v>
      </c>
      <c r="P430" t="str">
        <f>CONCATENATE(Y$6,"Application.GVL.DataProg.Group[1].Burn[2].",B426,".",B430)</f>
        <v>ns=4;s=|var|CODESYS Control Win V3.Application.GVL.DataProg.Group[1].Burn[2].stBurnProts.PGasL</v>
      </c>
      <c r="Q430" t="str">
        <f t="shared" si="171"/>
        <v>d0182</v>
      </c>
      <c r="R430" t="str">
        <f t="shared" si="169"/>
        <v>bOff</v>
      </c>
    </row>
    <row r="431" spans="1:22" x14ac:dyDescent="0.25">
      <c r="B431" t="str">
        <f t="shared" si="170"/>
        <v>PGasL</v>
      </c>
      <c r="G431" t="s">
        <v>167</v>
      </c>
      <c r="H431" t="str">
        <f t="shared" si="166"/>
        <v>bTriggered</v>
      </c>
      <c r="I431">
        <v>1</v>
      </c>
      <c r="K431">
        <v>0</v>
      </c>
      <c r="M431" t="str">
        <f t="shared" si="167"/>
        <v>ns=4;s=|var|CODESYS Control Win V3.Application.GVL.DataProg.Group[1].Burn[2].stBurnProts.PGasL.bTriggered</v>
      </c>
      <c r="N431" t="str">
        <f t="shared" si="168"/>
        <v>Boolean</v>
      </c>
      <c r="O431" t="s">
        <v>27</v>
      </c>
      <c r="P431" t="str">
        <f>CONCATENATE(Y$6,"Application.GVL.DataProg.Group[1].Burn[2].",B426,".",B431)</f>
        <v>ns=4;s=|var|CODESYS Control Win V3.Application.GVL.DataProg.Group[1].Burn[2].stBurnProts.PGasL</v>
      </c>
      <c r="Q431" t="str">
        <f t="shared" si="171"/>
        <v>d0182</v>
      </c>
      <c r="R431" t="str">
        <f t="shared" si="169"/>
        <v>bTriggered</v>
      </c>
    </row>
    <row r="432" spans="1:22" x14ac:dyDescent="0.25">
      <c r="B432" t="str">
        <f t="shared" si="170"/>
        <v>PGasL</v>
      </c>
      <c r="G432" t="s">
        <v>83</v>
      </c>
      <c r="H432" t="str">
        <f t="shared" si="166"/>
        <v>bCtrl</v>
      </c>
      <c r="I432">
        <v>1</v>
      </c>
      <c r="K432">
        <v>0</v>
      </c>
      <c r="M432" t="str">
        <f t="shared" si="167"/>
        <v>ns=4;s=|var|CODESYS Control Win V3.Application.GVL.DataProg.Group[1].Burn[2].stBurnProts.PGasL.bCtrl</v>
      </c>
      <c r="N432" t="str">
        <f t="shared" si="168"/>
        <v>Boolean</v>
      </c>
      <c r="O432" t="s">
        <v>27</v>
      </c>
      <c r="P432" t="str">
        <f>CONCATENATE(Y$6,"Application.GVL.DataProg.Group[1].Burn[2].",B426,".",B432)</f>
        <v>ns=4;s=|var|CODESYS Control Win V3.Application.GVL.DataProg.Group[1].Burn[2].stBurnProts.PGasL</v>
      </c>
      <c r="Q432" t="str">
        <f t="shared" si="171"/>
        <v>d0182</v>
      </c>
      <c r="R432" t="str">
        <f t="shared" si="169"/>
        <v>bCtrl</v>
      </c>
    </row>
    <row r="433" spans="1:22" x14ac:dyDescent="0.25">
      <c r="B433" t="str">
        <f t="shared" si="170"/>
        <v>PGasL</v>
      </c>
      <c r="G433" t="s">
        <v>171</v>
      </c>
      <c r="H433" t="str">
        <f t="shared" si="166"/>
        <v>bInWork</v>
      </c>
      <c r="I433">
        <v>1</v>
      </c>
      <c r="K433">
        <v>0</v>
      </c>
      <c r="M433" t="str">
        <f t="shared" si="167"/>
        <v>ns=4;s=|var|CODESYS Control Win V3.Application.GVL.DataProg.Group[1].Burn[2].stBurnProts.PGasL.bInWork</v>
      </c>
      <c r="N433" t="str">
        <f t="shared" si="168"/>
        <v>Boolean</v>
      </c>
      <c r="O433" t="s">
        <v>27</v>
      </c>
      <c r="P433" t="str">
        <f>CONCATENATE(Y$6,"Application.GVL.DataProg.Group[1].Burn[2].",B426,".",B433)</f>
        <v>ns=4;s=|var|CODESYS Control Win V3.Application.GVL.DataProg.Group[1].Burn[2].stBurnProts.PGasL</v>
      </c>
      <c r="Q433" t="str">
        <f t="shared" si="171"/>
        <v>d0182</v>
      </c>
      <c r="R433" t="str">
        <f t="shared" si="169"/>
        <v>bInWork</v>
      </c>
    </row>
    <row r="434" spans="1:22" x14ac:dyDescent="0.25">
      <c r="B434" t="str">
        <f t="shared" si="170"/>
        <v>PGasL</v>
      </c>
      <c r="G434" t="s">
        <v>290</v>
      </c>
      <c r="H434" t="str">
        <f t="shared" si="166"/>
        <v>fValue</v>
      </c>
      <c r="I434">
        <v>1</v>
      </c>
      <c r="K434">
        <v>1</v>
      </c>
      <c r="M434" t="str">
        <f t="shared" si="167"/>
        <v>ns=4;s=|var|CODESYS Control Win V3.Application.PersistentVars.stProtectionList.BurnProtectionList.PGasL.fValue</v>
      </c>
      <c r="N434" t="str">
        <f t="shared" si="168"/>
        <v>Float</v>
      </c>
      <c r="O434" t="s">
        <v>27</v>
      </c>
      <c r="P434" t="str">
        <f>CONCATENATE(Y$6,"Application.PersistentVars.stProtectionList.BurnProtectionList.",B434)</f>
        <v>ns=4;s=|var|CODESYS Control Win V3.Application.PersistentVars.stProtectionList.BurnProtectionList.PGasL</v>
      </c>
      <c r="Q434" t="str">
        <f t="shared" si="171"/>
        <v>d0182</v>
      </c>
      <c r="R434" t="str">
        <f t="shared" si="169"/>
        <v>fValue</v>
      </c>
    </row>
    <row r="435" spans="1:22" x14ac:dyDescent="0.25">
      <c r="B435" t="str">
        <f t="shared" si="170"/>
        <v>PGasL</v>
      </c>
      <c r="G435" t="s">
        <v>291</v>
      </c>
      <c r="H435" t="str">
        <f t="shared" si="166"/>
        <v>fResponseTime</v>
      </c>
      <c r="I435">
        <v>1</v>
      </c>
      <c r="K435">
        <v>1</v>
      </c>
      <c r="M435" t="str">
        <f t="shared" si="167"/>
        <v>ns=4;s=|var|CODESYS Control Win V3.Application.PersistentVars.stProtectionList.BurnProtectionList.PGasL.fResponseTime</v>
      </c>
      <c r="N435" t="str">
        <f t="shared" si="168"/>
        <v>Float</v>
      </c>
      <c r="O435" t="s">
        <v>27</v>
      </c>
      <c r="P435" t="str">
        <f>CONCATENATE(Y$6,"Application.PersistentVars.stProtectionList.BurnProtectionList.",B435)</f>
        <v>ns=4;s=|var|CODESYS Control Win V3.Application.PersistentVars.stProtectionList.BurnProtectionList.PGasL</v>
      </c>
      <c r="Q435" t="str">
        <f t="shared" si="171"/>
        <v>d0182</v>
      </c>
      <c r="R435" t="str">
        <f t="shared" si="169"/>
        <v>fResponseTime</v>
      </c>
    </row>
    <row r="436" spans="1:22" x14ac:dyDescent="0.25">
      <c r="A436" t="s">
        <v>176</v>
      </c>
      <c r="B436" t="s">
        <v>163</v>
      </c>
    </row>
    <row r="437" spans="1:22" x14ac:dyDescent="0.25">
      <c r="B437" t="str">
        <f>A436</f>
        <v>PAirL</v>
      </c>
      <c r="G437" t="s">
        <v>165</v>
      </c>
      <c r="H437" t="str">
        <f>G437</f>
        <v>bSoundOn</v>
      </c>
      <c r="I437">
        <v>1</v>
      </c>
      <c r="K437">
        <v>1</v>
      </c>
      <c r="M437" t="str">
        <f>CONCATENATE(P437,".",H437)</f>
        <v>ns=4;s=|var|CODESYS Control Win V3.Application.GVL.DataProg.Group[1].Burn[2].stBurnProts.PAirL.bSoundOn</v>
      </c>
      <c r="N437" t="str">
        <f>(IF(LEFT(G437,1)="b","Boolean","Float"))</f>
        <v>Boolean</v>
      </c>
      <c r="O437" t="s">
        <v>27</v>
      </c>
      <c r="P437" t="str">
        <f>CONCATENATE(Y$6,"Application.GVL.DataProg.Group[1].Burn[2].",B436,".",B437)</f>
        <v>ns=4;s=|var|CODESYS Control Win V3.Application.GVL.DataProg.Group[1].Burn[2].stBurnProts.PAirL</v>
      </c>
      <c r="Q437" t="str">
        <f>V437</f>
        <v>d0181</v>
      </c>
      <c r="R437" t="str">
        <f>G437</f>
        <v>bSoundOn</v>
      </c>
      <c r="V437" t="s">
        <v>191</v>
      </c>
    </row>
    <row r="438" spans="1:22" x14ac:dyDescent="0.25">
      <c r="B438" t="str">
        <f>B437</f>
        <v>PAirL</v>
      </c>
      <c r="G438" t="s">
        <v>168</v>
      </c>
      <c r="H438" t="str">
        <f t="shared" ref="H438:H445" si="172">G438</f>
        <v>bCtrlOn</v>
      </c>
      <c r="I438">
        <v>1</v>
      </c>
      <c r="K438">
        <v>1</v>
      </c>
      <c r="M438" t="str">
        <f t="shared" ref="M438:M445" si="173">CONCATENATE(P438,".",H438)</f>
        <v>ns=4;s=|var|CODESYS Control Win V3.Application.GVL.DataProg.Group[1].Burn[2].stBurnProts.PAirL.bCtrlOn</v>
      </c>
      <c r="N438" t="str">
        <f t="shared" ref="N438:N445" si="174">(IF(LEFT(G438,1)="b","Boolean","Float"))</f>
        <v>Boolean</v>
      </c>
      <c r="O438" t="s">
        <v>27</v>
      </c>
      <c r="P438" t="str">
        <f>CONCATENATE(Y$6,"Application.GVL.DataProg.Group[1].Burn[2].",B436,".",B438)</f>
        <v>ns=4;s=|var|CODESYS Control Win V3.Application.GVL.DataProg.Group[1].Burn[2].stBurnProts.PAirL</v>
      </c>
      <c r="Q438" t="str">
        <f>Q437</f>
        <v>d0181</v>
      </c>
      <c r="R438" t="str">
        <f t="shared" ref="R438:R445" si="175">G438</f>
        <v>bCtrlOn</v>
      </c>
    </row>
    <row r="439" spans="1:22" x14ac:dyDescent="0.25">
      <c r="B439" t="str">
        <f t="shared" ref="B439:B445" si="176">B438</f>
        <v>PAirL</v>
      </c>
      <c r="G439" t="s">
        <v>170</v>
      </c>
      <c r="H439" t="str">
        <f t="shared" si="172"/>
        <v>bCheck</v>
      </c>
      <c r="I439">
        <v>1</v>
      </c>
      <c r="K439">
        <v>1</v>
      </c>
      <c r="M439" t="str">
        <f t="shared" si="173"/>
        <v>ns=4;s=|var|CODESYS Control Win V3.Application.GVL.DataProg.Group[1].Burn[2].stBurnProts.PAirL.bCheck</v>
      </c>
      <c r="N439" t="str">
        <f t="shared" si="174"/>
        <v>Boolean</v>
      </c>
      <c r="O439" t="s">
        <v>27</v>
      </c>
      <c r="P439" t="str">
        <f>CONCATENATE(Y$6,"Application.GVL.DataProg.Group[1].Burn[2].",B436,".",B439)</f>
        <v>ns=4;s=|var|CODESYS Control Win V3.Application.GVL.DataProg.Group[1].Burn[2].stBurnProts.PAirL</v>
      </c>
      <c r="Q439" t="str">
        <f t="shared" ref="Q439:Q445" si="177">Q438</f>
        <v>d0181</v>
      </c>
      <c r="R439" t="str">
        <f t="shared" si="175"/>
        <v>bCheck</v>
      </c>
    </row>
    <row r="440" spans="1:22" x14ac:dyDescent="0.25">
      <c r="B440" t="str">
        <f t="shared" si="176"/>
        <v>PAirL</v>
      </c>
      <c r="G440" t="s">
        <v>169</v>
      </c>
      <c r="H440" t="str">
        <f t="shared" si="172"/>
        <v>bOff</v>
      </c>
      <c r="I440">
        <v>1</v>
      </c>
      <c r="K440">
        <v>1</v>
      </c>
      <c r="M440" t="str">
        <f t="shared" si="173"/>
        <v>ns=4;s=|var|CODESYS Control Win V3.Application.GVL.DataProg.Group[1].Burn[2].stBurnProts.PAirL.bOff</v>
      </c>
      <c r="N440" t="str">
        <f t="shared" si="174"/>
        <v>Boolean</v>
      </c>
      <c r="O440" t="s">
        <v>27</v>
      </c>
      <c r="P440" t="str">
        <f>CONCATENATE(Y$6,"Application.GVL.DataProg.Group[1].Burn[2].",B436,".",B440)</f>
        <v>ns=4;s=|var|CODESYS Control Win V3.Application.GVL.DataProg.Group[1].Burn[2].stBurnProts.PAirL</v>
      </c>
      <c r="Q440" t="str">
        <f t="shared" si="177"/>
        <v>d0181</v>
      </c>
      <c r="R440" t="str">
        <f t="shared" si="175"/>
        <v>bOff</v>
      </c>
    </row>
    <row r="441" spans="1:22" x14ac:dyDescent="0.25">
      <c r="B441" t="str">
        <f t="shared" si="176"/>
        <v>PAirL</v>
      </c>
      <c r="G441" t="s">
        <v>167</v>
      </c>
      <c r="H441" t="str">
        <f t="shared" si="172"/>
        <v>bTriggered</v>
      </c>
      <c r="I441">
        <v>1</v>
      </c>
      <c r="K441">
        <v>0</v>
      </c>
      <c r="M441" t="str">
        <f t="shared" si="173"/>
        <v>ns=4;s=|var|CODESYS Control Win V3.Application.GVL.DataProg.Group[1].Burn[2].stBurnProts.PAirL.bTriggered</v>
      </c>
      <c r="N441" t="str">
        <f t="shared" si="174"/>
        <v>Boolean</v>
      </c>
      <c r="O441" t="s">
        <v>27</v>
      </c>
      <c r="P441" t="str">
        <f>CONCATENATE(Y$6,"Application.GVL.DataProg.Group[1].Burn[2].",B436,".",B441)</f>
        <v>ns=4;s=|var|CODESYS Control Win V3.Application.GVL.DataProg.Group[1].Burn[2].stBurnProts.PAirL</v>
      </c>
      <c r="Q441" t="str">
        <f t="shared" si="177"/>
        <v>d0181</v>
      </c>
      <c r="R441" t="str">
        <f t="shared" si="175"/>
        <v>bTriggered</v>
      </c>
    </row>
    <row r="442" spans="1:22" x14ac:dyDescent="0.25">
      <c r="B442" t="str">
        <f t="shared" si="176"/>
        <v>PAirL</v>
      </c>
      <c r="G442" t="s">
        <v>83</v>
      </c>
      <c r="H442" t="str">
        <f t="shared" si="172"/>
        <v>bCtrl</v>
      </c>
      <c r="I442">
        <v>1</v>
      </c>
      <c r="K442">
        <v>0</v>
      </c>
      <c r="M442" t="str">
        <f t="shared" si="173"/>
        <v>ns=4;s=|var|CODESYS Control Win V3.Application.GVL.DataProg.Group[1].Burn[2].stBurnProts.PAirL.bCtrl</v>
      </c>
      <c r="N442" t="str">
        <f t="shared" si="174"/>
        <v>Boolean</v>
      </c>
      <c r="O442" t="s">
        <v>27</v>
      </c>
      <c r="P442" t="str">
        <f>CONCATENATE(Y$6,"Application.GVL.DataProg.Group[1].Burn[2].",B436,".",B442)</f>
        <v>ns=4;s=|var|CODESYS Control Win V3.Application.GVL.DataProg.Group[1].Burn[2].stBurnProts.PAirL</v>
      </c>
      <c r="Q442" t="str">
        <f t="shared" si="177"/>
        <v>d0181</v>
      </c>
      <c r="R442" t="str">
        <f t="shared" si="175"/>
        <v>bCtrl</v>
      </c>
    </row>
    <row r="443" spans="1:22" x14ac:dyDescent="0.25">
      <c r="B443" t="str">
        <f t="shared" si="176"/>
        <v>PAirL</v>
      </c>
      <c r="G443" t="s">
        <v>171</v>
      </c>
      <c r="H443" t="str">
        <f t="shared" si="172"/>
        <v>bInWork</v>
      </c>
      <c r="I443">
        <v>1</v>
      </c>
      <c r="K443">
        <v>0</v>
      </c>
      <c r="M443" t="str">
        <f t="shared" si="173"/>
        <v>ns=4;s=|var|CODESYS Control Win V3.Application.GVL.DataProg.Group[1].Burn[2].stBurnProts.PAirL.bInWork</v>
      </c>
      <c r="N443" t="str">
        <f t="shared" si="174"/>
        <v>Boolean</v>
      </c>
      <c r="O443" t="s">
        <v>27</v>
      </c>
      <c r="P443" t="str">
        <f>CONCATENATE(Y$6,"Application.GVL.DataProg.Group[1].Burn[2].",B436,".",B443)</f>
        <v>ns=4;s=|var|CODESYS Control Win V3.Application.GVL.DataProg.Group[1].Burn[2].stBurnProts.PAirL</v>
      </c>
      <c r="Q443" t="str">
        <f t="shared" si="177"/>
        <v>d0181</v>
      </c>
      <c r="R443" t="str">
        <f t="shared" si="175"/>
        <v>bInWork</v>
      </c>
    </row>
    <row r="444" spans="1:22" x14ac:dyDescent="0.25">
      <c r="B444" t="str">
        <f t="shared" si="176"/>
        <v>PAirL</v>
      </c>
      <c r="G444" t="s">
        <v>290</v>
      </c>
      <c r="H444" t="str">
        <f t="shared" si="172"/>
        <v>fValue</v>
      </c>
      <c r="I444">
        <v>1</v>
      </c>
      <c r="K444">
        <v>1</v>
      </c>
      <c r="M444" t="str">
        <f t="shared" si="173"/>
        <v>ns=4;s=|var|CODESYS Control Win V3.Application.PersistentVars.stProtectionList.BurnProtectionList.PAirL.fValue</v>
      </c>
      <c r="N444" t="str">
        <f t="shared" si="174"/>
        <v>Float</v>
      </c>
      <c r="O444" t="s">
        <v>27</v>
      </c>
      <c r="P444" t="str">
        <f>CONCATENATE(Y$6,"Application.PersistentVars.stProtectionList.BurnProtectionList.",B444)</f>
        <v>ns=4;s=|var|CODESYS Control Win V3.Application.PersistentVars.stProtectionList.BurnProtectionList.PAirL</v>
      </c>
      <c r="Q444" t="str">
        <f t="shared" si="177"/>
        <v>d0181</v>
      </c>
      <c r="R444" t="str">
        <f t="shared" si="175"/>
        <v>fValue</v>
      </c>
    </row>
    <row r="445" spans="1:22" x14ac:dyDescent="0.25">
      <c r="B445" t="str">
        <f t="shared" si="176"/>
        <v>PAirL</v>
      </c>
      <c r="G445" t="s">
        <v>291</v>
      </c>
      <c r="H445" t="str">
        <f t="shared" si="172"/>
        <v>fResponseTime</v>
      </c>
      <c r="I445">
        <v>1</v>
      </c>
      <c r="K445">
        <v>1</v>
      </c>
      <c r="M445" t="str">
        <f t="shared" si="173"/>
        <v>ns=4;s=|var|CODESYS Control Win V3.Application.PersistentVars.stProtectionList.BurnProtectionList.PAirL.fResponseTime</v>
      </c>
      <c r="N445" t="str">
        <f t="shared" si="174"/>
        <v>Float</v>
      </c>
      <c r="O445" t="s">
        <v>27</v>
      </c>
      <c r="P445" t="str">
        <f>CONCATENATE(Y$6,"Application.PersistentVars.stProtectionList.BurnProtectionList.",B445)</f>
        <v>ns=4;s=|var|CODESYS Control Win V3.Application.PersistentVars.stProtectionList.BurnProtectionList.PAirL</v>
      </c>
      <c r="Q445" t="str">
        <f t="shared" si="177"/>
        <v>d0181</v>
      </c>
      <c r="R445" t="str">
        <f t="shared" si="175"/>
        <v>fResponseTime</v>
      </c>
    </row>
    <row r="446" spans="1:22" x14ac:dyDescent="0.25">
      <c r="A446" t="s">
        <v>192</v>
      </c>
      <c r="B446" t="s">
        <v>115</v>
      </c>
    </row>
    <row r="447" spans="1:22" x14ac:dyDescent="0.25">
      <c r="B447" t="s">
        <v>192</v>
      </c>
      <c r="G447" t="s">
        <v>143</v>
      </c>
      <c r="H447" t="s">
        <v>143</v>
      </c>
      <c r="I447">
        <v>1</v>
      </c>
      <c r="K447">
        <v>0</v>
      </c>
      <c r="M447" t="s">
        <v>511</v>
      </c>
      <c r="N447" t="s">
        <v>34</v>
      </c>
      <c r="O447" t="s">
        <v>27</v>
      </c>
      <c r="P447" t="s">
        <v>512</v>
      </c>
      <c r="Q447" t="s">
        <v>199</v>
      </c>
      <c r="R447" t="s">
        <v>143</v>
      </c>
      <c r="V447" t="s">
        <v>199</v>
      </c>
    </row>
    <row r="448" spans="1:22" x14ac:dyDescent="0.25">
      <c r="B448" t="s">
        <v>192</v>
      </c>
      <c r="G448" t="s">
        <v>145</v>
      </c>
      <c r="H448" t="s">
        <v>145</v>
      </c>
      <c r="I448">
        <v>1</v>
      </c>
      <c r="K448">
        <v>0</v>
      </c>
      <c r="M448" t="s">
        <v>513</v>
      </c>
      <c r="N448" t="s">
        <v>34</v>
      </c>
      <c r="O448" t="s">
        <v>27</v>
      </c>
      <c r="P448" t="s">
        <v>512</v>
      </c>
      <c r="Q448" t="s">
        <v>199</v>
      </c>
      <c r="R448" t="s">
        <v>145</v>
      </c>
    </row>
    <row r="449" spans="1:22" x14ac:dyDescent="0.25">
      <c r="B449" t="s">
        <v>192</v>
      </c>
      <c r="G449" t="s">
        <v>150</v>
      </c>
      <c r="H449" t="s">
        <v>150</v>
      </c>
      <c r="I449">
        <v>1</v>
      </c>
      <c r="K449">
        <v>0</v>
      </c>
      <c r="M449" t="s">
        <v>514</v>
      </c>
      <c r="N449" t="s">
        <v>34</v>
      </c>
      <c r="O449" t="s">
        <v>27</v>
      </c>
      <c r="P449" t="s">
        <v>512</v>
      </c>
      <c r="Q449" t="s">
        <v>199</v>
      </c>
      <c r="R449" t="s">
        <v>150</v>
      </c>
    </row>
    <row r="450" spans="1:22" x14ac:dyDescent="0.25">
      <c r="B450" t="s">
        <v>192</v>
      </c>
      <c r="G450" t="s">
        <v>151</v>
      </c>
      <c r="H450" t="s">
        <v>151</v>
      </c>
      <c r="I450">
        <v>1</v>
      </c>
      <c r="K450">
        <v>0</v>
      </c>
      <c r="M450" t="s">
        <v>515</v>
      </c>
      <c r="N450" t="s">
        <v>34</v>
      </c>
      <c r="O450" t="s">
        <v>27</v>
      </c>
      <c r="P450" t="s">
        <v>512</v>
      </c>
      <c r="Q450" t="s">
        <v>199</v>
      </c>
      <c r="R450" t="s">
        <v>151</v>
      </c>
    </row>
    <row r="451" spans="1:22" x14ac:dyDescent="0.25">
      <c r="B451" t="s">
        <v>192</v>
      </c>
      <c r="G451" t="s">
        <v>152</v>
      </c>
      <c r="H451" t="s">
        <v>152</v>
      </c>
      <c r="I451">
        <v>1</v>
      </c>
      <c r="K451">
        <v>0</v>
      </c>
      <c r="M451" t="s">
        <v>516</v>
      </c>
      <c r="N451" t="s">
        <v>34</v>
      </c>
      <c r="O451" t="s">
        <v>27</v>
      </c>
      <c r="P451" t="s">
        <v>512</v>
      </c>
      <c r="Q451" t="s">
        <v>199</v>
      </c>
      <c r="R451" t="s">
        <v>152</v>
      </c>
    </row>
    <row r="452" spans="1:22" x14ac:dyDescent="0.25">
      <c r="B452" t="s">
        <v>192</v>
      </c>
      <c r="G452" t="s">
        <v>153</v>
      </c>
      <c r="H452" t="s">
        <v>153</v>
      </c>
      <c r="I452">
        <v>1</v>
      </c>
      <c r="K452">
        <v>0</v>
      </c>
      <c r="M452" t="s">
        <v>517</v>
      </c>
      <c r="N452" t="s">
        <v>26</v>
      </c>
      <c r="O452" t="s">
        <v>27</v>
      </c>
      <c r="P452" t="s">
        <v>512</v>
      </c>
      <c r="Q452" t="s">
        <v>199</v>
      </c>
      <c r="R452" t="s">
        <v>153</v>
      </c>
    </row>
    <row r="453" spans="1:22" x14ac:dyDescent="0.25">
      <c r="B453" t="s">
        <v>192</v>
      </c>
      <c r="G453" t="s">
        <v>154</v>
      </c>
      <c r="H453" t="s">
        <v>154</v>
      </c>
      <c r="I453">
        <v>1</v>
      </c>
      <c r="K453">
        <v>0</v>
      </c>
      <c r="M453" t="s">
        <v>518</v>
      </c>
      <c r="N453" t="s">
        <v>26</v>
      </c>
      <c r="O453" t="s">
        <v>27</v>
      </c>
      <c r="P453" t="s">
        <v>512</v>
      </c>
      <c r="Q453" t="s">
        <v>199</v>
      </c>
      <c r="R453" t="s">
        <v>154</v>
      </c>
    </row>
    <row r="454" spans="1:22" x14ac:dyDescent="0.25">
      <c r="B454" t="s">
        <v>192</v>
      </c>
      <c r="G454" t="s">
        <v>155</v>
      </c>
      <c r="H454" t="s">
        <v>155</v>
      </c>
      <c r="I454">
        <v>1</v>
      </c>
      <c r="K454">
        <v>0</v>
      </c>
      <c r="M454" t="s">
        <v>519</v>
      </c>
      <c r="N454" t="s">
        <v>156</v>
      </c>
      <c r="O454" t="s">
        <v>27</v>
      </c>
      <c r="P454" t="s">
        <v>512</v>
      </c>
      <c r="Q454" t="s">
        <v>199</v>
      </c>
      <c r="R454" t="s">
        <v>155</v>
      </c>
    </row>
    <row r="455" spans="1:22" x14ac:dyDescent="0.25">
      <c r="B455" t="s">
        <v>192</v>
      </c>
      <c r="G455" t="s">
        <v>157</v>
      </c>
      <c r="H455" t="s">
        <v>157</v>
      </c>
      <c r="I455">
        <v>1</v>
      </c>
      <c r="K455">
        <v>0</v>
      </c>
      <c r="M455" t="s">
        <v>520</v>
      </c>
      <c r="N455" t="s">
        <v>158</v>
      </c>
      <c r="O455" t="s">
        <v>27</v>
      </c>
      <c r="P455" t="s">
        <v>512</v>
      </c>
      <c r="Q455" t="s">
        <v>199</v>
      </c>
      <c r="R455" t="s">
        <v>157</v>
      </c>
    </row>
    <row r="456" spans="1:22" x14ac:dyDescent="0.25">
      <c r="B456" t="s">
        <v>192</v>
      </c>
      <c r="G456" t="s">
        <v>159</v>
      </c>
      <c r="H456" t="s">
        <v>159</v>
      </c>
      <c r="I456">
        <v>1</v>
      </c>
      <c r="K456">
        <v>0</v>
      </c>
      <c r="M456" t="s">
        <v>521</v>
      </c>
      <c r="N456" t="s">
        <v>26</v>
      </c>
      <c r="O456" t="s">
        <v>27</v>
      </c>
      <c r="P456" t="s">
        <v>512</v>
      </c>
      <c r="Q456" t="s">
        <v>199</v>
      </c>
      <c r="R456" t="s">
        <v>159</v>
      </c>
    </row>
    <row r="457" spans="1:22" x14ac:dyDescent="0.25">
      <c r="B457" t="s">
        <v>192</v>
      </c>
      <c r="G457" t="s">
        <v>160</v>
      </c>
      <c r="H457" t="s">
        <v>160</v>
      </c>
      <c r="I457">
        <v>1</v>
      </c>
      <c r="K457">
        <v>0</v>
      </c>
      <c r="M457" t="s">
        <v>522</v>
      </c>
      <c r="N457" t="s">
        <v>26</v>
      </c>
      <c r="O457" t="s">
        <v>27</v>
      </c>
      <c r="P457" t="s">
        <v>512</v>
      </c>
      <c r="Q457" t="s">
        <v>199</v>
      </c>
      <c r="R457" t="s">
        <v>160</v>
      </c>
    </row>
    <row r="458" spans="1:22" x14ac:dyDescent="0.25">
      <c r="B458" t="s">
        <v>192</v>
      </c>
      <c r="G458" t="s">
        <v>161</v>
      </c>
      <c r="H458" t="s">
        <v>161</v>
      </c>
      <c r="I458">
        <v>1</v>
      </c>
      <c r="K458">
        <v>1</v>
      </c>
      <c r="M458" t="s">
        <v>523</v>
      </c>
      <c r="N458" t="s">
        <v>34</v>
      </c>
      <c r="O458" t="s">
        <v>27</v>
      </c>
      <c r="P458" t="s">
        <v>512</v>
      </c>
      <c r="Q458" t="s">
        <v>199</v>
      </c>
      <c r="R458" t="s">
        <v>161</v>
      </c>
    </row>
    <row r="459" spans="1:22" x14ac:dyDescent="0.25">
      <c r="B459" t="s">
        <v>192</v>
      </c>
      <c r="G459" t="s">
        <v>162</v>
      </c>
      <c r="H459" t="s">
        <v>162</v>
      </c>
      <c r="I459">
        <v>1</v>
      </c>
      <c r="K459">
        <v>1</v>
      </c>
      <c r="M459" t="s">
        <v>524</v>
      </c>
      <c r="N459" t="s">
        <v>34</v>
      </c>
      <c r="O459" t="s">
        <v>27</v>
      </c>
      <c r="P459" t="s">
        <v>512</v>
      </c>
      <c r="Q459" t="s">
        <v>199</v>
      </c>
      <c r="R459" t="s">
        <v>162</v>
      </c>
    </row>
    <row r="460" spans="1:22" x14ac:dyDescent="0.25">
      <c r="B460" t="s">
        <v>192</v>
      </c>
      <c r="G460" t="s">
        <v>146</v>
      </c>
      <c r="H460" t="s">
        <v>146</v>
      </c>
      <c r="I460">
        <v>1</v>
      </c>
      <c r="K460">
        <v>0</v>
      </c>
      <c r="M460" t="s">
        <v>525</v>
      </c>
      <c r="N460" t="s">
        <v>34</v>
      </c>
      <c r="O460" t="s">
        <v>27</v>
      </c>
      <c r="P460" t="s">
        <v>512</v>
      </c>
      <c r="Q460" t="s">
        <v>200</v>
      </c>
      <c r="R460" t="s">
        <v>92</v>
      </c>
      <c r="V460" t="s">
        <v>200</v>
      </c>
    </row>
    <row r="461" spans="1:22" x14ac:dyDescent="0.25">
      <c r="B461" t="s">
        <v>192</v>
      </c>
      <c r="G461" t="s">
        <v>148</v>
      </c>
      <c r="H461" t="s">
        <v>148</v>
      </c>
      <c r="I461">
        <v>1</v>
      </c>
      <c r="K461">
        <v>0</v>
      </c>
      <c r="M461" t="s">
        <v>526</v>
      </c>
      <c r="N461" t="s">
        <v>34</v>
      </c>
      <c r="O461" t="s">
        <v>27</v>
      </c>
      <c r="P461" t="s">
        <v>512</v>
      </c>
      <c r="Q461" t="s">
        <v>201</v>
      </c>
      <c r="R461" t="s">
        <v>92</v>
      </c>
      <c r="V461" t="s">
        <v>201</v>
      </c>
    </row>
    <row r="462" spans="1:22" x14ac:dyDescent="0.25">
      <c r="A462" t="s">
        <v>133</v>
      </c>
      <c r="B462" t="s">
        <v>192</v>
      </c>
    </row>
    <row r="463" spans="1:22" x14ac:dyDescent="0.25">
      <c r="B463" t="str">
        <f>A462</f>
        <v>DamperGas</v>
      </c>
      <c r="G463" t="s">
        <v>33</v>
      </c>
      <c r="H463" t="str">
        <f>G463</f>
        <v>bH</v>
      </c>
      <c r="I463">
        <v>1</v>
      </c>
      <c r="K463">
        <v>0</v>
      </c>
      <c r="M463" t="str">
        <f>CONCATENATE(P463,".",G463)</f>
        <v>ns=4;s=|var|CODESYS Control Win V3.Application.GVL.DataProg.Group[1].Burn[3].DamperGas.bH</v>
      </c>
      <c r="N463" t="s">
        <v>34</v>
      </c>
      <c r="O463" t="s">
        <v>27</v>
      </c>
      <c r="P463" t="str">
        <f>CONCATENATE(Y$6,"Application.GVL.DataProg.Group[1].",B462,".",B463)</f>
        <v>ns=4;s=|var|CODESYS Control Win V3.Application.GVL.DataProg.Group[1].Burn[3].DamperGas</v>
      </c>
      <c r="Q463" t="str">
        <f>V463</f>
        <v>d0169</v>
      </c>
      <c r="R463" t="str">
        <f>G463</f>
        <v>bH</v>
      </c>
      <c r="V463" t="s">
        <v>194</v>
      </c>
    </row>
    <row r="464" spans="1:22" x14ac:dyDescent="0.25">
      <c r="B464" t="str">
        <f>B463</f>
        <v>DamperGas</v>
      </c>
      <c r="G464" t="s">
        <v>36</v>
      </c>
      <c r="H464" t="str">
        <f t="shared" ref="H464:H471" si="178">G464</f>
        <v>bL</v>
      </c>
      <c r="I464">
        <v>1</v>
      </c>
      <c r="K464">
        <v>0</v>
      </c>
      <c r="M464" t="str">
        <f t="shared" ref="M464:M471" si="179">CONCATENATE(P464,".",G464)</f>
        <v>ns=4;s=|var|CODESYS Control Win V3.Application.GVL.DataProg.Group[1].Burn[3].DamperGas.bL</v>
      </c>
      <c r="N464" t="s">
        <v>34</v>
      </c>
      <c r="O464" t="s">
        <v>27</v>
      </c>
      <c r="P464" t="str">
        <f>CONCATENATE(Y$6,"Application.GVL.DataProg.Group[1].",B462,".",B464)</f>
        <v>ns=4;s=|var|CODESYS Control Win V3.Application.GVL.DataProg.Group[1].Burn[3].DamperGas</v>
      </c>
      <c r="Q464" t="str">
        <f>Q463</f>
        <v>d0169</v>
      </c>
      <c r="R464" t="str">
        <f t="shared" ref="R464:R468" si="180">G464</f>
        <v>bL</v>
      </c>
    </row>
    <row r="465" spans="1:22" x14ac:dyDescent="0.25">
      <c r="B465" t="str">
        <f t="shared" ref="B465:B472" si="181">B464</f>
        <v>DamperGas</v>
      </c>
      <c r="G465" t="s">
        <v>37</v>
      </c>
      <c r="H465" t="str">
        <f t="shared" si="178"/>
        <v>bClose</v>
      </c>
      <c r="I465">
        <v>1</v>
      </c>
      <c r="K465">
        <v>0</v>
      </c>
      <c r="M465" t="str">
        <f t="shared" si="179"/>
        <v>ns=4;s=|var|CODESYS Control Win V3.Application.GVL.DataProg.Group[1].Burn[3].DamperGas.bClose</v>
      </c>
      <c r="N465" t="s">
        <v>34</v>
      </c>
      <c r="O465" t="s">
        <v>27</v>
      </c>
      <c r="P465" t="str">
        <f>CONCATENATE(Y$6,"Application.GVL.DataProg.Group[1].",B462,".",B465)</f>
        <v>ns=4;s=|var|CODESYS Control Win V3.Application.GVL.DataProg.Group[1].Burn[3].DamperGas</v>
      </c>
      <c r="Q465" t="str">
        <f t="shared" ref="Q465:Q471" si="182">Q464</f>
        <v>d0169</v>
      </c>
      <c r="R465" t="str">
        <f t="shared" si="180"/>
        <v>bClose</v>
      </c>
    </row>
    <row r="466" spans="1:22" x14ac:dyDescent="0.25">
      <c r="B466" t="str">
        <f t="shared" si="181"/>
        <v>DamperGas</v>
      </c>
      <c r="G466" t="s">
        <v>38</v>
      </c>
      <c r="H466" t="str">
        <f t="shared" si="178"/>
        <v>bOpen</v>
      </c>
      <c r="I466">
        <v>1</v>
      </c>
      <c r="K466">
        <v>0</v>
      </c>
      <c r="M466" t="str">
        <f t="shared" si="179"/>
        <v>ns=4;s=|var|CODESYS Control Win V3.Application.GVL.DataProg.Group[1].Burn[3].DamperGas.bOpen</v>
      </c>
      <c r="N466" t="s">
        <v>34</v>
      </c>
      <c r="O466" t="s">
        <v>27</v>
      </c>
      <c r="P466" t="str">
        <f>CONCATENATE(Y$6,"Application.GVL.DataProg.Group[1].",B462,".",B466)</f>
        <v>ns=4;s=|var|CODESYS Control Win V3.Application.GVL.DataProg.Group[1].Burn[3].DamperGas</v>
      </c>
      <c r="Q466" t="str">
        <f t="shared" si="182"/>
        <v>d0169</v>
      </c>
      <c r="R466" t="str">
        <f t="shared" si="180"/>
        <v>bOpen</v>
      </c>
    </row>
    <row r="467" spans="1:22" x14ac:dyDescent="0.25">
      <c r="B467" t="str">
        <f t="shared" si="181"/>
        <v>DamperGas</v>
      </c>
      <c r="G467" t="s">
        <v>39</v>
      </c>
      <c r="H467" t="str">
        <f t="shared" si="178"/>
        <v>bOpenManual</v>
      </c>
      <c r="I467">
        <v>1</v>
      </c>
      <c r="K467">
        <v>1</v>
      </c>
      <c r="M467" t="str">
        <f t="shared" si="179"/>
        <v>ns=4;s=|var|CODESYS Control Win V3.Application.GVL.DataProg.Group[1].Burn[3].DamperGas.bOpenManual</v>
      </c>
      <c r="N467" t="s">
        <v>34</v>
      </c>
      <c r="O467" t="s">
        <v>27</v>
      </c>
      <c r="P467" t="str">
        <f>CONCATENATE(Y$6,"Application.GVL.DataProg.Group[1].",B462,".",B467)</f>
        <v>ns=4;s=|var|CODESYS Control Win V3.Application.GVL.DataProg.Group[1].Burn[3].DamperGas</v>
      </c>
      <c r="Q467" t="str">
        <f t="shared" si="182"/>
        <v>d0169</v>
      </c>
      <c r="R467" t="str">
        <f t="shared" si="180"/>
        <v>bOpenManual</v>
      </c>
    </row>
    <row r="468" spans="1:22" x14ac:dyDescent="0.25">
      <c r="B468" t="str">
        <f t="shared" si="181"/>
        <v>DamperGas</v>
      </c>
      <c r="G468" t="s">
        <v>40</v>
      </c>
      <c r="H468" t="str">
        <f t="shared" si="178"/>
        <v>bCloseManual</v>
      </c>
      <c r="I468">
        <v>1</v>
      </c>
      <c r="K468">
        <v>1</v>
      </c>
      <c r="M468" t="str">
        <f t="shared" si="179"/>
        <v>ns=4;s=|var|CODESYS Control Win V3.Application.GVL.DataProg.Group[1].Burn[3].DamperGas.bCloseManual</v>
      </c>
      <c r="N468" t="s">
        <v>34</v>
      </c>
      <c r="O468" t="s">
        <v>27</v>
      </c>
      <c r="P468" t="str">
        <f>CONCATENATE(Y$6,"Application.GVL.DataProg.Group[1].",B462,".",B468)</f>
        <v>ns=4;s=|var|CODESYS Control Win V3.Application.GVL.DataProg.Group[1].Burn[3].DamperGas</v>
      </c>
      <c r="Q468" t="str">
        <f t="shared" si="182"/>
        <v>d0169</v>
      </c>
      <c r="R468" t="str">
        <f t="shared" si="180"/>
        <v>bCloseManual</v>
      </c>
    </row>
    <row r="469" spans="1:22" x14ac:dyDescent="0.25">
      <c r="B469" t="str">
        <f t="shared" si="181"/>
        <v>DamperGas</v>
      </c>
      <c r="G469" t="s">
        <v>41</v>
      </c>
      <c r="H469" t="str">
        <f t="shared" si="178"/>
        <v>bAuto</v>
      </c>
      <c r="I469">
        <v>1</v>
      </c>
      <c r="K469">
        <v>1</v>
      </c>
      <c r="M469" t="str">
        <f t="shared" si="179"/>
        <v>ns=4;s=|var|CODESYS Control Win V3.Application.GVL.DataProg.Group[1].Burn[3].DamperGas.bAuto</v>
      </c>
      <c r="N469" t="s">
        <v>34</v>
      </c>
      <c r="O469" t="s">
        <v>27</v>
      </c>
      <c r="P469" t="str">
        <f>CONCATENATE(Y$6,"Application.GVL.DataProg.Group[1].",B462,".",B469)</f>
        <v>ns=4;s=|var|CODESYS Control Win V3.Application.GVL.DataProg.Group[1].Burn[3].DamperGas</v>
      </c>
      <c r="Q469" t="str">
        <f t="shared" si="182"/>
        <v>d0169</v>
      </c>
      <c r="R469" t="str">
        <f>G469</f>
        <v>bAuto</v>
      </c>
    </row>
    <row r="470" spans="1:22" x14ac:dyDescent="0.25">
      <c r="B470" t="str">
        <f t="shared" si="181"/>
        <v>DamperGas</v>
      </c>
      <c r="G470" t="s">
        <v>42</v>
      </c>
      <c r="H470" t="str">
        <f t="shared" si="178"/>
        <v>bBlockOpenOut</v>
      </c>
      <c r="I470">
        <v>1</v>
      </c>
      <c r="K470">
        <v>0</v>
      </c>
      <c r="M470" t="str">
        <f t="shared" si="179"/>
        <v>ns=4;s=|var|CODESYS Control Win V3.Application.GVL.DataProg.Group[1].Burn[3].DamperGas.bBlockOpenOut</v>
      </c>
      <c r="N470" t="s">
        <v>34</v>
      </c>
      <c r="O470" t="s">
        <v>27</v>
      </c>
      <c r="P470" t="str">
        <f>CONCATENATE(Y$6,"Application.GVL.DataProg.Group[1].",B462,".",B470)</f>
        <v>ns=4;s=|var|CODESYS Control Win V3.Application.GVL.DataProg.Group[1].Burn[3].DamperGas</v>
      </c>
      <c r="Q470" t="str">
        <f t="shared" si="182"/>
        <v>d0169</v>
      </c>
      <c r="R470" t="str">
        <f t="shared" ref="R470:R471" si="183">G470</f>
        <v>bBlockOpenOut</v>
      </c>
    </row>
    <row r="471" spans="1:22" x14ac:dyDescent="0.25">
      <c r="B471" t="str">
        <f t="shared" si="181"/>
        <v>DamperGas</v>
      </c>
      <c r="G471" t="s">
        <v>43</v>
      </c>
      <c r="H471" t="str">
        <f t="shared" si="178"/>
        <v>bBlockCloseOut</v>
      </c>
      <c r="I471">
        <v>1</v>
      </c>
      <c r="K471">
        <v>0</v>
      </c>
      <c r="M471" t="str">
        <f t="shared" si="179"/>
        <v>ns=4;s=|var|CODESYS Control Win V3.Application.GVL.DataProg.Group[1].Burn[3].DamperGas.bBlockCloseOut</v>
      </c>
      <c r="N471" t="s">
        <v>34</v>
      </c>
      <c r="O471" t="s">
        <v>27</v>
      </c>
      <c r="P471" t="str">
        <f>CONCATENATE(Y$6,"Application.GVL.DataProg.Group[1].",B462,".",B471)</f>
        <v>ns=4;s=|var|CODESYS Control Win V3.Application.GVL.DataProg.Group[1].Burn[3].DamperGas</v>
      </c>
      <c r="Q471" t="str">
        <f t="shared" si="182"/>
        <v>d0169</v>
      </c>
      <c r="R471" t="str">
        <f t="shared" si="183"/>
        <v>bBlockCloseOut</v>
      </c>
    </row>
    <row r="472" spans="1:22" x14ac:dyDescent="0.25">
      <c r="A472" t="s">
        <v>24</v>
      </c>
      <c r="B472" t="str">
        <f t="shared" si="181"/>
        <v>DamperGas</v>
      </c>
    </row>
    <row r="473" spans="1:22" x14ac:dyDescent="0.25">
      <c r="B473" t="str">
        <f>A472</f>
        <v>fPosition</v>
      </c>
      <c r="G473" t="s">
        <v>31</v>
      </c>
      <c r="H473" t="str">
        <f>G473</f>
        <v>fNormValue</v>
      </c>
      <c r="I473">
        <v>1</v>
      </c>
      <c r="K473">
        <v>0</v>
      </c>
      <c r="M473" t="str">
        <f>CONCATENATE(P473,".",H473)</f>
        <v>ns=4;s=|var|CODESYS Control Win V3.Application.GVL.DataProg.Group[1].Burn[3].DamperGas.fPosition.fNormValue</v>
      </c>
      <c r="N473" t="s">
        <v>26</v>
      </c>
      <c r="O473" t="s">
        <v>27</v>
      </c>
      <c r="P473" t="str">
        <f>CONCATENATE(Y$6,"Application.GVL.DataProg.Group[1].",B462,".",B472,".",B473)</f>
        <v>ns=4;s=|var|CODESYS Control Win V3.Application.GVL.DataProg.Group[1].Burn[3].DamperGas.fPosition</v>
      </c>
      <c r="Q473" t="str">
        <f>V473</f>
        <v>d0030</v>
      </c>
      <c r="R473" t="str">
        <f>G473</f>
        <v>fNormValue</v>
      </c>
      <c r="V473" t="s">
        <v>193</v>
      </c>
    </row>
    <row r="474" spans="1:22" x14ac:dyDescent="0.25">
      <c r="B474" t="str">
        <f>B473</f>
        <v>fPosition</v>
      </c>
      <c r="G474" t="s">
        <v>32</v>
      </c>
      <c r="H474" t="str">
        <f t="shared" ref="H474:H477" si="184">G474</f>
        <v>fInValue</v>
      </c>
      <c r="I474">
        <v>1</v>
      </c>
      <c r="K474">
        <v>0</v>
      </c>
      <c r="M474" t="str">
        <f>CONCATENATE(P474,".",H474)</f>
        <v>ns=4;s=|var|CODESYS Control Win V3.Application.GVL.DataProg.Group[1].Burn[3].DamperGas.fPosition.fInValue</v>
      </c>
      <c r="N474" t="s">
        <v>26</v>
      </c>
      <c r="O474" t="s">
        <v>27</v>
      </c>
      <c r="P474" t="str">
        <f>CONCATENATE(Y$6,"Application.GVL.DataProg.Group[1].",B462,".",B472,".",B474)</f>
        <v>ns=4;s=|var|CODESYS Control Win V3.Application.GVL.DataProg.Group[1].Burn[3].DamperGas.fPosition</v>
      </c>
      <c r="Q474" t="str">
        <f>Q473</f>
        <v>d0030</v>
      </c>
      <c r="R474" t="str">
        <f t="shared" ref="R474:R477" si="185">G474</f>
        <v>fInValue</v>
      </c>
    </row>
    <row r="475" spans="1:22" x14ac:dyDescent="0.25">
      <c r="B475" t="str">
        <f>B474</f>
        <v>fPosition</v>
      </c>
      <c r="G475" t="s">
        <v>30</v>
      </c>
      <c r="H475" t="str">
        <f t="shared" si="184"/>
        <v>fNormL</v>
      </c>
      <c r="I475">
        <v>1</v>
      </c>
      <c r="K475">
        <v>1</v>
      </c>
      <c r="M475" t="str">
        <f>CONCATENATE(P475,".",G475)</f>
        <v>ns=4;s=|var|CODESYS Control Win V3.Application.PersistentVars.stAllAiChannelParams.Group1_Burn3_DamperGas_fPosition.fNormL</v>
      </c>
      <c r="N475" t="s">
        <v>26</v>
      </c>
      <c r="O475" t="s">
        <v>27</v>
      </c>
      <c r="P475" t="str">
        <f>CONCATENATE(Y$6,"Application.PersistentVars.stAllAiChannelParams.Group1_",SUBSTITUTE(SUBSTITUTE(B462,"[",""),"]",""),"_",B472,"_",B475)</f>
        <v>ns=4;s=|var|CODESYS Control Win V3.Application.PersistentVars.stAllAiChannelParams.Group1_Burn3_DamperGas_fPosition</v>
      </c>
      <c r="Q475" t="str">
        <f t="shared" ref="Q475:Q477" si="186">Q474</f>
        <v>d0030</v>
      </c>
      <c r="R475" t="str">
        <f t="shared" si="185"/>
        <v>fNormL</v>
      </c>
    </row>
    <row r="476" spans="1:22" x14ac:dyDescent="0.25">
      <c r="B476" t="str">
        <f t="shared" ref="B476:B477" si="187">B475</f>
        <v>fPosition</v>
      </c>
      <c r="G476" t="s">
        <v>29</v>
      </c>
      <c r="H476" t="str">
        <f t="shared" si="184"/>
        <v>fNormH</v>
      </c>
      <c r="I476">
        <v>1</v>
      </c>
      <c r="K476">
        <v>1</v>
      </c>
      <c r="M476" t="str">
        <f t="shared" ref="M476:M477" si="188">CONCATENATE(P476,".",G476)</f>
        <v>ns=4;s=|var|CODESYS Control Win V3.Application.PersistentVars.stAllAiChannelParams.Group1_Burn3_DamperGas_fPosition.fNormH</v>
      </c>
      <c r="N476" t="s">
        <v>26</v>
      </c>
      <c r="O476" t="s">
        <v>27</v>
      </c>
      <c r="P476" t="str">
        <f>CONCATENATE(Y$6,"Application.PersistentVars.stAllAiChannelParams.Group1_",SUBSTITUTE(SUBSTITUTE(B462,"[",""),"]",""),"_",B472,"_",B476)</f>
        <v>ns=4;s=|var|CODESYS Control Win V3.Application.PersistentVars.stAllAiChannelParams.Group1_Burn3_DamperGas_fPosition</v>
      </c>
      <c r="Q476" t="str">
        <f t="shared" si="186"/>
        <v>d0030</v>
      </c>
      <c r="R476" t="str">
        <f t="shared" si="185"/>
        <v>fNormH</v>
      </c>
    </row>
    <row r="477" spans="1:22" x14ac:dyDescent="0.25">
      <c r="B477" t="str">
        <f t="shared" si="187"/>
        <v>fPosition</v>
      </c>
      <c r="G477" t="s">
        <v>25</v>
      </c>
      <c r="H477" t="str">
        <f t="shared" si="184"/>
        <v>fTFilter</v>
      </c>
      <c r="I477">
        <v>1</v>
      </c>
      <c r="K477">
        <v>1</v>
      </c>
      <c r="M477" t="str">
        <f t="shared" si="188"/>
        <v>ns=4;s=|var|CODESYS Control Win V3.Application.PersistentVars.stAllAiChannelParams.Group1_Burn3_DamperGas_fPosition.fTFilter</v>
      </c>
      <c r="N477" t="s">
        <v>26</v>
      </c>
      <c r="O477" t="s">
        <v>27</v>
      </c>
      <c r="P477" t="str">
        <f>CONCATENATE(Y$6,"Application.PersistentVars.stAllAiChannelParams.Group1_",SUBSTITUTE(SUBSTITUTE(B462,"[",""),"]",""),"_",B472,"_",B477)</f>
        <v>ns=4;s=|var|CODESYS Control Win V3.Application.PersistentVars.stAllAiChannelParams.Group1_Burn3_DamperGas_fPosition</v>
      </c>
      <c r="Q477" t="str">
        <f t="shared" si="186"/>
        <v>d0030</v>
      </c>
      <c r="R477" t="str">
        <f t="shared" si="185"/>
        <v>fTFilter</v>
      </c>
    </row>
    <row r="478" spans="1:22" x14ac:dyDescent="0.25">
      <c r="A478" t="s">
        <v>136</v>
      </c>
      <c r="B478" t="s">
        <v>192</v>
      </c>
    </row>
    <row r="479" spans="1:22" x14ac:dyDescent="0.25">
      <c r="B479" t="str">
        <f>A478</f>
        <v>DamperAir</v>
      </c>
      <c r="G479" t="s">
        <v>33</v>
      </c>
      <c r="H479" t="str">
        <f>G479</f>
        <v>bH</v>
      </c>
      <c r="I479">
        <v>1</v>
      </c>
      <c r="K479">
        <v>0</v>
      </c>
      <c r="M479" t="str">
        <f>CONCATENATE(P479,".",G479)</f>
        <v>ns=4;s=|var|CODESYS Control Win V3.Application.GVL.DataProg.Group[1].Burn[3].DamperAir.bH</v>
      </c>
      <c r="N479" t="s">
        <v>34</v>
      </c>
      <c r="O479" t="s">
        <v>27</v>
      </c>
      <c r="P479" t="str">
        <f>CONCATENATE(Y$6,"Application.GVL.DataProg.Group[1].",B478,".",B479)</f>
        <v>ns=4;s=|var|CODESYS Control Win V3.Application.GVL.DataProg.Group[1].Burn[3].DamperAir</v>
      </c>
      <c r="Q479" t="str">
        <f>V479</f>
        <v>d0170</v>
      </c>
      <c r="R479" t="str">
        <f>G479</f>
        <v>bH</v>
      </c>
      <c r="V479" t="s">
        <v>196</v>
      </c>
    </row>
    <row r="480" spans="1:22" x14ac:dyDescent="0.25">
      <c r="B480" t="str">
        <f>B479</f>
        <v>DamperAir</v>
      </c>
      <c r="G480" t="s">
        <v>36</v>
      </c>
      <c r="H480" t="str">
        <f t="shared" ref="H480:H487" si="189">G480</f>
        <v>bL</v>
      </c>
      <c r="I480">
        <v>1</v>
      </c>
      <c r="K480">
        <v>0</v>
      </c>
      <c r="M480" t="str">
        <f t="shared" ref="M480:M487" si="190">CONCATENATE(P480,".",G480)</f>
        <v>ns=4;s=|var|CODESYS Control Win V3.Application.GVL.DataProg.Group[1].Burn[3].DamperAir.bL</v>
      </c>
      <c r="N480" t="s">
        <v>34</v>
      </c>
      <c r="O480" t="s">
        <v>27</v>
      </c>
      <c r="P480" t="str">
        <f>CONCATENATE(Y$6,"Application.GVL.DataProg.Group[1].",B478,".",B480)</f>
        <v>ns=4;s=|var|CODESYS Control Win V3.Application.GVL.DataProg.Group[1].Burn[3].DamperAir</v>
      </c>
      <c r="Q480" t="str">
        <f>Q479</f>
        <v>d0170</v>
      </c>
      <c r="R480" t="str">
        <f t="shared" ref="R480:R484" si="191">G480</f>
        <v>bL</v>
      </c>
    </row>
    <row r="481" spans="1:22" x14ac:dyDescent="0.25">
      <c r="B481" t="str">
        <f t="shared" ref="B481:B488" si="192">B480</f>
        <v>DamperAir</v>
      </c>
      <c r="G481" t="s">
        <v>37</v>
      </c>
      <c r="H481" t="str">
        <f t="shared" si="189"/>
        <v>bClose</v>
      </c>
      <c r="I481">
        <v>1</v>
      </c>
      <c r="K481">
        <v>0</v>
      </c>
      <c r="M481" t="str">
        <f t="shared" si="190"/>
        <v>ns=4;s=|var|CODESYS Control Win V3.Application.GVL.DataProg.Group[1].Burn[3].DamperAir.bClose</v>
      </c>
      <c r="N481" t="s">
        <v>34</v>
      </c>
      <c r="O481" t="s">
        <v>27</v>
      </c>
      <c r="P481" t="str">
        <f>CONCATENATE(Y$6,"Application.GVL.DataProg.Group[1].",B478,".",B481)</f>
        <v>ns=4;s=|var|CODESYS Control Win V3.Application.GVL.DataProg.Group[1].Burn[3].DamperAir</v>
      </c>
      <c r="Q481" t="str">
        <f t="shared" ref="Q481:Q487" si="193">Q480</f>
        <v>d0170</v>
      </c>
      <c r="R481" t="str">
        <f t="shared" si="191"/>
        <v>bClose</v>
      </c>
    </row>
    <row r="482" spans="1:22" x14ac:dyDescent="0.25">
      <c r="B482" t="str">
        <f t="shared" si="192"/>
        <v>DamperAir</v>
      </c>
      <c r="G482" t="s">
        <v>38</v>
      </c>
      <c r="H482" t="str">
        <f t="shared" si="189"/>
        <v>bOpen</v>
      </c>
      <c r="I482">
        <v>1</v>
      </c>
      <c r="K482">
        <v>0</v>
      </c>
      <c r="M482" t="str">
        <f t="shared" si="190"/>
        <v>ns=4;s=|var|CODESYS Control Win V3.Application.GVL.DataProg.Group[1].Burn[3].DamperAir.bOpen</v>
      </c>
      <c r="N482" t="s">
        <v>34</v>
      </c>
      <c r="O482" t="s">
        <v>27</v>
      </c>
      <c r="P482" t="str">
        <f>CONCATENATE(Y$6,"Application.GVL.DataProg.Group[1].",B478,".",B482)</f>
        <v>ns=4;s=|var|CODESYS Control Win V3.Application.GVL.DataProg.Group[1].Burn[3].DamperAir</v>
      </c>
      <c r="Q482" t="str">
        <f t="shared" si="193"/>
        <v>d0170</v>
      </c>
      <c r="R482" t="str">
        <f t="shared" si="191"/>
        <v>bOpen</v>
      </c>
    </row>
    <row r="483" spans="1:22" x14ac:dyDescent="0.25">
      <c r="B483" t="str">
        <f t="shared" si="192"/>
        <v>DamperAir</v>
      </c>
      <c r="G483" t="s">
        <v>39</v>
      </c>
      <c r="H483" t="str">
        <f t="shared" si="189"/>
        <v>bOpenManual</v>
      </c>
      <c r="I483">
        <v>1</v>
      </c>
      <c r="K483">
        <v>1</v>
      </c>
      <c r="M483" t="str">
        <f t="shared" si="190"/>
        <v>ns=4;s=|var|CODESYS Control Win V3.Application.GVL.DataProg.Group[1].Burn[3].DamperAir.bOpenManual</v>
      </c>
      <c r="N483" t="s">
        <v>34</v>
      </c>
      <c r="O483" t="s">
        <v>27</v>
      </c>
      <c r="P483" t="str">
        <f>CONCATENATE(Y$6,"Application.GVL.DataProg.Group[1].",B478,".",B483)</f>
        <v>ns=4;s=|var|CODESYS Control Win V3.Application.GVL.DataProg.Group[1].Burn[3].DamperAir</v>
      </c>
      <c r="Q483" t="str">
        <f t="shared" si="193"/>
        <v>d0170</v>
      </c>
      <c r="R483" t="str">
        <f t="shared" si="191"/>
        <v>bOpenManual</v>
      </c>
    </row>
    <row r="484" spans="1:22" x14ac:dyDescent="0.25">
      <c r="B484" t="str">
        <f t="shared" si="192"/>
        <v>DamperAir</v>
      </c>
      <c r="G484" t="s">
        <v>40</v>
      </c>
      <c r="H484" t="str">
        <f t="shared" si="189"/>
        <v>bCloseManual</v>
      </c>
      <c r="I484">
        <v>1</v>
      </c>
      <c r="K484">
        <v>1</v>
      </c>
      <c r="M484" t="str">
        <f t="shared" si="190"/>
        <v>ns=4;s=|var|CODESYS Control Win V3.Application.GVL.DataProg.Group[1].Burn[3].DamperAir.bCloseManual</v>
      </c>
      <c r="N484" t="s">
        <v>34</v>
      </c>
      <c r="O484" t="s">
        <v>27</v>
      </c>
      <c r="P484" t="str">
        <f>CONCATENATE(Y$6,"Application.GVL.DataProg.Group[1].",B478,".",B484)</f>
        <v>ns=4;s=|var|CODESYS Control Win V3.Application.GVL.DataProg.Group[1].Burn[3].DamperAir</v>
      </c>
      <c r="Q484" t="str">
        <f t="shared" si="193"/>
        <v>d0170</v>
      </c>
      <c r="R484" t="str">
        <f t="shared" si="191"/>
        <v>bCloseManual</v>
      </c>
    </row>
    <row r="485" spans="1:22" x14ac:dyDescent="0.25">
      <c r="B485" t="str">
        <f t="shared" si="192"/>
        <v>DamperAir</v>
      </c>
      <c r="G485" t="s">
        <v>41</v>
      </c>
      <c r="H485" t="str">
        <f t="shared" si="189"/>
        <v>bAuto</v>
      </c>
      <c r="I485">
        <v>1</v>
      </c>
      <c r="K485">
        <v>1</v>
      </c>
      <c r="M485" t="str">
        <f t="shared" si="190"/>
        <v>ns=4;s=|var|CODESYS Control Win V3.Application.GVL.DataProg.Group[1].Burn[3].DamperAir.bAuto</v>
      </c>
      <c r="N485" t="s">
        <v>34</v>
      </c>
      <c r="O485" t="s">
        <v>27</v>
      </c>
      <c r="P485" t="str">
        <f>CONCATENATE(Y$6,"Application.GVL.DataProg.Group[1].",B478,".",B485)</f>
        <v>ns=4;s=|var|CODESYS Control Win V3.Application.GVL.DataProg.Group[1].Burn[3].DamperAir</v>
      </c>
      <c r="Q485" t="str">
        <f t="shared" si="193"/>
        <v>d0170</v>
      </c>
      <c r="R485" t="str">
        <f>G485</f>
        <v>bAuto</v>
      </c>
    </row>
    <row r="486" spans="1:22" x14ac:dyDescent="0.25">
      <c r="B486" t="str">
        <f t="shared" si="192"/>
        <v>DamperAir</v>
      </c>
      <c r="G486" t="s">
        <v>42</v>
      </c>
      <c r="H486" t="str">
        <f t="shared" si="189"/>
        <v>bBlockOpenOut</v>
      </c>
      <c r="I486">
        <v>1</v>
      </c>
      <c r="K486">
        <v>0</v>
      </c>
      <c r="M486" t="str">
        <f t="shared" si="190"/>
        <v>ns=4;s=|var|CODESYS Control Win V3.Application.GVL.DataProg.Group[1].Burn[3].DamperAir.bBlockOpenOut</v>
      </c>
      <c r="N486" t="s">
        <v>34</v>
      </c>
      <c r="O486" t="s">
        <v>27</v>
      </c>
      <c r="P486" t="str">
        <f>CONCATENATE(Y$6,"Application.GVL.DataProg.Group[1].",B478,".",B486)</f>
        <v>ns=4;s=|var|CODESYS Control Win V3.Application.GVL.DataProg.Group[1].Burn[3].DamperAir</v>
      </c>
      <c r="Q486" t="str">
        <f t="shared" si="193"/>
        <v>d0170</v>
      </c>
      <c r="R486" t="str">
        <f t="shared" ref="R486:R487" si="194">G486</f>
        <v>bBlockOpenOut</v>
      </c>
    </row>
    <row r="487" spans="1:22" x14ac:dyDescent="0.25">
      <c r="B487" t="str">
        <f t="shared" si="192"/>
        <v>DamperAir</v>
      </c>
      <c r="G487" t="s">
        <v>43</v>
      </c>
      <c r="H487" t="str">
        <f t="shared" si="189"/>
        <v>bBlockCloseOut</v>
      </c>
      <c r="I487">
        <v>1</v>
      </c>
      <c r="K487">
        <v>0</v>
      </c>
      <c r="M487" t="str">
        <f t="shared" si="190"/>
        <v>ns=4;s=|var|CODESYS Control Win V3.Application.GVL.DataProg.Group[1].Burn[3].DamperAir.bBlockCloseOut</v>
      </c>
      <c r="N487" t="s">
        <v>34</v>
      </c>
      <c r="O487" t="s">
        <v>27</v>
      </c>
      <c r="P487" t="str">
        <f>CONCATENATE(Y$6,"Application.GVL.DataProg.Group[1].",B478,".",B487)</f>
        <v>ns=4;s=|var|CODESYS Control Win V3.Application.GVL.DataProg.Group[1].Burn[3].DamperAir</v>
      </c>
      <c r="Q487" t="str">
        <f t="shared" si="193"/>
        <v>d0170</v>
      </c>
      <c r="R487" t="str">
        <f t="shared" si="194"/>
        <v>bBlockCloseOut</v>
      </c>
    </row>
    <row r="488" spans="1:22" x14ac:dyDescent="0.25">
      <c r="A488" t="s">
        <v>24</v>
      </c>
      <c r="B488" t="str">
        <f t="shared" si="192"/>
        <v>DamperAir</v>
      </c>
    </row>
    <row r="489" spans="1:22" x14ac:dyDescent="0.25">
      <c r="B489" t="str">
        <f>A488</f>
        <v>fPosition</v>
      </c>
      <c r="G489" t="s">
        <v>31</v>
      </c>
      <c r="H489" t="str">
        <f>G489</f>
        <v>fNormValue</v>
      </c>
      <c r="I489">
        <v>1</v>
      </c>
      <c r="K489">
        <v>0</v>
      </c>
      <c r="M489" t="str">
        <f>CONCATENATE(P489,".",H489)</f>
        <v>ns=4;s=|var|CODESYS Control Win V3.Application.GVL.DataProg.Group[1].Burn[3].DamperAir.fPosition.fNormValue</v>
      </c>
      <c r="N489" t="s">
        <v>26</v>
      </c>
      <c r="O489" t="s">
        <v>27</v>
      </c>
      <c r="P489" t="str">
        <f>CONCATENATE(Y$6,"Application.GVL.DataProg.Group[1].",B478,".",B488,".",B489)</f>
        <v>ns=4;s=|var|CODESYS Control Win V3.Application.GVL.DataProg.Group[1].Burn[3].DamperAir.fPosition</v>
      </c>
      <c r="Q489" t="str">
        <f>V489</f>
        <v>d0033</v>
      </c>
      <c r="R489" t="str">
        <f>G489</f>
        <v>fNormValue</v>
      </c>
      <c r="V489" t="s">
        <v>195</v>
      </c>
    </row>
    <row r="490" spans="1:22" x14ac:dyDescent="0.25">
      <c r="B490" t="str">
        <f>B489</f>
        <v>fPosition</v>
      </c>
      <c r="G490" t="s">
        <v>32</v>
      </c>
      <c r="H490" t="str">
        <f t="shared" ref="H490:H493" si="195">G490</f>
        <v>fInValue</v>
      </c>
      <c r="I490">
        <v>1</v>
      </c>
      <c r="K490">
        <v>0</v>
      </c>
      <c r="M490" t="str">
        <f>CONCATENATE(P490,".",H490)</f>
        <v>ns=4;s=|var|CODESYS Control Win V3.Application.GVL.DataProg.Group[1].Burn[3].DamperAir.fPosition.fInValue</v>
      </c>
      <c r="N490" t="s">
        <v>26</v>
      </c>
      <c r="O490" t="s">
        <v>27</v>
      </c>
      <c r="P490" t="str">
        <f>CONCATENATE(Y$6,"Application.GVL.DataProg.Group[1].",B478,".",B488,".",B490)</f>
        <v>ns=4;s=|var|CODESYS Control Win V3.Application.GVL.DataProg.Group[1].Burn[3].DamperAir.fPosition</v>
      </c>
      <c r="Q490" t="str">
        <f>Q489</f>
        <v>d0033</v>
      </c>
      <c r="R490" t="str">
        <f t="shared" ref="R490:R493" si="196">G490</f>
        <v>fInValue</v>
      </c>
    </row>
    <row r="491" spans="1:22" x14ac:dyDescent="0.25">
      <c r="B491" t="str">
        <f>B490</f>
        <v>fPosition</v>
      </c>
      <c r="G491" t="s">
        <v>30</v>
      </c>
      <c r="H491" t="str">
        <f t="shared" si="195"/>
        <v>fNormL</v>
      </c>
      <c r="I491">
        <v>1</v>
      </c>
      <c r="K491">
        <v>1</v>
      </c>
      <c r="M491" t="str">
        <f>CONCATENATE(P491,".",G491)</f>
        <v>ns=4;s=|var|CODESYS Control Win V3.Application.PersistentVars.stAllAiChannelParams.Group1_Burn3_DamperAir_fPosition.fNormL</v>
      </c>
      <c r="N491" t="s">
        <v>26</v>
      </c>
      <c r="O491" t="s">
        <v>27</v>
      </c>
      <c r="P491" t="str">
        <f>CONCATENATE(Y$6,"Application.PersistentVars.stAllAiChannelParams.Group1_",SUBSTITUTE(SUBSTITUTE(B478,"[",""),"]",""),"_",B488,"_",B491)</f>
        <v>ns=4;s=|var|CODESYS Control Win V3.Application.PersistentVars.stAllAiChannelParams.Group1_Burn3_DamperAir_fPosition</v>
      </c>
      <c r="Q491" t="str">
        <f t="shared" ref="Q491:Q493" si="197">Q490</f>
        <v>d0033</v>
      </c>
      <c r="R491" t="str">
        <f t="shared" si="196"/>
        <v>fNormL</v>
      </c>
    </row>
    <row r="492" spans="1:22" x14ac:dyDescent="0.25">
      <c r="B492" t="str">
        <f t="shared" ref="B492:B493" si="198">B491</f>
        <v>fPosition</v>
      </c>
      <c r="G492" t="s">
        <v>29</v>
      </c>
      <c r="H492" t="str">
        <f t="shared" si="195"/>
        <v>fNormH</v>
      </c>
      <c r="I492">
        <v>1</v>
      </c>
      <c r="K492">
        <v>1</v>
      </c>
      <c r="M492" t="str">
        <f t="shared" ref="M492:M493" si="199">CONCATENATE(P492,".",G492)</f>
        <v>ns=4;s=|var|CODESYS Control Win V3.Application.PersistentVars.stAllAiChannelParams.Group1_Burn3_DamperAir_fPosition.fNormH</v>
      </c>
      <c r="N492" t="s">
        <v>26</v>
      </c>
      <c r="O492" t="s">
        <v>27</v>
      </c>
      <c r="P492" t="str">
        <f>CONCATENATE(Y$6,"Application.PersistentVars.stAllAiChannelParams.Group1_",SUBSTITUTE(SUBSTITUTE(B478,"[",""),"]",""),"_",B488,"_",B492)</f>
        <v>ns=4;s=|var|CODESYS Control Win V3.Application.PersistentVars.stAllAiChannelParams.Group1_Burn3_DamperAir_fPosition</v>
      </c>
      <c r="Q492" t="str">
        <f t="shared" si="197"/>
        <v>d0033</v>
      </c>
      <c r="R492" t="str">
        <f t="shared" si="196"/>
        <v>fNormH</v>
      </c>
    </row>
    <row r="493" spans="1:22" x14ac:dyDescent="0.25">
      <c r="B493" t="str">
        <f t="shared" si="198"/>
        <v>fPosition</v>
      </c>
      <c r="G493" t="s">
        <v>25</v>
      </c>
      <c r="H493" t="str">
        <f t="shared" si="195"/>
        <v>fTFilter</v>
      </c>
      <c r="I493">
        <v>1</v>
      </c>
      <c r="K493">
        <v>1</v>
      </c>
      <c r="M493" t="str">
        <f t="shared" si="199"/>
        <v>ns=4;s=|var|CODESYS Control Win V3.Application.PersistentVars.stAllAiChannelParams.Group1_Burn3_DamperAir_fPosition.fTFilter</v>
      </c>
      <c r="N493" t="s">
        <v>26</v>
      </c>
      <c r="O493" t="s">
        <v>27</v>
      </c>
      <c r="P493" t="str">
        <f>CONCATENATE(Y$6,"Application.PersistentVars.stAllAiChannelParams.Group1_",SUBSTITUTE(SUBSTITUTE(B478,"[",""),"]",""),"_",B488,"_",B493)</f>
        <v>ns=4;s=|var|CODESYS Control Win V3.Application.PersistentVars.stAllAiChannelParams.Group1_Burn3_DamperAir_fPosition</v>
      </c>
      <c r="Q493" t="str">
        <f t="shared" si="197"/>
        <v>d0033</v>
      </c>
      <c r="R493" t="str">
        <f t="shared" si="196"/>
        <v>fTFilter</v>
      </c>
    </row>
    <row r="494" spans="1:22" x14ac:dyDescent="0.25">
      <c r="A494" t="s">
        <v>139</v>
      </c>
      <c r="B494" t="s">
        <v>192</v>
      </c>
    </row>
    <row r="495" spans="1:22" x14ac:dyDescent="0.25">
      <c r="B495" t="s">
        <v>139</v>
      </c>
      <c r="G495" t="s">
        <v>33</v>
      </c>
      <c r="H495" t="s">
        <v>33</v>
      </c>
      <c r="I495">
        <v>1</v>
      </c>
      <c r="K495">
        <v>0</v>
      </c>
      <c r="M495" t="s">
        <v>527</v>
      </c>
      <c r="N495" t="s">
        <v>34</v>
      </c>
      <c r="O495" t="s">
        <v>27</v>
      </c>
      <c r="P495" t="s">
        <v>528</v>
      </c>
      <c r="Q495" t="s">
        <v>197</v>
      </c>
      <c r="R495" t="s">
        <v>33</v>
      </c>
      <c r="V495" t="s">
        <v>197</v>
      </c>
    </row>
    <row r="496" spans="1:22" x14ac:dyDescent="0.25">
      <c r="B496" t="s">
        <v>139</v>
      </c>
      <c r="G496" t="s">
        <v>36</v>
      </c>
      <c r="H496" t="s">
        <v>36</v>
      </c>
      <c r="I496">
        <v>1</v>
      </c>
      <c r="K496">
        <v>0</v>
      </c>
      <c r="M496" t="s">
        <v>529</v>
      </c>
      <c r="N496" t="s">
        <v>34</v>
      </c>
      <c r="O496" t="s">
        <v>27</v>
      </c>
      <c r="P496" t="s">
        <v>528</v>
      </c>
      <c r="Q496" t="s">
        <v>197</v>
      </c>
      <c r="R496" t="s">
        <v>36</v>
      </c>
    </row>
    <row r="497" spans="1:22" x14ac:dyDescent="0.25">
      <c r="B497" t="s">
        <v>139</v>
      </c>
      <c r="G497" t="s">
        <v>83</v>
      </c>
      <c r="H497" t="s">
        <v>83</v>
      </c>
      <c r="I497">
        <v>1</v>
      </c>
      <c r="K497">
        <v>0</v>
      </c>
      <c r="M497" t="s">
        <v>530</v>
      </c>
      <c r="N497" t="s">
        <v>34</v>
      </c>
      <c r="O497" t="s">
        <v>27</v>
      </c>
      <c r="P497" t="s">
        <v>528</v>
      </c>
      <c r="Q497" t="s">
        <v>197</v>
      </c>
      <c r="R497" t="s">
        <v>83</v>
      </c>
    </row>
    <row r="498" spans="1:22" x14ac:dyDescent="0.25">
      <c r="B498" t="s">
        <v>139</v>
      </c>
      <c r="G498" t="s">
        <v>39</v>
      </c>
      <c r="H498" t="s">
        <v>39</v>
      </c>
      <c r="I498">
        <v>1</v>
      </c>
      <c r="K498">
        <v>1</v>
      </c>
      <c r="M498" t="s">
        <v>531</v>
      </c>
      <c r="N498" t="s">
        <v>34</v>
      </c>
      <c r="O498" t="s">
        <v>27</v>
      </c>
      <c r="P498" t="s">
        <v>528</v>
      </c>
      <c r="Q498" t="s">
        <v>197</v>
      </c>
      <c r="R498" t="s">
        <v>39</v>
      </c>
    </row>
    <row r="499" spans="1:22" x14ac:dyDescent="0.25">
      <c r="B499" t="s">
        <v>139</v>
      </c>
      <c r="G499" t="s">
        <v>40</v>
      </c>
      <c r="H499" t="s">
        <v>40</v>
      </c>
      <c r="I499">
        <v>1</v>
      </c>
      <c r="K499">
        <v>1</v>
      </c>
      <c r="M499" t="s">
        <v>532</v>
      </c>
      <c r="N499" t="s">
        <v>34</v>
      </c>
      <c r="O499" t="s">
        <v>27</v>
      </c>
      <c r="P499" t="s">
        <v>528</v>
      </c>
      <c r="Q499" t="s">
        <v>197</v>
      </c>
      <c r="R499" t="s">
        <v>40</v>
      </c>
    </row>
    <row r="500" spans="1:22" x14ac:dyDescent="0.25">
      <c r="B500" t="s">
        <v>139</v>
      </c>
      <c r="G500" t="s">
        <v>41</v>
      </c>
      <c r="H500" t="s">
        <v>41</v>
      </c>
      <c r="I500">
        <v>1</v>
      </c>
      <c r="K500">
        <v>1</v>
      </c>
      <c r="M500" t="s">
        <v>533</v>
      </c>
      <c r="N500" t="s">
        <v>34</v>
      </c>
      <c r="O500" t="s">
        <v>27</v>
      </c>
      <c r="P500" t="s">
        <v>528</v>
      </c>
      <c r="Q500" t="s">
        <v>197</v>
      </c>
      <c r="R500" t="s">
        <v>41</v>
      </c>
    </row>
    <row r="501" spans="1:22" x14ac:dyDescent="0.25">
      <c r="B501" t="s">
        <v>139</v>
      </c>
      <c r="G501" t="s">
        <v>42</v>
      </c>
      <c r="H501" t="s">
        <v>42</v>
      </c>
      <c r="I501">
        <v>1</v>
      </c>
      <c r="K501">
        <v>0</v>
      </c>
      <c r="M501" t="s">
        <v>534</v>
      </c>
      <c r="N501" t="s">
        <v>34</v>
      </c>
      <c r="O501" t="s">
        <v>27</v>
      </c>
      <c r="P501" t="s">
        <v>528</v>
      </c>
      <c r="Q501" t="s">
        <v>197</v>
      </c>
      <c r="R501" t="s">
        <v>42</v>
      </c>
    </row>
    <row r="502" spans="1:22" x14ac:dyDescent="0.25">
      <c r="B502" t="s">
        <v>139</v>
      </c>
      <c r="G502" t="s">
        <v>43</v>
      </c>
      <c r="H502" t="s">
        <v>43</v>
      </c>
      <c r="I502">
        <v>1</v>
      </c>
      <c r="K502">
        <v>0</v>
      </c>
      <c r="M502" t="s">
        <v>535</v>
      </c>
      <c r="N502" t="s">
        <v>34</v>
      </c>
      <c r="O502" t="s">
        <v>27</v>
      </c>
      <c r="P502" t="s">
        <v>528</v>
      </c>
      <c r="Q502" t="s">
        <v>197</v>
      </c>
      <c r="R502" t="s">
        <v>43</v>
      </c>
    </row>
    <row r="503" spans="1:22" x14ac:dyDescent="0.25">
      <c r="A503" t="s">
        <v>141</v>
      </c>
      <c r="B503" t="s">
        <v>192</v>
      </c>
    </row>
    <row r="504" spans="1:22" x14ac:dyDescent="0.25">
      <c r="B504" t="s">
        <v>141</v>
      </c>
      <c r="G504" t="s">
        <v>33</v>
      </c>
      <c r="H504" t="s">
        <v>33</v>
      </c>
      <c r="I504">
        <v>1</v>
      </c>
      <c r="K504">
        <v>0</v>
      </c>
      <c r="M504" t="s">
        <v>536</v>
      </c>
      <c r="N504" t="s">
        <v>34</v>
      </c>
      <c r="O504" t="s">
        <v>27</v>
      </c>
      <c r="P504" t="s">
        <v>537</v>
      </c>
      <c r="Q504" t="s">
        <v>198</v>
      </c>
      <c r="R504" t="s">
        <v>33</v>
      </c>
      <c r="V504" t="s">
        <v>198</v>
      </c>
    </row>
    <row r="505" spans="1:22" x14ac:dyDescent="0.25">
      <c r="B505" t="s">
        <v>141</v>
      </c>
      <c r="G505" t="s">
        <v>36</v>
      </c>
      <c r="H505" t="s">
        <v>36</v>
      </c>
      <c r="I505">
        <v>1</v>
      </c>
      <c r="K505">
        <v>0</v>
      </c>
      <c r="M505" t="s">
        <v>538</v>
      </c>
      <c r="N505" t="s">
        <v>34</v>
      </c>
      <c r="O505" t="s">
        <v>27</v>
      </c>
      <c r="P505" t="s">
        <v>537</v>
      </c>
      <c r="Q505" t="s">
        <v>198</v>
      </c>
      <c r="R505" t="s">
        <v>36</v>
      </c>
    </row>
    <row r="506" spans="1:22" x14ac:dyDescent="0.25">
      <c r="B506" t="s">
        <v>141</v>
      </c>
      <c r="G506" t="s">
        <v>83</v>
      </c>
      <c r="H506" t="s">
        <v>83</v>
      </c>
      <c r="I506">
        <v>1</v>
      </c>
      <c r="K506">
        <v>0</v>
      </c>
      <c r="M506" t="s">
        <v>539</v>
      </c>
      <c r="N506" t="s">
        <v>34</v>
      </c>
      <c r="O506" t="s">
        <v>27</v>
      </c>
      <c r="P506" t="s">
        <v>537</v>
      </c>
      <c r="Q506" t="s">
        <v>198</v>
      </c>
      <c r="R506" t="s">
        <v>83</v>
      </c>
    </row>
    <row r="507" spans="1:22" x14ac:dyDescent="0.25">
      <c r="B507" t="s">
        <v>141</v>
      </c>
      <c r="G507" t="s">
        <v>39</v>
      </c>
      <c r="H507" t="s">
        <v>39</v>
      </c>
      <c r="I507">
        <v>1</v>
      </c>
      <c r="K507">
        <v>1</v>
      </c>
      <c r="M507" t="s">
        <v>540</v>
      </c>
      <c r="N507" t="s">
        <v>34</v>
      </c>
      <c r="O507" t="s">
        <v>27</v>
      </c>
      <c r="P507" t="s">
        <v>537</v>
      </c>
      <c r="Q507" t="s">
        <v>198</v>
      </c>
      <c r="R507" t="s">
        <v>39</v>
      </c>
    </row>
    <row r="508" spans="1:22" x14ac:dyDescent="0.25">
      <c r="B508" t="s">
        <v>141</v>
      </c>
      <c r="G508" t="s">
        <v>40</v>
      </c>
      <c r="H508" t="s">
        <v>40</v>
      </c>
      <c r="I508">
        <v>1</v>
      </c>
      <c r="K508">
        <v>1</v>
      </c>
      <c r="M508" t="s">
        <v>541</v>
      </c>
      <c r="N508" t="s">
        <v>34</v>
      </c>
      <c r="O508" t="s">
        <v>27</v>
      </c>
      <c r="P508" t="s">
        <v>537</v>
      </c>
      <c r="Q508" t="s">
        <v>198</v>
      </c>
      <c r="R508" t="s">
        <v>40</v>
      </c>
    </row>
    <row r="509" spans="1:22" x14ac:dyDescent="0.25">
      <c r="B509" t="s">
        <v>141</v>
      </c>
      <c r="G509" t="s">
        <v>41</v>
      </c>
      <c r="H509" t="s">
        <v>41</v>
      </c>
      <c r="I509">
        <v>1</v>
      </c>
      <c r="K509">
        <v>1</v>
      </c>
      <c r="M509" t="s">
        <v>542</v>
      </c>
      <c r="N509" t="s">
        <v>34</v>
      </c>
      <c r="O509" t="s">
        <v>27</v>
      </c>
      <c r="P509" t="s">
        <v>537</v>
      </c>
      <c r="Q509" t="s">
        <v>198</v>
      </c>
      <c r="R509" t="s">
        <v>41</v>
      </c>
    </row>
    <row r="510" spans="1:22" x14ac:dyDescent="0.25">
      <c r="B510" t="s">
        <v>141</v>
      </c>
      <c r="G510" t="s">
        <v>42</v>
      </c>
      <c r="H510" t="s">
        <v>42</v>
      </c>
      <c r="I510">
        <v>1</v>
      </c>
      <c r="K510">
        <v>0</v>
      </c>
      <c r="M510" t="s">
        <v>543</v>
      </c>
      <c r="N510" t="s">
        <v>34</v>
      </c>
      <c r="O510" t="s">
        <v>27</v>
      </c>
      <c r="P510" t="s">
        <v>537</v>
      </c>
      <c r="Q510" t="s">
        <v>198</v>
      </c>
      <c r="R510" t="s">
        <v>42</v>
      </c>
    </row>
    <row r="511" spans="1:22" x14ac:dyDescent="0.25">
      <c r="B511" t="s">
        <v>141</v>
      </c>
      <c r="G511" t="s">
        <v>43</v>
      </c>
      <c r="H511" t="s">
        <v>43</v>
      </c>
      <c r="I511">
        <v>1</v>
      </c>
      <c r="K511">
        <v>0</v>
      </c>
      <c r="M511" t="s">
        <v>544</v>
      </c>
      <c r="N511" t="s">
        <v>34</v>
      </c>
      <c r="O511" t="s">
        <v>27</v>
      </c>
      <c r="P511" t="s">
        <v>537</v>
      </c>
      <c r="Q511" t="s">
        <v>198</v>
      </c>
      <c r="R511" t="s">
        <v>43</v>
      </c>
    </row>
    <row r="512" spans="1:22" x14ac:dyDescent="0.25">
      <c r="A512" t="s">
        <v>163</v>
      </c>
      <c r="B512" t="s">
        <v>192</v>
      </c>
    </row>
    <row r="513" spans="1:22" x14ac:dyDescent="0.25">
      <c r="A513" t="s">
        <v>164</v>
      </c>
      <c r="B513" t="s">
        <v>163</v>
      </c>
    </row>
    <row r="514" spans="1:22" x14ac:dyDescent="0.25">
      <c r="B514" t="str">
        <f>A513</f>
        <v>FireIgnOff</v>
      </c>
      <c r="G514" t="s">
        <v>165</v>
      </c>
      <c r="H514" t="str">
        <f>G514</f>
        <v>bSoundOn</v>
      </c>
      <c r="I514">
        <v>1</v>
      </c>
      <c r="K514">
        <v>1</v>
      </c>
      <c r="M514" t="str">
        <f>CONCATENATE(P514,".",H514)</f>
        <v>ns=4;s=|var|CODESYS Control Win V3.Application.GVL.DataProg.Group[1].Burn[3].stBurnProts.FireIgnOff.bSoundOn</v>
      </c>
      <c r="N514" t="str">
        <f>(IF(LEFT(G514,1)="b","Boolean","Float"))</f>
        <v>Boolean</v>
      </c>
      <c r="O514" t="s">
        <v>27</v>
      </c>
      <c r="P514" t="str">
        <f>CONCATENATE(Y$6,"Application.GVL.DataProg.Group[1].Burn[3].",B513,".",B514)</f>
        <v>ns=4;s=|var|CODESYS Control Win V3.Application.GVL.DataProg.Group[1].Burn[3].stBurnProts.FireIgnOff</v>
      </c>
      <c r="Q514" t="str">
        <f>V514</f>
        <v>d0174</v>
      </c>
      <c r="R514" t="str">
        <f>G514</f>
        <v>bSoundOn</v>
      </c>
      <c r="V514" t="s">
        <v>202</v>
      </c>
    </row>
    <row r="515" spans="1:22" x14ac:dyDescent="0.25">
      <c r="B515" t="str">
        <f>B514</f>
        <v>FireIgnOff</v>
      </c>
      <c r="G515" t="s">
        <v>168</v>
      </c>
      <c r="H515" t="str">
        <f t="shared" ref="H515:H522" si="200">G515</f>
        <v>bCtrlOn</v>
      </c>
      <c r="I515">
        <v>1</v>
      </c>
      <c r="K515">
        <v>1</v>
      </c>
      <c r="M515" t="str">
        <f t="shared" ref="M515:M522" si="201">CONCATENATE(P515,".",H515)</f>
        <v>ns=4;s=|var|CODESYS Control Win V3.Application.GVL.DataProg.Group[1].Burn[3].stBurnProts.FireIgnOff.bCtrlOn</v>
      </c>
      <c r="N515" t="str">
        <f t="shared" ref="N515:N522" si="202">(IF(LEFT(G515,1)="b","Boolean","Float"))</f>
        <v>Boolean</v>
      </c>
      <c r="O515" t="s">
        <v>27</v>
      </c>
      <c r="P515" t="str">
        <f>CONCATENATE(Y$6,"Application.GVL.DataProg.Group[1].Burn[3].",B513,".",B515)</f>
        <v>ns=4;s=|var|CODESYS Control Win V3.Application.GVL.DataProg.Group[1].Burn[3].stBurnProts.FireIgnOff</v>
      </c>
      <c r="Q515" t="str">
        <f>Q514</f>
        <v>d0174</v>
      </c>
      <c r="R515" t="str">
        <f t="shared" ref="R515:R522" si="203">G515</f>
        <v>bCtrlOn</v>
      </c>
    </row>
    <row r="516" spans="1:22" x14ac:dyDescent="0.25">
      <c r="B516" t="str">
        <f t="shared" ref="B516:B522" si="204">B515</f>
        <v>FireIgnOff</v>
      </c>
      <c r="G516" t="s">
        <v>170</v>
      </c>
      <c r="H516" t="str">
        <f t="shared" si="200"/>
        <v>bCheck</v>
      </c>
      <c r="I516">
        <v>1</v>
      </c>
      <c r="K516">
        <v>1</v>
      </c>
      <c r="M516" t="str">
        <f t="shared" si="201"/>
        <v>ns=4;s=|var|CODESYS Control Win V3.Application.GVL.DataProg.Group[1].Burn[3].stBurnProts.FireIgnOff.bCheck</v>
      </c>
      <c r="N516" t="str">
        <f t="shared" si="202"/>
        <v>Boolean</v>
      </c>
      <c r="O516" t="s">
        <v>27</v>
      </c>
      <c r="P516" t="str">
        <f>CONCATENATE(Y$6,"Application.GVL.DataProg.Group[1].Burn[3].",B513,".",B516)</f>
        <v>ns=4;s=|var|CODESYS Control Win V3.Application.GVL.DataProg.Group[1].Burn[3].stBurnProts.FireIgnOff</v>
      </c>
      <c r="Q516" t="str">
        <f t="shared" ref="Q516:Q522" si="205">Q515</f>
        <v>d0174</v>
      </c>
      <c r="R516" t="str">
        <f t="shared" si="203"/>
        <v>bCheck</v>
      </c>
    </row>
    <row r="517" spans="1:22" x14ac:dyDescent="0.25">
      <c r="B517" t="str">
        <f t="shared" si="204"/>
        <v>FireIgnOff</v>
      </c>
      <c r="G517" t="s">
        <v>169</v>
      </c>
      <c r="H517" t="str">
        <f t="shared" si="200"/>
        <v>bOff</v>
      </c>
      <c r="I517">
        <v>1</v>
      </c>
      <c r="K517">
        <v>1</v>
      </c>
      <c r="M517" t="str">
        <f t="shared" si="201"/>
        <v>ns=4;s=|var|CODESYS Control Win V3.Application.GVL.DataProg.Group[1].Burn[3].stBurnProts.FireIgnOff.bOff</v>
      </c>
      <c r="N517" t="str">
        <f t="shared" si="202"/>
        <v>Boolean</v>
      </c>
      <c r="O517" t="s">
        <v>27</v>
      </c>
      <c r="P517" t="str">
        <f>CONCATENATE(Y$6,"Application.GVL.DataProg.Group[1].Burn[3].",B513,".",B517)</f>
        <v>ns=4;s=|var|CODESYS Control Win V3.Application.GVL.DataProg.Group[1].Burn[3].stBurnProts.FireIgnOff</v>
      </c>
      <c r="Q517" t="str">
        <f t="shared" si="205"/>
        <v>d0174</v>
      </c>
      <c r="R517" t="str">
        <f t="shared" si="203"/>
        <v>bOff</v>
      </c>
    </row>
    <row r="518" spans="1:22" x14ac:dyDescent="0.25">
      <c r="B518" t="str">
        <f t="shared" si="204"/>
        <v>FireIgnOff</v>
      </c>
      <c r="G518" t="s">
        <v>167</v>
      </c>
      <c r="H518" t="str">
        <f t="shared" si="200"/>
        <v>bTriggered</v>
      </c>
      <c r="I518">
        <v>1</v>
      </c>
      <c r="K518">
        <v>0</v>
      </c>
      <c r="M518" t="str">
        <f t="shared" si="201"/>
        <v>ns=4;s=|var|CODESYS Control Win V3.Application.GVL.DataProg.Group[1].Burn[3].stBurnProts.FireIgnOff.bTriggered</v>
      </c>
      <c r="N518" t="str">
        <f t="shared" si="202"/>
        <v>Boolean</v>
      </c>
      <c r="O518" t="s">
        <v>27</v>
      </c>
      <c r="P518" t="str">
        <f>CONCATENATE(Y$6,"Application.GVL.DataProg.Group[1].Burn[3].",B513,".",B518)</f>
        <v>ns=4;s=|var|CODESYS Control Win V3.Application.GVL.DataProg.Group[1].Burn[3].stBurnProts.FireIgnOff</v>
      </c>
      <c r="Q518" t="str">
        <f t="shared" si="205"/>
        <v>d0174</v>
      </c>
      <c r="R518" t="str">
        <f t="shared" si="203"/>
        <v>bTriggered</v>
      </c>
    </row>
    <row r="519" spans="1:22" x14ac:dyDescent="0.25">
      <c r="B519" t="str">
        <f t="shared" si="204"/>
        <v>FireIgnOff</v>
      </c>
      <c r="G519" t="s">
        <v>83</v>
      </c>
      <c r="H519" t="str">
        <f t="shared" si="200"/>
        <v>bCtrl</v>
      </c>
      <c r="I519">
        <v>1</v>
      </c>
      <c r="K519">
        <v>0</v>
      </c>
      <c r="M519" t="str">
        <f t="shared" si="201"/>
        <v>ns=4;s=|var|CODESYS Control Win V3.Application.GVL.DataProg.Group[1].Burn[3].stBurnProts.FireIgnOff.bCtrl</v>
      </c>
      <c r="N519" t="str">
        <f t="shared" si="202"/>
        <v>Boolean</v>
      </c>
      <c r="O519" t="s">
        <v>27</v>
      </c>
      <c r="P519" t="str">
        <f>CONCATENATE(Y$6,"Application.GVL.DataProg.Group[1].Burn[3].",B513,".",B519)</f>
        <v>ns=4;s=|var|CODESYS Control Win V3.Application.GVL.DataProg.Group[1].Burn[3].stBurnProts.FireIgnOff</v>
      </c>
      <c r="Q519" t="str">
        <f t="shared" si="205"/>
        <v>d0174</v>
      </c>
      <c r="R519" t="str">
        <f t="shared" si="203"/>
        <v>bCtrl</v>
      </c>
    </row>
    <row r="520" spans="1:22" x14ac:dyDescent="0.25">
      <c r="B520" t="str">
        <f t="shared" si="204"/>
        <v>FireIgnOff</v>
      </c>
      <c r="G520" t="s">
        <v>171</v>
      </c>
      <c r="H520" t="str">
        <f t="shared" si="200"/>
        <v>bInWork</v>
      </c>
      <c r="I520">
        <v>1</v>
      </c>
      <c r="K520">
        <v>0</v>
      </c>
      <c r="M520" t="str">
        <f t="shared" si="201"/>
        <v>ns=4;s=|var|CODESYS Control Win V3.Application.GVL.DataProg.Group[1].Burn[3].stBurnProts.FireIgnOff.bInWork</v>
      </c>
      <c r="N520" t="str">
        <f t="shared" si="202"/>
        <v>Boolean</v>
      </c>
      <c r="O520" t="s">
        <v>27</v>
      </c>
      <c r="P520" t="str">
        <f>CONCATENATE(Y$6,"Application.GVL.DataProg.Group[1].Burn[3].",B513,".",B520)</f>
        <v>ns=4;s=|var|CODESYS Control Win V3.Application.GVL.DataProg.Group[1].Burn[3].stBurnProts.FireIgnOff</v>
      </c>
      <c r="Q520" t="str">
        <f t="shared" si="205"/>
        <v>d0174</v>
      </c>
      <c r="R520" t="str">
        <f t="shared" si="203"/>
        <v>bInWork</v>
      </c>
    </row>
    <row r="521" spans="1:22" x14ac:dyDescent="0.25">
      <c r="B521" t="str">
        <f t="shared" si="204"/>
        <v>FireIgnOff</v>
      </c>
      <c r="G521" t="s">
        <v>290</v>
      </c>
      <c r="H521" t="str">
        <f t="shared" si="200"/>
        <v>fValue</v>
      </c>
      <c r="I521">
        <v>1</v>
      </c>
      <c r="K521">
        <v>1</v>
      </c>
      <c r="M521" t="str">
        <f t="shared" si="201"/>
        <v>ns=4;s=|var|CODESYS Control Win V3.Application.PersistentVars.stProtectionList.BurnProtectionList.FireIgnOff.fValue</v>
      </c>
      <c r="N521" t="str">
        <f t="shared" si="202"/>
        <v>Float</v>
      </c>
      <c r="O521" t="s">
        <v>27</v>
      </c>
      <c r="P521" t="str">
        <f>CONCATENATE(Y$6,"Application.PersistentVars.stProtectionList.BurnProtectionList.",B521)</f>
        <v>ns=4;s=|var|CODESYS Control Win V3.Application.PersistentVars.stProtectionList.BurnProtectionList.FireIgnOff</v>
      </c>
      <c r="Q521" t="str">
        <f t="shared" si="205"/>
        <v>d0174</v>
      </c>
      <c r="R521" t="str">
        <f t="shared" si="203"/>
        <v>fValue</v>
      </c>
    </row>
    <row r="522" spans="1:22" x14ac:dyDescent="0.25">
      <c r="B522" t="str">
        <f t="shared" si="204"/>
        <v>FireIgnOff</v>
      </c>
      <c r="G522" t="s">
        <v>291</v>
      </c>
      <c r="H522" t="str">
        <f t="shared" si="200"/>
        <v>fResponseTime</v>
      </c>
      <c r="I522">
        <v>1</v>
      </c>
      <c r="K522">
        <v>1</v>
      </c>
      <c r="M522" t="str">
        <f t="shared" si="201"/>
        <v>ns=4;s=|var|CODESYS Control Win V3.Application.PersistentVars.stProtectionList.BurnProtectionList.FireIgnOff.fResponseTime</v>
      </c>
      <c r="N522" t="str">
        <f t="shared" si="202"/>
        <v>Float</v>
      </c>
      <c r="O522" t="s">
        <v>27</v>
      </c>
      <c r="P522" t="str">
        <f>CONCATENATE(Y$6,"Application.PersistentVars.stProtectionList.BurnProtectionList.",B522)</f>
        <v>ns=4;s=|var|CODESYS Control Win V3.Application.PersistentVars.stProtectionList.BurnProtectionList.FireIgnOff</v>
      </c>
      <c r="Q522" t="str">
        <f t="shared" si="205"/>
        <v>d0174</v>
      </c>
      <c r="R522" t="str">
        <f t="shared" si="203"/>
        <v>fResponseTime</v>
      </c>
    </row>
    <row r="523" spans="1:22" x14ac:dyDescent="0.25">
      <c r="A523" t="s">
        <v>172</v>
      </c>
      <c r="B523" t="s">
        <v>163</v>
      </c>
    </row>
    <row r="524" spans="1:22" x14ac:dyDescent="0.25">
      <c r="B524" t="str">
        <f>A523</f>
        <v>FireBurnOff</v>
      </c>
      <c r="G524" t="s">
        <v>165</v>
      </c>
      <c r="H524" t="str">
        <f>G524</f>
        <v>bSoundOn</v>
      </c>
      <c r="I524">
        <v>1</v>
      </c>
      <c r="K524">
        <v>1</v>
      </c>
      <c r="M524" t="str">
        <f>CONCATENATE(P524,".",H524)</f>
        <v>ns=4;s=|var|CODESYS Control Win V3.Application.GVL.DataProg.Group[1].Burn[3].stBurnProts.FireBurnOff.bSoundOn</v>
      </c>
      <c r="N524" t="str">
        <f>(IF(LEFT(G524,1)="b","Boolean","Float"))</f>
        <v>Boolean</v>
      </c>
      <c r="O524" t="s">
        <v>27</v>
      </c>
      <c r="P524" t="str">
        <f>CONCATENATE(Y$6,"Application.GVL.DataProg.Group[1].Burn[3].",B523,".",B524)</f>
        <v>ns=4;s=|var|CODESYS Control Win V3.Application.GVL.DataProg.Group[1].Burn[3].stBurnProts.FireBurnOff</v>
      </c>
      <c r="Q524" t="str">
        <f>V524</f>
        <v>d0171</v>
      </c>
      <c r="R524" t="str">
        <f>G524</f>
        <v>bSoundOn</v>
      </c>
      <c r="V524" t="s">
        <v>203</v>
      </c>
    </row>
    <row r="525" spans="1:22" x14ac:dyDescent="0.25">
      <c r="B525" t="str">
        <f>B524</f>
        <v>FireBurnOff</v>
      </c>
      <c r="G525" t="s">
        <v>168</v>
      </c>
      <c r="H525" t="str">
        <f t="shared" ref="H525:H532" si="206">G525</f>
        <v>bCtrlOn</v>
      </c>
      <c r="I525">
        <v>1</v>
      </c>
      <c r="K525">
        <v>1</v>
      </c>
      <c r="M525" t="str">
        <f t="shared" ref="M525:M532" si="207">CONCATENATE(P525,".",H525)</f>
        <v>ns=4;s=|var|CODESYS Control Win V3.Application.GVL.DataProg.Group[1].Burn[3].stBurnProts.FireBurnOff.bCtrlOn</v>
      </c>
      <c r="N525" t="str">
        <f t="shared" ref="N525:N532" si="208">(IF(LEFT(G525,1)="b","Boolean","Float"))</f>
        <v>Boolean</v>
      </c>
      <c r="O525" t="s">
        <v>27</v>
      </c>
      <c r="P525" t="str">
        <f>CONCATENATE(Y$6,"Application.GVL.DataProg.Group[1].Burn[3].",B523,".",B525)</f>
        <v>ns=4;s=|var|CODESYS Control Win V3.Application.GVL.DataProg.Group[1].Burn[3].stBurnProts.FireBurnOff</v>
      </c>
      <c r="Q525" t="str">
        <f>Q524</f>
        <v>d0171</v>
      </c>
      <c r="R525" t="str">
        <f t="shared" ref="R525:R532" si="209">G525</f>
        <v>bCtrlOn</v>
      </c>
    </row>
    <row r="526" spans="1:22" x14ac:dyDescent="0.25">
      <c r="B526" t="str">
        <f t="shared" ref="B526:B532" si="210">B525</f>
        <v>FireBurnOff</v>
      </c>
      <c r="G526" t="s">
        <v>170</v>
      </c>
      <c r="H526" t="str">
        <f t="shared" si="206"/>
        <v>bCheck</v>
      </c>
      <c r="I526">
        <v>1</v>
      </c>
      <c r="K526">
        <v>1</v>
      </c>
      <c r="M526" t="str">
        <f t="shared" si="207"/>
        <v>ns=4;s=|var|CODESYS Control Win V3.Application.GVL.DataProg.Group[1].Burn[3].stBurnProts.FireBurnOff.bCheck</v>
      </c>
      <c r="N526" t="str">
        <f t="shared" si="208"/>
        <v>Boolean</v>
      </c>
      <c r="O526" t="s">
        <v>27</v>
      </c>
      <c r="P526" t="str">
        <f>CONCATENATE(Y$6,"Application.GVL.DataProg.Group[1].Burn[3].",B523,".",B526)</f>
        <v>ns=4;s=|var|CODESYS Control Win V3.Application.GVL.DataProg.Group[1].Burn[3].stBurnProts.FireBurnOff</v>
      </c>
      <c r="Q526" t="str">
        <f t="shared" ref="Q526:Q532" si="211">Q525</f>
        <v>d0171</v>
      </c>
      <c r="R526" t="str">
        <f t="shared" si="209"/>
        <v>bCheck</v>
      </c>
    </row>
    <row r="527" spans="1:22" x14ac:dyDescent="0.25">
      <c r="B527" t="str">
        <f t="shared" si="210"/>
        <v>FireBurnOff</v>
      </c>
      <c r="G527" t="s">
        <v>169</v>
      </c>
      <c r="H527" t="str">
        <f t="shared" si="206"/>
        <v>bOff</v>
      </c>
      <c r="I527">
        <v>1</v>
      </c>
      <c r="K527">
        <v>1</v>
      </c>
      <c r="M527" t="str">
        <f t="shared" si="207"/>
        <v>ns=4;s=|var|CODESYS Control Win V3.Application.GVL.DataProg.Group[1].Burn[3].stBurnProts.FireBurnOff.bOff</v>
      </c>
      <c r="N527" t="str">
        <f t="shared" si="208"/>
        <v>Boolean</v>
      </c>
      <c r="O527" t="s">
        <v>27</v>
      </c>
      <c r="P527" t="str">
        <f>CONCATENATE(Y$6,"Application.GVL.DataProg.Group[1].Burn[3].",B523,".",B527)</f>
        <v>ns=4;s=|var|CODESYS Control Win V3.Application.GVL.DataProg.Group[1].Burn[3].stBurnProts.FireBurnOff</v>
      </c>
      <c r="Q527" t="str">
        <f t="shared" si="211"/>
        <v>d0171</v>
      </c>
      <c r="R527" t="str">
        <f t="shared" si="209"/>
        <v>bOff</v>
      </c>
    </row>
    <row r="528" spans="1:22" x14ac:dyDescent="0.25">
      <c r="B528" t="str">
        <f t="shared" si="210"/>
        <v>FireBurnOff</v>
      </c>
      <c r="G528" t="s">
        <v>167</v>
      </c>
      <c r="H528" t="str">
        <f t="shared" si="206"/>
        <v>bTriggered</v>
      </c>
      <c r="I528">
        <v>1</v>
      </c>
      <c r="K528">
        <v>0</v>
      </c>
      <c r="M528" t="str">
        <f t="shared" si="207"/>
        <v>ns=4;s=|var|CODESYS Control Win V3.Application.GVL.DataProg.Group[1].Burn[3].stBurnProts.FireBurnOff.bTriggered</v>
      </c>
      <c r="N528" t="str">
        <f t="shared" si="208"/>
        <v>Boolean</v>
      </c>
      <c r="O528" t="s">
        <v>27</v>
      </c>
      <c r="P528" t="str">
        <f>CONCATENATE(Y$6,"Application.GVL.DataProg.Group[1].Burn[3].",B523,".",B528)</f>
        <v>ns=4;s=|var|CODESYS Control Win V3.Application.GVL.DataProg.Group[1].Burn[3].stBurnProts.FireBurnOff</v>
      </c>
      <c r="Q528" t="str">
        <f t="shared" si="211"/>
        <v>d0171</v>
      </c>
      <c r="R528" t="str">
        <f t="shared" si="209"/>
        <v>bTriggered</v>
      </c>
    </row>
    <row r="529" spans="1:22" x14ac:dyDescent="0.25">
      <c r="B529" t="str">
        <f t="shared" si="210"/>
        <v>FireBurnOff</v>
      </c>
      <c r="G529" t="s">
        <v>83</v>
      </c>
      <c r="H529" t="str">
        <f t="shared" si="206"/>
        <v>bCtrl</v>
      </c>
      <c r="I529">
        <v>1</v>
      </c>
      <c r="K529">
        <v>0</v>
      </c>
      <c r="M529" t="str">
        <f t="shared" si="207"/>
        <v>ns=4;s=|var|CODESYS Control Win V3.Application.GVL.DataProg.Group[1].Burn[3].stBurnProts.FireBurnOff.bCtrl</v>
      </c>
      <c r="N529" t="str">
        <f t="shared" si="208"/>
        <v>Boolean</v>
      </c>
      <c r="O529" t="s">
        <v>27</v>
      </c>
      <c r="P529" t="str">
        <f>CONCATENATE(Y$6,"Application.GVL.DataProg.Group[1].Burn[3].",B523,".",B529)</f>
        <v>ns=4;s=|var|CODESYS Control Win V3.Application.GVL.DataProg.Group[1].Burn[3].stBurnProts.FireBurnOff</v>
      </c>
      <c r="Q529" t="str">
        <f t="shared" si="211"/>
        <v>d0171</v>
      </c>
      <c r="R529" t="str">
        <f t="shared" si="209"/>
        <v>bCtrl</v>
      </c>
    </row>
    <row r="530" spans="1:22" x14ac:dyDescent="0.25">
      <c r="B530" t="str">
        <f t="shared" si="210"/>
        <v>FireBurnOff</v>
      </c>
      <c r="G530" t="s">
        <v>171</v>
      </c>
      <c r="H530" t="str">
        <f t="shared" si="206"/>
        <v>bInWork</v>
      </c>
      <c r="I530">
        <v>1</v>
      </c>
      <c r="K530">
        <v>0</v>
      </c>
      <c r="M530" t="str">
        <f t="shared" si="207"/>
        <v>ns=4;s=|var|CODESYS Control Win V3.Application.GVL.DataProg.Group[1].Burn[3].stBurnProts.FireBurnOff.bInWork</v>
      </c>
      <c r="N530" t="str">
        <f t="shared" si="208"/>
        <v>Boolean</v>
      </c>
      <c r="O530" t="s">
        <v>27</v>
      </c>
      <c r="P530" t="str">
        <f>CONCATENATE(Y$6,"Application.GVL.DataProg.Group[1].Burn[3].",B523,".",B530)</f>
        <v>ns=4;s=|var|CODESYS Control Win V3.Application.GVL.DataProg.Group[1].Burn[3].stBurnProts.FireBurnOff</v>
      </c>
      <c r="Q530" t="str">
        <f t="shared" si="211"/>
        <v>d0171</v>
      </c>
      <c r="R530" t="str">
        <f t="shared" si="209"/>
        <v>bInWork</v>
      </c>
    </row>
    <row r="531" spans="1:22" x14ac:dyDescent="0.25">
      <c r="B531" t="str">
        <f t="shared" si="210"/>
        <v>FireBurnOff</v>
      </c>
      <c r="G531" t="s">
        <v>290</v>
      </c>
      <c r="H531" t="str">
        <f t="shared" si="206"/>
        <v>fValue</v>
      </c>
      <c r="I531">
        <v>1</v>
      </c>
      <c r="K531">
        <v>1</v>
      </c>
      <c r="M531" t="str">
        <f t="shared" si="207"/>
        <v>ns=4;s=|var|CODESYS Control Win V3.Application.PersistentVars.stProtectionList.BurnProtectionList.FireBurnOff.fValue</v>
      </c>
      <c r="N531" t="str">
        <f t="shared" si="208"/>
        <v>Float</v>
      </c>
      <c r="O531" t="s">
        <v>27</v>
      </c>
      <c r="P531" t="str">
        <f>CONCATENATE(Y$6,"Application.PersistentVars.stProtectionList.BurnProtectionList.",B531)</f>
        <v>ns=4;s=|var|CODESYS Control Win V3.Application.PersistentVars.stProtectionList.BurnProtectionList.FireBurnOff</v>
      </c>
      <c r="Q531" t="str">
        <f t="shared" si="211"/>
        <v>d0171</v>
      </c>
      <c r="R531" t="str">
        <f t="shared" si="209"/>
        <v>fValue</v>
      </c>
    </row>
    <row r="532" spans="1:22" x14ac:dyDescent="0.25">
      <c r="B532" t="str">
        <f t="shared" si="210"/>
        <v>FireBurnOff</v>
      </c>
      <c r="G532" t="s">
        <v>291</v>
      </c>
      <c r="H532" t="str">
        <f t="shared" si="206"/>
        <v>fResponseTime</v>
      </c>
      <c r="I532">
        <v>1</v>
      </c>
      <c r="K532">
        <v>1</v>
      </c>
      <c r="M532" t="str">
        <f t="shared" si="207"/>
        <v>ns=4;s=|var|CODESYS Control Win V3.Application.PersistentVars.stProtectionList.BurnProtectionList.FireBurnOff.fResponseTime</v>
      </c>
      <c r="N532" t="str">
        <f t="shared" si="208"/>
        <v>Float</v>
      </c>
      <c r="O532" t="s">
        <v>27</v>
      </c>
      <c r="P532" t="str">
        <f>CONCATENATE(Y$6,"Application.PersistentVars.stProtectionList.BurnProtectionList.",B532)</f>
        <v>ns=4;s=|var|CODESYS Control Win V3.Application.PersistentVars.stProtectionList.BurnProtectionList.FireBurnOff</v>
      </c>
      <c r="Q532" t="str">
        <f t="shared" si="211"/>
        <v>d0171</v>
      </c>
      <c r="R532" t="str">
        <f t="shared" si="209"/>
        <v>fResponseTime</v>
      </c>
    </row>
    <row r="533" spans="1:22" x14ac:dyDescent="0.25">
      <c r="A533" t="s">
        <v>174</v>
      </c>
      <c r="B533" t="s">
        <v>163</v>
      </c>
    </row>
    <row r="534" spans="1:22" x14ac:dyDescent="0.25">
      <c r="B534" t="str">
        <f>A533</f>
        <v>PGasL</v>
      </c>
      <c r="G534" t="s">
        <v>165</v>
      </c>
      <c r="H534" t="str">
        <f>G534</f>
        <v>bSoundOn</v>
      </c>
      <c r="I534">
        <v>1</v>
      </c>
      <c r="K534">
        <v>1</v>
      </c>
      <c r="M534" t="str">
        <f>CONCATENATE(P534,".",H534)</f>
        <v>ns=4;s=|var|CODESYS Control Win V3.Application.GVL.DataProg.Group[1].Burn[3].stBurnProts.PGasL.bSoundOn</v>
      </c>
      <c r="N534" t="str">
        <f>(IF(LEFT(G534,1)="b","Boolean","Float"))</f>
        <v>Boolean</v>
      </c>
      <c r="O534" t="s">
        <v>27</v>
      </c>
      <c r="P534" t="str">
        <f>CONCATENATE(Y$6,"Application.GVL.DataProg.Group[1].Burn[3].",B533,".",B534)</f>
        <v>ns=4;s=|var|CODESYS Control Win V3.Application.GVL.DataProg.Group[1].Burn[3].stBurnProts.PGasL</v>
      </c>
      <c r="Q534" t="str">
        <f>V534</f>
        <v>d0173</v>
      </c>
      <c r="R534" t="str">
        <f>G534</f>
        <v>bSoundOn</v>
      </c>
      <c r="V534" t="s">
        <v>204</v>
      </c>
    </row>
    <row r="535" spans="1:22" x14ac:dyDescent="0.25">
      <c r="B535" t="str">
        <f>B534</f>
        <v>PGasL</v>
      </c>
      <c r="G535" t="s">
        <v>168</v>
      </c>
      <c r="H535" t="str">
        <f t="shared" ref="H535:H542" si="212">G535</f>
        <v>bCtrlOn</v>
      </c>
      <c r="I535">
        <v>1</v>
      </c>
      <c r="K535">
        <v>1</v>
      </c>
      <c r="M535" t="str">
        <f t="shared" ref="M535:M542" si="213">CONCATENATE(P535,".",H535)</f>
        <v>ns=4;s=|var|CODESYS Control Win V3.Application.GVL.DataProg.Group[1].Burn[3].stBurnProts.PGasL.bCtrlOn</v>
      </c>
      <c r="N535" t="str">
        <f t="shared" ref="N535:N542" si="214">(IF(LEFT(G535,1)="b","Boolean","Float"))</f>
        <v>Boolean</v>
      </c>
      <c r="O535" t="s">
        <v>27</v>
      </c>
      <c r="P535" t="str">
        <f>CONCATENATE(Y$6,"Application.GVL.DataProg.Group[1].Burn[3].",B533,".",B535)</f>
        <v>ns=4;s=|var|CODESYS Control Win V3.Application.GVL.DataProg.Group[1].Burn[3].stBurnProts.PGasL</v>
      </c>
      <c r="Q535" t="str">
        <f>Q534</f>
        <v>d0173</v>
      </c>
      <c r="R535" t="str">
        <f t="shared" ref="R535:R542" si="215">G535</f>
        <v>bCtrlOn</v>
      </c>
    </row>
    <row r="536" spans="1:22" x14ac:dyDescent="0.25">
      <c r="B536" t="str">
        <f t="shared" ref="B536:B542" si="216">B535</f>
        <v>PGasL</v>
      </c>
      <c r="G536" t="s">
        <v>170</v>
      </c>
      <c r="H536" t="str">
        <f t="shared" si="212"/>
        <v>bCheck</v>
      </c>
      <c r="I536">
        <v>1</v>
      </c>
      <c r="K536">
        <v>1</v>
      </c>
      <c r="M536" t="str">
        <f t="shared" si="213"/>
        <v>ns=4;s=|var|CODESYS Control Win V3.Application.GVL.DataProg.Group[1].Burn[3].stBurnProts.PGasL.bCheck</v>
      </c>
      <c r="N536" t="str">
        <f t="shared" si="214"/>
        <v>Boolean</v>
      </c>
      <c r="O536" t="s">
        <v>27</v>
      </c>
      <c r="P536" t="str">
        <f>CONCATENATE(Y$6,"Application.GVL.DataProg.Group[1].Burn[3].",B533,".",B536)</f>
        <v>ns=4;s=|var|CODESYS Control Win V3.Application.GVL.DataProg.Group[1].Burn[3].stBurnProts.PGasL</v>
      </c>
      <c r="Q536" t="str">
        <f t="shared" ref="Q536:Q542" si="217">Q535</f>
        <v>d0173</v>
      </c>
      <c r="R536" t="str">
        <f t="shared" si="215"/>
        <v>bCheck</v>
      </c>
    </row>
    <row r="537" spans="1:22" x14ac:dyDescent="0.25">
      <c r="B537" t="str">
        <f t="shared" si="216"/>
        <v>PGasL</v>
      </c>
      <c r="G537" t="s">
        <v>169</v>
      </c>
      <c r="H537" t="str">
        <f t="shared" si="212"/>
        <v>bOff</v>
      </c>
      <c r="I537">
        <v>1</v>
      </c>
      <c r="K537">
        <v>1</v>
      </c>
      <c r="M537" t="str">
        <f t="shared" si="213"/>
        <v>ns=4;s=|var|CODESYS Control Win V3.Application.GVL.DataProg.Group[1].Burn[3].stBurnProts.PGasL.bOff</v>
      </c>
      <c r="N537" t="str">
        <f t="shared" si="214"/>
        <v>Boolean</v>
      </c>
      <c r="O537" t="s">
        <v>27</v>
      </c>
      <c r="P537" t="str">
        <f>CONCATENATE(Y$6,"Application.GVL.DataProg.Group[1].Burn[3].",B533,".",B537)</f>
        <v>ns=4;s=|var|CODESYS Control Win V3.Application.GVL.DataProg.Group[1].Burn[3].stBurnProts.PGasL</v>
      </c>
      <c r="Q537" t="str">
        <f t="shared" si="217"/>
        <v>d0173</v>
      </c>
      <c r="R537" t="str">
        <f t="shared" si="215"/>
        <v>bOff</v>
      </c>
    </row>
    <row r="538" spans="1:22" x14ac:dyDescent="0.25">
      <c r="B538" t="str">
        <f t="shared" si="216"/>
        <v>PGasL</v>
      </c>
      <c r="G538" t="s">
        <v>167</v>
      </c>
      <c r="H538" t="str">
        <f t="shared" si="212"/>
        <v>bTriggered</v>
      </c>
      <c r="I538">
        <v>1</v>
      </c>
      <c r="K538">
        <v>0</v>
      </c>
      <c r="M538" t="str">
        <f t="shared" si="213"/>
        <v>ns=4;s=|var|CODESYS Control Win V3.Application.GVL.DataProg.Group[1].Burn[3].stBurnProts.PGasL.bTriggered</v>
      </c>
      <c r="N538" t="str">
        <f t="shared" si="214"/>
        <v>Boolean</v>
      </c>
      <c r="O538" t="s">
        <v>27</v>
      </c>
      <c r="P538" t="str">
        <f>CONCATENATE(Y$6,"Application.GVL.DataProg.Group[1].Burn[3].",B533,".",B538)</f>
        <v>ns=4;s=|var|CODESYS Control Win V3.Application.GVL.DataProg.Group[1].Burn[3].stBurnProts.PGasL</v>
      </c>
      <c r="Q538" t="str">
        <f t="shared" si="217"/>
        <v>d0173</v>
      </c>
      <c r="R538" t="str">
        <f t="shared" si="215"/>
        <v>bTriggered</v>
      </c>
    </row>
    <row r="539" spans="1:22" x14ac:dyDescent="0.25">
      <c r="B539" t="str">
        <f t="shared" si="216"/>
        <v>PGasL</v>
      </c>
      <c r="G539" t="s">
        <v>83</v>
      </c>
      <c r="H539" t="str">
        <f t="shared" si="212"/>
        <v>bCtrl</v>
      </c>
      <c r="I539">
        <v>1</v>
      </c>
      <c r="K539">
        <v>0</v>
      </c>
      <c r="M539" t="str">
        <f t="shared" si="213"/>
        <v>ns=4;s=|var|CODESYS Control Win V3.Application.GVL.DataProg.Group[1].Burn[3].stBurnProts.PGasL.bCtrl</v>
      </c>
      <c r="N539" t="str">
        <f t="shared" si="214"/>
        <v>Boolean</v>
      </c>
      <c r="O539" t="s">
        <v>27</v>
      </c>
      <c r="P539" t="str">
        <f>CONCATENATE(Y$6,"Application.GVL.DataProg.Group[1].Burn[3].",B533,".",B539)</f>
        <v>ns=4;s=|var|CODESYS Control Win V3.Application.GVL.DataProg.Group[1].Burn[3].stBurnProts.PGasL</v>
      </c>
      <c r="Q539" t="str">
        <f t="shared" si="217"/>
        <v>d0173</v>
      </c>
      <c r="R539" t="str">
        <f t="shared" si="215"/>
        <v>bCtrl</v>
      </c>
    </row>
    <row r="540" spans="1:22" x14ac:dyDescent="0.25">
      <c r="B540" t="str">
        <f t="shared" si="216"/>
        <v>PGasL</v>
      </c>
      <c r="G540" t="s">
        <v>171</v>
      </c>
      <c r="H540" t="str">
        <f t="shared" si="212"/>
        <v>bInWork</v>
      </c>
      <c r="I540">
        <v>1</v>
      </c>
      <c r="K540">
        <v>0</v>
      </c>
      <c r="M540" t="str">
        <f t="shared" si="213"/>
        <v>ns=4;s=|var|CODESYS Control Win V3.Application.GVL.DataProg.Group[1].Burn[3].stBurnProts.PGasL.bInWork</v>
      </c>
      <c r="N540" t="str">
        <f t="shared" si="214"/>
        <v>Boolean</v>
      </c>
      <c r="O540" t="s">
        <v>27</v>
      </c>
      <c r="P540" t="str">
        <f>CONCATENATE(Y$6,"Application.GVL.DataProg.Group[1].Burn[3].",B533,".",B540)</f>
        <v>ns=4;s=|var|CODESYS Control Win V3.Application.GVL.DataProg.Group[1].Burn[3].stBurnProts.PGasL</v>
      </c>
      <c r="Q540" t="str">
        <f t="shared" si="217"/>
        <v>d0173</v>
      </c>
      <c r="R540" t="str">
        <f t="shared" si="215"/>
        <v>bInWork</v>
      </c>
    </row>
    <row r="541" spans="1:22" x14ac:dyDescent="0.25">
      <c r="B541" t="str">
        <f t="shared" si="216"/>
        <v>PGasL</v>
      </c>
      <c r="G541" t="s">
        <v>290</v>
      </c>
      <c r="H541" t="str">
        <f t="shared" si="212"/>
        <v>fValue</v>
      </c>
      <c r="I541">
        <v>1</v>
      </c>
      <c r="K541">
        <v>1</v>
      </c>
      <c r="M541" t="str">
        <f t="shared" si="213"/>
        <v>ns=4;s=|var|CODESYS Control Win V3.Application.PersistentVars.stProtectionList.BurnProtectionList.PGasL.fValue</v>
      </c>
      <c r="N541" t="str">
        <f t="shared" si="214"/>
        <v>Float</v>
      </c>
      <c r="O541" t="s">
        <v>27</v>
      </c>
      <c r="P541" t="str">
        <f>CONCATENATE(Y$6,"Application.PersistentVars.stProtectionList.BurnProtectionList.",B541)</f>
        <v>ns=4;s=|var|CODESYS Control Win V3.Application.PersistentVars.stProtectionList.BurnProtectionList.PGasL</v>
      </c>
      <c r="Q541" t="str">
        <f t="shared" si="217"/>
        <v>d0173</v>
      </c>
      <c r="R541" t="str">
        <f t="shared" si="215"/>
        <v>fValue</v>
      </c>
    </row>
    <row r="542" spans="1:22" x14ac:dyDescent="0.25">
      <c r="B542" t="str">
        <f t="shared" si="216"/>
        <v>PGasL</v>
      </c>
      <c r="G542" t="s">
        <v>291</v>
      </c>
      <c r="H542" t="str">
        <f t="shared" si="212"/>
        <v>fResponseTime</v>
      </c>
      <c r="I542">
        <v>1</v>
      </c>
      <c r="K542">
        <v>1</v>
      </c>
      <c r="M542" t="str">
        <f t="shared" si="213"/>
        <v>ns=4;s=|var|CODESYS Control Win V3.Application.PersistentVars.stProtectionList.BurnProtectionList.PGasL.fResponseTime</v>
      </c>
      <c r="N542" t="str">
        <f t="shared" si="214"/>
        <v>Float</v>
      </c>
      <c r="O542" t="s">
        <v>27</v>
      </c>
      <c r="P542" t="str">
        <f>CONCATENATE(Y$6,"Application.PersistentVars.stProtectionList.BurnProtectionList.",B542)</f>
        <v>ns=4;s=|var|CODESYS Control Win V3.Application.PersistentVars.stProtectionList.BurnProtectionList.PGasL</v>
      </c>
      <c r="Q542" t="str">
        <f t="shared" si="217"/>
        <v>d0173</v>
      </c>
      <c r="R542" t="str">
        <f t="shared" si="215"/>
        <v>fResponseTime</v>
      </c>
    </row>
    <row r="543" spans="1:22" x14ac:dyDescent="0.25">
      <c r="A543" t="s">
        <v>176</v>
      </c>
      <c r="B543" t="s">
        <v>163</v>
      </c>
    </row>
    <row r="544" spans="1:22" x14ac:dyDescent="0.25">
      <c r="B544" t="str">
        <f>A543</f>
        <v>PAirL</v>
      </c>
      <c r="G544" t="s">
        <v>165</v>
      </c>
      <c r="H544" t="str">
        <f>G544</f>
        <v>bSoundOn</v>
      </c>
      <c r="I544">
        <v>1</v>
      </c>
      <c r="K544">
        <v>1</v>
      </c>
      <c r="M544" t="str">
        <f>CONCATENATE(P544,".",H544)</f>
        <v>ns=4;s=|var|CODESYS Control Win V3.Application.GVL.DataProg.Group[1].Burn[3].stBurnProts.PAirL.bSoundOn</v>
      </c>
      <c r="N544" t="str">
        <f>(IF(LEFT(G544,1)="b","Boolean","Float"))</f>
        <v>Boolean</v>
      </c>
      <c r="O544" t="s">
        <v>27</v>
      </c>
      <c r="P544" t="str">
        <f>CONCATENATE(Y$6,"Application.GVL.DataProg.Group[1].Burn[3].",B543,".",B544)</f>
        <v>ns=4;s=|var|CODESYS Control Win V3.Application.GVL.DataProg.Group[1].Burn[3].stBurnProts.PAirL</v>
      </c>
      <c r="Q544" t="str">
        <f>V544</f>
        <v>d0172</v>
      </c>
      <c r="R544" t="str">
        <f>G544</f>
        <v>bSoundOn</v>
      </c>
      <c r="V544" t="s">
        <v>205</v>
      </c>
    </row>
    <row r="545" spans="1:22" x14ac:dyDescent="0.25">
      <c r="B545" t="str">
        <f>B544</f>
        <v>PAirL</v>
      </c>
      <c r="G545" t="s">
        <v>168</v>
      </c>
      <c r="H545" t="str">
        <f t="shared" ref="H545:H552" si="218">G545</f>
        <v>bCtrlOn</v>
      </c>
      <c r="I545">
        <v>1</v>
      </c>
      <c r="K545">
        <v>1</v>
      </c>
      <c r="M545" t="str">
        <f t="shared" ref="M545:M552" si="219">CONCATENATE(P545,".",H545)</f>
        <v>ns=4;s=|var|CODESYS Control Win V3.Application.GVL.DataProg.Group[1].Burn[3].stBurnProts.PAirL.bCtrlOn</v>
      </c>
      <c r="N545" t="str">
        <f t="shared" ref="N545:N552" si="220">(IF(LEFT(G545,1)="b","Boolean","Float"))</f>
        <v>Boolean</v>
      </c>
      <c r="O545" t="s">
        <v>27</v>
      </c>
      <c r="P545" t="str">
        <f>CONCATENATE(Y$6,"Application.GVL.DataProg.Group[1].Burn[3].",B543,".",B545)</f>
        <v>ns=4;s=|var|CODESYS Control Win V3.Application.GVL.DataProg.Group[1].Burn[3].stBurnProts.PAirL</v>
      </c>
      <c r="Q545" t="str">
        <f>Q544</f>
        <v>d0172</v>
      </c>
      <c r="R545" t="str">
        <f t="shared" ref="R545:R552" si="221">G545</f>
        <v>bCtrlOn</v>
      </c>
    </row>
    <row r="546" spans="1:22" x14ac:dyDescent="0.25">
      <c r="B546" t="str">
        <f t="shared" ref="B546:B552" si="222">B545</f>
        <v>PAirL</v>
      </c>
      <c r="G546" t="s">
        <v>170</v>
      </c>
      <c r="H546" t="str">
        <f t="shared" si="218"/>
        <v>bCheck</v>
      </c>
      <c r="I546">
        <v>1</v>
      </c>
      <c r="K546">
        <v>1</v>
      </c>
      <c r="M546" t="str">
        <f t="shared" si="219"/>
        <v>ns=4;s=|var|CODESYS Control Win V3.Application.GVL.DataProg.Group[1].Burn[3].stBurnProts.PAirL.bCheck</v>
      </c>
      <c r="N546" t="str">
        <f t="shared" si="220"/>
        <v>Boolean</v>
      </c>
      <c r="O546" t="s">
        <v>27</v>
      </c>
      <c r="P546" t="str">
        <f>CONCATENATE(Y$6,"Application.GVL.DataProg.Group[1].Burn[3].",B543,".",B546)</f>
        <v>ns=4;s=|var|CODESYS Control Win V3.Application.GVL.DataProg.Group[1].Burn[3].stBurnProts.PAirL</v>
      </c>
      <c r="Q546" t="str">
        <f t="shared" ref="Q546:Q552" si="223">Q545</f>
        <v>d0172</v>
      </c>
      <c r="R546" t="str">
        <f t="shared" si="221"/>
        <v>bCheck</v>
      </c>
    </row>
    <row r="547" spans="1:22" x14ac:dyDescent="0.25">
      <c r="B547" t="str">
        <f t="shared" si="222"/>
        <v>PAirL</v>
      </c>
      <c r="G547" t="s">
        <v>169</v>
      </c>
      <c r="H547" t="str">
        <f t="shared" si="218"/>
        <v>bOff</v>
      </c>
      <c r="I547">
        <v>1</v>
      </c>
      <c r="K547">
        <v>1</v>
      </c>
      <c r="M547" t="str">
        <f t="shared" si="219"/>
        <v>ns=4;s=|var|CODESYS Control Win V3.Application.GVL.DataProg.Group[1].Burn[3].stBurnProts.PAirL.bOff</v>
      </c>
      <c r="N547" t="str">
        <f t="shared" si="220"/>
        <v>Boolean</v>
      </c>
      <c r="O547" t="s">
        <v>27</v>
      </c>
      <c r="P547" t="str">
        <f>CONCATENATE(Y$6,"Application.GVL.DataProg.Group[1].Burn[3].",B543,".",B547)</f>
        <v>ns=4;s=|var|CODESYS Control Win V3.Application.GVL.DataProg.Group[1].Burn[3].stBurnProts.PAirL</v>
      </c>
      <c r="Q547" t="str">
        <f t="shared" si="223"/>
        <v>d0172</v>
      </c>
      <c r="R547" t="str">
        <f t="shared" si="221"/>
        <v>bOff</v>
      </c>
    </row>
    <row r="548" spans="1:22" x14ac:dyDescent="0.25">
      <c r="B548" t="str">
        <f t="shared" si="222"/>
        <v>PAirL</v>
      </c>
      <c r="G548" t="s">
        <v>167</v>
      </c>
      <c r="H548" t="str">
        <f t="shared" si="218"/>
        <v>bTriggered</v>
      </c>
      <c r="I548">
        <v>1</v>
      </c>
      <c r="K548">
        <v>0</v>
      </c>
      <c r="M548" t="str">
        <f t="shared" si="219"/>
        <v>ns=4;s=|var|CODESYS Control Win V3.Application.GVL.DataProg.Group[1].Burn[3].stBurnProts.PAirL.bTriggered</v>
      </c>
      <c r="N548" t="str">
        <f t="shared" si="220"/>
        <v>Boolean</v>
      </c>
      <c r="O548" t="s">
        <v>27</v>
      </c>
      <c r="P548" t="str">
        <f>CONCATENATE(Y$6,"Application.GVL.DataProg.Group[1].Burn[3].",B543,".",B548)</f>
        <v>ns=4;s=|var|CODESYS Control Win V3.Application.GVL.DataProg.Group[1].Burn[3].stBurnProts.PAirL</v>
      </c>
      <c r="Q548" t="str">
        <f t="shared" si="223"/>
        <v>d0172</v>
      </c>
      <c r="R548" t="str">
        <f t="shared" si="221"/>
        <v>bTriggered</v>
      </c>
    </row>
    <row r="549" spans="1:22" x14ac:dyDescent="0.25">
      <c r="B549" t="str">
        <f t="shared" si="222"/>
        <v>PAirL</v>
      </c>
      <c r="G549" t="s">
        <v>83</v>
      </c>
      <c r="H549" t="str">
        <f t="shared" si="218"/>
        <v>bCtrl</v>
      </c>
      <c r="I549">
        <v>1</v>
      </c>
      <c r="K549">
        <v>0</v>
      </c>
      <c r="M549" t="str">
        <f t="shared" si="219"/>
        <v>ns=4;s=|var|CODESYS Control Win V3.Application.GVL.DataProg.Group[1].Burn[3].stBurnProts.PAirL.bCtrl</v>
      </c>
      <c r="N549" t="str">
        <f t="shared" si="220"/>
        <v>Boolean</v>
      </c>
      <c r="O549" t="s">
        <v>27</v>
      </c>
      <c r="P549" t="str">
        <f>CONCATENATE(Y$6,"Application.GVL.DataProg.Group[1].Burn[3].",B543,".",B549)</f>
        <v>ns=4;s=|var|CODESYS Control Win V3.Application.GVL.DataProg.Group[1].Burn[3].stBurnProts.PAirL</v>
      </c>
      <c r="Q549" t="str">
        <f t="shared" si="223"/>
        <v>d0172</v>
      </c>
      <c r="R549" t="str">
        <f t="shared" si="221"/>
        <v>bCtrl</v>
      </c>
    </row>
    <row r="550" spans="1:22" x14ac:dyDescent="0.25">
      <c r="B550" t="str">
        <f t="shared" si="222"/>
        <v>PAirL</v>
      </c>
      <c r="G550" t="s">
        <v>171</v>
      </c>
      <c r="H550" t="str">
        <f t="shared" si="218"/>
        <v>bInWork</v>
      </c>
      <c r="I550">
        <v>1</v>
      </c>
      <c r="K550">
        <v>0</v>
      </c>
      <c r="M550" t="str">
        <f t="shared" si="219"/>
        <v>ns=4;s=|var|CODESYS Control Win V3.Application.GVL.DataProg.Group[1].Burn[3].stBurnProts.PAirL.bInWork</v>
      </c>
      <c r="N550" t="str">
        <f t="shared" si="220"/>
        <v>Boolean</v>
      </c>
      <c r="O550" t="s">
        <v>27</v>
      </c>
      <c r="P550" t="str">
        <f>CONCATENATE(Y$6,"Application.GVL.DataProg.Group[1].Burn[3].",B543,".",B550)</f>
        <v>ns=4;s=|var|CODESYS Control Win V3.Application.GVL.DataProg.Group[1].Burn[3].stBurnProts.PAirL</v>
      </c>
      <c r="Q550" t="str">
        <f t="shared" si="223"/>
        <v>d0172</v>
      </c>
      <c r="R550" t="str">
        <f t="shared" si="221"/>
        <v>bInWork</v>
      </c>
    </row>
    <row r="551" spans="1:22" x14ac:dyDescent="0.25">
      <c r="B551" t="str">
        <f t="shared" si="222"/>
        <v>PAirL</v>
      </c>
      <c r="G551" t="s">
        <v>290</v>
      </c>
      <c r="H551" t="str">
        <f t="shared" si="218"/>
        <v>fValue</v>
      </c>
      <c r="I551">
        <v>1</v>
      </c>
      <c r="K551">
        <v>1</v>
      </c>
      <c r="M551" t="str">
        <f t="shared" si="219"/>
        <v>ns=4;s=|var|CODESYS Control Win V3.Application.PersistentVars.stProtectionList.BurnProtectionList.PAirL.fValue</v>
      </c>
      <c r="N551" t="str">
        <f t="shared" si="220"/>
        <v>Float</v>
      </c>
      <c r="O551" t="s">
        <v>27</v>
      </c>
      <c r="P551" t="str">
        <f>CONCATENATE(Y$6,"Application.PersistentVars.stProtectionList.BurnProtectionList.",B551)</f>
        <v>ns=4;s=|var|CODESYS Control Win V3.Application.PersistentVars.stProtectionList.BurnProtectionList.PAirL</v>
      </c>
      <c r="Q551" t="str">
        <f t="shared" si="223"/>
        <v>d0172</v>
      </c>
      <c r="R551" t="str">
        <f t="shared" si="221"/>
        <v>fValue</v>
      </c>
    </row>
    <row r="552" spans="1:22" x14ac:dyDescent="0.25">
      <c r="B552" t="str">
        <f t="shared" si="222"/>
        <v>PAirL</v>
      </c>
      <c r="G552" t="s">
        <v>291</v>
      </c>
      <c r="H552" t="str">
        <f t="shared" si="218"/>
        <v>fResponseTime</v>
      </c>
      <c r="I552">
        <v>1</v>
      </c>
      <c r="K552">
        <v>1</v>
      </c>
      <c r="M552" t="str">
        <f t="shared" si="219"/>
        <v>ns=4;s=|var|CODESYS Control Win V3.Application.PersistentVars.stProtectionList.BurnProtectionList.PAirL.fResponseTime</v>
      </c>
      <c r="N552" t="str">
        <f t="shared" si="220"/>
        <v>Float</v>
      </c>
      <c r="O552" t="s">
        <v>27</v>
      </c>
      <c r="P552" t="str">
        <f>CONCATENATE(Y$6,"Application.PersistentVars.stProtectionList.BurnProtectionList.",B552)</f>
        <v>ns=4;s=|var|CODESYS Control Win V3.Application.PersistentVars.stProtectionList.BurnProtectionList.PAirL</v>
      </c>
      <c r="Q552" t="str">
        <f t="shared" si="223"/>
        <v>d0172</v>
      </c>
      <c r="R552" t="str">
        <f t="shared" si="221"/>
        <v>fResponseTime</v>
      </c>
    </row>
    <row r="553" spans="1:22" x14ac:dyDescent="0.25">
      <c r="A553" t="s">
        <v>206</v>
      </c>
      <c r="B553" t="s">
        <v>115</v>
      </c>
    </row>
    <row r="554" spans="1:22" x14ac:dyDescent="0.25">
      <c r="B554" t="s">
        <v>206</v>
      </c>
      <c r="G554" t="s">
        <v>33</v>
      </c>
      <c r="H554" t="s">
        <v>33</v>
      </c>
      <c r="I554">
        <v>1</v>
      </c>
      <c r="K554">
        <v>0</v>
      </c>
      <c r="M554" t="s">
        <v>545</v>
      </c>
      <c r="N554" t="s">
        <v>34</v>
      </c>
      <c r="O554" t="s">
        <v>27</v>
      </c>
      <c r="P554" t="s">
        <v>546</v>
      </c>
      <c r="Q554" t="s">
        <v>207</v>
      </c>
      <c r="R554" t="s">
        <v>33</v>
      </c>
      <c r="V554" t="s">
        <v>207</v>
      </c>
    </row>
    <row r="555" spans="1:22" x14ac:dyDescent="0.25">
      <c r="B555" t="s">
        <v>206</v>
      </c>
      <c r="G555" t="s">
        <v>36</v>
      </c>
      <c r="H555" t="s">
        <v>36</v>
      </c>
      <c r="I555">
        <v>1</v>
      </c>
      <c r="K555">
        <v>0</v>
      </c>
      <c r="M555" t="s">
        <v>547</v>
      </c>
      <c r="N555" t="s">
        <v>34</v>
      </c>
      <c r="O555" t="s">
        <v>27</v>
      </c>
      <c r="P555" t="s">
        <v>546</v>
      </c>
      <c r="Q555" t="s">
        <v>207</v>
      </c>
      <c r="R555" t="s">
        <v>36</v>
      </c>
    </row>
    <row r="556" spans="1:22" x14ac:dyDescent="0.25">
      <c r="B556" t="s">
        <v>206</v>
      </c>
      <c r="G556" t="s">
        <v>83</v>
      </c>
      <c r="H556" t="s">
        <v>83</v>
      </c>
      <c r="I556">
        <v>1</v>
      </c>
      <c r="K556">
        <v>0</v>
      </c>
      <c r="M556" t="s">
        <v>548</v>
      </c>
      <c r="N556" t="s">
        <v>34</v>
      </c>
      <c r="O556" t="s">
        <v>27</v>
      </c>
      <c r="P556" t="s">
        <v>546</v>
      </c>
      <c r="Q556" t="s">
        <v>207</v>
      </c>
      <c r="R556" t="s">
        <v>83</v>
      </c>
    </row>
    <row r="557" spans="1:22" x14ac:dyDescent="0.25">
      <c r="B557" t="s">
        <v>206</v>
      </c>
      <c r="G557" t="s">
        <v>39</v>
      </c>
      <c r="H557" t="s">
        <v>39</v>
      </c>
      <c r="I557">
        <v>1</v>
      </c>
      <c r="K557">
        <v>1</v>
      </c>
      <c r="M557" t="s">
        <v>549</v>
      </c>
      <c r="N557" t="s">
        <v>34</v>
      </c>
      <c r="O557" t="s">
        <v>27</v>
      </c>
      <c r="P557" t="s">
        <v>546</v>
      </c>
      <c r="Q557" t="s">
        <v>207</v>
      </c>
      <c r="R557" t="s">
        <v>39</v>
      </c>
    </row>
    <row r="558" spans="1:22" x14ac:dyDescent="0.25">
      <c r="B558" t="s">
        <v>206</v>
      </c>
      <c r="G558" t="s">
        <v>40</v>
      </c>
      <c r="H558" t="s">
        <v>40</v>
      </c>
      <c r="I558">
        <v>1</v>
      </c>
      <c r="K558">
        <v>1</v>
      </c>
      <c r="M558" t="s">
        <v>550</v>
      </c>
      <c r="N558" t="s">
        <v>34</v>
      </c>
      <c r="O558" t="s">
        <v>27</v>
      </c>
      <c r="P558" t="s">
        <v>546</v>
      </c>
      <c r="Q558" t="s">
        <v>207</v>
      </c>
      <c r="R558" t="s">
        <v>40</v>
      </c>
    </row>
    <row r="559" spans="1:22" x14ac:dyDescent="0.25">
      <c r="B559" t="s">
        <v>206</v>
      </c>
      <c r="G559" t="s">
        <v>41</v>
      </c>
      <c r="H559" t="s">
        <v>41</v>
      </c>
      <c r="I559">
        <v>1</v>
      </c>
      <c r="K559">
        <v>1</v>
      </c>
      <c r="M559" t="s">
        <v>551</v>
      </c>
      <c r="N559" t="s">
        <v>34</v>
      </c>
      <c r="O559" t="s">
        <v>27</v>
      </c>
      <c r="P559" t="s">
        <v>546</v>
      </c>
      <c r="Q559" t="s">
        <v>207</v>
      </c>
      <c r="R559" t="s">
        <v>41</v>
      </c>
    </row>
    <row r="560" spans="1:22" x14ac:dyDescent="0.25">
      <c r="B560" t="s">
        <v>206</v>
      </c>
      <c r="G560" t="s">
        <v>42</v>
      </c>
      <c r="H560" t="s">
        <v>42</v>
      </c>
      <c r="I560">
        <v>1</v>
      </c>
      <c r="K560">
        <v>0</v>
      </c>
      <c r="M560" t="s">
        <v>552</v>
      </c>
      <c r="N560" t="s">
        <v>34</v>
      </c>
      <c r="O560" t="s">
        <v>27</v>
      </c>
      <c r="P560" t="s">
        <v>546</v>
      </c>
      <c r="Q560" t="s">
        <v>207</v>
      </c>
      <c r="R560" t="s">
        <v>42</v>
      </c>
    </row>
    <row r="561" spans="1:22" x14ac:dyDescent="0.25">
      <c r="B561" t="s">
        <v>206</v>
      </c>
      <c r="G561" t="s">
        <v>43</v>
      </c>
      <c r="H561" t="s">
        <v>43</v>
      </c>
      <c r="I561">
        <v>1</v>
      </c>
      <c r="K561">
        <v>0</v>
      </c>
      <c r="M561" t="s">
        <v>553</v>
      </c>
      <c r="N561" t="s">
        <v>34</v>
      </c>
      <c r="O561" t="s">
        <v>27</v>
      </c>
      <c r="P561" t="s">
        <v>546</v>
      </c>
      <c r="Q561" t="s">
        <v>207</v>
      </c>
      <c r="R561" t="s">
        <v>43</v>
      </c>
    </row>
    <row r="562" spans="1:22" x14ac:dyDescent="0.25">
      <c r="A562" t="s">
        <v>208</v>
      </c>
      <c r="B562" t="s">
        <v>115</v>
      </c>
    </row>
    <row r="563" spans="1:22" x14ac:dyDescent="0.25">
      <c r="B563" t="s">
        <v>208</v>
      </c>
      <c r="G563" t="s">
        <v>33</v>
      </c>
      <c r="H563" t="s">
        <v>33</v>
      </c>
      <c r="I563">
        <v>1</v>
      </c>
      <c r="K563">
        <v>0</v>
      </c>
      <c r="M563" t="s">
        <v>554</v>
      </c>
      <c r="N563" t="s">
        <v>34</v>
      </c>
      <c r="O563" t="s">
        <v>27</v>
      </c>
      <c r="P563" t="s">
        <v>555</v>
      </c>
      <c r="Q563" t="s">
        <v>209</v>
      </c>
      <c r="R563" t="s">
        <v>33</v>
      </c>
      <c r="V563" t="s">
        <v>209</v>
      </c>
    </row>
    <row r="564" spans="1:22" x14ac:dyDescent="0.25">
      <c r="B564" t="s">
        <v>208</v>
      </c>
      <c r="G564" t="s">
        <v>36</v>
      </c>
      <c r="H564" t="s">
        <v>36</v>
      </c>
      <c r="I564">
        <v>1</v>
      </c>
      <c r="K564">
        <v>0</v>
      </c>
      <c r="M564" t="s">
        <v>556</v>
      </c>
      <c r="N564" t="s">
        <v>34</v>
      </c>
      <c r="O564" t="s">
        <v>27</v>
      </c>
      <c r="P564" t="s">
        <v>555</v>
      </c>
      <c r="Q564" t="s">
        <v>209</v>
      </c>
      <c r="R564" t="s">
        <v>36</v>
      </c>
    </row>
    <row r="565" spans="1:22" x14ac:dyDescent="0.25">
      <c r="B565" t="s">
        <v>208</v>
      </c>
      <c r="G565" t="s">
        <v>83</v>
      </c>
      <c r="H565" t="s">
        <v>83</v>
      </c>
      <c r="I565">
        <v>1</v>
      </c>
      <c r="K565">
        <v>0</v>
      </c>
      <c r="M565" t="s">
        <v>557</v>
      </c>
      <c r="N565" t="s">
        <v>34</v>
      </c>
      <c r="O565" t="s">
        <v>27</v>
      </c>
      <c r="P565" t="s">
        <v>555</v>
      </c>
      <c r="Q565" t="s">
        <v>209</v>
      </c>
      <c r="R565" t="s">
        <v>83</v>
      </c>
    </row>
    <row r="566" spans="1:22" x14ac:dyDescent="0.25">
      <c r="B566" t="s">
        <v>208</v>
      </c>
      <c r="G566" t="s">
        <v>39</v>
      </c>
      <c r="H566" t="s">
        <v>39</v>
      </c>
      <c r="I566">
        <v>1</v>
      </c>
      <c r="K566">
        <v>1</v>
      </c>
      <c r="M566" t="s">
        <v>558</v>
      </c>
      <c r="N566" t="s">
        <v>34</v>
      </c>
      <c r="O566" t="s">
        <v>27</v>
      </c>
      <c r="P566" t="s">
        <v>555</v>
      </c>
      <c r="Q566" t="s">
        <v>209</v>
      </c>
      <c r="R566" t="s">
        <v>39</v>
      </c>
    </row>
    <row r="567" spans="1:22" x14ac:dyDescent="0.25">
      <c r="B567" t="s">
        <v>208</v>
      </c>
      <c r="G567" t="s">
        <v>40</v>
      </c>
      <c r="H567" t="s">
        <v>40</v>
      </c>
      <c r="I567">
        <v>1</v>
      </c>
      <c r="K567">
        <v>1</v>
      </c>
      <c r="M567" t="s">
        <v>559</v>
      </c>
      <c r="N567" t="s">
        <v>34</v>
      </c>
      <c r="O567" t="s">
        <v>27</v>
      </c>
      <c r="P567" t="s">
        <v>555</v>
      </c>
      <c r="Q567" t="s">
        <v>209</v>
      </c>
      <c r="R567" t="s">
        <v>40</v>
      </c>
    </row>
    <row r="568" spans="1:22" x14ac:dyDescent="0.25">
      <c r="B568" t="s">
        <v>208</v>
      </c>
      <c r="G568" t="s">
        <v>41</v>
      </c>
      <c r="H568" t="s">
        <v>41</v>
      </c>
      <c r="I568">
        <v>1</v>
      </c>
      <c r="K568">
        <v>1</v>
      </c>
      <c r="M568" t="s">
        <v>560</v>
      </c>
      <c r="N568" t="s">
        <v>34</v>
      </c>
      <c r="O568" t="s">
        <v>27</v>
      </c>
      <c r="P568" t="s">
        <v>555</v>
      </c>
      <c r="Q568" t="s">
        <v>209</v>
      </c>
      <c r="R568" t="s">
        <v>41</v>
      </c>
    </row>
    <row r="569" spans="1:22" x14ac:dyDescent="0.25">
      <c r="B569" t="s">
        <v>208</v>
      </c>
      <c r="G569" t="s">
        <v>42</v>
      </c>
      <c r="H569" t="s">
        <v>42</v>
      </c>
      <c r="I569">
        <v>1</v>
      </c>
      <c r="K569">
        <v>0</v>
      </c>
      <c r="M569" t="s">
        <v>561</v>
      </c>
      <c r="N569" t="s">
        <v>34</v>
      </c>
      <c r="O569" t="s">
        <v>27</v>
      </c>
      <c r="P569" t="s">
        <v>555</v>
      </c>
      <c r="Q569" t="s">
        <v>209</v>
      </c>
      <c r="R569" t="s">
        <v>42</v>
      </c>
    </row>
    <row r="570" spans="1:22" x14ac:dyDescent="0.25">
      <c r="B570" t="s">
        <v>208</v>
      </c>
      <c r="G570" t="s">
        <v>43</v>
      </c>
      <c r="H570" t="s">
        <v>43</v>
      </c>
      <c r="I570">
        <v>1</v>
      </c>
      <c r="K570">
        <v>0</v>
      </c>
      <c r="M570" t="s">
        <v>562</v>
      </c>
      <c r="N570" t="s">
        <v>34</v>
      </c>
      <c r="O570" t="s">
        <v>27</v>
      </c>
      <c r="P570" t="s">
        <v>555</v>
      </c>
      <c r="Q570" t="s">
        <v>209</v>
      </c>
      <c r="R570" t="s">
        <v>43</v>
      </c>
    </row>
    <row r="571" spans="1:22" x14ac:dyDescent="0.25">
      <c r="A571" t="s">
        <v>210</v>
      </c>
      <c r="B571" t="s">
        <v>115</v>
      </c>
    </row>
    <row r="572" spans="1:22" x14ac:dyDescent="0.25">
      <c r="B572" t="s">
        <v>210</v>
      </c>
      <c r="G572" t="s">
        <v>33</v>
      </c>
      <c r="H572" t="s">
        <v>33</v>
      </c>
      <c r="I572">
        <v>1</v>
      </c>
      <c r="K572">
        <v>0</v>
      </c>
      <c r="M572" t="s">
        <v>563</v>
      </c>
      <c r="N572" t="s">
        <v>34</v>
      </c>
      <c r="O572" t="s">
        <v>27</v>
      </c>
      <c r="P572" t="s">
        <v>564</v>
      </c>
      <c r="Q572" t="s">
        <v>211</v>
      </c>
      <c r="R572" t="s">
        <v>33</v>
      </c>
      <c r="V572" t="s">
        <v>211</v>
      </c>
    </row>
    <row r="573" spans="1:22" x14ac:dyDescent="0.25">
      <c r="B573" t="s">
        <v>210</v>
      </c>
      <c r="G573" t="s">
        <v>36</v>
      </c>
      <c r="H573" t="s">
        <v>36</v>
      </c>
      <c r="I573">
        <v>1</v>
      </c>
      <c r="K573">
        <v>0</v>
      </c>
      <c r="M573" t="s">
        <v>565</v>
      </c>
      <c r="N573" t="s">
        <v>34</v>
      </c>
      <c r="O573" t="s">
        <v>27</v>
      </c>
      <c r="P573" t="s">
        <v>564</v>
      </c>
      <c r="Q573" t="s">
        <v>211</v>
      </c>
      <c r="R573" t="s">
        <v>36</v>
      </c>
    </row>
    <row r="574" spans="1:22" x14ac:dyDescent="0.25">
      <c r="B574" t="s">
        <v>210</v>
      </c>
      <c r="G574" t="s">
        <v>83</v>
      </c>
      <c r="H574" t="s">
        <v>83</v>
      </c>
      <c r="I574">
        <v>1</v>
      </c>
      <c r="K574">
        <v>0</v>
      </c>
      <c r="M574" t="s">
        <v>566</v>
      </c>
      <c r="N574" t="s">
        <v>34</v>
      </c>
      <c r="O574" t="s">
        <v>27</v>
      </c>
      <c r="P574" t="s">
        <v>564</v>
      </c>
      <c r="Q574" t="s">
        <v>211</v>
      </c>
      <c r="R574" t="s">
        <v>83</v>
      </c>
    </row>
    <row r="575" spans="1:22" x14ac:dyDescent="0.25">
      <c r="B575" t="s">
        <v>210</v>
      </c>
      <c r="G575" t="s">
        <v>39</v>
      </c>
      <c r="H575" t="s">
        <v>39</v>
      </c>
      <c r="I575">
        <v>1</v>
      </c>
      <c r="K575">
        <v>1</v>
      </c>
      <c r="M575" t="s">
        <v>567</v>
      </c>
      <c r="N575" t="s">
        <v>34</v>
      </c>
      <c r="O575" t="s">
        <v>27</v>
      </c>
      <c r="P575" t="s">
        <v>564</v>
      </c>
      <c r="Q575" t="s">
        <v>211</v>
      </c>
      <c r="R575" t="s">
        <v>39</v>
      </c>
    </row>
    <row r="576" spans="1:22" x14ac:dyDescent="0.25">
      <c r="B576" t="s">
        <v>210</v>
      </c>
      <c r="G576" t="s">
        <v>40</v>
      </c>
      <c r="H576" t="s">
        <v>40</v>
      </c>
      <c r="I576">
        <v>1</v>
      </c>
      <c r="K576">
        <v>1</v>
      </c>
      <c r="M576" t="s">
        <v>568</v>
      </c>
      <c r="N576" t="s">
        <v>34</v>
      </c>
      <c r="O576" t="s">
        <v>27</v>
      </c>
      <c r="P576" t="s">
        <v>564</v>
      </c>
      <c r="Q576" t="s">
        <v>211</v>
      </c>
      <c r="R576" t="s">
        <v>40</v>
      </c>
    </row>
    <row r="577" spans="1:22" x14ac:dyDescent="0.25">
      <c r="B577" t="s">
        <v>210</v>
      </c>
      <c r="G577" t="s">
        <v>41</v>
      </c>
      <c r="H577" t="s">
        <v>41</v>
      </c>
      <c r="I577">
        <v>1</v>
      </c>
      <c r="K577">
        <v>1</v>
      </c>
      <c r="M577" t="s">
        <v>569</v>
      </c>
      <c r="N577" t="s">
        <v>34</v>
      </c>
      <c r="O577" t="s">
        <v>27</v>
      </c>
      <c r="P577" t="s">
        <v>564</v>
      </c>
      <c r="Q577" t="s">
        <v>211</v>
      </c>
      <c r="R577" t="s">
        <v>41</v>
      </c>
    </row>
    <row r="578" spans="1:22" x14ac:dyDescent="0.25">
      <c r="B578" t="s">
        <v>210</v>
      </c>
      <c r="G578" t="s">
        <v>42</v>
      </c>
      <c r="H578" t="s">
        <v>42</v>
      </c>
      <c r="I578">
        <v>1</v>
      </c>
      <c r="K578">
        <v>0</v>
      </c>
      <c r="M578" t="s">
        <v>570</v>
      </c>
      <c r="N578" t="s">
        <v>34</v>
      </c>
      <c r="O578" t="s">
        <v>27</v>
      </c>
      <c r="P578" t="s">
        <v>564</v>
      </c>
      <c r="Q578" t="s">
        <v>211</v>
      </c>
      <c r="R578" t="s">
        <v>42</v>
      </c>
    </row>
    <row r="579" spans="1:22" x14ac:dyDescent="0.25">
      <c r="B579" t="s">
        <v>210</v>
      </c>
      <c r="G579" t="s">
        <v>43</v>
      </c>
      <c r="H579" t="s">
        <v>43</v>
      </c>
      <c r="I579">
        <v>1</v>
      </c>
      <c r="K579">
        <v>0</v>
      </c>
      <c r="M579" t="s">
        <v>571</v>
      </c>
      <c r="N579" t="s">
        <v>34</v>
      </c>
      <c r="O579" t="s">
        <v>27</v>
      </c>
      <c r="P579" t="s">
        <v>564</v>
      </c>
      <c r="Q579" t="s">
        <v>211</v>
      </c>
      <c r="R579" t="s">
        <v>43</v>
      </c>
    </row>
    <row r="580" spans="1:22" x14ac:dyDescent="0.25">
      <c r="A580" t="s">
        <v>212</v>
      </c>
      <c r="B580" t="s">
        <v>21</v>
      </c>
    </row>
    <row r="581" spans="1:22" x14ac:dyDescent="0.25">
      <c r="B581" t="s">
        <v>212</v>
      </c>
      <c r="G581" t="s">
        <v>116</v>
      </c>
      <c r="H581" t="s">
        <v>116</v>
      </c>
      <c r="I581">
        <v>1</v>
      </c>
      <c r="K581">
        <v>0</v>
      </c>
      <c r="M581" t="s">
        <v>572</v>
      </c>
      <c r="N581" t="s">
        <v>34</v>
      </c>
      <c r="O581" t="s">
        <v>27</v>
      </c>
      <c r="P581" t="s">
        <v>573</v>
      </c>
      <c r="Q581" t="s">
        <v>213</v>
      </c>
      <c r="R581" t="s">
        <v>116</v>
      </c>
      <c r="V581" t="s">
        <v>213</v>
      </c>
    </row>
    <row r="582" spans="1:22" x14ac:dyDescent="0.25">
      <c r="B582" t="s">
        <v>212</v>
      </c>
      <c r="G582" t="s">
        <v>118</v>
      </c>
      <c r="H582" t="s">
        <v>118</v>
      </c>
      <c r="I582">
        <v>1</v>
      </c>
      <c r="K582">
        <v>0</v>
      </c>
      <c r="M582" t="s">
        <v>574</v>
      </c>
      <c r="N582" t="s">
        <v>34</v>
      </c>
      <c r="O582" t="s">
        <v>27</v>
      </c>
      <c r="P582" t="s">
        <v>573</v>
      </c>
      <c r="Q582" t="s">
        <v>213</v>
      </c>
      <c r="R582" t="s">
        <v>118</v>
      </c>
    </row>
    <row r="583" spans="1:22" x14ac:dyDescent="0.25">
      <c r="B583" t="s">
        <v>212</v>
      </c>
      <c r="G583" t="s">
        <v>119</v>
      </c>
      <c r="H583" t="s">
        <v>119</v>
      </c>
      <c r="I583">
        <v>1</v>
      </c>
      <c r="K583">
        <v>0</v>
      </c>
      <c r="M583" t="s">
        <v>575</v>
      </c>
      <c r="N583" t="s">
        <v>34</v>
      </c>
      <c r="O583" t="s">
        <v>27</v>
      </c>
      <c r="P583" t="s">
        <v>573</v>
      </c>
      <c r="Q583" t="s">
        <v>213</v>
      </c>
      <c r="R583" t="s">
        <v>119</v>
      </c>
    </row>
    <row r="584" spans="1:22" x14ac:dyDescent="0.25">
      <c r="B584" t="s">
        <v>212</v>
      </c>
      <c r="G584" t="s">
        <v>120</v>
      </c>
      <c r="H584" t="s">
        <v>120</v>
      </c>
      <c r="I584">
        <v>1</v>
      </c>
      <c r="K584">
        <v>1</v>
      </c>
      <c r="M584" t="s">
        <v>576</v>
      </c>
      <c r="N584" t="s">
        <v>34</v>
      </c>
      <c r="O584" t="s">
        <v>27</v>
      </c>
      <c r="P584" t="s">
        <v>573</v>
      </c>
      <c r="Q584" t="s">
        <v>213</v>
      </c>
      <c r="R584" t="s">
        <v>120</v>
      </c>
    </row>
    <row r="585" spans="1:22" x14ac:dyDescent="0.25">
      <c r="B585" t="s">
        <v>212</v>
      </c>
      <c r="G585" t="s">
        <v>121</v>
      </c>
      <c r="H585" t="s">
        <v>121</v>
      </c>
      <c r="I585">
        <v>1</v>
      </c>
      <c r="K585">
        <v>0</v>
      </c>
      <c r="M585" t="s">
        <v>577</v>
      </c>
      <c r="N585" t="s">
        <v>26</v>
      </c>
      <c r="O585" t="s">
        <v>27</v>
      </c>
      <c r="P585" t="s">
        <v>573</v>
      </c>
      <c r="Q585" t="s">
        <v>213</v>
      </c>
      <c r="R585" t="s">
        <v>121</v>
      </c>
    </row>
    <row r="586" spans="1:22" x14ac:dyDescent="0.25">
      <c r="B586" t="s">
        <v>212</v>
      </c>
      <c r="G586" t="s">
        <v>122</v>
      </c>
      <c r="H586" t="s">
        <v>122</v>
      </c>
      <c r="I586">
        <v>1</v>
      </c>
      <c r="K586">
        <v>0</v>
      </c>
      <c r="M586" t="s">
        <v>578</v>
      </c>
      <c r="N586" t="s">
        <v>26</v>
      </c>
      <c r="O586" t="s">
        <v>27</v>
      </c>
      <c r="P586" t="s">
        <v>573</v>
      </c>
      <c r="Q586" t="s">
        <v>213</v>
      </c>
      <c r="R586" t="s">
        <v>122</v>
      </c>
    </row>
    <row r="587" spans="1:22" x14ac:dyDescent="0.25">
      <c r="B587" t="s">
        <v>212</v>
      </c>
      <c r="G587" t="s">
        <v>123</v>
      </c>
      <c r="H587" t="s">
        <v>123</v>
      </c>
      <c r="I587">
        <v>1</v>
      </c>
      <c r="K587">
        <v>0</v>
      </c>
      <c r="M587" t="s">
        <v>579</v>
      </c>
      <c r="N587" t="s">
        <v>26</v>
      </c>
      <c r="O587" t="s">
        <v>27</v>
      </c>
      <c r="P587" t="s">
        <v>573</v>
      </c>
      <c r="Q587" t="s">
        <v>213</v>
      </c>
      <c r="R587" t="s">
        <v>123</v>
      </c>
    </row>
    <row r="588" spans="1:22" x14ac:dyDescent="0.25">
      <c r="B588" t="s">
        <v>212</v>
      </c>
      <c r="G588" t="s">
        <v>124</v>
      </c>
      <c r="H588" t="s">
        <v>124</v>
      </c>
      <c r="I588">
        <v>1</v>
      </c>
      <c r="K588">
        <v>0</v>
      </c>
      <c r="M588" t="s">
        <v>580</v>
      </c>
      <c r="N588" t="s">
        <v>26</v>
      </c>
      <c r="O588" t="s">
        <v>27</v>
      </c>
      <c r="P588" t="s">
        <v>573</v>
      </c>
      <c r="Q588" t="s">
        <v>213</v>
      </c>
      <c r="R588" t="s">
        <v>124</v>
      </c>
    </row>
    <row r="589" spans="1:22" x14ac:dyDescent="0.25">
      <c r="B589" t="s">
        <v>212</v>
      </c>
      <c r="G589" t="s">
        <v>125</v>
      </c>
      <c r="H589" t="s">
        <v>125</v>
      </c>
      <c r="I589">
        <v>1</v>
      </c>
      <c r="K589">
        <v>0</v>
      </c>
      <c r="M589" t="s">
        <v>581</v>
      </c>
      <c r="N589" t="s">
        <v>26</v>
      </c>
      <c r="O589" t="s">
        <v>27</v>
      </c>
      <c r="P589" t="s">
        <v>573</v>
      </c>
      <c r="Q589" t="s">
        <v>213</v>
      </c>
      <c r="R589" t="s">
        <v>125</v>
      </c>
    </row>
    <row r="590" spans="1:22" x14ac:dyDescent="0.25">
      <c r="B590" t="s">
        <v>212</v>
      </c>
      <c r="G590" t="s">
        <v>126</v>
      </c>
      <c r="H590" t="s">
        <v>126</v>
      </c>
      <c r="I590">
        <v>1</v>
      </c>
      <c r="K590">
        <v>0</v>
      </c>
      <c r="M590" t="s">
        <v>582</v>
      </c>
      <c r="N590" t="s">
        <v>26</v>
      </c>
      <c r="O590" t="s">
        <v>27</v>
      </c>
      <c r="P590" t="s">
        <v>573</v>
      </c>
      <c r="Q590" t="s">
        <v>213</v>
      </c>
      <c r="R590" t="s">
        <v>126</v>
      </c>
    </row>
    <row r="591" spans="1:22" x14ac:dyDescent="0.25">
      <c r="B591" t="s">
        <v>212</v>
      </c>
      <c r="G591" t="s">
        <v>127</v>
      </c>
      <c r="H591" t="s">
        <v>127</v>
      </c>
      <c r="I591">
        <v>1</v>
      </c>
      <c r="K591">
        <v>1</v>
      </c>
      <c r="M591" t="s">
        <v>583</v>
      </c>
      <c r="N591" t="s">
        <v>34</v>
      </c>
      <c r="O591" t="s">
        <v>27</v>
      </c>
      <c r="P591" t="s">
        <v>573</v>
      </c>
      <c r="Q591" t="s">
        <v>213</v>
      </c>
      <c r="R591" t="s">
        <v>127</v>
      </c>
    </row>
    <row r="592" spans="1:22" x14ac:dyDescent="0.25">
      <c r="B592" t="s">
        <v>212</v>
      </c>
      <c r="G592" t="s">
        <v>128</v>
      </c>
      <c r="H592" t="s">
        <v>128</v>
      </c>
      <c r="I592">
        <v>1</v>
      </c>
      <c r="K592">
        <v>1</v>
      </c>
      <c r="M592" t="s">
        <v>584</v>
      </c>
      <c r="N592" t="s">
        <v>34</v>
      </c>
      <c r="O592" t="s">
        <v>27</v>
      </c>
      <c r="P592" t="s">
        <v>573</v>
      </c>
      <c r="Q592" t="s">
        <v>213</v>
      </c>
      <c r="R592" t="s">
        <v>128</v>
      </c>
    </row>
    <row r="593" spans="1:22" x14ac:dyDescent="0.25">
      <c r="B593" t="s">
        <v>212</v>
      </c>
      <c r="G593" t="s">
        <v>129</v>
      </c>
      <c r="H593" t="s">
        <v>129</v>
      </c>
      <c r="I593">
        <v>1</v>
      </c>
      <c r="K593">
        <v>1</v>
      </c>
      <c r="M593" t="s">
        <v>585</v>
      </c>
      <c r="N593" t="s">
        <v>34</v>
      </c>
      <c r="O593" t="s">
        <v>27</v>
      </c>
      <c r="P593" t="s">
        <v>573</v>
      </c>
      <c r="Q593" t="s">
        <v>213</v>
      </c>
      <c r="R593" t="s">
        <v>129</v>
      </c>
    </row>
    <row r="594" spans="1:22" x14ac:dyDescent="0.25">
      <c r="A594" t="s">
        <v>130</v>
      </c>
      <c r="B594" t="s">
        <v>212</v>
      </c>
    </row>
    <row r="595" spans="1:22" x14ac:dyDescent="0.25">
      <c r="B595" t="str">
        <f>A594</f>
        <v>_PgBetween</v>
      </c>
      <c r="G595" t="s">
        <v>31</v>
      </c>
      <c r="H595" t="str">
        <f>G595</f>
        <v>fNormValue</v>
      </c>
      <c r="I595">
        <v>1</v>
      </c>
      <c r="K595">
        <v>0</v>
      </c>
      <c r="M595" t="str">
        <f t="shared" ref="M595:M596" si="224">CONCATENATE(P595,".",H595)</f>
        <v>ns=4;s=|var|CODESYS Control Win V3.Application.GVL.DataProg.Group[2]._PgBetween.fNormValue</v>
      </c>
      <c r="N595" t="s">
        <v>26</v>
      </c>
      <c r="O595" t="s">
        <v>27</v>
      </c>
      <c r="P595" t="str">
        <f>CONCATENATE(Y$6,"Application.GVL.DataProg.",B594,".",B595)</f>
        <v>ns=4;s=|var|CODESYS Control Win V3.Application.GVL.DataProg.Group[2]._PgBetween</v>
      </c>
      <c r="Q595" t="str">
        <f>V595</f>
        <v>d0034</v>
      </c>
      <c r="R595" t="str">
        <f>G595</f>
        <v>fNormValue</v>
      </c>
      <c r="V595" t="s">
        <v>214</v>
      </c>
    </row>
    <row r="596" spans="1:22" x14ac:dyDescent="0.25">
      <c r="B596" t="str">
        <f>B595</f>
        <v>_PgBetween</v>
      </c>
      <c r="G596" t="s">
        <v>32</v>
      </c>
      <c r="H596" t="str">
        <f>G596</f>
        <v>fInValue</v>
      </c>
      <c r="I596">
        <v>1</v>
      </c>
      <c r="K596">
        <v>0</v>
      </c>
      <c r="M596" t="str">
        <f t="shared" si="224"/>
        <v>ns=4;s=|var|CODESYS Control Win V3.Application.GVL.DataProg.Group[2]._PgBetween.fInValue</v>
      </c>
      <c r="N596" t="s">
        <v>26</v>
      </c>
      <c r="O596" t="s">
        <v>27</v>
      </c>
      <c r="P596" t="str">
        <f>CONCATENATE(Y$6,"Application.GVL.DataProg.",B594,".",B596)</f>
        <v>ns=4;s=|var|CODESYS Control Win V3.Application.GVL.DataProg.Group[2]._PgBetween</v>
      </c>
      <c r="Q596" t="str">
        <f>Q595</f>
        <v>d0034</v>
      </c>
      <c r="R596" t="str">
        <f t="shared" ref="R596:R599" si="225">G596</f>
        <v>fInValue</v>
      </c>
    </row>
    <row r="597" spans="1:22" x14ac:dyDescent="0.25">
      <c r="B597" t="str">
        <f t="shared" ref="B597:B599" si="226">B596</f>
        <v>_PgBetween</v>
      </c>
      <c r="G597" t="s">
        <v>30</v>
      </c>
      <c r="H597" t="str">
        <f>G597</f>
        <v>fNormL</v>
      </c>
      <c r="I597">
        <v>1</v>
      </c>
      <c r="K597">
        <v>1</v>
      </c>
      <c r="M597" t="str">
        <f>CONCATENATE(P597,".",H597)</f>
        <v>ns=4;s=|var|CODESYS Control Win V3.Application.PersistentVars.stAllAiChannelParams.Group2_fPgBetween.fNormL</v>
      </c>
      <c r="N597" t="s">
        <v>26</v>
      </c>
      <c r="O597" t="s">
        <v>27</v>
      </c>
      <c r="P597" t="str">
        <f>CONCATENATE(Y$6,"Application.PersistentVars.stAllAiChannelParams.",SUBSTITUTE(SUBSTITUTE(B594,"[",""),"]",""),"_f",SUBSTITUTE(B597,"_",""))</f>
        <v>ns=4;s=|var|CODESYS Control Win V3.Application.PersistentVars.stAllAiChannelParams.Group2_fPgBetween</v>
      </c>
      <c r="Q597" t="str">
        <f t="shared" ref="Q597:Q599" si="227">Q596</f>
        <v>d0034</v>
      </c>
      <c r="R597" t="str">
        <f t="shared" si="225"/>
        <v>fNormL</v>
      </c>
    </row>
    <row r="598" spans="1:22" x14ac:dyDescent="0.25">
      <c r="B598" t="str">
        <f t="shared" si="226"/>
        <v>_PgBetween</v>
      </c>
      <c r="G598" t="s">
        <v>29</v>
      </c>
      <c r="H598" t="str">
        <f t="shared" ref="H598:H599" si="228">G598</f>
        <v>fNormH</v>
      </c>
      <c r="I598">
        <v>1</v>
      </c>
      <c r="K598">
        <v>1</v>
      </c>
      <c r="M598" t="str">
        <f t="shared" ref="M598:M599" si="229">CONCATENATE(P598,".",H598)</f>
        <v>ns=4;s=|var|CODESYS Control Win V3.Application.PersistentVars.stAllAiChannelParams.Group2_fPgBetween.fNormH</v>
      </c>
      <c r="N598" t="s">
        <v>26</v>
      </c>
      <c r="O598" t="s">
        <v>27</v>
      </c>
      <c r="P598" t="str">
        <f>CONCATENATE(Y$6,"Application.PersistentVars.stAllAiChannelParams.",SUBSTITUTE(SUBSTITUTE(B594,"[",""),"]",""),"_f",SUBSTITUTE(B598,"_",""))</f>
        <v>ns=4;s=|var|CODESYS Control Win V3.Application.PersistentVars.stAllAiChannelParams.Group2_fPgBetween</v>
      </c>
      <c r="Q598" t="str">
        <f t="shared" si="227"/>
        <v>d0034</v>
      </c>
      <c r="R598" t="str">
        <f t="shared" si="225"/>
        <v>fNormH</v>
      </c>
    </row>
    <row r="599" spans="1:22" x14ac:dyDescent="0.25">
      <c r="B599" t="str">
        <f t="shared" si="226"/>
        <v>_PgBetween</v>
      </c>
      <c r="G599" t="s">
        <v>25</v>
      </c>
      <c r="H599" t="str">
        <f t="shared" si="228"/>
        <v>fTFilter</v>
      </c>
      <c r="I599">
        <v>1</v>
      </c>
      <c r="K599">
        <v>1</v>
      </c>
      <c r="M599" t="str">
        <f t="shared" si="229"/>
        <v>ns=4;s=|var|CODESYS Control Win V3.Application.PersistentVars.stAllAiChannelParams.Group2_fPgBetween.fTFilter</v>
      </c>
      <c r="N599" t="s">
        <v>26</v>
      </c>
      <c r="O599" t="s">
        <v>27</v>
      </c>
      <c r="P599" t="str">
        <f>CONCATENATE(Y$6,"Application.PersistentVars.stAllAiChannelParams.",SUBSTITUTE(SUBSTITUTE(B594,"[",""),"]",""),"_f",SUBSTITUTE(B599,"_",""))</f>
        <v>ns=4;s=|var|CODESYS Control Win V3.Application.PersistentVars.stAllAiChannelParams.Group2_fPgBetween</v>
      </c>
      <c r="Q599" t="str">
        <f t="shared" si="227"/>
        <v>d0034</v>
      </c>
      <c r="R599" t="str">
        <f t="shared" si="225"/>
        <v>fTFilter</v>
      </c>
    </row>
    <row r="600" spans="1:22" x14ac:dyDescent="0.25">
      <c r="A600" t="s">
        <v>132</v>
      </c>
      <c r="B600" t="s">
        <v>212</v>
      </c>
    </row>
    <row r="601" spans="1:22" x14ac:dyDescent="0.25">
      <c r="B601" t="s">
        <v>132</v>
      </c>
      <c r="G601" t="s">
        <v>143</v>
      </c>
      <c r="H601" t="s">
        <v>143</v>
      </c>
      <c r="I601">
        <v>1</v>
      </c>
      <c r="K601">
        <v>0</v>
      </c>
      <c r="M601" t="s">
        <v>586</v>
      </c>
      <c r="N601" t="s">
        <v>34</v>
      </c>
      <c r="O601" t="s">
        <v>27</v>
      </c>
      <c r="P601" t="s">
        <v>587</v>
      </c>
      <c r="Q601" t="s">
        <v>221</v>
      </c>
      <c r="R601" t="s">
        <v>143</v>
      </c>
      <c r="V601" t="s">
        <v>221</v>
      </c>
    </row>
    <row r="602" spans="1:22" x14ac:dyDescent="0.25">
      <c r="B602" t="s">
        <v>132</v>
      </c>
      <c r="G602" t="s">
        <v>145</v>
      </c>
      <c r="H602" t="s">
        <v>145</v>
      </c>
      <c r="I602">
        <v>1</v>
      </c>
      <c r="K602">
        <v>0</v>
      </c>
      <c r="M602" t="s">
        <v>588</v>
      </c>
      <c r="N602" t="s">
        <v>34</v>
      </c>
      <c r="O602" t="s">
        <v>27</v>
      </c>
      <c r="P602" t="s">
        <v>587</v>
      </c>
      <c r="Q602" t="s">
        <v>221</v>
      </c>
      <c r="R602" t="s">
        <v>145</v>
      </c>
    </row>
    <row r="603" spans="1:22" x14ac:dyDescent="0.25">
      <c r="B603" t="s">
        <v>132</v>
      </c>
      <c r="G603" t="s">
        <v>150</v>
      </c>
      <c r="H603" t="s">
        <v>150</v>
      </c>
      <c r="I603">
        <v>1</v>
      </c>
      <c r="K603">
        <v>0</v>
      </c>
      <c r="M603" t="s">
        <v>589</v>
      </c>
      <c r="N603" t="s">
        <v>34</v>
      </c>
      <c r="O603" t="s">
        <v>27</v>
      </c>
      <c r="P603" t="s">
        <v>587</v>
      </c>
      <c r="Q603" t="s">
        <v>221</v>
      </c>
      <c r="R603" t="s">
        <v>150</v>
      </c>
    </row>
    <row r="604" spans="1:22" x14ac:dyDescent="0.25">
      <c r="B604" t="s">
        <v>132</v>
      </c>
      <c r="G604" t="s">
        <v>151</v>
      </c>
      <c r="H604" t="s">
        <v>151</v>
      </c>
      <c r="I604">
        <v>1</v>
      </c>
      <c r="K604">
        <v>0</v>
      </c>
      <c r="M604" t="s">
        <v>590</v>
      </c>
      <c r="N604" t="s">
        <v>34</v>
      </c>
      <c r="O604" t="s">
        <v>27</v>
      </c>
      <c r="P604" t="s">
        <v>587</v>
      </c>
      <c r="Q604" t="s">
        <v>221</v>
      </c>
      <c r="R604" t="s">
        <v>151</v>
      </c>
    </row>
    <row r="605" spans="1:22" x14ac:dyDescent="0.25">
      <c r="B605" t="s">
        <v>132</v>
      </c>
      <c r="G605" t="s">
        <v>152</v>
      </c>
      <c r="H605" t="s">
        <v>152</v>
      </c>
      <c r="I605">
        <v>1</v>
      </c>
      <c r="K605">
        <v>0</v>
      </c>
      <c r="M605" t="s">
        <v>591</v>
      </c>
      <c r="N605" t="s">
        <v>34</v>
      </c>
      <c r="O605" t="s">
        <v>27</v>
      </c>
      <c r="P605" t="s">
        <v>587</v>
      </c>
      <c r="Q605" t="s">
        <v>221</v>
      </c>
      <c r="R605" t="s">
        <v>152</v>
      </c>
    </row>
    <row r="606" spans="1:22" x14ac:dyDescent="0.25">
      <c r="B606" t="s">
        <v>132</v>
      </c>
      <c r="G606" t="s">
        <v>153</v>
      </c>
      <c r="H606" t="s">
        <v>153</v>
      </c>
      <c r="I606">
        <v>1</v>
      </c>
      <c r="K606">
        <v>0</v>
      </c>
      <c r="M606" t="s">
        <v>592</v>
      </c>
      <c r="N606" t="s">
        <v>26</v>
      </c>
      <c r="O606" t="s">
        <v>27</v>
      </c>
      <c r="P606" t="s">
        <v>587</v>
      </c>
      <c r="Q606" t="s">
        <v>221</v>
      </c>
      <c r="R606" t="s">
        <v>153</v>
      </c>
    </row>
    <row r="607" spans="1:22" x14ac:dyDescent="0.25">
      <c r="B607" t="s">
        <v>132</v>
      </c>
      <c r="G607" t="s">
        <v>154</v>
      </c>
      <c r="H607" t="s">
        <v>154</v>
      </c>
      <c r="I607">
        <v>1</v>
      </c>
      <c r="K607">
        <v>0</v>
      </c>
      <c r="M607" t="s">
        <v>593</v>
      </c>
      <c r="N607" t="s">
        <v>26</v>
      </c>
      <c r="O607" t="s">
        <v>27</v>
      </c>
      <c r="P607" t="s">
        <v>587</v>
      </c>
      <c r="Q607" t="s">
        <v>221</v>
      </c>
      <c r="R607" t="s">
        <v>154</v>
      </c>
    </row>
    <row r="608" spans="1:22" x14ac:dyDescent="0.25">
      <c r="B608" t="s">
        <v>132</v>
      </c>
      <c r="G608" t="s">
        <v>155</v>
      </c>
      <c r="H608" t="s">
        <v>155</v>
      </c>
      <c r="I608">
        <v>1</v>
      </c>
      <c r="K608">
        <v>0</v>
      </c>
      <c r="M608" t="s">
        <v>594</v>
      </c>
      <c r="N608" t="s">
        <v>156</v>
      </c>
      <c r="O608" t="s">
        <v>27</v>
      </c>
      <c r="P608" t="s">
        <v>587</v>
      </c>
      <c r="Q608" t="s">
        <v>221</v>
      </c>
      <c r="R608" t="s">
        <v>155</v>
      </c>
    </row>
    <row r="609" spans="1:22" x14ac:dyDescent="0.25">
      <c r="B609" t="s">
        <v>132</v>
      </c>
      <c r="G609" t="s">
        <v>157</v>
      </c>
      <c r="H609" t="s">
        <v>157</v>
      </c>
      <c r="I609">
        <v>1</v>
      </c>
      <c r="K609">
        <v>0</v>
      </c>
      <c r="M609" t="s">
        <v>595</v>
      </c>
      <c r="N609" t="s">
        <v>158</v>
      </c>
      <c r="O609" t="s">
        <v>27</v>
      </c>
      <c r="P609" t="s">
        <v>587</v>
      </c>
      <c r="Q609" t="s">
        <v>221</v>
      </c>
      <c r="R609" t="s">
        <v>157</v>
      </c>
    </row>
    <row r="610" spans="1:22" x14ac:dyDescent="0.25">
      <c r="B610" t="s">
        <v>132</v>
      </c>
      <c r="G610" t="s">
        <v>159</v>
      </c>
      <c r="H610" t="s">
        <v>159</v>
      </c>
      <c r="I610">
        <v>1</v>
      </c>
      <c r="K610">
        <v>0</v>
      </c>
      <c r="M610" t="s">
        <v>596</v>
      </c>
      <c r="N610" t="s">
        <v>26</v>
      </c>
      <c r="O610" t="s">
        <v>27</v>
      </c>
      <c r="P610" t="s">
        <v>587</v>
      </c>
      <c r="Q610" t="s">
        <v>221</v>
      </c>
      <c r="R610" t="s">
        <v>159</v>
      </c>
    </row>
    <row r="611" spans="1:22" x14ac:dyDescent="0.25">
      <c r="B611" t="s">
        <v>132</v>
      </c>
      <c r="G611" t="s">
        <v>160</v>
      </c>
      <c r="H611" t="s">
        <v>160</v>
      </c>
      <c r="I611">
        <v>1</v>
      </c>
      <c r="K611">
        <v>0</v>
      </c>
      <c r="M611" t="s">
        <v>597</v>
      </c>
      <c r="N611" t="s">
        <v>26</v>
      </c>
      <c r="O611" t="s">
        <v>27</v>
      </c>
      <c r="P611" t="s">
        <v>587</v>
      </c>
      <c r="Q611" t="s">
        <v>221</v>
      </c>
      <c r="R611" t="s">
        <v>160</v>
      </c>
    </row>
    <row r="612" spans="1:22" x14ac:dyDescent="0.25">
      <c r="B612" t="s">
        <v>132</v>
      </c>
      <c r="G612" t="s">
        <v>161</v>
      </c>
      <c r="H612" t="s">
        <v>161</v>
      </c>
      <c r="I612">
        <v>1</v>
      </c>
      <c r="K612">
        <v>1</v>
      </c>
      <c r="M612" t="s">
        <v>598</v>
      </c>
      <c r="N612" t="s">
        <v>34</v>
      </c>
      <c r="O612" t="s">
        <v>27</v>
      </c>
      <c r="P612" t="s">
        <v>587</v>
      </c>
      <c r="Q612" t="s">
        <v>221</v>
      </c>
      <c r="R612" t="s">
        <v>161</v>
      </c>
    </row>
    <row r="613" spans="1:22" x14ac:dyDescent="0.25">
      <c r="B613" t="s">
        <v>132</v>
      </c>
      <c r="G613" t="s">
        <v>162</v>
      </c>
      <c r="H613" t="s">
        <v>162</v>
      </c>
      <c r="I613">
        <v>1</v>
      </c>
      <c r="K613">
        <v>1</v>
      </c>
      <c r="M613" t="s">
        <v>599</v>
      </c>
      <c r="N613" t="s">
        <v>34</v>
      </c>
      <c r="O613" t="s">
        <v>27</v>
      </c>
      <c r="P613" t="s">
        <v>587</v>
      </c>
      <c r="Q613" t="s">
        <v>221</v>
      </c>
      <c r="R613" t="s">
        <v>162</v>
      </c>
    </row>
    <row r="614" spans="1:22" x14ac:dyDescent="0.25">
      <c r="B614" t="s">
        <v>132</v>
      </c>
      <c r="G614" t="s">
        <v>146</v>
      </c>
      <c r="H614" t="s">
        <v>146</v>
      </c>
      <c r="I614">
        <v>1</v>
      </c>
      <c r="K614">
        <v>0</v>
      </c>
      <c r="M614" t="s">
        <v>600</v>
      </c>
      <c r="N614" t="s">
        <v>34</v>
      </c>
      <c r="O614" t="s">
        <v>27</v>
      </c>
      <c r="P614" t="s">
        <v>587</v>
      </c>
      <c r="Q614" t="s">
        <v>222</v>
      </c>
      <c r="R614" t="s">
        <v>92</v>
      </c>
      <c r="V614" t="s">
        <v>222</v>
      </c>
    </row>
    <row r="615" spans="1:22" x14ac:dyDescent="0.25">
      <c r="B615" t="s">
        <v>132</v>
      </c>
      <c r="G615" t="s">
        <v>148</v>
      </c>
      <c r="H615" t="s">
        <v>148</v>
      </c>
      <c r="I615">
        <v>1</v>
      </c>
      <c r="K615">
        <v>0</v>
      </c>
      <c r="M615" t="s">
        <v>601</v>
      </c>
      <c r="N615" t="s">
        <v>34</v>
      </c>
      <c r="O615" t="s">
        <v>27</v>
      </c>
      <c r="P615" t="s">
        <v>587</v>
      </c>
      <c r="Q615" t="s">
        <v>223</v>
      </c>
      <c r="R615" t="s">
        <v>92</v>
      </c>
      <c r="V615" t="s">
        <v>223</v>
      </c>
    </row>
    <row r="616" spans="1:22" x14ac:dyDescent="0.25">
      <c r="A616" t="s">
        <v>133</v>
      </c>
      <c r="B616" t="s">
        <v>132</v>
      </c>
    </row>
    <row r="617" spans="1:22" x14ac:dyDescent="0.25">
      <c r="B617" t="str">
        <f>A616</f>
        <v>DamperGas</v>
      </c>
      <c r="G617" t="s">
        <v>33</v>
      </c>
      <c r="H617" t="str">
        <f>G617</f>
        <v>bH</v>
      </c>
      <c r="I617">
        <v>1</v>
      </c>
      <c r="K617">
        <v>0</v>
      </c>
      <c r="M617" t="str">
        <f>CONCATENATE(P617,".",G617)</f>
        <v>ns=4;s=|var|CODESYS Control Win V3.Application.GVL.DataProg.Group[2].Burn[1].DamperGas.bH</v>
      </c>
      <c r="N617" t="s">
        <v>34</v>
      </c>
      <c r="O617" t="s">
        <v>27</v>
      </c>
      <c r="P617" t="str">
        <f>CONCATENATE(Y$6,"Application.GVL.DataProg.Group[2].",B616,".",B617)</f>
        <v>ns=4;s=|var|CODESYS Control Win V3.Application.GVL.DataProg.Group[2].Burn[1].DamperGas</v>
      </c>
      <c r="Q617" t="str">
        <f>V617</f>
        <v>d0191</v>
      </c>
      <c r="R617" t="str">
        <f>G617</f>
        <v>bH</v>
      </c>
      <c r="V617" t="s">
        <v>216</v>
      </c>
    </row>
    <row r="618" spans="1:22" x14ac:dyDescent="0.25">
      <c r="B618" t="str">
        <f>B617</f>
        <v>DamperGas</v>
      </c>
      <c r="G618" t="s">
        <v>36</v>
      </c>
      <c r="H618" t="str">
        <f t="shared" ref="H618:H625" si="230">G618</f>
        <v>bL</v>
      </c>
      <c r="I618">
        <v>1</v>
      </c>
      <c r="K618">
        <v>0</v>
      </c>
      <c r="M618" t="str">
        <f t="shared" ref="M618:M625" si="231">CONCATENATE(P618,".",G618)</f>
        <v>ns=4;s=|var|CODESYS Control Win V3.Application.GVL.DataProg.Group[2].Burn[1].DamperGas.bL</v>
      </c>
      <c r="N618" t="s">
        <v>34</v>
      </c>
      <c r="O618" t="s">
        <v>27</v>
      </c>
      <c r="P618" t="str">
        <f>CONCATENATE(Y$6,"Application.GVL.DataProg.Group[2].",B616,".",B618)</f>
        <v>ns=4;s=|var|CODESYS Control Win V3.Application.GVL.DataProg.Group[2].Burn[1].DamperGas</v>
      </c>
      <c r="Q618" t="str">
        <f>Q617</f>
        <v>d0191</v>
      </c>
      <c r="R618" t="str">
        <f t="shared" ref="R618:R622" si="232">G618</f>
        <v>bL</v>
      </c>
    </row>
    <row r="619" spans="1:22" x14ac:dyDescent="0.25">
      <c r="B619" t="str">
        <f t="shared" ref="B619:B626" si="233">B618</f>
        <v>DamperGas</v>
      </c>
      <c r="G619" t="s">
        <v>37</v>
      </c>
      <c r="H619" t="str">
        <f t="shared" si="230"/>
        <v>bClose</v>
      </c>
      <c r="I619">
        <v>1</v>
      </c>
      <c r="K619">
        <v>0</v>
      </c>
      <c r="M619" t="str">
        <f t="shared" si="231"/>
        <v>ns=4;s=|var|CODESYS Control Win V3.Application.GVL.DataProg.Group[2].Burn[1].DamperGas.bClose</v>
      </c>
      <c r="N619" t="s">
        <v>34</v>
      </c>
      <c r="O619" t="s">
        <v>27</v>
      </c>
      <c r="P619" t="str">
        <f>CONCATENATE(Y$6,"Application.GVL.DataProg.Group[2].",B616,".",B619)</f>
        <v>ns=4;s=|var|CODESYS Control Win V3.Application.GVL.DataProg.Group[2].Burn[1].DamperGas</v>
      </c>
      <c r="Q619" t="str">
        <f t="shared" ref="Q619:Q625" si="234">Q618</f>
        <v>d0191</v>
      </c>
      <c r="R619" t="str">
        <f t="shared" si="232"/>
        <v>bClose</v>
      </c>
    </row>
    <row r="620" spans="1:22" x14ac:dyDescent="0.25">
      <c r="B620" t="str">
        <f t="shared" si="233"/>
        <v>DamperGas</v>
      </c>
      <c r="G620" t="s">
        <v>38</v>
      </c>
      <c r="H620" t="str">
        <f t="shared" si="230"/>
        <v>bOpen</v>
      </c>
      <c r="I620">
        <v>1</v>
      </c>
      <c r="K620">
        <v>0</v>
      </c>
      <c r="M620" t="str">
        <f t="shared" si="231"/>
        <v>ns=4;s=|var|CODESYS Control Win V3.Application.GVL.DataProg.Group[2].Burn[1].DamperGas.bOpen</v>
      </c>
      <c r="N620" t="s">
        <v>34</v>
      </c>
      <c r="O620" t="s">
        <v>27</v>
      </c>
      <c r="P620" t="str">
        <f>CONCATENATE(Y$6,"Application.GVL.DataProg.Group[2].",B616,".",B620)</f>
        <v>ns=4;s=|var|CODESYS Control Win V3.Application.GVL.DataProg.Group[2].Burn[1].DamperGas</v>
      </c>
      <c r="Q620" t="str">
        <f t="shared" si="234"/>
        <v>d0191</v>
      </c>
      <c r="R620" t="str">
        <f t="shared" si="232"/>
        <v>bOpen</v>
      </c>
    </row>
    <row r="621" spans="1:22" x14ac:dyDescent="0.25">
      <c r="B621" t="str">
        <f t="shared" si="233"/>
        <v>DamperGas</v>
      </c>
      <c r="G621" t="s">
        <v>39</v>
      </c>
      <c r="H621" t="str">
        <f t="shared" si="230"/>
        <v>bOpenManual</v>
      </c>
      <c r="I621">
        <v>1</v>
      </c>
      <c r="K621">
        <v>1</v>
      </c>
      <c r="M621" t="str">
        <f t="shared" si="231"/>
        <v>ns=4;s=|var|CODESYS Control Win V3.Application.GVL.DataProg.Group[2].Burn[1].DamperGas.bOpenManual</v>
      </c>
      <c r="N621" t="s">
        <v>34</v>
      </c>
      <c r="O621" t="s">
        <v>27</v>
      </c>
      <c r="P621" t="str">
        <f>CONCATENATE(Y$6,"Application.GVL.DataProg.Group[2].",B616,".",B621)</f>
        <v>ns=4;s=|var|CODESYS Control Win V3.Application.GVL.DataProg.Group[2].Burn[1].DamperGas</v>
      </c>
      <c r="Q621" t="str">
        <f t="shared" si="234"/>
        <v>d0191</v>
      </c>
      <c r="R621" t="str">
        <f t="shared" si="232"/>
        <v>bOpenManual</v>
      </c>
    </row>
    <row r="622" spans="1:22" x14ac:dyDescent="0.25">
      <c r="B622" t="str">
        <f t="shared" si="233"/>
        <v>DamperGas</v>
      </c>
      <c r="G622" t="s">
        <v>40</v>
      </c>
      <c r="H622" t="str">
        <f t="shared" si="230"/>
        <v>bCloseManual</v>
      </c>
      <c r="I622">
        <v>1</v>
      </c>
      <c r="K622">
        <v>1</v>
      </c>
      <c r="M622" t="str">
        <f t="shared" si="231"/>
        <v>ns=4;s=|var|CODESYS Control Win V3.Application.GVL.DataProg.Group[2].Burn[1].DamperGas.bCloseManual</v>
      </c>
      <c r="N622" t="s">
        <v>34</v>
      </c>
      <c r="O622" t="s">
        <v>27</v>
      </c>
      <c r="P622" t="str">
        <f>CONCATENATE(Y$6,"Application.GVL.DataProg.Group[2].",B616,".",B622)</f>
        <v>ns=4;s=|var|CODESYS Control Win V3.Application.GVL.DataProg.Group[2].Burn[1].DamperGas</v>
      </c>
      <c r="Q622" t="str">
        <f t="shared" si="234"/>
        <v>d0191</v>
      </c>
      <c r="R622" t="str">
        <f t="shared" si="232"/>
        <v>bCloseManual</v>
      </c>
    </row>
    <row r="623" spans="1:22" x14ac:dyDescent="0.25">
      <c r="B623" t="str">
        <f t="shared" si="233"/>
        <v>DamperGas</v>
      </c>
      <c r="G623" t="s">
        <v>41</v>
      </c>
      <c r="H623" t="str">
        <f t="shared" si="230"/>
        <v>bAuto</v>
      </c>
      <c r="I623">
        <v>1</v>
      </c>
      <c r="K623">
        <v>1</v>
      </c>
      <c r="M623" t="str">
        <f t="shared" si="231"/>
        <v>ns=4;s=|var|CODESYS Control Win V3.Application.GVL.DataProg.Group[2].Burn[1].DamperGas.bAuto</v>
      </c>
      <c r="N623" t="s">
        <v>34</v>
      </c>
      <c r="O623" t="s">
        <v>27</v>
      </c>
      <c r="P623" t="str">
        <f>CONCATENATE(Y$6,"Application.GVL.DataProg.Group[2].",B616,".",B623)</f>
        <v>ns=4;s=|var|CODESYS Control Win V3.Application.GVL.DataProg.Group[2].Burn[1].DamperGas</v>
      </c>
      <c r="Q623" t="str">
        <f t="shared" si="234"/>
        <v>d0191</v>
      </c>
      <c r="R623" t="str">
        <f>G623</f>
        <v>bAuto</v>
      </c>
    </row>
    <row r="624" spans="1:22" x14ac:dyDescent="0.25">
      <c r="B624" t="str">
        <f t="shared" si="233"/>
        <v>DamperGas</v>
      </c>
      <c r="G624" t="s">
        <v>42</v>
      </c>
      <c r="H624" t="str">
        <f t="shared" si="230"/>
        <v>bBlockOpenOut</v>
      </c>
      <c r="I624">
        <v>1</v>
      </c>
      <c r="K624">
        <v>0</v>
      </c>
      <c r="M624" t="str">
        <f t="shared" si="231"/>
        <v>ns=4;s=|var|CODESYS Control Win V3.Application.GVL.DataProg.Group[2].Burn[1].DamperGas.bBlockOpenOut</v>
      </c>
      <c r="N624" t="s">
        <v>34</v>
      </c>
      <c r="O624" t="s">
        <v>27</v>
      </c>
      <c r="P624" t="str">
        <f>CONCATENATE(Y$6,"Application.GVL.DataProg.Group[2].",B616,".",B624)</f>
        <v>ns=4;s=|var|CODESYS Control Win V3.Application.GVL.DataProg.Group[2].Burn[1].DamperGas</v>
      </c>
      <c r="Q624" t="str">
        <f t="shared" si="234"/>
        <v>d0191</v>
      </c>
      <c r="R624" t="str">
        <f t="shared" ref="R624:R625" si="235">G624</f>
        <v>bBlockOpenOut</v>
      </c>
    </row>
    <row r="625" spans="1:22" x14ac:dyDescent="0.25">
      <c r="B625" t="str">
        <f t="shared" si="233"/>
        <v>DamperGas</v>
      </c>
      <c r="G625" t="s">
        <v>43</v>
      </c>
      <c r="H625" t="str">
        <f t="shared" si="230"/>
        <v>bBlockCloseOut</v>
      </c>
      <c r="I625">
        <v>1</v>
      </c>
      <c r="K625">
        <v>0</v>
      </c>
      <c r="M625" t="str">
        <f t="shared" si="231"/>
        <v>ns=4;s=|var|CODESYS Control Win V3.Application.GVL.DataProg.Group[2].Burn[1].DamperGas.bBlockCloseOut</v>
      </c>
      <c r="N625" t="s">
        <v>34</v>
      </c>
      <c r="O625" t="s">
        <v>27</v>
      </c>
      <c r="P625" t="str">
        <f>CONCATENATE(Y$6,"Application.GVL.DataProg.Group[2].",B616,".",B625)</f>
        <v>ns=4;s=|var|CODESYS Control Win V3.Application.GVL.DataProg.Group[2].Burn[1].DamperGas</v>
      </c>
      <c r="Q625" t="str">
        <f t="shared" si="234"/>
        <v>d0191</v>
      </c>
      <c r="R625" t="str">
        <f t="shared" si="235"/>
        <v>bBlockCloseOut</v>
      </c>
    </row>
    <row r="626" spans="1:22" x14ac:dyDescent="0.25">
      <c r="A626" t="s">
        <v>24</v>
      </c>
      <c r="B626" t="str">
        <f t="shared" si="233"/>
        <v>DamperGas</v>
      </c>
    </row>
    <row r="627" spans="1:22" x14ac:dyDescent="0.25">
      <c r="B627" t="str">
        <f>A626</f>
        <v>fPosition</v>
      </c>
      <c r="G627" t="s">
        <v>31</v>
      </c>
      <c r="H627" t="str">
        <f>G627</f>
        <v>fNormValue</v>
      </c>
      <c r="I627">
        <v>1</v>
      </c>
      <c r="K627">
        <v>0</v>
      </c>
      <c r="M627" t="str">
        <f>CONCATENATE(P627,".",H627)</f>
        <v>ns=4;s=|var|CODESYS Control Win V3.Application.GVL.DataProg.Group[2].Burn[1].DamperGas.fPosition.fNormValue</v>
      </c>
      <c r="N627" t="s">
        <v>26</v>
      </c>
      <c r="O627" t="s">
        <v>27</v>
      </c>
      <c r="P627" t="str">
        <f>CONCATENATE(Y$6,"Application.GVL.DataProg.Group[2].",B616,".",B626,".",B627)</f>
        <v>ns=4;s=|var|CODESYS Control Win V3.Application.GVL.DataProg.Group[2].Burn[1].DamperGas.fPosition</v>
      </c>
      <c r="Q627" t="str">
        <f>V627</f>
        <v>d0037</v>
      </c>
      <c r="R627" t="str">
        <f>G627</f>
        <v>fNormValue</v>
      </c>
      <c r="V627" t="s">
        <v>215</v>
      </c>
    </row>
    <row r="628" spans="1:22" x14ac:dyDescent="0.25">
      <c r="B628" t="str">
        <f>B627</f>
        <v>fPosition</v>
      </c>
      <c r="G628" t="s">
        <v>32</v>
      </c>
      <c r="H628" t="str">
        <f t="shared" ref="H628:H631" si="236">G628</f>
        <v>fInValue</v>
      </c>
      <c r="I628">
        <v>1</v>
      </c>
      <c r="K628">
        <v>0</v>
      </c>
      <c r="M628" t="str">
        <f>CONCATENATE(P628,".",H628)</f>
        <v>ns=4;s=|var|CODESYS Control Win V3.Application.GVL.DataProg.Group[2].Burn[1].DamperGas.fPosition.fInValue</v>
      </c>
      <c r="N628" t="s">
        <v>26</v>
      </c>
      <c r="O628" t="s">
        <v>27</v>
      </c>
      <c r="P628" t="str">
        <f>CONCATENATE(Y$6,"Application.GVL.DataProg.Group[2].",B616,".",B626,".",B628)</f>
        <v>ns=4;s=|var|CODESYS Control Win V3.Application.GVL.DataProg.Group[2].Burn[1].DamperGas.fPosition</v>
      </c>
      <c r="Q628" t="str">
        <f>Q627</f>
        <v>d0037</v>
      </c>
      <c r="R628" t="str">
        <f t="shared" ref="R628:R631" si="237">G628</f>
        <v>fInValue</v>
      </c>
    </row>
    <row r="629" spans="1:22" x14ac:dyDescent="0.25">
      <c r="B629" t="str">
        <f>B628</f>
        <v>fPosition</v>
      </c>
      <c r="G629" t="s">
        <v>30</v>
      </c>
      <c r="H629" t="str">
        <f t="shared" si="236"/>
        <v>fNormL</v>
      </c>
      <c r="I629">
        <v>1</v>
      </c>
      <c r="K629">
        <v>1</v>
      </c>
      <c r="M629" t="str">
        <f>CONCATENATE(P629,".",G629)</f>
        <v>ns=4;s=|var|CODESYS Control Win V3.Application.PersistentVars.stAllAiChannelParams.Group2_Burn1_DamperGas_fPosition.fNormL</v>
      </c>
      <c r="N629" t="s">
        <v>26</v>
      </c>
      <c r="O629" t="s">
        <v>27</v>
      </c>
      <c r="P629" t="str">
        <f>CONCATENATE(Y$6,"Application.PersistentVars.stAllAiChannelParams.Group2_",SUBSTITUTE(SUBSTITUTE(B616,"[",""),"]",""),"_",B626,"_",B629)</f>
        <v>ns=4;s=|var|CODESYS Control Win V3.Application.PersistentVars.stAllAiChannelParams.Group2_Burn1_DamperGas_fPosition</v>
      </c>
      <c r="Q629" t="str">
        <f t="shared" ref="Q629:Q631" si="238">Q628</f>
        <v>d0037</v>
      </c>
      <c r="R629" t="str">
        <f t="shared" si="237"/>
        <v>fNormL</v>
      </c>
    </row>
    <row r="630" spans="1:22" x14ac:dyDescent="0.25">
      <c r="B630" t="str">
        <f t="shared" ref="B630:B631" si="239">B629</f>
        <v>fPosition</v>
      </c>
      <c r="G630" t="s">
        <v>29</v>
      </c>
      <c r="H630" t="str">
        <f t="shared" si="236"/>
        <v>fNormH</v>
      </c>
      <c r="I630">
        <v>1</v>
      </c>
      <c r="K630">
        <v>1</v>
      </c>
      <c r="M630" t="str">
        <f t="shared" ref="M630:M631" si="240">CONCATENATE(P630,".",G630)</f>
        <v>ns=4;s=|var|CODESYS Control Win V3.Application.PersistentVars.stAllAiChannelParams.Group2_Burn1_DamperGas_fPosition.fNormH</v>
      </c>
      <c r="N630" t="s">
        <v>26</v>
      </c>
      <c r="O630" t="s">
        <v>27</v>
      </c>
      <c r="P630" t="str">
        <f>CONCATENATE(Y$6,"Application.PersistentVars.stAllAiChannelParams.Group2_",SUBSTITUTE(SUBSTITUTE(B616,"[",""),"]",""),"_",B626,"_",B630)</f>
        <v>ns=4;s=|var|CODESYS Control Win V3.Application.PersistentVars.stAllAiChannelParams.Group2_Burn1_DamperGas_fPosition</v>
      </c>
      <c r="Q630" t="str">
        <f t="shared" si="238"/>
        <v>d0037</v>
      </c>
      <c r="R630" t="str">
        <f t="shared" si="237"/>
        <v>fNormH</v>
      </c>
    </row>
    <row r="631" spans="1:22" x14ac:dyDescent="0.25">
      <c r="B631" t="str">
        <f t="shared" si="239"/>
        <v>fPosition</v>
      </c>
      <c r="G631" t="s">
        <v>25</v>
      </c>
      <c r="H631" t="str">
        <f t="shared" si="236"/>
        <v>fTFilter</v>
      </c>
      <c r="I631">
        <v>1</v>
      </c>
      <c r="K631">
        <v>1</v>
      </c>
      <c r="M631" t="str">
        <f t="shared" si="240"/>
        <v>ns=4;s=|var|CODESYS Control Win V3.Application.PersistentVars.stAllAiChannelParams.Group2_Burn1_DamperGas_fPosition.fTFilter</v>
      </c>
      <c r="N631" t="s">
        <v>26</v>
      </c>
      <c r="O631" t="s">
        <v>27</v>
      </c>
      <c r="P631" t="str">
        <f>CONCATENATE(Y$6,"Application.PersistentVars.stAllAiChannelParams.Group2_",SUBSTITUTE(SUBSTITUTE(B616,"[",""),"]",""),"_",B626,"_",B631)</f>
        <v>ns=4;s=|var|CODESYS Control Win V3.Application.PersistentVars.stAllAiChannelParams.Group2_Burn1_DamperGas_fPosition</v>
      </c>
      <c r="Q631" t="str">
        <f t="shared" si="238"/>
        <v>d0037</v>
      </c>
      <c r="R631" t="str">
        <f t="shared" si="237"/>
        <v>fTFilter</v>
      </c>
    </row>
    <row r="632" spans="1:22" x14ac:dyDescent="0.25">
      <c r="A632" t="s">
        <v>136</v>
      </c>
      <c r="B632" t="s">
        <v>132</v>
      </c>
    </row>
    <row r="633" spans="1:22" x14ac:dyDescent="0.25">
      <c r="B633" t="str">
        <f>A632</f>
        <v>DamperAir</v>
      </c>
      <c r="G633" t="s">
        <v>33</v>
      </c>
      <c r="H633" t="str">
        <f>G633</f>
        <v>bH</v>
      </c>
      <c r="I633">
        <v>1</v>
      </c>
      <c r="K633">
        <v>0</v>
      </c>
      <c r="M633" t="str">
        <f>CONCATENATE(P633,".",G633)</f>
        <v>ns=4;s=|var|CODESYS Control Win V3.Application.GVL.DataProg.Group[2].Burn[1].DamperAir.bH</v>
      </c>
      <c r="N633" t="s">
        <v>34</v>
      </c>
      <c r="O633" t="s">
        <v>27</v>
      </c>
      <c r="P633" t="str">
        <f>CONCATENATE(Y$6,"Application.GVL.DataProg.Group[2].",B632,".",B633)</f>
        <v>ns=4;s=|var|CODESYS Control Win V3.Application.GVL.DataProg.Group[2].Burn[1].DamperAir</v>
      </c>
      <c r="Q633" t="str">
        <f>V633</f>
        <v>d0192</v>
      </c>
      <c r="R633" t="str">
        <f>G633</f>
        <v>bH</v>
      </c>
      <c r="V633" t="s">
        <v>218</v>
      </c>
    </row>
    <row r="634" spans="1:22" x14ac:dyDescent="0.25">
      <c r="B634" t="str">
        <f>B633</f>
        <v>DamperAir</v>
      </c>
      <c r="G634" t="s">
        <v>36</v>
      </c>
      <c r="H634" t="str">
        <f t="shared" ref="H634:H641" si="241">G634</f>
        <v>bL</v>
      </c>
      <c r="I634">
        <v>1</v>
      </c>
      <c r="K634">
        <v>0</v>
      </c>
      <c r="M634" t="str">
        <f t="shared" ref="M634:M641" si="242">CONCATENATE(P634,".",G634)</f>
        <v>ns=4;s=|var|CODESYS Control Win V3.Application.GVL.DataProg.Group[2].Burn[1].DamperAir.bL</v>
      </c>
      <c r="N634" t="s">
        <v>34</v>
      </c>
      <c r="O634" t="s">
        <v>27</v>
      </c>
      <c r="P634" t="str">
        <f>CONCATENATE(Y$6,"Application.GVL.DataProg.Group[2].",B632,".",B634)</f>
        <v>ns=4;s=|var|CODESYS Control Win V3.Application.GVL.DataProg.Group[2].Burn[1].DamperAir</v>
      </c>
      <c r="Q634" t="str">
        <f>Q633</f>
        <v>d0192</v>
      </c>
      <c r="R634" t="str">
        <f t="shared" ref="R634:R638" si="243">G634</f>
        <v>bL</v>
      </c>
    </row>
    <row r="635" spans="1:22" x14ac:dyDescent="0.25">
      <c r="B635" t="str">
        <f t="shared" ref="B635:B642" si="244">B634</f>
        <v>DamperAir</v>
      </c>
      <c r="G635" t="s">
        <v>37</v>
      </c>
      <c r="H635" t="str">
        <f t="shared" si="241"/>
        <v>bClose</v>
      </c>
      <c r="I635">
        <v>1</v>
      </c>
      <c r="K635">
        <v>0</v>
      </c>
      <c r="M635" t="str">
        <f t="shared" si="242"/>
        <v>ns=4;s=|var|CODESYS Control Win V3.Application.GVL.DataProg.Group[2].Burn[1].DamperAir.bClose</v>
      </c>
      <c r="N635" t="s">
        <v>34</v>
      </c>
      <c r="O635" t="s">
        <v>27</v>
      </c>
      <c r="P635" t="str">
        <f>CONCATENATE(Y$6,"Application.GVL.DataProg.Group[2].",B632,".",B635)</f>
        <v>ns=4;s=|var|CODESYS Control Win V3.Application.GVL.DataProg.Group[2].Burn[1].DamperAir</v>
      </c>
      <c r="Q635" t="str">
        <f t="shared" ref="Q635:Q641" si="245">Q634</f>
        <v>d0192</v>
      </c>
      <c r="R635" t="str">
        <f t="shared" si="243"/>
        <v>bClose</v>
      </c>
    </row>
    <row r="636" spans="1:22" x14ac:dyDescent="0.25">
      <c r="B636" t="str">
        <f t="shared" si="244"/>
        <v>DamperAir</v>
      </c>
      <c r="G636" t="s">
        <v>38</v>
      </c>
      <c r="H636" t="str">
        <f t="shared" si="241"/>
        <v>bOpen</v>
      </c>
      <c r="I636">
        <v>1</v>
      </c>
      <c r="K636">
        <v>0</v>
      </c>
      <c r="M636" t="str">
        <f t="shared" si="242"/>
        <v>ns=4;s=|var|CODESYS Control Win V3.Application.GVL.DataProg.Group[2].Burn[1].DamperAir.bOpen</v>
      </c>
      <c r="N636" t="s">
        <v>34</v>
      </c>
      <c r="O636" t="s">
        <v>27</v>
      </c>
      <c r="P636" t="str">
        <f>CONCATENATE(Y$6,"Application.GVL.DataProg.Group[2].",B632,".",B636)</f>
        <v>ns=4;s=|var|CODESYS Control Win V3.Application.GVL.DataProg.Group[2].Burn[1].DamperAir</v>
      </c>
      <c r="Q636" t="str">
        <f t="shared" si="245"/>
        <v>d0192</v>
      </c>
      <c r="R636" t="str">
        <f t="shared" si="243"/>
        <v>bOpen</v>
      </c>
    </row>
    <row r="637" spans="1:22" x14ac:dyDescent="0.25">
      <c r="B637" t="str">
        <f t="shared" si="244"/>
        <v>DamperAir</v>
      </c>
      <c r="G637" t="s">
        <v>39</v>
      </c>
      <c r="H637" t="str">
        <f t="shared" si="241"/>
        <v>bOpenManual</v>
      </c>
      <c r="I637">
        <v>1</v>
      </c>
      <c r="K637">
        <v>1</v>
      </c>
      <c r="M637" t="str">
        <f t="shared" si="242"/>
        <v>ns=4;s=|var|CODESYS Control Win V3.Application.GVL.DataProg.Group[2].Burn[1].DamperAir.bOpenManual</v>
      </c>
      <c r="N637" t="s">
        <v>34</v>
      </c>
      <c r="O637" t="s">
        <v>27</v>
      </c>
      <c r="P637" t="str">
        <f>CONCATENATE(Y$6,"Application.GVL.DataProg.Group[2].",B632,".",B637)</f>
        <v>ns=4;s=|var|CODESYS Control Win V3.Application.GVL.DataProg.Group[2].Burn[1].DamperAir</v>
      </c>
      <c r="Q637" t="str">
        <f t="shared" si="245"/>
        <v>d0192</v>
      </c>
      <c r="R637" t="str">
        <f t="shared" si="243"/>
        <v>bOpenManual</v>
      </c>
    </row>
    <row r="638" spans="1:22" x14ac:dyDescent="0.25">
      <c r="B638" t="str">
        <f t="shared" si="244"/>
        <v>DamperAir</v>
      </c>
      <c r="G638" t="s">
        <v>40</v>
      </c>
      <c r="H638" t="str">
        <f t="shared" si="241"/>
        <v>bCloseManual</v>
      </c>
      <c r="I638">
        <v>1</v>
      </c>
      <c r="K638">
        <v>1</v>
      </c>
      <c r="M638" t="str">
        <f t="shared" si="242"/>
        <v>ns=4;s=|var|CODESYS Control Win V3.Application.GVL.DataProg.Group[2].Burn[1].DamperAir.bCloseManual</v>
      </c>
      <c r="N638" t="s">
        <v>34</v>
      </c>
      <c r="O638" t="s">
        <v>27</v>
      </c>
      <c r="P638" t="str">
        <f>CONCATENATE(Y$6,"Application.GVL.DataProg.Group[2].",B632,".",B638)</f>
        <v>ns=4;s=|var|CODESYS Control Win V3.Application.GVL.DataProg.Group[2].Burn[1].DamperAir</v>
      </c>
      <c r="Q638" t="str">
        <f t="shared" si="245"/>
        <v>d0192</v>
      </c>
      <c r="R638" t="str">
        <f t="shared" si="243"/>
        <v>bCloseManual</v>
      </c>
    </row>
    <row r="639" spans="1:22" x14ac:dyDescent="0.25">
      <c r="B639" t="str">
        <f t="shared" si="244"/>
        <v>DamperAir</v>
      </c>
      <c r="G639" t="s">
        <v>41</v>
      </c>
      <c r="H639" t="str">
        <f t="shared" si="241"/>
        <v>bAuto</v>
      </c>
      <c r="I639">
        <v>1</v>
      </c>
      <c r="K639">
        <v>1</v>
      </c>
      <c r="M639" t="str">
        <f t="shared" si="242"/>
        <v>ns=4;s=|var|CODESYS Control Win V3.Application.GVL.DataProg.Group[2].Burn[1].DamperAir.bAuto</v>
      </c>
      <c r="N639" t="s">
        <v>34</v>
      </c>
      <c r="O639" t="s">
        <v>27</v>
      </c>
      <c r="P639" t="str">
        <f>CONCATENATE(Y$6,"Application.GVL.DataProg.Group[2].",B632,".",B639)</f>
        <v>ns=4;s=|var|CODESYS Control Win V3.Application.GVL.DataProg.Group[2].Burn[1].DamperAir</v>
      </c>
      <c r="Q639" t="str">
        <f t="shared" si="245"/>
        <v>d0192</v>
      </c>
      <c r="R639" t="str">
        <f>G639</f>
        <v>bAuto</v>
      </c>
    </row>
    <row r="640" spans="1:22" x14ac:dyDescent="0.25">
      <c r="B640" t="str">
        <f t="shared" si="244"/>
        <v>DamperAir</v>
      </c>
      <c r="G640" t="s">
        <v>42</v>
      </c>
      <c r="H640" t="str">
        <f t="shared" si="241"/>
        <v>bBlockOpenOut</v>
      </c>
      <c r="I640">
        <v>1</v>
      </c>
      <c r="K640">
        <v>0</v>
      </c>
      <c r="M640" t="str">
        <f t="shared" si="242"/>
        <v>ns=4;s=|var|CODESYS Control Win V3.Application.GVL.DataProg.Group[2].Burn[1].DamperAir.bBlockOpenOut</v>
      </c>
      <c r="N640" t="s">
        <v>34</v>
      </c>
      <c r="O640" t="s">
        <v>27</v>
      </c>
      <c r="P640" t="str">
        <f>CONCATENATE(Y$6,"Application.GVL.DataProg.Group[2].",B632,".",B640)</f>
        <v>ns=4;s=|var|CODESYS Control Win V3.Application.GVL.DataProg.Group[2].Burn[1].DamperAir</v>
      </c>
      <c r="Q640" t="str">
        <f t="shared" si="245"/>
        <v>d0192</v>
      </c>
      <c r="R640" t="str">
        <f t="shared" ref="R640:R641" si="246">G640</f>
        <v>bBlockOpenOut</v>
      </c>
    </row>
    <row r="641" spans="1:22" x14ac:dyDescent="0.25">
      <c r="B641" t="str">
        <f t="shared" si="244"/>
        <v>DamperAir</v>
      </c>
      <c r="G641" t="s">
        <v>43</v>
      </c>
      <c r="H641" t="str">
        <f t="shared" si="241"/>
        <v>bBlockCloseOut</v>
      </c>
      <c r="I641">
        <v>1</v>
      </c>
      <c r="K641">
        <v>0</v>
      </c>
      <c r="M641" t="str">
        <f t="shared" si="242"/>
        <v>ns=4;s=|var|CODESYS Control Win V3.Application.GVL.DataProg.Group[2].Burn[1].DamperAir.bBlockCloseOut</v>
      </c>
      <c r="N641" t="s">
        <v>34</v>
      </c>
      <c r="O641" t="s">
        <v>27</v>
      </c>
      <c r="P641" t="str">
        <f>CONCATENATE(Y$6,"Application.GVL.DataProg.Group[2].",B632,".",B641)</f>
        <v>ns=4;s=|var|CODESYS Control Win V3.Application.GVL.DataProg.Group[2].Burn[1].DamperAir</v>
      </c>
      <c r="Q641" t="str">
        <f t="shared" si="245"/>
        <v>d0192</v>
      </c>
      <c r="R641" t="str">
        <f t="shared" si="246"/>
        <v>bBlockCloseOut</v>
      </c>
    </row>
    <row r="642" spans="1:22" x14ac:dyDescent="0.25">
      <c r="A642" t="s">
        <v>24</v>
      </c>
      <c r="B642" t="str">
        <f t="shared" si="244"/>
        <v>DamperAir</v>
      </c>
    </row>
    <row r="643" spans="1:22" x14ac:dyDescent="0.25">
      <c r="B643" t="str">
        <f>A642</f>
        <v>fPosition</v>
      </c>
      <c r="G643" t="s">
        <v>31</v>
      </c>
      <c r="H643" t="str">
        <f>G643</f>
        <v>fNormValue</v>
      </c>
      <c r="I643">
        <v>1</v>
      </c>
      <c r="K643">
        <v>0</v>
      </c>
      <c r="M643" t="str">
        <f>CONCATENATE(P643,".",H643)</f>
        <v>ns=4;s=|var|CODESYS Control Win V3.Application.GVL.DataProg.Group[2].Burn[1].DamperAir.fPosition.fNormValue</v>
      </c>
      <c r="N643" t="s">
        <v>26</v>
      </c>
      <c r="O643" t="s">
        <v>27</v>
      </c>
      <c r="P643" t="str">
        <f>CONCATENATE(Y$6,"Application.GVL.DataProg.Group[2].",B632,".",B642,".",B643)</f>
        <v>ns=4;s=|var|CODESYS Control Win V3.Application.GVL.DataProg.Group[2].Burn[1].DamperAir.fPosition</v>
      </c>
      <c r="Q643" t="str">
        <f>V643</f>
        <v>d0040</v>
      </c>
      <c r="R643" t="str">
        <f>G643</f>
        <v>fNormValue</v>
      </c>
      <c r="V643" t="s">
        <v>217</v>
      </c>
    </row>
    <row r="644" spans="1:22" x14ac:dyDescent="0.25">
      <c r="B644" t="str">
        <f>B643</f>
        <v>fPosition</v>
      </c>
      <c r="G644" t="s">
        <v>32</v>
      </c>
      <c r="H644" t="str">
        <f t="shared" ref="H644:H647" si="247">G644</f>
        <v>fInValue</v>
      </c>
      <c r="I644">
        <v>1</v>
      </c>
      <c r="K644">
        <v>0</v>
      </c>
      <c r="M644" t="str">
        <f>CONCATENATE(P644,".",H644)</f>
        <v>ns=4;s=|var|CODESYS Control Win V3.Application.GVL.DataProg.Group[2].Burn[1].DamperAir.fPosition.fInValue</v>
      </c>
      <c r="N644" t="s">
        <v>26</v>
      </c>
      <c r="O644" t="s">
        <v>27</v>
      </c>
      <c r="P644" t="str">
        <f>CONCATENATE(Y$6,"Application.GVL.DataProg.Group[2].",B632,".",B642,".",B644)</f>
        <v>ns=4;s=|var|CODESYS Control Win V3.Application.GVL.DataProg.Group[2].Burn[1].DamperAir.fPosition</v>
      </c>
      <c r="Q644" t="str">
        <f>Q643</f>
        <v>d0040</v>
      </c>
      <c r="R644" t="str">
        <f t="shared" ref="R644:R647" si="248">G644</f>
        <v>fInValue</v>
      </c>
    </row>
    <row r="645" spans="1:22" x14ac:dyDescent="0.25">
      <c r="B645" t="str">
        <f>B644</f>
        <v>fPosition</v>
      </c>
      <c r="G645" t="s">
        <v>30</v>
      </c>
      <c r="H645" t="str">
        <f t="shared" si="247"/>
        <v>fNormL</v>
      </c>
      <c r="I645">
        <v>1</v>
      </c>
      <c r="K645">
        <v>1</v>
      </c>
      <c r="M645" t="str">
        <f>CONCATENATE(P645,".",G645)</f>
        <v>ns=4;s=|var|CODESYS Control Win V3.Application.PersistentVars.stAllAiChannelParams.Group2_Burn1_DamperAir_fPosition.fNormL</v>
      </c>
      <c r="N645" t="s">
        <v>26</v>
      </c>
      <c r="O645" t="s">
        <v>27</v>
      </c>
      <c r="P645" t="str">
        <f>CONCATENATE(Y$6,"Application.PersistentVars.stAllAiChannelParams.Group2_",SUBSTITUTE(SUBSTITUTE(B632,"[",""),"]",""),"_",B642,"_",B645)</f>
        <v>ns=4;s=|var|CODESYS Control Win V3.Application.PersistentVars.stAllAiChannelParams.Group2_Burn1_DamperAir_fPosition</v>
      </c>
      <c r="Q645" t="str">
        <f t="shared" ref="Q645:Q647" si="249">Q644</f>
        <v>d0040</v>
      </c>
      <c r="R645" t="str">
        <f t="shared" si="248"/>
        <v>fNormL</v>
      </c>
    </row>
    <row r="646" spans="1:22" x14ac:dyDescent="0.25">
      <c r="B646" t="str">
        <f t="shared" ref="B646:B647" si="250">B645</f>
        <v>fPosition</v>
      </c>
      <c r="G646" t="s">
        <v>29</v>
      </c>
      <c r="H646" t="str">
        <f t="shared" si="247"/>
        <v>fNormH</v>
      </c>
      <c r="I646">
        <v>1</v>
      </c>
      <c r="K646">
        <v>1</v>
      </c>
      <c r="M646" t="str">
        <f t="shared" ref="M646:M647" si="251">CONCATENATE(P646,".",G646)</f>
        <v>ns=4;s=|var|CODESYS Control Win V3.Application.PersistentVars.stAllAiChannelParams.Group2_Burn1_DamperAir_fPosition.fNormH</v>
      </c>
      <c r="N646" t="s">
        <v>26</v>
      </c>
      <c r="O646" t="s">
        <v>27</v>
      </c>
      <c r="P646" t="str">
        <f>CONCATENATE(Y$6,"Application.PersistentVars.stAllAiChannelParams.Group2_",SUBSTITUTE(SUBSTITUTE(B632,"[",""),"]",""),"_",B642,"_",B646)</f>
        <v>ns=4;s=|var|CODESYS Control Win V3.Application.PersistentVars.stAllAiChannelParams.Group2_Burn1_DamperAir_fPosition</v>
      </c>
      <c r="Q646" t="str">
        <f t="shared" si="249"/>
        <v>d0040</v>
      </c>
      <c r="R646" t="str">
        <f t="shared" si="248"/>
        <v>fNormH</v>
      </c>
    </row>
    <row r="647" spans="1:22" x14ac:dyDescent="0.25">
      <c r="B647" t="str">
        <f t="shared" si="250"/>
        <v>fPosition</v>
      </c>
      <c r="G647" t="s">
        <v>25</v>
      </c>
      <c r="H647" t="str">
        <f t="shared" si="247"/>
        <v>fTFilter</v>
      </c>
      <c r="I647">
        <v>1</v>
      </c>
      <c r="K647">
        <v>1</v>
      </c>
      <c r="M647" t="str">
        <f t="shared" si="251"/>
        <v>ns=4;s=|var|CODESYS Control Win V3.Application.PersistentVars.stAllAiChannelParams.Group2_Burn1_DamperAir_fPosition.fTFilter</v>
      </c>
      <c r="N647" t="s">
        <v>26</v>
      </c>
      <c r="O647" t="s">
        <v>27</v>
      </c>
      <c r="P647" t="str">
        <f>CONCATENATE(Y$6,"Application.PersistentVars.stAllAiChannelParams.Group2_",SUBSTITUTE(SUBSTITUTE(B632,"[",""),"]",""),"_",B642,"_",B647)</f>
        <v>ns=4;s=|var|CODESYS Control Win V3.Application.PersistentVars.stAllAiChannelParams.Group2_Burn1_DamperAir_fPosition</v>
      </c>
      <c r="Q647" t="str">
        <f t="shared" si="249"/>
        <v>d0040</v>
      </c>
      <c r="R647" t="str">
        <f t="shared" si="248"/>
        <v>fTFilter</v>
      </c>
    </row>
    <row r="648" spans="1:22" x14ac:dyDescent="0.25">
      <c r="A648" t="s">
        <v>139</v>
      </c>
      <c r="B648" t="s">
        <v>132</v>
      </c>
    </row>
    <row r="649" spans="1:22" x14ac:dyDescent="0.25">
      <c r="B649" t="s">
        <v>139</v>
      </c>
      <c r="G649" t="s">
        <v>33</v>
      </c>
      <c r="H649" t="s">
        <v>33</v>
      </c>
      <c r="I649">
        <v>1</v>
      </c>
      <c r="K649">
        <v>0</v>
      </c>
      <c r="M649" t="s">
        <v>602</v>
      </c>
      <c r="N649" t="s">
        <v>34</v>
      </c>
      <c r="O649" t="s">
        <v>27</v>
      </c>
      <c r="P649" t="s">
        <v>603</v>
      </c>
      <c r="Q649" t="s">
        <v>219</v>
      </c>
      <c r="R649" t="s">
        <v>33</v>
      </c>
      <c r="V649" t="s">
        <v>219</v>
      </c>
    </row>
    <row r="650" spans="1:22" x14ac:dyDescent="0.25">
      <c r="B650" t="s">
        <v>139</v>
      </c>
      <c r="G650" t="s">
        <v>36</v>
      </c>
      <c r="H650" t="s">
        <v>36</v>
      </c>
      <c r="I650">
        <v>1</v>
      </c>
      <c r="K650">
        <v>0</v>
      </c>
      <c r="M650" t="s">
        <v>604</v>
      </c>
      <c r="N650" t="s">
        <v>34</v>
      </c>
      <c r="O650" t="s">
        <v>27</v>
      </c>
      <c r="P650" t="s">
        <v>603</v>
      </c>
      <c r="Q650" t="s">
        <v>219</v>
      </c>
      <c r="R650" t="s">
        <v>36</v>
      </c>
    </row>
    <row r="651" spans="1:22" x14ac:dyDescent="0.25">
      <c r="B651" t="s">
        <v>139</v>
      </c>
      <c r="G651" t="s">
        <v>83</v>
      </c>
      <c r="H651" t="s">
        <v>83</v>
      </c>
      <c r="I651">
        <v>1</v>
      </c>
      <c r="K651">
        <v>0</v>
      </c>
      <c r="M651" t="s">
        <v>605</v>
      </c>
      <c r="N651" t="s">
        <v>34</v>
      </c>
      <c r="O651" t="s">
        <v>27</v>
      </c>
      <c r="P651" t="s">
        <v>603</v>
      </c>
      <c r="Q651" t="s">
        <v>219</v>
      </c>
      <c r="R651" t="s">
        <v>83</v>
      </c>
    </row>
    <row r="652" spans="1:22" x14ac:dyDescent="0.25">
      <c r="B652" t="s">
        <v>139</v>
      </c>
      <c r="G652" t="s">
        <v>39</v>
      </c>
      <c r="H652" t="s">
        <v>39</v>
      </c>
      <c r="I652">
        <v>1</v>
      </c>
      <c r="K652">
        <v>1</v>
      </c>
      <c r="M652" t="s">
        <v>606</v>
      </c>
      <c r="N652" t="s">
        <v>34</v>
      </c>
      <c r="O652" t="s">
        <v>27</v>
      </c>
      <c r="P652" t="s">
        <v>603</v>
      </c>
      <c r="Q652" t="s">
        <v>219</v>
      </c>
      <c r="R652" t="s">
        <v>39</v>
      </c>
    </row>
    <row r="653" spans="1:22" x14ac:dyDescent="0.25">
      <c r="B653" t="s">
        <v>139</v>
      </c>
      <c r="G653" t="s">
        <v>40</v>
      </c>
      <c r="H653" t="s">
        <v>40</v>
      </c>
      <c r="I653">
        <v>1</v>
      </c>
      <c r="K653">
        <v>1</v>
      </c>
      <c r="M653" t="s">
        <v>607</v>
      </c>
      <c r="N653" t="s">
        <v>34</v>
      </c>
      <c r="O653" t="s">
        <v>27</v>
      </c>
      <c r="P653" t="s">
        <v>603</v>
      </c>
      <c r="Q653" t="s">
        <v>219</v>
      </c>
      <c r="R653" t="s">
        <v>40</v>
      </c>
    </row>
    <row r="654" spans="1:22" x14ac:dyDescent="0.25">
      <c r="B654" t="s">
        <v>139</v>
      </c>
      <c r="G654" t="s">
        <v>41</v>
      </c>
      <c r="H654" t="s">
        <v>41</v>
      </c>
      <c r="I654">
        <v>1</v>
      </c>
      <c r="K654">
        <v>1</v>
      </c>
      <c r="M654" t="s">
        <v>608</v>
      </c>
      <c r="N654" t="s">
        <v>34</v>
      </c>
      <c r="O654" t="s">
        <v>27</v>
      </c>
      <c r="P654" t="s">
        <v>603</v>
      </c>
      <c r="Q654" t="s">
        <v>219</v>
      </c>
      <c r="R654" t="s">
        <v>41</v>
      </c>
    </row>
    <row r="655" spans="1:22" x14ac:dyDescent="0.25">
      <c r="B655" t="s">
        <v>139</v>
      </c>
      <c r="G655" t="s">
        <v>42</v>
      </c>
      <c r="H655" t="s">
        <v>42</v>
      </c>
      <c r="I655">
        <v>1</v>
      </c>
      <c r="K655">
        <v>0</v>
      </c>
      <c r="M655" t="s">
        <v>609</v>
      </c>
      <c r="N655" t="s">
        <v>34</v>
      </c>
      <c r="O655" t="s">
        <v>27</v>
      </c>
      <c r="P655" t="s">
        <v>603</v>
      </c>
      <c r="Q655" t="s">
        <v>219</v>
      </c>
      <c r="R655" t="s">
        <v>42</v>
      </c>
    </row>
    <row r="656" spans="1:22" x14ac:dyDescent="0.25">
      <c r="B656" t="s">
        <v>139</v>
      </c>
      <c r="G656" t="s">
        <v>43</v>
      </c>
      <c r="H656" t="s">
        <v>43</v>
      </c>
      <c r="I656">
        <v>1</v>
      </c>
      <c r="K656">
        <v>0</v>
      </c>
      <c r="M656" t="s">
        <v>610</v>
      </c>
      <c r="N656" t="s">
        <v>34</v>
      </c>
      <c r="O656" t="s">
        <v>27</v>
      </c>
      <c r="P656" t="s">
        <v>603</v>
      </c>
      <c r="Q656" t="s">
        <v>219</v>
      </c>
      <c r="R656" t="s">
        <v>43</v>
      </c>
    </row>
    <row r="657" spans="1:22" x14ac:dyDescent="0.25">
      <c r="A657" t="s">
        <v>141</v>
      </c>
      <c r="B657" t="s">
        <v>132</v>
      </c>
    </row>
    <row r="658" spans="1:22" x14ac:dyDescent="0.25">
      <c r="B658" t="s">
        <v>141</v>
      </c>
      <c r="G658" t="s">
        <v>33</v>
      </c>
      <c r="H658" t="s">
        <v>33</v>
      </c>
      <c r="I658">
        <v>1</v>
      </c>
      <c r="K658">
        <v>0</v>
      </c>
      <c r="M658" t="s">
        <v>611</v>
      </c>
      <c r="N658" t="s">
        <v>34</v>
      </c>
      <c r="O658" t="s">
        <v>27</v>
      </c>
      <c r="P658" t="s">
        <v>612</v>
      </c>
      <c r="Q658" t="s">
        <v>220</v>
      </c>
      <c r="R658" t="s">
        <v>33</v>
      </c>
      <c r="V658" t="s">
        <v>220</v>
      </c>
    </row>
    <row r="659" spans="1:22" x14ac:dyDescent="0.25">
      <c r="B659" t="s">
        <v>141</v>
      </c>
      <c r="G659" t="s">
        <v>36</v>
      </c>
      <c r="H659" t="s">
        <v>36</v>
      </c>
      <c r="I659">
        <v>1</v>
      </c>
      <c r="K659">
        <v>0</v>
      </c>
      <c r="M659" t="s">
        <v>613</v>
      </c>
      <c r="N659" t="s">
        <v>34</v>
      </c>
      <c r="O659" t="s">
        <v>27</v>
      </c>
      <c r="P659" t="s">
        <v>612</v>
      </c>
      <c r="Q659" t="s">
        <v>220</v>
      </c>
      <c r="R659" t="s">
        <v>36</v>
      </c>
    </row>
    <row r="660" spans="1:22" x14ac:dyDescent="0.25">
      <c r="B660" t="s">
        <v>141</v>
      </c>
      <c r="G660" t="s">
        <v>83</v>
      </c>
      <c r="H660" t="s">
        <v>83</v>
      </c>
      <c r="I660">
        <v>1</v>
      </c>
      <c r="K660">
        <v>0</v>
      </c>
      <c r="M660" t="s">
        <v>614</v>
      </c>
      <c r="N660" t="s">
        <v>34</v>
      </c>
      <c r="O660" t="s">
        <v>27</v>
      </c>
      <c r="P660" t="s">
        <v>612</v>
      </c>
      <c r="Q660" t="s">
        <v>220</v>
      </c>
      <c r="R660" t="s">
        <v>83</v>
      </c>
    </row>
    <row r="661" spans="1:22" x14ac:dyDescent="0.25">
      <c r="B661" t="s">
        <v>141</v>
      </c>
      <c r="G661" t="s">
        <v>39</v>
      </c>
      <c r="H661" t="s">
        <v>39</v>
      </c>
      <c r="I661">
        <v>1</v>
      </c>
      <c r="K661">
        <v>1</v>
      </c>
      <c r="M661" t="s">
        <v>615</v>
      </c>
      <c r="N661" t="s">
        <v>34</v>
      </c>
      <c r="O661" t="s">
        <v>27</v>
      </c>
      <c r="P661" t="s">
        <v>612</v>
      </c>
      <c r="Q661" t="s">
        <v>220</v>
      </c>
      <c r="R661" t="s">
        <v>39</v>
      </c>
    </row>
    <row r="662" spans="1:22" x14ac:dyDescent="0.25">
      <c r="B662" t="s">
        <v>141</v>
      </c>
      <c r="G662" t="s">
        <v>40</v>
      </c>
      <c r="H662" t="s">
        <v>40</v>
      </c>
      <c r="I662">
        <v>1</v>
      </c>
      <c r="K662">
        <v>1</v>
      </c>
      <c r="M662" t="s">
        <v>616</v>
      </c>
      <c r="N662" t="s">
        <v>34</v>
      </c>
      <c r="O662" t="s">
        <v>27</v>
      </c>
      <c r="P662" t="s">
        <v>612</v>
      </c>
      <c r="Q662" t="s">
        <v>220</v>
      </c>
      <c r="R662" t="s">
        <v>40</v>
      </c>
    </row>
    <row r="663" spans="1:22" x14ac:dyDescent="0.25">
      <c r="B663" t="s">
        <v>141</v>
      </c>
      <c r="G663" t="s">
        <v>41</v>
      </c>
      <c r="H663" t="s">
        <v>41</v>
      </c>
      <c r="I663">
        <v>1</v>
      </c>
      <c r="K663">
        <v>1</v>
      </c>
      <c r="M663" t="s">
        <v>617</v>
      </c>
      <c r="N663" t="s">
        <v>34</v>
      </c>
      <c r="O663" t="s">
        <v>27</v>
      </c>
      <c r="P663" t="s">
        <v>612</v>
      </c>
      <c r="Q663" t="s">
        <v>220</v>
      </c>
      <c r="R663" t="s">
        <v>41</v>
      </c>
    </row>
    <row r="664" spans="1:22" x14ac:dyDescent="0.25">
      <c r="B664" t="s">
        <v>141</v>
      </c>
      <c r="G664" t="s">
        <v>42</v>
      </c>
      <c r="H664" t="s">
        <v>42</v>
      </c>
      <c r="I664">
        <v>1</v>
      </c>
      <c r="K664">
        <v>0</v>
      </c>
      <c r="M664" t="s">
        <v>618</v>
      </c>
      <c r="N664" t="s">
        <v>34</v>
      </c>
      <c r="O664" t="s">
        <v>27</v>
      </c>
      <c r="P664" t="s">
        <v>612</v>
      </c>
      <c r="Q664" t="s">
        <v>220</v>
      </c>
      <c r="R664" t="s">
        <v>42</v>
      </c>
    </row>
    <row r="665" spans="1:22" x14ac:dyDescent="0.25">
      <c r="B665" t="s">
        <v>141</v>
      </c>
      <c r="G665" t="s">
        <v>43</v>
      </c>
      <c r="H665" t="s">
        <v>43</v>
      </c>
      <c r="I665">
        <v>1</v>
      </c>
      <c r="K665">
        <v>0</v>
      </c>
      <c r="M665" t="s">
        <v>619</v>
      </c>
      <c r="N665" t="s">
        <v>34</v>
      </c>
      <c r="O665" t="s">
        <v>27</v>
      </c>
      <c r="P665" t="s">
        <v>612</v>
      </c>
      <c r="Q665" t="s">
        <v>220</v>
      </c>
      <c r="R665" t="s">
        <v>43</v>
      </c>
    </row>
    <row r="666" spans="1:22" x14ac:dyDescent="0.25">
      <c r="A666" t="s">
        <v>163</v>
      </c>
      <c r="B666" t="s">
        <v>132</v>
      </c>
    </row>
    <row r="667" spans="1:22" x14ac:dyDescent="0.25">
      <c r="A667" t="s">
        <v>164</v>
      </c>
      <c r="B667" t="s">
        <v>163</v>
      </c>
    </row>
    <row r="668" spans="1:22" x14ac:dyDescent="0.25">
      <c r="B668" t="str">
        <f>A667</f>
        <v>FireIgnOff</v>
      </c>
      <c r="G668" t="s">
        <v>165</v>
      </c>
      <c r="H668" t="str">
        <f>G668</f>
        <v>bSoundOn</v>
      </c>
      <c r="I668">
        <v>1</v>
      </c>
      <c r="K668">
        <v>1</v>
      </c>
      <c r="M668" t="str">
        <f>CONCATENATE(P668,".",H668)</f>
        <v>ns=4;s=|var|CODESYS Control Win V3.Application.GVL.DataProg.Group[2].Burn[1].stBurnProts.FireIgnOff.bSoundOn</v>
      </c>
      <c r="N668" t="str">
        <f>(IF(LEFT(G668,1)="b","Boolean","Float"))</f>
        <v>Boolean</v>
      </c>
      <c r="O668" t="s">
        <v>27</v>
      </c>
      <c r="P668" t="str">
        <f>CONCATENATE(Y$6,"Application.GVL.DataProg.Group[2].Burn[1].",B667,".",B668)</f>
        <v>ns=4;s=|var|CODESYS Control Win V3.Application.GVL.DataProg.Group[2].Burn[1].stBurnProts.FireIgnOff</v>
      </c>
      <c r="Q668" t="str">
        <f>V668</f>
        <v>d0196</v>
      </c>
      <c r="R668" t="str">
        <f>G668</f>
        <v>bSoundOn</v>
      </c>
      <c r="V668" t="s">
        <v>224</v>
      </c>
    </row>
    <row r="669" spans="1:22" x14ac:dyDescent="0.25">
      <c r="B669" t="str">
        <f>B668</f>
        <v>FireIgnOff</v>
      </c>
      <c r="G669" t="s">
        <v>168</v>
      </c>
      <c r="H669" t="str">
        <f t="shared" ref="H669:H676" si="252">G669</f>
        <v>bCtrlOn</v>
      </c>
      <c r="I669">
        <v>1</v>
      </c>
      <c r="K669">
        <v>1</v>
      </c>
      <c r="M669" t="str">
        <f t="shared" ref="M669:M676" si="253">CONCATENATE(P669,".",H669)</f>
        <v>ns=4;s=|var|CODESYS Control Win V3.Application.GVL.DataProg.Group[2].Burn[1].stBurnProts.FireIgnOff.bCtrlOn</v>
      </c>
      <c r="N669" t="str">
        <f t="shared" ref="N669:N676" si="254">(IF(LEFT(G669,1)="b","Boolean","Float"))</f>
        <v>Boolean</v>
      </c>
      <c r="O669" t="s">
        <v>27</v>
      </c>
      <c r="P669" t="str">
        <f>CONCATENATE(Y$6,"Application.GVL.DataProg.Group[2].Burn[1].",B667,".",B669)</f>
        <v>ns=4;s=|var|CODESYS Control Win V3.Application.GVL.DataProg.Group[2].Burn[1].stBurnProts.FireIgnOff</v>
      </c>
      <c r="Q669" t="str">
        <f>Q668</f>
        <v>d0196</v>
      </c>
      <c r="R669" t="str">
        <f t="shared" ref="R669:R676" si="255">G669</f>
        <v>bCtrlOn</v>
      </c>
    </row>
    <row r="670" spans="1:22" x14ac:dyDescent="0.25">
      <c r="B670" t="str">
        <f t="shared" ref="B670:B676" si="256">B669</f>
        <v>FireIgnOff</v>
      </c>
      <c r="G670" t="s">
        <v>170</v>
      </c>
      <c r="H670" t="str">
        <f t="shared" si="252"/>
        <v>bCheck</v>
      </c>
      <c r="I670">
        <v>1</v>
      </c>
      <c r="K670">
        <v>1</v>
      </c>
      <c r="M670" t="str">
        <f t="shared" si="253"/>
        <v>ns=4;s=|var|CODESYS Control Win V3.Application.GVL.DataProg.Group[2].Burn[1].stBurnProts.FireIgnOff.bCheck</v>
      </c>
      <c r="N670" t="str">
        <f t="shared" si="254"/>
        <v>Boolean</v>
      </c>
      <c r="O670" t="s">
        <v>27</v>
      </c>
      <c r="P670" t="str">
        <f>CONCATENATE(Y$6,"Application.GVL.DataProg.Group[2].Burn[1].",B667,".",B670)</f>
        <v>ns=4;s=|var|CODESYS Control Win V3.Application.GVL.DataProg.Group[2].Burn[1].stBurnProts.FireIgnOff</v>
      </c>
      <c r="Q670" t="str">
        <f t="shared" ref="Q670:Q676" si="257">Q669</f>
        <v>d0196</v>
      </c>
      <c r="R670" t="str">
        <f t="shared" si="255"/>
        <v>bCheck</v>
      </c>
    </row>
    <row r="671" spans="1:22" x14ac:dyDescent="0.25">
      <c r="B671" t="str">
        <f t="shared" si="256"/>
        <v>FireIgnOff</v>
      </c>
      <c r="G671" t="s">
        <v>169</v>
      </c>
      <c r="H671" t="str">
        <f t="shared" si="252"/>
        <v>bOff</v>
      </c>
      <c r="I671">
        <v>1</v>
      </c>
      <c r="K671">
        <v>1</v>
      </c>
      <c r="M671" t="str">
        <f t="shared" si="253"/>
        <v>ns=4;s=|var|CODESYS Control Win V3.Application.GVL.DataProg.Group[2].Burn[1].stBurnProts.FireIgnOff.bOff</v>
      </c>
      <c r="N671" t="str">
        <f t="shared" si="254"/>
        <v>Boolean</v>
      </c>
      <c r="O671" t="s">
        <v>27</v>
      </c>
      <c r="P671" t="str">
        <f>CONCATENATE(Y$6,"Application.GVL.DataProg.Group[2].Burn[1].",B667,".",B671)</f>
        <v>ns=4;s=|var|CODESYS Control Win V3.Application.GVL.DataProg.Group[2].Burn[1].stBurnProts.FireIgnOff</v>
      </c>
      <c r="Q671" t="str">
        <f t="shared" si="257"/>
        <v>d0196</v>
      </c>
      <c r="R671" t="str">
        <f t="shared" si="255"/>
        <v>bOff</v>
      </c>
    </row>
    <row r="672" spans="1:22" x14ac:dyDescent="0.25">
      <c r="B672" t="str">
        <f t="shared" si="256"/>
        <v>FireIgnOff</v>
      </c>
      <c r="G672" t="s">
        <v>167</v>
      </c>
      <c r="H672" t="str">
        <f t="shared" si="252"/>
        <v>bTriggered</v>
      </c>
      <c r="I672">
        <v>1</v>
      </c>
      <c r="K672">
        <v>0</v>
      </c>
      <c r="M672" t="str">
        <f t="shared" si="253"/>
        <v>ns=4;s=|var|CODESYS Control Win V3.Application.GVL.DataProg.Group[2].Burn[1].stBurnProts.FireIgnOff.bTriggered</v>
      </c>
      <c r="N672" t="str">
        <f t="shared" si="254"/>
        <v>Boolean</v>
      </c>
      <c r="O672" t="s">
        <v>27</v>
      </c>
      <c r="P672" t="str">
        <f>CONCATENATE(Y$6,"Application.GVL.DataProg.Group[2].Burn[1].",B667,".",B672)</f>
        <v>ns=4;s=|var|CODESYS Control Win V3.Application.GVL.DataProg.Group[2].Burn[1].stBurnProts.FireIgnOff</v>
      </c>
      <c r="Q672" t="str">
        <f t="shared" si="257"/>
        <v>d0196</v>
      </c>
      <c r="R672" t="str">
        <f t="shared" si="255"/>
        <v>bTriggered</v>
      </c>
    </row>
    <row r="673" spans="1:22" x14ac:dyDescent="0.25">
      <c r="B673" t="str">
        <f t="shared" si="256"/>
        <v>FireIgnOff</v>
      </c>
      <c r="G673" t="s">
        <v>83</v>
      </c>
      <c r="H673" t="str">
        <f t="shared" si="252"/>
        <v>bCtrl</v>
      </c>
      <c r="I673">
        <v>1</v>
      </c>
      <c r="K673">
        <v>0</v>
      </c>
      <c r="M673" t="str">
        <f t="shared" si="253"/>
        <v>ns=4;s=|var|CODESYS Control Win V3.Application.GVL.DataProg.Group[2].Burn[1].stBurnProts.FireIgnOff.bCtrl</v>
      </c>
      <c r="N673" t="str">
        <f t="shared" si="254"/>
        <v>Boolean</v>
      </c>
      <c r="O673" t="s">
        <v>27</v>
      </c>
      <c r="P673" t="str">
        <f>CONCATENATE(Y$6,"Application.GVL.DataProg.Group[2].Burn[1].",B667,".",B673)</f>
        <v>ns=4;s=|var|CODESYS Control Win V3.Application.GVL.DataProg.Group[2].Burn[1].stBurnProts.FireIgnOff</v>
      </c>
      <c r="Q673" t="str">
        <f t="shared" si="257"/>
        <v>d0196</v>
      </c>
      <c r="R673" t="str">
        <f t="shared" si="255"/>
        <v>bCtrl</v>
      </c>
    </row>
    <row r="674" spans="1:22" x14ac:dyDescent="0.25">
      <c r="B674" t="str">
        <f t="shared" si="256"/>
        <v>FireIgnOff</v>
      </c>
      <c r="G674" t="s">
        <v>171</v>
      </c>
      <c r="H674" t="str">
        <f t="shared" si="252"/>
        <v>bInWork</v>
      </c>
      <c r="I674">
        <v>1</v>
      </c>
      <c r="K674">
        <v>0</v>
      </c>
      <c r="M674" t="str">
        <f t="shared" si="253"/>
        <v>ns=4;s=|var|CODESYS Control Win V3.Application.GVL.DataProg.Group[2].Burn[1].stBurnProts.FireIgnOff.bInWork</v>
      </c>
      <c r="N674" t="str">
        <f t="shared" si="254"/>
        <v>Boolean</v>
      </c>
      <c r="O674" t="s">
        <v>27</v>
      </c>
      <c r="P674" t="str">
        <f>CONCATENATE(Y$6,"Application.GVL.DataProg.Group[2].Burn[1].",B667,".",B674)</f>
        <v>ns=4;s=|var|CODESYS Control Win V3.Application.GVL.DataProg.Group[2].Burn[1].stBurnProts.FireIgnOff</v>
      </c>
      <c r="Q674" t="str">
        <f t="shared" si="257"/>
        <v>d0196</v>
      </c>
      <c r="R674" t="str">
        <f t="shared" si="255"/>
        <v>bInWork</v>
      </c>
    </row>
    <row r="675" spans="1:22" x14ac:dyDescent="0.25">
      <c r="B675" t="str">
        <f t="shared" si="256"/>
        <v>FireIgnOff</v>
      </c>
      <c r="G675" t="s">
        <v>290</v>
      </c>
      <c r="H675" t="str">
        <f t="shared" si="252"/>
        <v>fValue</v>
      </c>
      <c r="I675">
        <v>1</v>
      </c>
      <c r="K675">
        <v>1</v>
      </c>
      <c r="M675" t="str">
        <f t="shared" si="253"/>
        <v>ns=4;s=|var|CODESYS Control Win V3.Application.PersistentVars.stProtectionList.BurnProtectionList.FireIgnOff.fValue</v>
      </c>
      <c r="N675" t="str">
        <f t="shared" si="254"/>
        <v>Float</v>
      </c>
      <c r="O675" t="s">
        <v>27</v>
      </c>
      <c r="P675" t="str">
        <f>CONCATENATE(Y$6,"Application.PersistentVars.stProtectionList.BurnProtectionList.",B675)</f>
        <v>ns=4;s=|var|CODESYS Control Win V3.Application.PersistentVars.stProtectionList.BurnProtectionList.FireIgnOff</v>
      </c>
      <c r="Q675" t="str">
        <f t="shared" si="257"/>
        <v>d0196</v>
      </c>
      <c r="R675" t="str">
        <f t="shared" si="255"/>
        <v>fValue</v>
      </c>
    </row>
    <row r="676" spans="1:22" x14ac:dyDescent="0.25">
      <c r="B676" t="str">
        <f t="shared" si="256"/>
        <v>FireIgnOff</v>
      </c>
      <c r="G676" t="s">
        <v>291</v>
      </c>
      <c r="H676" t="str">
        <f t="shared" si="252"/>
        <v>fResponseTime</v>
      </c>
      <c r="I676">
        <v>1</v>
      </c>
      <c r="K676">
        <v>1</v>
      </c>
      <c r="M676" t="str">
        <f t="shared" si="253"/>
        <v>ns=4;s=|var|CODESYS Control Win V3.Application.PersistentVars.stProtectionList.BurnProtectionList.FireIgnOff.fResponseTime</v>
      </c>
      <c r="N676" t="str">
        <f t="shared" si="254"/>
        <v>Float</v>
      </c>
      <c r="O676" t="s">
        <v>27</v>
      </c>
      <c r="P676" t="str">
        <f>CONCATENATE(Y$6,"Application.PersistentVars.stProtectionList.BurnProtectionList.",B676)</f>
        <v>ns=4;s=|var|CODESYS Control Win V3.Application.PersistentVars.stProtectionList.BurnProtectionList.FireIgnOff</v>
      </c>
      <c r="Q676" t="str">
        <f t="shared" si="257"/>
        <v>d0196</v>
      </c>
      <c r="R676" t="str">
        <f t="shared" si="255"/>
        <v>fResponseTime</v>
      </c>
    </row>
    <row r="677" spans="1:22" x14ac:dyDescent="0.25">
      <c r="A677" t="s">
        <v>172</v>
      </c>
      <c r="B677" t="s">
        <v>163</v>
      </c>
    </row>
    <row r="678" spans="1:22" x14ac:dyDescent="0.25">
      <c r="B678" t="str">
        <f>A677</f>
        <v>FireBurnOff</v>
      </c>
      <c r="G678" t="s">
        <v>165</v>
      </c>
      <c r="H678" t="str">
        <f>G678</f>
        <v>bSoundOn</v>
      </c>
      <c r="I678">
        <v>1</v>
      </c>
      <c r="K678">
        <v>1</v>
      </c>
      <c r="M678" t="str">
        <f>CONCATENATE(P678,".",H678)</f>
        <v>ns=4;s=|var|CODESYS Control Win V3.Application.GVL.DataProg.Group[2].Burn[1].stBurnProts.FireBurnOff.bSoundOn</v>
      </c>
      <c r="N678" t="str">
        <f>(IF(LEFT(G678,1)="b","Boolean","Float"))</f>
        <v>Boolean</v>
      </c>
      <c r="O678" t="s">
        <v>27</v>
      </c>
      <c r="P678" t="str">
        <f>CONCATENATE(Y$6,"Application.GVL.DataProg.Group[2].Burn[1].",B677,".",B678)</f>
        <v>ns=4;s=|var|CODESYS Control Win V3.Application.GVL.DataProg.Group[2].Burn[1].stBurnProts.FireBurnOff</v>
      </c>
      <c r="Q678" t="str">
        <f>V678</f>
        <v>d0193</v>
      </c>
      <c r="R678" t="str">
        <f>G678</f>
        <v>bSoundOn</v>
      </c>
      <c r="V678" t="s">
        <v>225</v>
      </c>
    </row>
    <row r="679" spans="1:22" x14ac:dyDescent="0.25">
      <c r="B679" t="str">
        <f>B678</f>
        <v>FireBurnOff</v>
      </c>
      <c r="G679" t="s">
        <v>168</v>
      </c>
      <c r="H679" t="str">
        <f t="shared" ref="H679:H686" si="258">G679</f>
        <v>bCtrlOn</v>
      </c>
      <c r="I679">
        <v>1</v>
      </c>
      <c r="K679">
        <v>1</v>
      </c>
      <c r="M679" t="str">
        <f t="shared" ref="M679:M686" si="259">CONCATENATE(P679,".",H679)</f>
        <v>ns=4;s=|var|CODESYS Control Win V3.Application.GVL.DataProg.Group[2].Burn[1].stBurnProts.FireBurnOff.bCtrlOn</v>
      </c>
      <c r="N679" t="str">
        <f t="shared" ref="N679:N686" si="260">(IF(LEFT(G679,1)="b","Boolean","Float"))</f>
        <v>Boolean</v>
      </c>
      <c r="O679" t="s">
        <v>27</v>
      </c>
      <c r="P679" t="str">
        <f>CONCATENATE(Y$6,"Application.GVL.DataProg.Group[2].Burn[1].",B677,".",B679)</f>
        <v>ns=4;s=|var|CODESYS Control Win V3.Application.GVL.DataProg.Group[2].Burn[1].stBurnProts.FireBurnOff</v>
      </c>
      <c r="Q679" t="str">
        <f>Q678</f>
        <v>d0193</v>
      </c>
      <c r="R679" t="str">
        <f t="shared" ref="R679:R686" si="261">G679</f>
        <v>bCtrlOn</v>
      </c>
    </row>
    <row r="680" spans="1:22" x14ac:dyDescent="0.25">
      <c r="B680" t="str">
        <f t="shared" ref="B680:B686" si="262">B679</f>
        <v>FireBurnOff</v>
      </c>
      <c r="G680" t="s">
        <v>170</v>
      </c>
      <c r="H680" t="str">
        <f t="shared" si="258"/>
        <v>bCheck</v>
      </c>
      <c r="I680">
        <v>1</v>
      </c>
      <c r="K680">
        <v>1</v>
      </c>
      <c r="M680" t="str">
        <f t="shared" si="259"/>
        <v>ns=4;s=|var|CODESYS Control Win V3.Application.GVL.DataProg.Group[2].Burn[1].stBurnProts.FireBurnOff.bCheck</v>
      </c>
      <c r="N680" t="str">
        <f t="shared" si="260"/>
        <v>Boolean</v>
      </c>
      <c r="O680" t="s">
        <v>27</v>
      </c>
      <c r="P680" t="str">
        <f>CONCATENATE(Y$6,"Application.GVL.DataProg.Group[2].Burn[1].",B677,".",B680)</f>
        <v>ns=4;s=|var|CODESYS Control Win V3.Application.GVL.DataProg.Group[2].Burn[1].stBurnProts.FireBurnOff</v>
      </c>
      <c r="Q680" t="str">
        <f t="shared" ref="Q680:Q686" si="263">Q679</f>
        <v>d0193</v>
      </c>
      <c r="R680" t="str">
        <f t="shared" si="261"/>
        <v>bCheck</v>
      </c>
    </row>
    <row r="681" spans="1:22" x14ac:dyDescent="0.25">
      <c r="B681" t="str">
        <f t="shared" si="262"/>
        <v>FireBurnOff</v>
      </c>
      <c r="G681" t="s">
        <v>169</v>
      </c>
      <c r="H681" t="str">
        <f t="shared" si="258"/>
        <v>bOff</v>
      </c>
      <c r="I681">
        <v>1</v>
      </c>
      <c r="K681">
        <v>1</v>
      </c>
      <c r="M681" t="str">
        <f t="shared" si="259"/>
        <v>ns=4;s=|var|CODESYS Control Win V3.Application.GVL.DataProg.Group[2].Burn[1].stBurnProts.FireBurnOff.bOff</v>
      </c>
      <c r="N681" t="str">
        <f t="shared" si="260"/>
        <v>Boolean</v>
      </c>
      <c r="O681" t="s">
        <v>27</v>
      </c>
      <c r="P681" t="str">
        <f>CONCATENATE(Y$6,"Application.GVL.DataProg.Group[2].Burn[1].",B677,".",B681)</f>
        <v>ns=4;s=|var|CODESYS Control Win V3.Application.GVL.DataProg.Group[2].Burn[1].stBurnProts.FireBurnOff</v>
      </c>
      <c r="Q681" t="str">
        <f t="shared" si="263"/>
        <v>d0193</v>
      </c>
      <c r="R681" t="str">
        <f t="shared" si="261"/>
        <v>bOff</v>
      </c>
    </row>
    <row r="682" spans="1:22" x14ac:dyDescent="0.25">
      <c r="B682" t="str">
        <f t="shared" si="262"/>
        <v>FireBurnOff</v>
      </c>
      <c r="G682" t="s">
        <v>167</v>
      </c>
      <c r="H682" t="str">
        <f t="shared" si="258"/>
        <v>bTriggered</v>
      </c>
      <c r="I682">
        <v>1</v>
      </c>
      <c r="K682">
        <v>0</v>
      </c>
      <c r="M682" t="str">
        <f t="shared" si="259"/>
        <v>ns=4;s=|var|CODESYS Control Win V3.Application.GVL.DataProg.Group[2].Burn[1].stBurnProts.FireBurnOff.bTriggered</v>
      </c>
      <c r="N682" t="str">
        <f t="shared" si="260"/>
        <v>Boolean</v>
      </c>
      <c r="O682" t="s">
        <v>27</v>
      </c>
      <c r="P682" t="str">
        <f>CONCATENATE(Y$6,"Application.GVL.DataProg.Group[2].Burn[1].",B677,".",B682)</f>
        <v>ns=4;s=|var|CODESYS Control Win V3.Application.GVL.DataProg.Group[2].Burn[1].stBurnProts.FireBurnOff</v>
      </c>
      <c r="Q682" t="str">
        <f t="shared" si="263"/>
        <v>d0193</v>
      </c>
      <c r="R682" t="str">
        <f t="shared" si="261"/>
        <v>bTriggered</v>
      </c>
    </row>
    <row r="683" spans="1:22" x14ac:dyDescent="0.25">
      <c r="B683" t="str">
        <f t="shared" si="262"/>
        <v>FireBurnOff</v>
      </c>
      <c r="G683" t="s">
        <v>83</v>
      </c>
      <c r="H683" t="str">
        <f t="shared" si="258"/>
        <v>bCtrl</v>
      </c>
      <c r="I683">
        <v>1</v>
      </c>
      <c r="K683">
        <v>0</v>
      </c>
      <c r="M683" t="str">
        <f t="shared" si="259"/>
        <v>ns=4;s=|var|CODESYS Control Win V3.Application.GVL.DataProg.Group[2].Burn[1].stBurnProts.FireBurnOff.bCtrl</v>
      </c>
      <c r="N683" t="str">
        <f t="shared" si="260"/>
        <v>Boolean</v>
      </c>
      <c r="O683" t="s">
        <v>27</v>
      </c>
      <c r="P683" t="str">
        <f>CONCATENATE(Y$6,"Application.GVL.DataProg.Group[2].Burn[1].",B677,".",B683)</f>
        <v>ns=4;s=|var|CODESYS Control Win V3.Application.GVL.DataProg.Group[2].Burn[1].stBurnProts.FireBurnOff</v>
      </c>
      <c r="Q683" t="str">
        <f t="shared" si="263"/>
        <v>d0193</v>
      </c>
      <c r="R683" t="str">
        <f t="shared" si="261"/>
        <v>bCtrl</v>
      </c>
    </row>
    <row r="684" spans="1:22" x14ac:dyDescent="0.25">
      <c r="B684" t="str">
        <f t="shared" si="262"/>
        <v>FireBurnOff</v>
      </c>
      <c r="G684" t="s">
        <v>171</v>
      </c>
      <c r="H684" t="str">
        <f t="shared" si="258"/>
        <v>bInWork</v>
      </c>
      <c r="I684">
        <v>1</v>
      </c>
      <c r="K684">
        <v>0</v>
      </c>
      <c r="M684" t="str">
        <f t="shared" si="259"/>
        <v>ns=4;s=|var|CODESYS Control Win V3.Application.GVL.DataProg.Group[2].Burn[1].stBurnProts.FireBurnOff.bInWork</v>
      </c>
      <c r="N684" t="str">
        <f t="shared" si="260"/>
        <v>Boolean</v>
      </c>
      <c r="O684" t="s">
        <v>27</v>
      </c>
      <c r="P684" t="str">
        <f>CONCATENATE(Y$6,"Application.GVL.DataProg.Group[2].Burn[1].",B677,".",B684)</f>
        <v>ns=4;s=|var|CODESYS Control Win V3.Application.GVL.DataProg.Group[2].Burn[1].stBurnProts.FireBurnOff</v>
      </c>
      <c r="Q684" t="str">
        <f t="shared" si="263"/>
        <v>d0193</v>
      </c>
      <c r="R684" t="str">
        <f t="shared" si="261"/>
        <v>bInWork</v>
      </c>
    </row>
    <row r="685" spans="1:22" x14ac:dyDescent="0.25">
      <c r="B685" t="str">
        <f t="shared" si="262"/>
        <v>FireBurnOff</v>
      </c>
      <c r="G685" t="s">
        <v>290</v>
      </c>
      <c r="H685" t="str">
        <f t="shared" si="258"/>
        <v>fValue</v>
      </c>
      <c r="I685">
        <v>1</v>
      </c>
      <c r="K685">
        <v>1</v>
      </c>
      <c r="M685" t="str">
        <f t="shared" si="259"/>
        <v>ns=4;s=|var|CODESYS Control Win V3.Application.PersistentVars.stProtectionList.BurnProtectionList.FireBurnOff.fValue</v>
      </c>
      <c r="N685" t="str">
        <f t="shared" si="260"/>
        <v>Float</v>
      </c>
      <c r="O685" t="s">
        <v>27</v>
      </c>
      <c r="P685" t="str">
        <f>CONCATENATE(Y$6,"Application.PersistentVars.stProtectionList.BurnProtectionList.",B685)</f>
        <v>ns=4;s=|var|CODESYS Control Win V3.Application.PersistentVars.stProtectionList.BurnProtectionList.FireBurnOff</v>
      </c>
      <c r="Q685" t="str">
        <f t="shared" si="263"/>
        <v>d0193</v>
      </c>
      <c r="R685" t="str">
        <f t="shared" si="261"/>
        <v>fValue</v>
      </c>
    </row>
    <row r="686" spans="1:22" x14ac:dyDescent="0.25">
      <c r="B686" t="str">
        <f t="shared" si="262"/>
        <v>FireBurnOff</v>
      </c>
      <c r="G686" t="s">
        <v>291</v>
      </c>
      <c r="H686" t="str">
        <f t="shared" si="258"/>
        <v>fResponseTime</v>
      </c>
      <c r="I686">
        <v>1</v>
      </c>
      <c r="K686">
        <v>1</v>
      </c>
      <c r="M686" t="str">
        <f t="shared" si="259"/>
        <v>ns=4;s=|var|CODESYS Control Win V3.Application.PersistentVars.stProtectionList.BurnProtectionList.FireBurnOff.fResponseTime</v>
      </c>
      <c r="N686" t="str">
        <f t="shared" si="260"/>
        <v>Float</v>
      </c>
      <c r="O686" t="s">
        <v>27</v>
      </c>
      <c r="P686" t="str">
        <f>CONCATENATE(Y$6,"Application.PersistentVars.stProtectionList.BurnProtectionList.",B686)</f>
        <v>ns=4;s=|var|CODESYS Control Win V3.Application.PersistentVars.stProtectionList.BurnProtectionList.FireBurnOff</v>
      </c>
      <c r="Q686" t="str">
        <f t="shared" si="263"/>
        <v>d0193</v>
      </c>
      <c r="R686" t="str">
        <f t="shared" si="261"/>
        <v>fResponseTime</v>
      </c>
    </row>
    <row r="687" spans="1:22" x14ac:dyDescent="0.25">
      <c r="A687" t="s">
        <v>174</v>
      </c>
      <c r="B687" t="s">
        <v>163</v>
      </c>
    </row>
    <row r="688" spans="1:22" x14ac:dyDescent="0.25">
      <c r="B688" t="str">
        <f>A687</f>
        <v>PGasL</v>
      </c>
      <c r="G688" t="s">
        <v>165</v>
      </c>
      <c r="H688" t="str">
        <f>G688</f>
        <v>bSoundOn</v>
      </c>
      <c r="I688">
        <v>1</v>
      </c>
      <c r="K688">
        <v>1</v>
      </c>
      <c r="M688" t="str">
        <f>CONCATENATE(P688,".",H688)</f>
        <v>ns=4;s=|var|CODESYS Control Win V3.Application.GVL.DataProg.Group[2].Burn[1].stBurnProts.PGasL.bSoundOn</v>
      </c>
      <c r="N688" t="str">
        <f>(IF(LEFT(G688,1)="b","Boolean","Float"))</f>
        <v>Boolean</v>
      </c>
      <c r="O688" t="s">
        <v>27</v>
      </c>
      <c r="P688" t="str">
        <f>CONCATENATE(Y$6,"Application.GVL.DataProg.Group[2].Burn[1].",B687,".",B688)</f>
        <v>ns=4;s=|var|CODESYS Control Win V3.Application.GVL.DataProg.Group[2].Burn[1].stBurnProts.PGasL</v>
      </c>
      <c r="Q688" t="str">
        <f>V688</f>
        <v>d0195</v>
      </c>
      <c r="R688" t="str">
        <f>G688</f>
        <v>bSoundOn</v>
      </c>
      <c r="V688" t="s">
        <v>226</v>
      </c>
    </row>
    <row r="689" spans="1:22" x14ac:dyDescent="0.25">
      <c r="B689" t="str">
        <f>B688</f>
        <v>PGasL</v>
      </c>
      <c r="G689" t="s">
        <v>168</v>
      </c>
      <c r="H689" t="str">
        <f t="shared" ref="H689:H696" si="264">G689</f>
        <v>bCtrlOn</v>
      </c>
      <c r="I689">
        <v>1</v>
      </c>
      <c r="K689">
        <v>1</v>
      </c>
      <c r="M689" t="str">
        <f t="shared" ref="M689:M696" si="265">CONCATENATE(P689,".",H689)</f>
        <v>ns=4;s=|var|CODESYS Control Win V3.Application.GVL.DataProg.Group[2].Burn[1].stBurnProts.PGasL.bCtrlOn</v>
      </c>
      <c r="N689" t="str">
        <f t="shared" ref="N689:N696" si="266">(IF(LEFT(G689,1)="b","Boolean","Float"))</f>
        <v>Boolean</v>
      </c>
      <c r="O689" t="s">
        <v>27</v>
      </c>
      <c r="P689" t="str">
        <f>CONCATENATE(Y$6,"Application.GVL.DataProg.Group[2].Burn[1].",B687,".",B689)</f>
        <v>ns=4;s=|var|CODESYS Control Win V3.Application.GVL.DataProg.Group[2].Burn[1].stBurnProts.PGasL</v>
      </c>
      <c r="Q689" t="str">
        <f>Q688</f>
        <v>d0195</v>
      </c>
      <c r="R689" t="str">
        <f t="shared" ref="R689:R696" si="267">G689</f>
        <v>bCtrlOn</v>
      </c>
    </row>
    <row r="690" spans="1:22" x14ac:dyDescent="0.25">
      <c r="B690" t="str">
        <f t="shared" ref="B690:B696" si="268">B689</f>
        <v>PGasL</v>
      </c>
      <c r="G690" t="s">
        <v>170</v>
      </c>
      <c r="H690" t="str">
        <f t="shared" si="264"/>
        <v>bCheck</v>
      </c>
      <c r="I690">
        <v>1</v>
      </c>
      <c r="K690">
        <v>1</v>
      </c>
      <c r="M690" t="str">
        <f t="shared" si="265"/>
        <v>ns=4;s=|var|CODESYS Control Win V3.Application.GVL.DataProg.Group[2].Burn[1].stBurnProts.PGasL.bCheck</v>
      </c>
      <c r="N690" t="str">
        <f t="shared" si="266"/>
        <v>Boolean</v>
      </c>
      <c r="O690" t="s">
        <v>27</v>
      </c>
      <c r="P690" t="str">
        <f>CONCATENATE(Y$6,"Application.GVL.DataProg.Group[2].Burn[1].",B687,".",B690)</f>
        <v>ns=4;s=|var|CODESYS Control Win V3.Application.GVL.DataProg.Group[2].Burn[1].stBurnProts.PGasL</v>
      </c>
      <c r="Q690" t="str">
        <f t="shared" ref="Q690:Q696" si="269">Q689</f>
        <v>d0195</v>
      </c>
      <c r="R690" t="str">
        <f t="shared" si="267"/>
        <v>bCheck</v>
      </c>
    </row>
    <row r="691" spans="1:22" x14ac:dyDescent="0.25">
      <c r="B691" t="str">
        <f t="shared" si="268"/>
        <v>PGasL</v>
      </c>
      <c r="G691" t="s">
        <v>169</v>
      </c>
      <c r="H691" t="str">
        <f t="shared" si="264"/>
        <v>bOff</v>
      </c>
      <c r="I691">
        <v>1</v>
      </c>
      <c r="K691">
        <v>1</v>
      </c>
      <c r="M691" t="str">
        <f t="shared" si="265"/>
        <v>ns=4;s=|var|CODESYS Control Win V3.Application.GVL.DataProg.Group[2].Burn[1].stBurnProts.PGasL.bOff</v>
      </c>
      <c r="N691" t="str">
        <f t="shared" si="266"/>
        <v>Boolean</v>
      </c>
      <c r="O691" t="s">
        <v>27</v>
      </c>
      <c r="P691" t="str">
        <f>CONCATENATE(Y$6,"Application.GVL.DataProg.Group[2].Burn[1].",B687,".",B691)</f>
        <v>ns=4;s=|var|CODESYS Control Win V3.Application.GVL.DataProg.Group[2].Burn[1].stBurnProts.PGasL</v>
      </c>
      <c r="Q691" t="str">
        <f t="shared" si="269"/>
        <v>d0195</v>
      </c>
      <c r="R691" t="str">
        <f t="shared" si="267"/>
        <v>bOff</v>
      </c>
    </row>
    <row r="692" spans="1:22" x14ac:dyDescent="0.25">
      <c r="B692" t="str">
        <f t="shared" si="268"/>
        <v>PGasL</v>
      </c>
      <c r="G692" t="s">
        <v>167</v>
      </c>
      <c r="H692" t="str">
        <f t="shared" si="264"/>
        <v>bTriggered</v>
      </c>
      <c r="I692">
        <v>1</v>
      </c>
      <c r="K692">
        <v>0</v>
      </c>
      <c r="M692" t="str">
        <f t="shared" si="265"/>
        <v>ns=4;s=|var|CODESYS Control Win V3.Application.GVL.DataProg.Group[2].Burn[1].stBurnProts.PGasL.bTriggered</v>
      </c>
      <c r="N692" t="str">
        <f t="shared" si="266"/>
        <v>Boolean</v>
      </c>
      <c r="O692" t="s">
        <v>27</v>
      </c>
      <c r="P692" t="str">
        <f>CONCATENATE(Y$6,"Application.GVL.DataProg.Group[2].Burn[1].",B687,".",B692)</f>
        <v>ns=4;s=|var|CODESYS Control Win V3.Application.GVL.DataProg.Group[2].Burn[1].stBurnProts.PGasL</v>
      </c>
      <c r="Q692" t="str">
        <f t="shared" si="269"/>
        <v>d0195</v>
      </c>
      <c r="R692" t="str">
        <f t="shared" si="267"/>
        <v>bTriggered</v>
      </c>
    </row>
    <row r="693" spans="1:22" x14ac:dyDescent="0.25">
      <c r="B693" t="str">
        <f t="shared" si="268"/>
        <v>PGasL</v>
      </c>
      <c r="G693" t="s">
        <v>83</v>
      </c>
      <c r="H693" t="str">
        <f t="shared" si="264"/>
        <v>bCtrl</v>
      </c>
      <c r="I693">
        <v>1</v>
      </c>
      <c r="K693">
        <v>0</v>
      </c>
      <c r="M693" t="str">
        <f t="shared" si="265"/>
        <v>ns=4;s=|var|CODESYS Control Win V3.Application.GVL.DataProg.Group[2].Burn[1].stBurnProts.PGasL.bCtrl</v>
      </c>
      <c r="N693" t="str">
        <f t="shared" si="266"/>
        <v>Boolean</v>
      </c>
      <c r="O693" t="s">
        <v>27</v>
      </c>
      <c r="P693" t="str">
        <f>CONCATENATE(Y$6,"Application.GVL.DataProg.Group[2].Burn[1].",B687,".",B693)</f>
        <v>ns=4;s=|var|CODESYS Control Win V3.Application.GVL.DataProg.Group[2].Burn[1].stBurnProts.PGasL</v>
      </c>
      <c r="Q693" t="str">
        <f t="shared" si="269"/>
        <v>d0195</v>
      </c>
      <c r="R693" t="str">
        <f t="shared" si="267"/>
        <v>bCtrl</v>
      </c>
    </row>
    <row r="694" spans="1:22" x14ac:dyDescent="0.25">
      <c r="B694" t="str">
        <f t="shared" si="268"/>
        <v>PGasL</v>
      </c>
      <c r="G694" t="s">
        <v>171</v>
      </c>
      <c r="H694" t="str">
        <f t="shared" si="264"/>
        <v>bInWork</v>
      </c>
      <c r="I694">
        <v>1</v>
      </c>
      <c r="K694">
        <v>0</v>
      </c>
      <c r="M694" t="str">
        <f t="shared" si="265"/>
        <v>ns=4;s=|var|CODESYS Control Win V3.Application.GVL.DataProg.Group[2].Burn[1].stBurnProts.PGasL.bInWork</v>
      </c>
      <c r="N694" t="str">
        <f t="shared" si="266"/>
        <v>Boolean</v>
      </c>
      <c r="O694" t="s">
        <v>27</v>
      </c>
      <c r="P694" t="str">
        <f>CONCATENATE(Y$6,"Application.GVL.DataProg.Group[2].Burn[1].",B687,".",B694)</f>
        <v>ns=4;s=|var|CODESYS Control Win V3.Application.GVL.DataProg.Group[2].Burn[1].stBurnProts.PGasL</v>
      </c>
      <c r="Q694" t="str">
        <f t="shared" si="269"/>
        <v>d0195</v>
      </c>
      <c r="R694" t="str">
        <f t="shared" si="267"/>
        <v>bInWork</v>
      </c>
    </row>
    <row r="695" spans="1:22" x14ac:dyDescent="0.25">
      <c r="B695" t="str">
        <f t="shared" si="268"/>
        <v>PGasL</v>
      </c>
      <c r="G695" t="s">
        <v>290</v>
      </c>
      <c r="H695" t="str">
        <f t="shared" si="264"/>
        <v>fValue</v>
      </c>
      <c r="I695">
        <v>1</v>
      </c>
      <c r="K695">
        <v>1</v>
      </c>
      <c r="M695" t="str">
        <f t="shared" si="265"/>
        <v>ns=4;s=|var|CODESYS Control Win V3.Application.PersistentVars.stProtectionList.BurnProtectionList.PGasL.fValue</v>
      </c>
      <c r="N695" t="str">
        <f t="shared" si="266"/>
        <v>Float</v>
      </c>
      <c r="O695" t="s">
        <v>27</v>
      </c>
      <c r="P695" t="str">
        <f>CONCATENATE(Y$6,"Application.PersistentVars.stProtectionList.BurnProtectionList.",B695)</f>
        <v>ns=4;s=|var|CODESYS Control Win V3.Application.PersistentVars.stProtectionList.BurnProtectionList.PGasL</v>
      </c>
      <c r="Q695" t="str">
        <f t="shared" si="269"/>
        <v>d0195</v>
      </c>
      <c r="R695" t="str">
        <f t="shared" si="267"/>
        <v>fValue</v>
      </c>
    </row>
    <row r="696" spans="1:22" x14ac:dyDescent="0.25">
      <c r="B696" t="str">
        <f t="shared" si="268"/>
        <v>PGasL</v>
      </c>
      <c r="G696" t="s">
        <v>291</v>
      </c>
      <c r="H696" t="str">
        <f t="shared" si="264"/>
        <v>fResponseTime</v>
      </c>
      <c r="I696">
        <v>1</v>
      </c>
      <c r="K696">
        <v>1</v>
      </c>
      <c r="M696" t="str">
        <f t="shared" si="265"/>
        <v>ns=4;s=|var|CODESYS Control Win V3.Application.PersistentVars.stProtectionList.BurnProtectionList.PGasL.fResponseTime</v>
      </c>
      <c r="N696" t="str">
        <f t="shared" si="266"/>
        <v>Float</v>
      </c>
      <c r="O696" t="s">
        <v>27</v>
      </c>
      <c r="P696" t="str">
        <f>CONCATENATE(Y$6,"Application.PersistentVars.stProtectionList.BurnProtectionList.",B696)</f>
        <v>ns=4;s=|var|CODESYS Control Win V3.Application.PersistentVars.stProtectionList.BurnProtectionList.PGasL</v>
      </c>
      <c r="Q696" t="str">
        <f t="shared" si="269"/>
        <v>d0195</v>
      </c>
      <c r="R696" t="str">
        <f t="shared" si="267"/>
        <v>fResponseTime</v>
      </c>
    </row>
    <row r="697" spans="1:22" x14ac:dyDescent="0.25">
      <c r="A697" t="s">
        <v>176</v>
      </c>
      <c r="B697" t="s">
        <v>163</v>
      </c>
    </row>
    <row r="698" spans="1:22" x14ac:dyDescent="0.25">
      <c r="B698" t="str">
        <f>A697</f>
        <v>PAirL</v>
      </c>
      <c r="G698" t="s">
        <v>165</v>
      </c>
      <c r="H698" t="str">
        <f>G698</f>
        <v>bSoundOn</v>
      </c>
      <c r="I698">
        <v>1</v>
      </c>
      <c r="K698">
        <v>1</v>
      </c>
      <c r="M698" t="str">
        <f>CONCATENATE(P698,".",H698)</f>
        <v>ns=4;s=|var|CODESYS Control Win V3.Application.GVL.DataProg.Group[2].Burn[1].stBurnProts.PAirL.bSoundOn</v>
      </c>
      <c r="N698" t="str">
        <f>(IF(LEFT(G698,1)="b","Boolean","Float"))</f>
        <v>Boolean</v>
      </c>
      <c r="O698" t="s">
        <v>27</v>
      </c>
      <c r="P698" t="str">
        <f>CONCATENATE(Y$6,"Application.GVL.DataProg.Group[2].Burn[1].",B697,".",B698)</f>
        <v>ns=4;s=|var|CODESYS Control Win V3.Application.GVL.DataProg.Group[2].Burn[1].stBurnProts.PAirL</v>
      </c>
      <c r="Q698" t="str">
        <f>V698</f>
        <v>d0194</v>
      </c>
      <c r="R698" t="str">
        <f>G698</f>
        <v>bSoundOn</v>
      </c>
      <c r="V698" t="s">
        <v>227</v>
      </c>
    </row>
    <row r="699" spans="1:22" x14ac:dyDescent="0.25">
      <c r="B699" t="str">
        <f>B698</f>
        <v>PAirL</v>
      </c>
      <c r="G699" t="s">
        <v>168</v>
      </c>
      <c r="H699" t="str">
        <f t="shared" ref="H699:H706" si="270">G699</f>
        <v>bCtrlOn</v>
      </c>
      <c r="I699">
        <v>1</v>
      </c>
      <c r="K699">
        <v>1</v>
      </c>
      <c r="M699" t="str">
        <f t="shared" ref="M699:M706" si="271">CONCATENATE(P699,".",H699)</f>
        <v>ns=4;s=|var|CODESYS Control Win V3.Application.GVL.DataProg.Group[2].Burn[1].stBurnProts.PAirL.bCtrlOn</v>
      </c>
      <c r="N699" t="str">
        <f t="shared" ref="N699:N706" si="272">(IF(LEFT(G699,1)="b","Boolean","Float"))</f>
        <v>Boolean</v>
      </c>
      <c r="O699" t="s">
        <v>27</v>
      </c>
      <c r="P699" t="str">
        <f>CONCATENATE(Y$6,"Application.GVL.DataProg.Group[2].Burn[1].",B697,".",B699)</f>
        <v>ns=4;s=|var|CODESYS Control Win V3.Application.GVL.DataProg.Group[2].Burn[1].stBurnProts.PAirL</v>
      </c>
      <c r="Q699" t="str">
        <f>Q698</f>
        <v>d0194</v>
      </c>
      <c r="R699" t="str">
        <f t="shared" ref="R699:R706" si="273">G699</f>
        <v>bCtrlOn</v>
      </c>
    </row>
    <row r="700" spans="1:22" x14ac:dyDescent="0.25">
      <c r="B700" t="str">
        <f t="shared" ref="B700:B706" si="274">B699</f>
        <v>PAirL</v>
      </c>
      <c r="G700" t="s">
        <v>170</v>
      </c>
      <c r="H700" t="str">
        <f t="shared" si="270"/>
        <v>bCheck</v>
      </c>
      <c r="I700">
        <v>1</v>
      </c>
      <c r="K700">
        <v>1</v>
      </c>
      <c r="M700" t="str">
        <f t="shared" si="271"/>
        <v>ns=4;s=|var|CODESYS Control Win V3.Application.GVL.DataProg.Group[2].Burn[1].stBurnProts.PAirL.bCheck</v>
      </c>
      <c r="N700" t="str">
        <f t="shared" si="272"/>
        <v>Boolean</v>
      </c>
      <c r="O700" t="s">
        <v>27</v>
      </c>
      <c r="P700" t="str">
        <f>CONCATENATE(Y$6,"Application.GVL.DataProg.Group[2].Burn[1].",B697,".",B700)</f>
        <v>ns=4;s=|var|CODESYS Control Win V3.Application.GVL.DataProg.Group[2].Burn[1].stBurnProts.PAirL</v>
      </c>
      <c r="Q700" t="str">
        <f t="shared" ref="Q700:Q706" si="275">Q699</f>
        <v>d0194</v>
      </c>
      <c r="R700" t="str">
        <f t="shared" si="273"/>
        <v>bCheck</v>
      </c>
    </row>
    <row r="701" spans="1:22" x14ac:dyDescent="0.25">
      <c r="B701" t="str">
        <f t="shared" si="274"/>
        <v>PAirL</v>
      </c>
      <c r="G701" t="s">
        <v>169</v>
      </c>
      <c r="H701" t="str">
        <f t="shared" si="270"/>
        <v>bOff</v>
      </c>
      <c r="I701">
        <v>1</v>
      </c>
      <c r="K701">
        <v>1</v>
      </c>
      <c r="M701" t="str">
        <f t="shared" si="271"/>
        <v>ns=4;s=|var|CODESYS Control Win V3.Application.GVL.DataProg.Group[2].Burn[1].stBurnProts.PAirL.bOff</v>
      </c>
      <c r="N701" t="str">
        <f t="shared" si="272"/>
        <v>Boolean</v>
      </c>
      <c r="O701" t="s">
        <v>27</v>
      </c>
      <c r="P701" t="str">
        <f>CONCATENATE(Y$6,"Application.GVL.DataProg.Group[2].Burn[1].",B697,".",B701)</f>
        <v>ns=4;s=|var|CODESYS Control Win V3.Application.GVL.DataProg.Group[2].Burn[1].stBurnProts.PAirL</v>
      </c>
      <c r="Q701" t="str">
        <f t="shared" si="275"/>
        <v>d0194</v>
      </c>
      <c r="R701" t="str">
        <f t="shared" si="273"/>
        <v>bOff</v>
      </c>
    </row>
    <row r="702" spans="1:22" x14ac:dyDescent="0.25">
      <c r="B702" t="str">
        <f t="shared" si="274"/>
        <v>PAirL</v>
      </c>
      <c r="G702" t="s">
        <v>167</v>
      </c>
      <c r="H702" t="str">
        <f t="shared" si="270"/>
        <v>bTriggered</v>
      </c>
      <c r="I702">
        <v>1</v>
      </c>
      <c r="K702">
        <v>0</v>
      </c>
      <c r="M702" t="str">
        <f t="shared" si="271"/>
        <v>ns=4;s=|var|CODESYS Control Win V3.Application.GVL.DataProg.Group[2].Burn[1].stBurnProts.PAirL.bTriggered</v>
      </c>
      <c r="N702" t="str">
        <f t="shared" si="272"/>
        <v>Boolean</v>
      </c>
      <c r="O702" t="s">
        <v>27</v>
      </c>
      <c r="P702" t="str">
        <f>CONCATENATE(Y$6,"Application.GVL.DataProg.Group[2].Burn[1].",B697,".",B702)</f>
        <v>ns=4;s=|var|CODESYS Control Win V3.Application.GVL.DataProg.Group[2].Burn[1].stBurnProts.PAirL</v>
      </c>
      <c r="Q702" t="str">
        <f t="shared" si="275"/>
        <v>d0194</v>
      </c>
      <c r="R702" t="str">
        <f t="shared" si="273"/>
        <v>bTriggered</v>
      </c>
    </row>
    <row r="703" spans="1:22" x14ac:dyDescent="0.25">
      <c r="B703" t="str">
        <f t="shared" si="274"/>
        <v>PAirL</v>
      </c>
      <c r="G703" t="s">
        <v>83</v>
      </c>
      <c r="H703" t="str">
        <f t="shared" si="270"/>
        <v>bCtrl</v>
      </c>
      <c r="I703">
        <v>1</v>
      </c>
      <c r="K703">
        <v>0</v>
      </c>
      <c r="M703" t="str">
        <f t="shared" si="271"/>
        <v>ns=4;s=|var|CODESYS Control Win V3.Application.GVL.DataProg.Group[2].Burn[1].stBurnProts.PAirL.bCtrl</v>
      </c>
      <c r="N703" t="str">
        <f t="shared" si="272"/>
        <v>Boolean</v>
      </c>
      <c r="O703" t="s">
        <v>27</v>
      </c>
      <c r="P703" t="str">
        <f>CONCATENATE(Y$6,"Application.GVL.DataProg.Group[2].Burn[1].",B697,".",B703)</f>
        <v>ns=4;s=|var|CODESYS Control Win V3.Application.GVL.DataProg.Group[2].Burn[1].stBurnProts.PAirL</v>
      </c>
      <c r="Q703" t="str">
        <f t="shared" si="275"/>
        <v>d0194</v>
      </c>
      <c r="R703" t="str">
        <f t="shared" si="273"/>
        <v>bCtrl</v>
      </c>
    </row>
    <row r="704" spans="1:22" x14ac:dyDescent="0.25">
      <c r="B704" t="str">
        <f t="shared" si="274"/>
        <v>PAirL</v>
      </c>
      <c r="G704" t="s">
        <v>171</v>
      </c>
      <c r="H704" t="str">
        <f t="shared" si="270"/>
        <v>bInWork</v>
      </c>
      <c r="I704">
        <v>1</v>
      </c>
      <c r="K704">
        <v>0</v>
      </c>
      <c r="M704" t="str">
        <f t="shared" si="271"/>
        <v>ns=4;s=|var|CODESYS Control Win V3.Application.GVL.DataProg.Group[2].Burn[1].stBurnProts.PAirL.bInWork</v>
      </c>
      <c r="N704" t="str">
        <f t="shared" si="272"/>
        <v>Boolean</v>
      </c>
      <c r="O704" t="s">
        <v>27</v>
      </c>
      <c r="P704" t="str">
        <f>CONCATENATE(Y$6,"Application.GVL.DataProg.Group[2].Burn[1].",B697,".",B704)</f>
        <v>ns=4;s=|var|CODESYS Control Win V3.Application.GVL.DataProg.Group[2].Burn[1].stBurnProts.PAirL</v>
      </c>
      <c r="Q704" t="str">
        <f t="shared" si="275"/>
        <v>d0194</v>
      </c>
      <c r="R704" t="str">
        <f t="shared" si="273"/>
        <v>bInWork</v>
      </c>
    </row>
    <row r="705" spans="1:22" x14ac:dyDescent="0.25">
      <c r="B705" t="str">
        <f t="shared" si="274"/>
        <v>PAirL</v>
      </c>
      <c r="G705" t="s">
        <v>290</v>
      </c>
      <c r="H705" t="str">
        <f t="shared" si="270"/>
        <v>fValue</v>
      </c>
      <c r="I705">
        <v>1</v>
      </c>
      <c r="K705">
        <v>1</v>
      </c>
      <c r="M705" t="str">
        <f t="shared" si="271"/>
        <v>ns=4;s=|var|CODESYS Control Win V3.Application.PersistentVars.stProtectionList.BurnProtectionList.PAirL.fValue</v>
      </c>
      <c r="N705" t="str">
        <f t="shared" si="272"/>
        <v>Float</v>
      </c>
      <c r="O705" t="s">
        <v>27</v>
      </c>
      <c r="P705" t="str">
        <f>CONCATENATE(Y$6,"Application.PersistentVars.stProtectionList.BurnProtectionList.",B705)</f>
        <v>ns=4;s=|var|CODESYS Control Win V3.Application.PersistentVars.stProtectionList.BurnProtectionList.PAirL</v>
      </c>
      <c r="Q705" t="str">
        <f t="shared" si="275"/>
        <v>d0194</v>
      </c>
      <c r="R705" t="str">
        <f t="shared" si="273"/>
        <v>fValue</v>
      </c>
    </row>
    <row r="706" spans="1:22" x14ac:dyDescent="0.25">
      <c r="B706" t="str">
        <f t="shared" si="274"/>
        <v>PAirL</v>
      </c>
      <c r="G706" t="s">
        <v>291</v>
      </c>
      <c r="H706" t="str">
        <f t="shared" si="270"/>
        <v>fResponseTime</v>
      </c>
      <c r="I706">
        <v>1</v>
      </c>
      <c r="K706">
        <v>1</v>
      </c>
      <c r="M706" t="str">
        <f t="shared" si="271"/>
        <v>ns=4;s=|var|CODESYS Control Win V3.Application.PersistentVars.stProtectionList.BurnProtectionList.PAirL.fResponseTime</v>
      </c>
      <c r="N706" t="str">
        <f t="shared" si="272"/>
        <v>Float</v>
      </c>
      <c r="O706" t="s">
        <v>27</v>
      </c>
      <c r="P706" t="str">
        <f>CONCATENATE(Y$6,"Application.PersistentVars.stProtectionList.BurnProtectionList.",B706)</f>
        <v>ns=4;s=|var|CODESYS Control Win V3.Application.PersistentVars.stProtectionList.BurnProtectionList.PAirL</v>
      </c>
      <c r="Q706" t="str">
        <f t="shared" si="275"/>
        <v>d0194</v>
      </c>
      <c r="R706" t="str">
        <f t="shared" si="273"/>
        <v>fResponseTime</v>
      </c>
    </row>
    <row r="707" spans="1:22" x14ac:dyDescent="0.25">
      <c r="A707" t="s">
        <v>178</v>
      </c>
      <c r="B707" t="s">
        <v>212</v>
      </c>
    </row>
    <row r="708" spans="1:22" x14ac:dyDescent="0.25">
      <c r="B708" t="s">
        <v>178</v>
      </c>
      <c r="G708" t="s">
        <v>143</v>
      </c>
      <c r="H708" t="s">
        <v>143</v>
      </c>
      <c r="I708">
        <v>1</v>
      </c>
      <c r="K708">
        <v>0</v>
      </c>
      <c r="M708" t="s">
        <v>620</v>
      </c>
      <c r="N708" t="s">
        <v>34</v>
      </c>
      <c r="O708" t="s">
        <v>27</v>
      </c>
      <c r="P708" t="s">
        <v>621</v>
      </c>
      <c r="Q708" t="s">
        <v>234</v>
      </c>
      <c r="R708" t="s">
        <v>143</v>
      </c>
      <c r="V708" t="s">
        <v>234</v>
      </c>
    </row>
    <row r="709" spans="1:22" x14ac:dyDescent="0.25">
      <c r="B709" t="s">
        <v>178</v>
      </c>
      <c r="G709" t="s">
        <v>145</v>
      </c>
      <c r="H709" t="s">
        <v>145</v>
      </c>
      <c r="I709">
        <v>1</v>
      </c>
      <c r="K709">
        <v>0</v>
      </c>
      <c r="M709" t="s">
        <v>622</v>
      </c>
      <c r="N709" t="s">
        <v>34</v>
      </c>
      <c r="O709" t="s">
        <v>27</v>
      </c>
      <c r="P709" t="s">
        <v>621</v>
      </c>
      <c r="Q709" t="s">
        <v>234</v>
      </c>
      <c r="R709" t="s">
        <v>145</v>
      </c>
    </row>
    <row r="710" spans="1:22" x14ac:dyDescent="0.25">
      <c r="B710" t="s">
        <v>178</v>
      </c>
      <c r="G710" t="s">
        <v>150</v>
      </c>
      <c r="H710" t="s">
        <v>150</v>
      </c>
      <c r="I710">
        <v>1</v>
      </c>
      <c r="K710">
        <v>0</v>
      </c>
      <c r="M710" t="s">
        <v>623</v>
      </c>
      <c r="N710" t="s">
        <v>34</v>
      </c>
      <c r="O710" t="s">
        <v>27</v>
      </c>
      <c r="P710" t="s">
        <v>621</v>
      </c>
      <c r="Q710" t="s">
        <v>234</v>
      </c>
      <c r="R710" t="s">
        <v>150</v>
      </c>
    </row>
    <row r="711" spans="1:22" x14ac:dyDescent="0.25">
      <c r="B711" t="s">
        <v>178</v>
      </c>
      <c r="G711" t="s">
        <v>151</v>
      </c>
      <c r="H711" t="s">
        <v>151</v>
      </c>
      <c r="I711">
        <v>1</v>
      </c>
      <c r="K711">
        <v>0</v>
      </c>
      <c r="M711" t="s">
        <v>624</v>
      </c>
      <c r="N711" t="s">
        <v>34</v>
      </c>
      <c r="O711" t="s">
        <v>27</v>
      </c>
      <c r="P711" t="s">
        <v>621</v>
      </c>
      <c r="Q711" t="s">
        <v>234</v>
      </c>
      <c r="R711" t="s">
        <v>151</v>
      </c>
    </row>
    <row r="712" spans="1:22" x14ac:dyDescent="0.25">
      <c r="B712" t="s">
        <v>178</v>
      </c>
      <c r="G712" t="s">
        <v>152</v>
      </c>
      <c r="H712" t="s">
        <v>152</v>
      </c>
      <c r="I712">
        <v>1</v>
      </c>
      <c r="K712">
        <v>0</v>
      </c>
      <c r="M712" t="s">
        <v>625</v>
      </c>
      <c r="N712" t="s">
        <v>34</v>
      </c>
      <c r="O712" t="s">
        <v>27</v>
      </c>
      <c r="P712" t="s">
        <v>621</v>
      </c>
      <c r="Q712" t="s">
        <v>234</v>
      </c>
      <c r="R712" t="s">
        <v>152</v>
      </c>
    </row>
    <row r="713" spans="1:22" x14ac:dyDescent="0.25">
      <c r="B713" t="s">
        <v>178</v>
      </c>
      <c r="G713" t="s">
        <v>153</v>
      </c>
      <c r="H713" t="s">
        <v>153</v>
      </c>
      <c r="I713">
        <v>1</v>
      </c>
      <c r="K713">
        <v>0</v>
      </c>
      <c r="M713" t="s">
        <v>626</v>
      </c>
      <c r="N713" t="s">
        <v>26</v>
      </c>
      <c r="O713" t="s">
        <v>27</v>
      </c>
      <c r="P713" t="s">
        <v>621</v>
      </c>
      <c r="Q713" t="s">
        <v>234</v>
      </c>
      <c r="R713" t="s">
        <v>153</v>
      </c>
    </row>
    <row r="714" spans="1:22" x14ac:dyDescent="0.25">
      <c r="B714" t="s">
        <v>178</v>
      </c>
      <c r="G714" t="s">
        <v>154</v>
      </c>
      <c r="H714" t="s">
        <v>154</v>
      </c>
      <c r="I714">
        <v>1</v>
      </c>
      <c r="K714">
        <v>0</v>
      </c>
      <c r="M714" t="s">
        <v>627</v>
      </c>
      <c r="N714" t="s">
        <v>26</v>
      </c>
      <c r="O714" t="s">
        <v>27</v>
      </c>
      <c r="P714" t="s">
        <v>621</v>
      </c>
      <c r="Q714" t="s">
        <v>234</v>
      </c>
      <c r="R714" t="s">
        <v>154</v>
      </c>
    </row>
    <row r="715" spans="1:22" x14ac:dyDescent="0.25">
      <c r="B715" t="s">
        <v>178</v>
      </c>
      <c r="G715" t="s">
        <v>155</v>
      </c>
      <c r="H715" t="s">
        <v>155</v>
      </c>
      <c r="I715">
        <v>1</v>
      </c>
      <c r="K715">
        <v>0</v>
      </c>
      <c r="M715" t="s">
        <v>628</v>
      </c>
      <c r="N715" t="s">
        <v>156</v>
      </c>
      <c r="O715" t="s">
        <v>27</v>
      </c>
      <c r="P715" t="s">
        <v>621</v>
      </c>
      <c r="Q715" t="s">
        <v>234</v>
      </c>
      <c r="R715" t="s">
        <v>155</v>
      </c>
    </row>
    <row r="716" spans="1:22" x14ac:dyDescent="0.25">
      <c r="B716" t="s">
        <v>178</v>
      </c>
      <c r="G716" t="s">
        <v>157</v>
      </c>
      <c r="H716" t="s">
        <v>157</v>
      </c>
      <c r="I716">
        <v>1</v>
      </c>
      <c r="K716">
        <v>0</v>
      </c>
      <c r="M716" t="s">
        <v>629</v>
      </c>
      <c r="N716" t="s">
        <v>158</v>
      </c>
      <c r="O716" t="s">
        <v>27</v>
      </c>
      <c r="P716" t="s">
        <v>621</v>
      </c>
      <c r="Q716" t="s">
        <v>234</v>
      </c>
      <c r="R716" t="s">
        <v>157</v>
      </c>
    </row>
    <row r="717" spans="1:22" x14ac:dyDescent="0.25">
      <c r="B717" t="s">
        <v>178</v>
      </c>
      <c r="G717" t="s">
        <v>159</v>
      </c>
      <c r="H717" t="s">
        <v>159</v>
      </c>
      <c r="I717">
        <v>1</v>
      </c>
      <c r="K717">
        <v>0</v>
      </c>
      <c r="M717" t="s">
        <v>630</v>
      </c>
      <c r="N717" t="s">
        <v>26</v>
      </c>
      <c r="O717" t="s">
        <v>27</v>
      </c>
      <c r="P717" t="s">
        <v>621</v>
      </c>
      <c r="Q717" t="s">
        <v>234</v>
      </c>
      <c r="R717" t="s">
        <v>159</v>
      </c>
    </row>
    <row r="718" spans="1:22" x14ac:dyDescent="0.25">
      <c r="B718" t="s">
        <v>178</v>
      </c>
      <c r="G718" t="s">
        <v>160</v>
      </c>
      <c r="H718" t="s">
        <v>160</v>
      </c>
      <c r="I718">
        <v>1</v>
      </c>
      <c r="K718">
        <v>0</v>
      </c>
      <c r="M718" t="s">
        <v>631</v>
      </c>
      <c r="N718" t="s">
        <v>26</v>
      </c>
      <c r="O718" t="s">
        <v>27</v>
      </c>
      <c r="P718" t="s">
        <v>621</v>
      </c>
      <c r="Q718" t="s">
        <v>234</v>
      </c>
      <c r="R718" t="s">
        <v>160</v>
      </c>
    </row>
    <row r="719" spans="1:22" x14ac:dyDescent="0.25">
      <c r="B719" t="s">
        <v>178</v>
      </c>
      <c r="G719" t="s">
        <v>161</v>
      </c>
      <c r="H719" t="s">
        <v>161</v>
      </c>
      <c r="I719">
        <v>1</v>
      </c>
      <c r="K719">
        <v>1</v>
      </c>
      <c r="M719" t="s">
        <v>632</v>
      </c>
      <c r="N719" t="s">
        <v>34</v>
      </c>
      <c r="O719" t="s">
        <v>27</v>
      </c>
      <c r="P719" t="s">
        <v>621</v>
      </c>
      <c r="Q719" t="s">
        <v>234</v>
      </c>
      <c r="R719" t="s">
        <v>161</v>
      </c>
    </row>
    <row r="720" spans="1:22" x14ac:dyDescent="0.25">
      <c r="B720" t="s">
        <v>178</v>
      </c>
      <c r="G720" t="s">
        <v>162</v>
      </c>
      <c r="H720" t="s">
        <v>162</v>
      </c>
      <c r="I720">
        <v>1</v>
      </c>
      <c r="K720">
        <v>1</v>
      </c>
      <c r="M720" t="s">
        <v>633</v>
      </c>
      <c r="N720" t="s">
        <v>34</v>
      </c>
      <c r="O720" t="s">
        <v>27</v>
      </c>
      <c r="P720" t="s">
        <v>621</v>
      </c>
      <c r="Q720" t="s">
        <v>234</v>
      </c>
      <c r="R720" t="s">
        <v>162</v>
      </c>
    </row>
    <row r="721" spans="1:22" x14ac:dyDescent="0.25">
      <c r="B721" t="s">
        <v>178</v>
      </c>
      <c r="G721" t="s">
        <v>146</v>
      </c>
      <c r="H721" t="s">
        <v>146</v>
      </c>
      <c r="I721">
        <v>1</v>
      </c>
      <c r="K721">
        <v>0</v>
      </c>
      <c r="M721" t="s">
        <v>634</v>
      </c>
      <c r="N721" t="s">
        <v>34</v>
      </c>
      <c r="O721" t="s">
        <v>27</v>
      </c>
      <c r="P721" t="s">
        <v>621</v>
      </c>
      <c r="Q721" t="s">
        <v>235</v>
      </c>
      <c r="R721" t="s">
        <v>92</v>
      </c>
      <c r="V721" t="s">
        <v>235</v>
      </c>
    </row>
    <row r="722" spans="1:22" x14ac:dyDescent="0.25">
      <c r="B722" t="s">
        <v>178</v>
      </c>
      <c r="G722" t="s">
        <v>148</v>
      </c>
      <c r="H722" t="s">
        <v>148</v>
      </c>
      <c r="I722">
        <v>1</v>
      </c>
      <c r="K722">
        <v>0</v>
      </c>
      <c r="M722" t="s">
        <v>635</v>
      </c>
      <c r="N722" t="s">
        <v>34</v>
      </c>
      <c r="O722" t="s">
        <v>27</v>
      </c>
      <c r="P722" t="s">
        <v>621</v>
      </c>
      <c r="Q722" t="s">
        <v>236</v>
      </c>
      <c r="R722" t="s">
        <v>92</v>
      </c>
      <c r="V722" t="s">
        <v>236</v>
      </c>
    </row>
    <row r="723" spans="1:22" x14ac:dyDescent="0.25">
      <c r="A723" t="s">
        <v>133</v>
      </c>
      <c r="B723" t="s">
        <v>178</v>
      </c>
    </row>
    <row r="724" spans="1:22" x14ac:dyDescent="0.25">
      <c r="B724" t="str">
        <f>A723</f>
        <v>DamperGas</v>
      </c>
      <c r="G724" t="s">
        <v>33</v>
      </c>
      <c r="H724" t="str">
        <f>G724</f>
        <v>bH</v>
      </c>
      <c r="I724">
        <v>1</v>
      </c>
      <c r="K724">
        <v>0</v>
      </c>
      <c r="M724" t="str">
        <f>CONCATENATE(P724,".",G724)</f>
        <v>ns=4;s=|var|CODESYS Control Win V3.Application.GVL.DataProg.Group[2].Burn[2].DamperGas.bH</v>
      </c>
      <c r="N724" t="s">
        <v>34</v>
      </c>
      <c r="O724" t="s">
        <v>27</v>
      </c>
      <c r="P724" t="str">
        <f>CONCATENATE(Y$6,"Application.GVL.DataProg.Group[2].",B723,".",B724)</f>
        <v>ns=4;s=|var|CODESYS Control Win V3.Application.GVL.DataProg.Group[2].Burn[2].DamperGas</v>
      </c>
      <c r="Q724" t="str">
        <f>V724</f>
        <v>d0200</v>
      </c>
      <c r="R724" t="str">
        <f>G724</f>
        <v>bH</v>
      </c>
      <c r="V724" t="s">
        <v>229</v>
      </c>
    </row>
    <row r="725" spans="1:22" x14ac:dyDescent="0.25">
      <c r="B725" t="str">
        <f>B724</f>
        <v>DamperGas</v>
      </c>
      <c r="G725" t="s">
        <v>36</v>
      </c>
      <c r="H725" t="str">
        <f t="shared" ref="H725:H732" si="276">G725</f>
        <v>bL</v>
      </c>
      <c r="I725">
        <v>1</v>
      </c>
      <c r="K725">
        <v>0</v>
      </c>
      <c r="M725" t="str">
        <f t="shared" ref="M725:M732" si="277">CONCATENATE(P725,".",G725)</f>
        <v>ns=4;s=|var|CODESYS Control Win V3.Application.GVL.DataProg.Group[2].Burn[2].DamperGas.bL</v>
      </c>
      <c r="N725" t="s">
        <v>34</v>
      </c>
      <c r="O725" t="s">
        <v>27</v>
      </c>
      <c r="P725" t="str">
        <f>CONCATENATE(Y$6,"Application.GVL.DataProg.Group[2].",B723,".",B725)</f>
        <v>ns=4;s=|var|CODESYS Control Win V3.Application.GVL.DataProg.Group[2].Burn[2].DamperGas</v>
      </c>
      <c r="Q725" t="str">
        <f>Q724</f>
        <v>d0200</v>
      </c>
      <c r="R725" t="str">
        <f t="shared" ref="R725:R729" si="278">G725</f>
        <v>bL</v>
      </c>
    </row>
    <row r="726" spans="1:22" x14ac:dyDescent="0.25">
      <c r="B726" t="str">
        <f t="shared" ref="B726:B733" si="279">B725</f>
        <v>DamperGas</v>
      </c>
      <c r="G726" t="s">
        <v>37</v>
      </c>
      <c r="H726" t="str">
        <f t="shared" si="276"/>
        <v>bClose</v>
      </c>
      <c r="I726">
        <v>1</v>
      </c>
      <c r="K726">
        <v>0</v>
      </c>
      <c r="M726" t="str">
        <f t="shared" si="277"/>
        <v>ns=4;s=|var|CODESYS Control Win V3.Application.GVL.DataProg.Group[2].Burn[2].DamperGas.bClose</v>
      </c>
      <c r="N726" t="s">
        <v>34</v>
      </c>
      <c r="O726" t="s">
        <v>27</v>
      </c>
      <c r="P726" t="str">
        <f>CONCATENATE(Y$6,"Application.GVL.DataProg.Group[2].",B723,".",B726)</f>
        <v>ns=4;s=|var|CODESYS Control Win V3.Application.GVL.DataProg.Group[2].Burn[2].DamperGas</v>
      </c>
      <c r="Q726" t="str">
        <f t="shared" ref="Q726:Q732" si="280">Q725</f>
        <v>d0200</v>
      </c>
      <c r="R726" t="str">
        <f t="shared" si="278"/>
        <v>bClose</v>
      </c>
    </row>
    <row r="727" spans="1:22" x14ac:dyDescent="0.25">
      <c r="B727" t="str">
        <f t="shared" si="279"/>
        <v>DamperGas</v>
      </c>
      <c r="G727" t="s">
        <v>38</v>
      </c>
      <c r="H727" t="str">
        <f t="shared" si="276"/>
        <v>bOpen</v>
      </c>
      <c r="I727">
        <v>1</v>
      </c>
      <c r="K727">
        <v>0</v>
      </c>
      <c r="M727" t="str">
        <f t="shared" si="277"/>
        <v>ns=4;s=|var|CODESYS Control Win V3.Application.GVL.DataProg.Group[2].Burn[2].DamperGas.bOpen</v>
      </c>
      <c r="N727" t="s">
        <v>34</v>
      </c>
      <c r="O727" t="s">
        <v>27</v>
      </c>
      <c r="P727" t="str">
        <f>CONCATENATE(Y$6,"Application.GVL.DataProg.Group[2].",B723,".",B727)</f>
        <v>ns=4;s=|var|CODESYS Control Win V3.Application.GVL.DataProg.Group[2].Burn[2].DamperGas</v>
      </c>
      <c r="Q727" t="str">
        <f t="shared" si="280"/>
        <v>d0200</v>
      </c>
      <c r="R727" t="str">
        <f t="shared" si="278"/>
        <v>bOpen</v>
      </c>
    </row>
    <row r="728" spans="1:22" x14ac:dyDescent="0.25">
      <c r="B728" t="str">
        <f t="shared" si="279"/>
        <v>DamperGas</v>
      </c>
      <c r="G728" t="s">
        <v>39</v>
      </c>
      <c r="H728" t="str">
        <f t="shared" si="276"/>
        <v>bOpenManual</v>
      </c>
      <c r="I728">
        <v>1</v>
      </c>
      <c r="K728">
        <v>1</v>
      </c>
      <c r="M728" t="str">
        <f t="shared" si="277"/>
        <v>ns=4;s=|var|CODESYS Control Win V3.Application.GVL.DataProg.Group[2].Burn[2].DamperGas.bOpenManual</v>
      </c>
      <c r="N728" t="s">
        <v>34</v>
      </c>
      <c r="O728" t="s">
        <v>27</v>
      </c>
      <c r="P728" t="str">
        <f>CONCATENATE(Y$6,"Application.GVL.DataProg.Group[2].",B723,".",B728)</f>
        <v>ns=4;s=|var|CODESYS Control Win V3.Application.GVL.DataProg.Group[2].Burn[2].DamperGas</v>
      </c>
      <c r="Q728" t="str">
        <f t="shared" si="280"/>
        <v>d0200</v>
      </c>
      <c r="R728" t="str">
        <f t="shared" si="278"/>
        <v>bOpenManual</v>
      </c>
    </row>
    <row r="729" spans="1:22" x14ac:dyDescent="0.25">
      <c r="B729" t="str">
        <f t="shared" si="279"/>
        <v>DamperGas</v>
      </c>
      <c r="G729" t="s">
        <v>40</v>
      </c>
      <c r="H729" t="str">
        <f t="shared" si="276"/>
        <v>bCloseManual</v>
      </c>
      <c r="I729">
        <v>1</v>
      </c>
      <c r="K729">
        <v>1</v>
      </c>
      <c r="M729" t="str">
        <f t="shared" si="277"/>
        <v>ns=4;s=|var|CODESYS Control Win V3.Application.GVL.DataProg.Group[2].Burn[2].DamperGas.bCloseManual</v>
      </c>
      <c r="N729" t="s">
        <v>34</v>
      </c>
      <c r="O729" t="s">
        <v>27</v>
      </c>
      <c r="P729" t="str">
        <f>CONCATENATE(Y$6,"Application.GVL.DataProg.Group[2].",B723,".",B729)</f>
        <v>ns=4;s=|var|CODESYS Control Win V3.Application.GVL.DataProg.Group[2].Burn[2].DamperGas</v>
      </c>
      <c r="Q729" t="str">
        <f t="shared" si="280"/>
        <v>d0200</v>
      </c>
      <c r="R729" t="str">
        <f t="shared" si="278"/>
        <v>bCloseManual</v>
      </c>
    </row>
    <row r="730" spans="1:22" x14ac:dyDescent="0.25">
      <c r="B730" t="str">
        <f t="shared" si="279"/>
        <v>DamperGas</v>
      </c>
      <c r="G730" t="s">
        <v>41</v>
      </c>
      <c r="H730" t="str">
        <f t="shared" si="276"/>
        <v>bAuto</v>
      </c>
      <c r="I730">
        <v>1</v>
      </c>
      <c r="K730">
        <v>1</v>
      </c>
      <c r="M730" t="str">
        <f t="shared" si="277"/>
        <v>ns=4;s=|var|CODESYS Control Win V3.Application.GVL.DataProg.Group[2].Burn[2].DamperGas.bAuto</v>
      </c>
      <c r="N730" t="s">
        <v>34</v>
      </c>
      <c r="O730" t="s">
        <v>27</v>
      </c>
      <c r="P730" t="str">
        <f>CONCATENATE(Y$6,"Application.GVL.DataProg.Group[2].",B723,".",B730)</f>
        <v>ns=4;s=|var|CODESYS Control Win V3.Application.GVL.DataProg.Group[2].Burn[2].DamperGas</v>
      </c>
      <c r="Q730" t="str">
        <f t="shared" si="280"/>
        <v>d0200</v>
      </c>
      <c r="R730" t="str">
        <f>G730</f>
        <v>bAuto</v>
      </c>
    </row>
    <row r="731" spans="1:22" x14ac:dyDescent="0.25">
      <c r="B731" t="str">
        <f t="shared" si="279"/>
        <v>DamperGas</v>
      </c>
      <c r="G731" t="s">
        <v>42</v>
      </c>
      <c r="H731" t="str">
        <f t="shared" si="276"/>
        <v>bBlockOpenOut</v>
      </c>
      <c r="I731">
        <v>1</v>
      </c>
      <c r="K731">
        <v>0</v>
      </c>
      <c r="M731" t="str">
        <f t="shared" si="277"/>
        <v>ns=4;s=|var|CODESYS Control Win V3.Application.GVL.DataProg.Group[2].Burn[2].DamperGas.bBlockOpenOut</v>
      </c>
      <c r="N731" t="s">
        <v>34</v>
      </c>
      <c r="O731" t="s">
        <v>27</v>
      </c>
      <c r="P731" t="str">
        <f>CONCATENATE(Y$6,"Application.GVL.DataProg.Group[2].",B723,".",B731)</f>
        <v>ns=4;s=|var|CODESYS Control Win V3.Application.GVL.DataProg.Group[2].Burn[2].DamperGas</v>
      </c>
      <c r="Q731" t="str">
        <f t="shared" si="280"/>
        <v>d0200</v>
      </c>
      <c r="R731" t="str">
        <f t="shared" ref="R731:R732" si="281">G731</f>
        <v>bBlockOpenOut</v>
      </c>
    </row>
    <row r="732" spans="1:22" x14ac:dyDescent="0.25">
      <c r="B732" t="str">
        <f t="shared" si="279"/>
        <v>DamperGas</v>
      </c>
      <c r="G732" t="s">
        <v>43</v>
      </c>
      <c r="H732" t="str">
        <f t="shared" si="276"/>
        <v>bBlockCloseOut</v>
      </c>
      <c r="I732">
        <v>1</v>
      </c>
      <c r="K732">
        <v>0</v>
      </c>
      <c r="M732" t="str">
        <f t="shared" si="277"/>
        <v>ns=4;s=|var|CODESYS Control Win V3.Application.GVL.DataProg.Group[2].Burn[2].DamperGas.bBlockCloseOut</v>
      </c>
      <c r="N732" t="s">
        <v>34</v>
      </c>
      <c r="O732" t="s">
        <v>27</v>
      </c>
      <c r="P732" t="str">
        <f>CONCATENATE(Y$6,"Application.GVL.DataProg.Group[2].",B723,".",B732)</f>
        <v>ns=4;s=|var|CODESYS Control Win V3.Application.GVL.DataProg.Group[2].Burn[2].DamperGas</v>
      </c>
      <c r="Q732" t="str">
        <f t="shared" si="280"/>
        <v>d0200</v>
      </c>
      <c r="R732" t="str">
        <f t="shared" si="281"/>
        <v>bBlockCloseOut</v>
      </c>
    </row>
    <row r="733" spans="1:22" x14ac:dyDescent="0.25">
      <c r="A733" t="s">
        <v>24</v>
      </c>
      <c r="B733" t="str">
        <f t="shared" si="279"/>
        <v>DamperGas</v>
      </c>
    </row>
    <row r="734" spans="1:22" x14ac:dyDescent="0.25">
      <c r="B734" t="str">
        <f>A733</f>
        <v>fPosition</v>
      </c>
      <c r="G734" t="s">
        <v>31</v>
      </c>
      <c r="H734" t="str">
        <f>G734</f>
        <v>fNormValue</v>
      </c>
      <c r="I734">
        <v>1</v>
      </c>
      <c r="K734">
        <v>0</v>
      </c>
      <c r="M734" t="str">
        <f>CONCATENATE(P734,".",H734)</f>
        <v>ns=4;s=|var|CODESYS Control Win V3.Application.GVL.DataProg.Group[2].Burn[2].DamperGas.fPosition.fNormValue</v>
      </c>
      <c r="N734" t="s">
        <v>26</v>
      </c>
      <c r="O734" t="s">
        <v>27</v>
      </c>
      <c r="P734" t="str">
        <f>CONCATENATE(Y$6,"Application.GVL.DataProg.Group[2].",B723,".",B733,".",B734)</f>
        <v>ns=4;s=|var|CODESYS Control Win V3.Application.GVL.DataProg.Group[2].Burn[2].DamperGas.fPosition</v>
      </c>
      <c r="Q734" t="str">
        <f>V734</f>
        <v>d0036</v>
      </c>
      <c r="R734" t="str">
        <f>G734</f>
        <v>fNormValue</v>
      </c>
      <c r="V734" t="s">
        <v>228</v>
      </c>
    </row>
    <row r="735" spans="1:22" x14ac:dyDescent="0.25">
      <c r="B735" t="str">
        <f>B734</f>
        <v>fPosition</v>
      </c>
      <c r="G735" t="s">
        <v>32</v>
      </c>
      <c r="H735" t="str">
        <f t="shared" ref="H735:H738" si="282">G735</f>
        <v>fInValue</v>
      </c>
      <c r="I735">
        <v>1</v>
      </c>
      <c r="K735">
        <v>0</v>
      </c>
      <c r="M735" t="str">
        <f>CONCATENATE(P735,".",H735)</f>
        <v>ns=4;s=|var|CODESYS Control Win V3.Application.GVL.DataProg.Group[2].Burn[2].DamperGas.fPosition.fInValue</v>
      </c>
      <c r="N735" t="s">
        <v>26</v>
      </c>
      <c r="O735" t="s">
        <v>27</v>
      </c>
      <c r="P735" t="str">
        <f>CONCATENATE(Y$6,"Application.GVL.DataProg.Group[2].",B723,".",B733,".",B735)</f>
        <v>ns=4;s=|var|CODESYS Control Win V3.Application.GVL.DataProg.Group[2].Burn[2].DamperGas.fPosition</v>
      </c>
      <c r="Q735" t="str">
        <f>Q734</f>
        <v>d0036</v>
      </c>
      <c r="R735" t="str">
        <f t="shared" ref="R735:R738" si="283">G735</f>
        <v>fInValue</v>
      </c>
    </row>
    <row r="736" spans="1:22" x14ac:dyDescent="0.25">
      <c r="B736" t="str">
        <f>B735</f>
        <v>fPosition</v>
      </c>
      <c r="G736" t="s">
        <v>30</v>
      </c>
      <c r="H736" t="str">
        <f t="shared" si="282"/>
        <v>fNormL</v>
      </c>
      <c r="I736">
        <v>1</v>
      </c>
      <c r="K736">
        <v>1</v>
      </c>
      <c r="M736" t="str">
        <f>CONCATENATE(P736,".",G736)</f>
        <v>ns=4;s=|var|CODESYS Control Win V3.Application.PersistentVars.stAllAiChannelParams.Group2_Burn2_DamperGas_fPosition.fNormL</v>
      </c>
      <c r="N736" t="s">
        <v>26</v>
      </c>
      <c r="O736" t="s">
        <v>27</v>
      </c>
      <c r="P736" t="str">
        <f>CONCATENATE(Y$6,"Application.PersistentVars.stAllAiChannelParams.Group2_",SUBSTITUTE(SUBSTITUTE(B723,"[",""),"]",""),"_",B733,"_",B736)</f>
        <v>ns=4;s=|var|CODESYS Control Win V3.Application.PersistentVars.stAllAiChannelParams.Group2_Burn2_DamperGas_fPosition</v>
      </c>
      <c r="Q736" t="str">
        <f t="shared" ref="Q736:Q738" si="284">Q735</f>
        <v>d0036</v>
      </c>
      <c r="R736" t="str">
        <f t="shared" si="283"/>
        <v>fNormL</v>
      </c>
    </row>
    <row r="737" spans="1:22" x14ac:dyDescent="0.25">
      <c r="B737" t="str">
        <f t="shared" ref="B737:B738" si="285">B736</f>
        <v>fPosition</v>
      </c>
      <c r="G737" t="s">
        <v>29</v>
      </c>
      <c r="H737" t="str">
        <f t="shared" si="282"/>
        <v>fNormH</v>
      </c>
      <c r="I737">
        <v>1</v>
      </c>
      <c r="K737">
        <v>1</v>
      </c>
      <c r="M737" t="str">
        <f t="shared" ref="M737:M738" si="286">CONCATENATE(P737,".",G737)</f>
        <v>ns=4;s=|var|CODESYS Control Win V3.Application.PersistentVars.stAllAiChannelParams.Group2_Burn2_DamperGas_fPosition.fNormH</v>
      </c>
      <c r="N737" t="s">
        <v>26</v>
      </c>
      <c r="O737" t="s">
        <v>27</v>
      </c>
      <c r="P737" t="str">
        <f>CONCATENATE(Y$6,"Application.PersistentVars.stAllAiChannelParams.Group2_",SUBSTITUTE(SUBSTITUTE(B723,"[",""),"]",""),"_",B733,"_",B737)</f>
        <v>ns=4;s=|var|CODESYS Control Win V3.Application.PersistentVars.stAllAiChannelParams.Group2_Burn2_DamperGas_fPosition</v>
      </c>
      <c r="Q737" t="str">
        <f t="shared" si="284"/>
        <v>d0036</v>
      </c>
      <c r="R737" t="str">
        <f t="shared" si="283"/>
        <v>fNormH</v>
      </c>
    </row>
    <row r="738" spans="1:22" x14ac:dyDescent="0.25">
      <c r="B738" t="str">
        <f t="shared" si="285"/>
        <v>fPosition</v>
      </c>
      <c r="G738" t="s">
        <v>25</v>
      </c>
      <c r="H738" t="str">
        <f t="shared" si="282"/>
        <v>fTFilter</v>
      </c>
      <c r="I738">
        <v>1</v>
      </c>
      <c r="K738">
        <v>1</v>
      </c>
      <c r="M738" t="str">
        <f t="shared" si="286"/>
        <v>ns=4;s=|var|CODESYS Control Win V3.Application.PersistentVars.stAllAiChannelParams.Group2_Burn2_DamperGas_fPosition.fTFilter</v>
      </c>
      <c r="N738" t="s">
        <v>26</v>
      </c>
      <c r="O738" t="s">
        <v>27</v>
      </c>
      <c r="P738" t="str">
        <f>CONCATENATE(Y$6,"Application.PersistentVars.stAllAiChannelParams.Group2_",SUBSTITUTE(SUBSTITUTE(B723,"[",""),"]",""),"_",B733,"_",B738)</f>
        <v>ns=4;s=|var|CODESYS Control Win V3.Application.PersistentVars.stAllAiChannelParams.Group2_Burn2_DamperGas_fPosition</v>
      </c>
      <c r="Q738" t="str">
        <f t="shared" si="284"/>
        <v>d0036</v>
      </c>
      <c r="R738" t="str">
        <f t="shared" si="283"/>
        <v>fTFilter</v>
      </c>
    </row>
    <row r="739" spans="1:22" x14ac:dyDescent="0.25">
      <c r="A739" t="s">
        <v>136</v>
      </c>
      <c r="B739" t="s">
        <v>178</v>
      </c>
    </row>
    <row r="740" spans="1:22" x14ac:dyDescent="0.25">
      <c r="B740" t="str">
        <f>A739</f>
        <v>DamperAir</v>
      </c>
      <c r="G740" t="s">
        <v>33</v>
      </c>
      <c r="H740" t="str">
        <f>G740</f>
        <v>bH</v>
      </c>
      <c r="I740">
        <v>1</v>
      </c>
      <c r="K740">
        <v>0</v>
      </c>
      <c r="M740" t="str">
        <f>CONCATENATE(P740,".",G740)</f>
        <v>ns=4;s=|var|CODESYS Control Win V3.Application.GVL.DataProg.Group[2].Burn[2].DamperAir.bH</v>
      </c>
      <c r="N740" t="s">
        <v>34</v>
      </c>
      <c r="O740" t="s">
        <v>27</v>
      </c>
      <c r="P740" t="str">
        <f>CONCATENATE(Y$6,"Application.GVL.DataProg.Group[2].",B739,".",B740)</f>
        <v>ns=4;s=|var|CODESYS Control Win V3.Application.GVL.DataProg.Group[2].Burn[2].DamperAir</v>
      </c>
      <c r="Q740" t="str">
        <f>V740</f>
        <v>d0201</v>
      </c>
      <c r="R740" t="str">
        <f>G740</f>
        <v>bH</v>
      </c>
      <c r="V740" t="s">
        <v>231</v>
      </c>
    </row>
    <row r="741" spans="1:22" x14ac:dyDescent="0.25">
      <c r="B741" t="str">
        <f>B740</f>
        <v>DamperAir</v>
      </c>
      <c r="G741" t="s">
        <v>36</v>
      </c>
      <c r="H741" t="str">
        <f t="shared" ref="H741:H748" si="287">G741</f>
        <v>bL</v>
      </c>
      <c r="I741">
        <v>1</v>
      </c>
      <c r="K741">
        <v>0</v>
      </c>
      <c r="M741" t="str">
        <f t="shared" ref="M741:M748" si="288">CONCATENATE(P741,".",G741)</f>
        <v>ns=4;s=|var|CODESYS Control Win V3.Application.GVL.DataProg.Group[2].Burn[2].DamperAir.bL</v>
      </c>
      <c r="N741" t="s">
        <v>34</v>
      </c>
      <c r="O741" t="s">
        <v>27</v>
      </c>
      <c r="P741" t="str">
        <f>CONCATENATE(Y$6,"Application.GVL.DataProg.Group[2].",B739,".",B741)</f>
        <v>ns=4;s=|var|CODESYS Control Win V3.Application.GVL.DataProg.Group[2].Burn[2].DamperAir</v>
      </c>
      <c r="Q741" t="str">
        <f>Q740</f>
        <v>d0201</v>
      </c>
      <c r="R741" t="str">
        <f t="shared" ref="R741:R745" si="289">G741</f>
        <v>bL</v>
      </c>
    </row>
    <row r="742" spans="1:22" x14ac:dyDescent="0.25">
      <c r="B742" t="str">
        <f t="shared" ref="B742:B749" si="290">B741</f>
        <v>DamperAir</v>
      </c>
      <c r="G742" t="s">
        <v>37</v>
      </c>
      <c r="H742" t="str">
        <f t="shared" si="287"/>
        <v>bClose</v>
      </c>
      <c r="I742">
        <v>1</v>
      </c>
      <c r="K742">
        <v>0</v>
      </c>
      <c r="M742" t="str">
        <f t="shared" si="288"/>
        <v>ns=4;s=|var|CODESYS Control Win V3.Application.GVL.DataProg.Group[2].Burn[2].DamperAir.bClose</v>
      </c>
      <c r="N742" t="s">
        <v>34</v>
      </c>
      <c r="O742" t="s">
        <v>27</v>
      </c>
      <c r="P742" t="str">
        <f>CONCATENATE(Y$6,"Application.GVL.DataProg.Group[2].",B739,".",B742)</f>
        <v>ns=4;s=|var|CODESYS Control Win V3.Application.GVL.DataProg.Group[2].Burn[2].DamperAir</v>
      </c>
      <c r="Q742" t="str">
        <f t="shared" ref="Q742:Q748" si="291">Q741</f>
        <v>d0201</v>
      </c>
      <c r="R742" t="str">
        <f t="shared" si="289"/>
        <v>bClose</v>
      </c>
    </row>
    <row r="743" spans="1:22" x14ac:dyDescent="0.25">
      <c r="B743" t="str">
        <f t="shared" si="290"/>
        <v>DamperAir</v>
      </c>
      <c r="G743" t="s">
        <v>38</v>
      </c>
      <c r="H743" t="str">
        <f t="shared" si="287"/>
        <v>bOpen</v>
      </c>
      <c r="I743">
        <v>1</v>
      </c>
      <c r="K743">
        <v>0</v>
      </c>
      <c r="M743" t="str">
        <f t="shared" si="288"/>
        <v>ns=4;s=|var|CODESYS Control Win V3.Application.GVL.DataProg.Group[2].Burn[2].DamperAir.bOpen</v>
      </c>
      <c r="N743" t="s">
        <v>34</v>
      </c>
      <c r="O743" t="s">
        <v>27</v>
      </c>
      <c r="P743" t="str">
        <f>CONCATENATE(Y$6,"Application.GVL.DataProg.Group[2].",B739,".",B743)</f>
        <v>ns=4;s=|var|CODESYS Control Win V3.Application.GVL.DataProg.Group[2].Burn[2].DamperAir</v>
      </c>
      <c r="Q743" t="str">
        <f t="shared" si="291"/>
        <v>d0201</v>
      </c>
      <c r="R743" t="str">
        <f t="shared" si="289"/>
        <v>bOpen</v>
      </c>
    </row>
    <row r="744" spans="1:22" x14ac:dyDescent="0.25">
      <c r="B744" t="str">
        <f t="shared" si="290"/>
        <v>DamperAir</v>
      </c>
      <c r="G744" t="s">
        <v>39</v>
      </c>
      <c r="H744" t="str">
        <f t="shared" si="287"/>
        <v>bOpenManual</v>
      </c>
      <c r="I744">
        <v>1</v>
      </c>
      <c r="K744">
        <v>1</v>
      </c>
      <c r="M744" t="str">
        <f t="shared" si="288"/>
        <v>ns=4;s=|var|CODESYS Control Win V3.Application.GVL.DataProg.Group[2].Burn[2].DamperAir.bOpenManual</v>
      </c>
      <c r="N744" t="s">
        <v>34</v>
      </c>
      <c r="O744" t="s">
        <v>27</v>
      </c>
      <c r="P744" t="str">
        <f>CONCATENATE(Y$6,"Application.GVL.DataProg.Group[2].",B739,".",B744)</f>
        <v>ns=4;s=|var|CODESYS Control Win V3.Application.GVL.DataProg.Group[2].Burn[2].DamperAir</v>
      </c>
      <c r="Q744" t="str">
        <f t="shared" si="291"/>
        <v>d0201</v>
      </c>
      <c r="R744" t="str">
        <f t="shared" si="289"/>
        <v>bOpenManual</v>
      </c>
    </row>
    <row r="745" spans="1:22" x14ac:dyDescent="0.25">
      <c r="B745" t="str">
        <f t="shared" si="290"/>
        <v>DamperAir</v>
      </c>
      <c r="G745" t="s">
        <v>40</v>
      </c>
      <c r="H745" t="str">
        <f t="shared" si="287"/>
        <v>bCloseManual</v>
      </c>
      <c r="I745">
        <v>1</v>
      </c>
      <c r="K745">
        <v>1</v>
      </c>
      <c r="M745" t="str">
        <f t="shared" si="288"/>
        <v>ns=4;s=|var|CODESYS Control Win V3.Application.GVL.DataProg.Group[2].Burn[2].DamperAir.bCloseManual</v>
      </c>
      <c r="N745" t="s">
        <v>34</v>
      </c>
      <c r="O745" t="s">
        <v>27</v>
      </c>
      <c r="P745" t="str">
        <f>CONCATENATE(Y$6,"Application.GVL.DataProg.Group[2].",B739,".",B745)</f>
        <v>ns=4;s=|var|CODESYS Control Win V3.Application.GVL.DataProg.Group[2].Burn[2].DamperAir</v>
      </c>
      <c r="Q745" t="str">
        <f t="shared" si="291"/>
        <v>d0201</v>
      </c>
      <c r="R745" t="str">
        <f t="shared" si="289"/>
        <v>bCloseManual</v>
      </c>
    </row>
    <row r="746" spans="1:22" x14ac:dyDescent="0.25">
      <c r="B746" t="str">
        <f t="shared" si="290"/>
        <v>DamperAir</v>
      </c>
      <c r="G746" t="s">
        <v>41</v>
      </c>
      <c r="H746" t="str">
        <f t="shared" si="287"/>
        <v>bAuto</v>
      </c>
      <c r="I746">
        <v>1</v>
      </c>
      <c r="K746">
        <v>1</v>
      </c>
      <c r="M746" t="str">
        <f t="shared" si="288"/>
        <v>ns=4;s=|var|CODESYS Control Win V3.Application.GVL.DataProg.Group[2].Burn[2].DamperAir.bAuto</v>
      </c>
      <c r="N746" t="s">
        <v>34</v>
      </c>
      <c r="O746" t="s">
        <v>27</v>
      </c>
      <c r="P746" t="str">
        <f>CONCATENATE(Y$6,"Application.GVL.DataProg.Group[2].",B739,".",B746)</f>
        <v>ns=4;s=|var|CODESYS Control Win V3.Application.GVL.DataProg.Group[2].Burn[2].DamperAir</v>
      </c>
      <c r="Q746" t="str">
        <f t="shared" si="291"/>
        <v>d0201</v>
      </c>
      <c r="R746" t="str">
        <f>G746</f>
        <v>bAuto</v>
      </c>
    </row>
    <row r="747" spans="1:22" x14ac:dyDescent="0.25">
      <c r="B747" t="str">
        <f t="shared" si="290"/>
        <v>DamperAir</v>
      </c>
      <c r="G747" t="s">
        <v>42</v>
      </c>
      <c r="H747" t="str">
        <f t="shared" si="287"/>
        <v>bBlockOpenOut</v>
      </c>
      <c r="I747">
        <v>1</v>
      </c>
      <c r="K747">
        <v>0</v>
      </c>
      <c r="M747" t="str">
        <f t="shared" si="288"/>
        <v>ns=4;s=|var|CODESYS Control Win V3.Application.GVL.DataProg.Group[2].Burn[2].DamperAir.bBlockOpenOut</v>
      </c>
      <c r="N747" t="s">
        <v>34</v>
      </c>
      <c r="O747" t="s">
        <v>27</v>
      </c>
      <c r="P747" t="str">
        <f>CONCATENATE(Y$6,"Application.GVL.DataProg.Group[2].",B739,".",B747)</f>
        <v>ns=4;s=|var|CODESYS Control Win V3.Application.GVL.DataProg.Group[2].Burn[2].DamperAir</v>
      </c>
      <c r="Q747" t="str">
        <f t="shared" si="291"/>
        <v>d0201</v>
      </c>
      <c r="R747" t="str">
        <f t="shared" ref="R747:R748" si="292">G747</f>
        <v>bBlockOpenOut</v>
      </c>
    </row>
    <row r="748" spans="1:22" x14ac:dyDescent="0.25">
      <c r="B748" t="str">
        <f t="shared" si="290"/>
        <v>DamperAir</v>
      </c>
      <c r="G748" t="s">
        <v>43</v>
      </c>
      <c r="H748" t="str">
        <f t="shared" si="287"/>
        <v>bBlockCloseOut</v>
      </c>
      <c r="I748">
        <v>1</v>
      </c>
      <c r="K748">
        <v>0</v>
      </c>
      <c r="M748" t="str">
        <f t="shared" si="288"/>
        <v>ns=4;s=|var|CODESYS Control Win V3.Application.GVL.DataProg.Group[2].Burn[2].DamperAir.bBlockCloseOut</v>
      </c>
      <c r="N748" t="s">
        <v>34</v>
      </c>
      <c r="O748" t="s">
        <v>27</v>
      </c>
      <c r="P748" t="str">
        <f>CONCATENATE(Y$6,"Application.GVL.DataProg.Group[2].",B739,".",B748)</f>
        <v>ns=4;s=|var|CODESYS Control Win V3.Application.GVL.DataProg.Group[2].Burn[2].DamperAir</v>
      </c>
      <c r="Q748" t="str">
        <f t="shared" si="291"/>
        <v>d0201</v>
      </c>
      <c r="R748" t="str">
        <f t="shared" si="292"/>
        <v>bBlockCloseOut</v>
      </c>
    </row>
    <row r="749" spans="1:22" x14ac:dyDescent="0.25">
      <c r="A749" t="s">
        <v>24</v>
      </c>
      <c r="B749" t="str">
        <f t="shared" si="290"/>
        <v>DamperAir</v>
      </c>
    </row>
    <row r="750" spans="1:22" x14ac:dyDescent="0.25">
      <c r="B750" t="str">
        <f>A749</f>
        <v>fPosition</v>
      </c>
      <c r="G750" t="s">
        <v>31</v>
      </c>
      <c r="H750" t="str">
        <f>G750</f>
        <v>fNormValue</v>
      </c>
      <c r="I750">
        <v>1</v>
      </c>
      <c r="K750">
        <v>0</v>
      </c>
      <c r="M750" t="str">
        <f>CONCATENATE(P750,".",H750)</f>
        <v>ns=4;s=|var|CODESYS Control Win V3.Application.GVL.DataProg.Group[2].Burn[2].DamperAir.fPosition.fNormValue</v>
      </c>
      <c r="N750" t="s">
        <v>26</v>
      </c>
      <c r="O750" t="s">
        <v>27</v>
      </c>
      <c r="P750" t="str">
        <f>CONCATENATE(Y$6,"Application.GVL.DataProg.Group[2].",B739,".",B749,".",B750)</f>
        <v>ns=4;s=|var|CODESYS Control Win V3.Application.GVL.DataProg.Group[2].Burn[2].DamperAir.fPosition</v>
      </c>
      <c r="Q750" t="str">
        <f>V750</f>
        <v>d0039</v>
      </c>
      <c r="R750" t="str">
        <f>G750</f>
        <v>fNormValue</v>
      </c>
      <c r="V750" t="s">
        <v>230</v>
      </c>
    </row>
    <row r="751" spans="1:22" x14ac:dyDescent="0.25">
      <c r="B751" t="str">
        <f>B750</f>
        <v>fPosition</v>
      </c>
      <c r="G751" t="s">
        <v>32</v>
      </c>
      <c r="H751" t="str">
        <f t="shared" ref="H751:H754" si="293">G751</f>
        <v>fInValue</v>
      </c>
      <c r="I751">
        <v>1</v>
      </c>
      <c r="K751">
        <v>0</v>
      </c>
      <c r="M751" t="str">
        <f>CONCATENATE(P751,".",H751)</f>
        <v>ns=4;s=|var|CODESYS Control Win V3.Application.GVL.DataProg.Group[2].Burn[2].DamperAir.fPosition.fInValue</v>
      </c>
      <c r="N751" t="s">
        <v>26</v>
      </c>
      <c r="O751" t="s">
        <v>27</v>
      </c>
      <c r="P751" t="str">
        <f>CONCATENATE(Y$6,"Application.GVL.DataProg.Group[2].",B739,".",B749,".",B751)</f>
        <v>ns=4;s=|var|CODESYS Control Win V3.Application.GVL.DataProg.Group[2].Burn[2].DamperAir.fPosition</v>
      </c>
      <c r="Q751" t="str">
        <f>Q750</f>
        <v>d0039</v>
      </c>
      <c r="R751" t="str">
        <f t="shared" ref="R751:R754" si="294">G751</f>
        <v>fInValue</v>
      </c>
    </row>
    <row r="752" spans="1:22" x14ac:dyDescent="0.25">
      <c r="B752" t="str">
        <f>B751</f>
        <v>fPosition</v>
      </c>
      <c r="G752" t="s">
        <v>30</v>
      </c>
      <c r="H752" t="str">
        <f t="shared" si="293"/>
        <v>fNormL</v>
      </c>
      <c r="I752">
        <v>1</v>
      </c>
      <c r="K752">
        <v>1</v>
      </c>
      <c r="M752" t="str">
        <f>CONCATENATE(P752,".",G752)</f>
        <v>ns=4;s=|var|CODESYS Control Win V3.Application.PersistentVars.stAllAiChannelParams.Group2_Burn2_DamperAir_fPosition.fNormL</v>
      </c>
      <c r="N752" t="s">
        <v>26</v>
      </c>
      <c r="O752" t="s">
        <v>27</v>
      </c>
      <c r="P752" t="str">
        <f>CONCATENATE(Y$6,"Application.PersistentVars.stAllAiChannelParams.Group2_",SUBSTITUTE(SUBSTITUTE(B739,"[",""),"]",""),"_",B749,"_",B752)</f>
        <v>ns=4;s=|var|CODESYS Control Win V3.Application.PersistentVars.stAllAiChannelParams.Group2_Burn2_DamperAir_fPosition</v>
      </c>
      <c r="Q752" t="str">
        <f t="shared" ref="Q752:Q754" si="295">Q751</f>
        <v>d0039</v>
      </c>
      <c r="R752" t="str">
        <f t="shared" si="294"/>
        <v>fNormL</v>
      </c>
    </row>
    <row r="753" spans="1:22" x14ac:dyDescent="0.25">
      <c r="B753" t="str">
        <f t="shared" ref="B753:B754" si="296">B752</f>
        <v>fPosition</v>
      </c>
      <c r="G753" t="s">
        <v>29</v>
      </c>
      <c r="H753" t="str">
        <f t="shared" si="293"/>
        <v>fNormH</v>
      </c>
      <c r="I753">
        <v>1</v>
      </c>
      <c r="K753">
        <v>1</v>
      </c>
      <c r="M753" t="str">
        <f t="shared" ref="M753:M754" si="297">CONCATENATE(P753,".",G753)</f>
        <v>ns=4;s=|var|CODESYS Control Win V3.Application.PersistentVars.stAllAiChannelParams.Group2_Burn2_DamperAir_fPosition.fNormH</v>
      </c>
      <c r="N753" t="s">
        <v>26</v>
      </c>
      <c r="O753" t="s">
        <v>27</v>
      </c>
      <c r="P753" t="str">
        <f>CONCATENATE(Y$6,"Application.PersistentVars.stAllAiChannelParams.Group2_",SUBSTITUTE(SUBSTITUTE(B739,"[",""),"]",""),"_",B749,"_",B753)</f>
        <v>ns=4;s=|var|CODESYS Control Win V3.Application.PersistentVars.stAllAiChannelParams.Group2_Burn2_DamperAir_fPosition</v>
      </c>
      <c r="Q753" t="str">
        <f t="shared" si="295"/>
        <v>d0039</v>
      </c>
      <c r="R753" t="str">
        <f t="shared" si="294"/>
        <v>fNormH</v>
      </c>
    </row>
    <row r="754" spans="1:22" x14ac:dyDescent="0.25">
      <c r="B754" t="str">
        <f t="shared" si="296"/>
        <v>fPosition</v>
      </c>
      <c r="G754" t="s">
        <v>25</v>
      </c>
      <c r="H754" t="str">
        <f t="shared" si="293"/>
        <v>fTFilter</v>
      </c>
      <c r="I754">
        <v>1</v>
      </c>
      <c r="K754">
        <v>1</v>
      </c>
      <c r="M754" t="str">
        <f t="shared" si="297"/>
        <v>ns=4;s=|var|CODESYS Control Win V3.Application.PersistentVars.stAllAiChannelParams.Group2_Burn2_DamperAir_fPosition.fTFilter</v>
      </c>
      <c r="N754" t="s">
        <v>26</v>
      </c>
      <c r="O754" t="s">
        <v>27</v>
      </c>
      <c r="P754" t="str">
        <f>CONCATENATE(Y$6,"Application.PersistentVars.stAllAiChannelParams.Group2_",SUBSTITUTE(SUBSTITUTE(B739,"[",""),"]",""),"_",B749,"_",B754)</f>
        <v>ns=4;s=|var|CODESYS Control Win V3.Application.PersistentVars.stAllAiChannelParams.Group2_Burn2_DamperAir_fPosition</v>
      </c>
      <c r="Q754" t="str">
        <f t="shared" si="295"/>
        <v>d0039</v>
      </c>
      <c r="R754" t="str">
        <f t="shared" si="294"/>
        <v>fTFilter</v>
      </c>
    </row>
    <row r="755" spans="1:22" x14ac:dyDescent="0.25">
      <c r="A755" t="s">
        <v>139</v>
      </c>
      <c r="B755" t="s">
        <v>178</v>
      </c>
    </row>
    <row r="756" spans="1:22" x14ac:dyDescent="0.25">
      <c r="B756" t="s">
        <v>139</v>
      </c>
      <c r="G756" t="s">
        <v>33</v>
      </c>
      <c r="H756" t="s">
        <v>33</v>
      </c>
      <c r="I756">
        <v>1</v>
      </c>
      <c r="K756">
        <v>0</v>
      </c>
      <c r="M756" t="s">
        <v>636</v>
      </c>
      <c r="N756" t="s">
        <v>34</v>
      </c>
      <c r="O756" t="s">
        <v>27</v>
      </c>
      <c r="P756" t="s">
        <v>637</v>
      </c>
      <c r="Q756" t="s">
        <v>232</v>
      </c>
      <c r="R756" t="s">
        <v>33</v>
      </c>
      <c r="V756" t="s">
        <v>232</v>
      </c>
    </row>
    <row r="757" spans="1:22" x14ac:dyDescent="0.25">
      <c r="B757" t="s">
        <v>139</v>
      </c>
      <c r="G757" t="s">
        <v>36</v>
      </c>
      <c r="H757" t="s">
        <v>36</v>
      </c>
      <c r="I757">
        <v>1</v>
      </c>
      <c r="K757">
        <v>0</v>
      </c>
      <c r="M757" t="s">
        <v>638</v>
      </c>
      <c r="N757" t="s">
        <v>34</v>
      </c>
      <c r="O757" t="s">
        <v>27</v>
      </c>
      <c r="P757" t="s">
        <v>637</v>
      </c>
      <c r="Q757" t="s">
        <v>232</v>
      </c>
      <c r="R757" t="s">
        <v>36</v>
      </c>
    </row>
    <row r="758" spans="1:22" x14ac:dyDescent="0.25">
      <c r="B758" t="s">
        <v>139</v>
      </c>
      <c r="G758" t="s">
        <v>83</v>
      </c>
      <c r="H758" t="s">
        <v>83</v>
      </c>
      <c r="I758">
        <v>1</v>
      </c>
      <c r="K758">
        <v>0</v>
      </c>
      <c r="M758" t="s">
        <v>639</v>
      </c>
      <c r="N758" t="s">
        <v>34</v>
      </c>
      <c r="O758" t="s">
        <v>27</v>
      </c>
      <c r="P758" t="s">
        <v>637</v>
      </c>
      <c r="Q758" t="s">
        <v>232</v>
      </c>
      <c r="R758" t="s">
        <v>83</v>
      </c>
    </row>
    <row r="759" spans="1:22" x14ac:dyDescent="0.25">
      <c r="B759" t="s">
        <v>139</v>
      </c>
      <c r="G759" t="s">
        <v>39</v>
      </c>
      <c r="H759" t="s">
        <v>39</v>
      </c>
      <c r="I759">
        <v>1</v>
      </c>
      <c r="K759">
        <v>1</v>
      </c>
      <c r="M759" t="s">
        <v>640</v>
      </c>
      <c r="N759" t="s">
        <v>34</v>
      </c>
      <c r="O759" t="s">
        <v>27</v>
      </c>
      <c r="P759" t="s">
        <v>637</v>
      </c>
      <c r="Q759" t="s">
        <v>232</v>
      </c>
      <c r="R759" t="s">
        <v>39</v>
      </c>
    </row>
    <row r="760" spans="1:22" x14ac:dyDescent="0.25">
      <c r="B760" t="s">
        <v>139</v>
      </c>
      <c r="G760" t="s">
        <v>40</v>
      </c>
      <c r="H760" t="s">
        <v>40</v>
      </c>
      <c r="I760">
        <v>1</v>
      </c>
      <c r="K760">
        <v>1</v>
      </c>
      <c r="M760" t="s">
        <v>641</v>
      </c>
      <c r="N760" t="s">
        <v>34</v>
      </c>
      <c r="O760" t="s">
        <v>27</v>
      </c>
      <c r="P760" t="s">
        <v>637</v>
      </c>
      <c r="Q760" t="s">
        <v>232</v>
      </c>
      <c r="R760" t="s">
        <v>40</v>
      </c>
    </row>
    <row r="761" spans="1:22" x14ac:dyDescent="0.25">
      <c r="B761" t="s">
        <v>139</v>
      </c>
      <c r="G761" t="s">
        <v>41</v>
      </c>
      <c r="H761" t="s">
        <v>41</v>
      </c>
      <c r="I761">
        <v>1</v>
      </c>
      <c r="K761">
        <v>1</v>
      </c>
      <c r="M761" t="s">
        <v>642</v>
      </c>
      <c r="N761" t="s">
        <v>34</v>
      </c>
      <c r="O761" t="s">
        <v>27</v>
      </c>
      <c r="P761" t="s">
        <v>637</v>
      </c>
      <c r="Q761" t="s">
        <v>232</v>
      </c>
      <c r="R761" t="s">
        <v>41</v>
      </c>
    </row>
    <row r="762" spans="1:22" x14ac:dyDescent="0.25">
      <c r="B762" t="s">
        <v>139</v>
      </c>
      <c r="G762" t="s">
        <v>42</v>
      </c>
      <c r="H762" t="s">
        <v>42</v>
      </c>
      <c r="I762">
        <v>1</v>
      </c>
      <c r="K762">
        <v>0</v>
      </c>
      <c r="M762" t="s">
        <v>643</v>
      </c>
      <c r="N762" t="s">
        <v>34</v>
      </c>
      <c r="O762" t="s">
        <v>27</v>
      </c>
      <c r="P762" t="s">
        <v>637</v>
      </c>
      <c r="Q762" t="s">
        <v>232</v>
      </c>
      <c r="R762" t="s">
        <v>42</v>
      </c>
    </row>
    <row r="763" spans="1:22" x14ac:dyDescent="0.25">
      <c r="B763" t="s">
        <v>139</v>
      </c>
      <c r="G763" t="s">
        <v>43</v>
      </c>
      <c r="H763" t="s">
        <v>43</v>
      </c>
      <c r="I763">
        <v>1</v>
      </c>
      <c r="K763">
        <v>0</v>
      </c>
      <c r="M763" t="s">
        <v>644</v>
      </c>
      <c r="N763" t="s">
        <v>34</v>
      </c>
      <c r="O763" t="s">
        <v>27</v>
      </c>
      <c r="P763" t="s">
        <v>637</v>
      </c>
      <c r="Q763" t="s">
        <v>232</v>
      </c>
      <c r="R763" t="s">
        <v>43</v>
      </c>
    </row>
    <row r="764" spans="1:22" x14ac:dyDescent="0.25">
      <c r="A764" t="s">
        <v>141</v>
      </c>
      <c r="B764" t="s">
        <v>178</v>
      </c>
    </row>
    <row r="765" spans="1:22" x14ac:dyDescent="0.25">
      <c r="B765" t="s">
        <v>141</v>
      </c>
      <c r="G765" t="s">
        <v>33</v>
      </c>
      <c r="H765" t="s">
        <v>33</v>
      </c>
      <c r="I765">
        <v>1</v>
      </c>
      <c r="K765">
        <v>0</v>
      </c>
      <c r="M765" t="s">
        <v>645</v>
      </c>
      <c r="N765" t="s">
        <v>34</v>
      </c>
      <c r="O765" t="s">
        <v>27</v>
      </c>
      <c r="P765" t="s">
        <v>646</v>
      </c>
      <c r="Q765" t="s">
        <v>233</v>
      </c>
      <c r="R765" t="s">
        <v>33</v>
      </c>
      <c r="V765" t="s">
        <v>233</v>
      </c>
    </row>
    <row r="766" spans="1:22" x14ac:dyDescent="0.25">
      <c r="B766" t="s">
        <v>141</v>
      </c>
      <c r="G766" t="s">
        <v>36</v>
      </c>
      <c r="H766" t="s">
        <v>36</v>
      </c>
      <c r="I766">
        <v>1</v>
      </c>
      <c r="K766">
        <v>0</v>
      </c>
      <c r="M766" t="s">
        <v>647</v>
      </c>
      <c r="N766" t="s">
        <v>34</v>
      </c>
      <c r="O766" t="s">
        <v>27</v>
      </c>
      <c r="P766" t="s">
        <v>646</v>
      </c>
      <c r="Q766" t="s">
        <v>233</v>
      </c>
      <c r="R766" t="s">
        <v>36</v>
      </c>
    </row>
    <row r="767" spans="1:22" x14ac:dyDescent="0.25">
      <c r="B767" t="s">
        <v>141</v>
      </c>
      <c r="G767" t="s">
        <v>83</v>
      </c>
      <c r="H767" t="s">
        <v>83</v>
      </c>
      <c r="I767">
        <v>1</v>
      </c>
      <c r="K767">
        <v>0</v>
      </c>
      <c r="M767" t="s">
        <v>648</v>
      </c>
      <c r="N767" t="s">
        <v>34</v>
      </c>
      <c r="O767" t="s">
        <v>27</v>
      </c>
      <c r="P767" t="s">
        <v>646</v>
      </c>
      <c r="Q767" t="s">
        <v>233</v>
      </c>
      <c r="R767" t="s">
        <v>83</v>
      </c>
    </row>
    <row r="768" spans="1:22" x14ac:dyDescent="0.25">
      <c r="B768" t="s">
        <v>141</v>
      </c>
      <c r="G768" t="s">
        <v>39</v>
      </c>
      <c r="H768" t="s">
        <v>39</v>
      </c>
      <c r="I768">
        <v>1</v>
      </c>
      <c r="K768">
        <v>1</v>
      </c>
      <c r="M768" t="s">
        <v>649</v>
      </c>
      <c r="N768" t="s">
        <v>34</v>
      </c>
      <c r="O768" t="s">
        <v>27</v>
      </c>
      <c r="P768" t="s">
        <v>646</v>
      </c>
      <c r="Q768" t="s">
        <v>233</v>
      </c>
      <c r="R768" t="s">
        <v>39</v>
      </c>
    </row>
    <row r="769" spans="1:22" x14ac:dyDescent="0.25">
      <c r="B769" t="s">
        <v>141</v>
      </c>
      <c r="G769" t="s">
        <v>40</v>
      </c>
      <c r="H769" t="s">
        <v>40</v>
      </c>
      <c r="I769">
        <v>1</v>
      </c>
      <c r="K769">
        <v>1</v>
      </c>
      <c r="M769" t="s">
        <v>650</v>
      </c>
      <c r="N769" t="s">
        <v>34</v>
      </c>
      <c r="O769" t="s">
        <v>27</v>
      </c>
      <c r="P769" t="s">
        <v>646</v>
      </c>
      <c r="Q769" t="s">
        <v>233</v>
      </c>
      <c r="R769" t="s">
        <v>40</v>
      </c>
    </row>
    <row r="770" spans="1:22" x14ac:dyDescent="0.25">
      <c r="B770" t="s">
        <v>141</v>
      </c>
      <c r="G770" t="s">
        <v>41</v>
      </c>
      <c r="H770" t="s">
        <v>41</v>
      </c>
      <c r="I770">
        <v>1</v>
      </c>
      <c r="K770">
        <v>1</v>
      </c>
      <c r="M770" t="s">
        <v>651</v>
      </c>
      <c r="N770" t="s">
        <v>34</v>
      </c>
      <c r="O770" t="s">
        <v>27</v>
      </c>
      <c r="P770" t="s">
        <v>646</v>
      </c>
      <c r="Q770" t="s">
        <v>233</v>
      </c>
      <c r="R770" t="s">
        <v>41</v>
      </c>
    </row>
    <row r="771" spans="1:22" x14ac:dyDescent="0.25">
      <c r="B771" t="s">
        <v>141</v>
      </c>
      <c r="G771" t="s">
        <v>42</v>
      </c>
      <c r="H771" t="s">
        <v>42</v>
      </c>
      <c r="I771">
        <v>1</v>
      </c>
      <c r="K771">
        <v>0</v>
      </c>
      <c r="M771" t="s">
        <v>652</v>
      </c>
      <c r="N771" t="s">
        <v>34</v>
      </c>
      <c r="O771" t="s">
        <v>27</v>
      </c>
      <c r="P771" t="s">
        <v>646</v>
      </c>
      <c r="Q771" t="s">
        <v>233</v>
      </c>
      <c r="R771" t="s">
        <v>42</v>
      </c>
    </row>
    <row r="772" spans="1:22" x14ac:dyDescent="0.25">
      <c r="B772" t="s">
        <v>141</v>
      </c>
      <c r="G772" t="s">
        <v>43</v>
      </c>
      <c r="H772" t="s">
        <v>43</v>
      </c>
      <c r="I772">
        <v>1</v>
      </c>
      <c r="K772">
        <v>0</v>
      </c>
      <c r="M772" t="s">
        <v>653</v>
      </c>
      <c r="N772" t="s">
        <v>34</v>
      </c>
      <c r="O772" t="s">
        <v>27</v>
      </c>
      <c r="P772" t="s">
        <v>646</v>
      </c>
      <c r="Q772" t="s">
        <v>233</v>
      </c>
      <c r="R772" t="s">
        <v>43</v>
      </c>
    </row>
    <row r="773" spans="1:22" x14ac:dyDescent="0.25">
      <c r="A773" t="s">
        <v>163</v>
      </c>
      <c r="B773" t="s">
        <v>178</v>
      </c>
    </row>
    <row r="774" spans="1:22" x14ac:dyDescent="0.25">
      <c r="A774" t="s">
        <v>164</v>
      </c>
      <c r="B774" t="s">
        <v>163</v>
      </c>
    </row>
    <row r="775" spans="1:22" x14ac:dyDescent="0.25">
      <c r="B775" t="str">
        <f>A774</f>
        <v>FireIgnOff</v>
      </c>
      <c r="G775" t="s">
        <v>165</v>
      </c>
      <c r="H775" t="str">
        <f>G775</f>
        <v>bSoundOn</v>
      </c>
      <c r="I775">
        <v>1</v>
      </c>
      <c r="K775">
        <v>1</v>
      </c>
      <c r="M775" t="str">
        <f>CONCATENATE(P775,".",H775)</f>
        <v>ns=4;s=|var|CODESYS Control Win V3.Application.GVL.DataProg.Group[2].Burn[2].stBurnProts.FireIgnOff.bSoundOn</v>
      </c>
      <c r="N775" t="str">
        <f>(IF(LEFT(G775,1)="b","Boolean","Float"))</f>
        <v>Boolean</v>
      </c>
      <c r="O775" t="s">
        <v>27</v>
      </c>
      <c r="P775" t="str">
        <f>CONCATENATE(Y$6,"Application.GVL.DataProg.Group[2].Burn[2].",B774,".",B775)</f>
        <v>ns=4;s=|var|CODESYS Control Win V3.Application.GVL.DataProg.Group[2].Burn[2].stBurnProts.FireIgnOff</v>
      </c>
      <c r="Q775" t="str">
        <f>V775</f>
        <v>d0205</v>
      </c>
      <c r="R775" t="str">
        <f>G775</f>
        <v>bSoundOn</v>
      </c>
      <c r="V775" t="s">
        <v>237</v>
      </c>
    </row>
    <row r="776" spans="1:22" x14ac:dyDescent="0.25">
      <c r="B776" t="str">
        <f>B775</f>
        <v>FireIgnOff</v>
      </c>
      <c r="G776" t="s">
        <v>168</v>
      </c>
      <c r="H776" t="str">
        <f t="shared" ref="H776:H783" si="298">G776</f>
        <v>bCtrlOn</v>
      </c>
      <c r="I776">
        <v>1</v>
      </c>
      <c r="K776">
        <v>1</v>
      </c>
      <c r="M776" t="str">
        <f t="shared" ref="M776:M783" si="299">CONCATENATE(P776,".",H776)</f>
        <v>ns=4;s=|var|CODESYS Control Win V3.Application.GVL.DataProg.Group[2].Burn[2].stBurnProts.FireIgnOff.bCtrlOn</v>
      </c>
      <c r="N776" t="str">
        <f t="shared" ref="N776:N783" si="300">(IF(LEFT(G776,1)="b","Boolean","Float"))</f>
        <v>Boolean</v>
      </c>
      <c r="O776" t="s">
        <v>27</v>
      </c>
      <c r="P776" t="str">
        <f>CONCATENATE(Y$6,"Application.GVL.DataProg.Group[2].Burn[2].",B774,".",B776)</f>
        <v>ns=4;s=|var|CODESYS Control Win V3.Application.GVL.DataProg.Group[2].Burn[2].stBurnProts.FireIgnOff</v>
      </c>
      <c r="Q776" t="str">
        <f>Q775</f>
        <v>d0205</v>
      </c>
      <c r="R776" t="str">
        <f t="shared" ref="R776:R783" si="301">G776</f>
        <v>bCtrlOn</v>
      </c>
    </row>
    <row r="777" spans="1:22" x14ac:dyDescent="0.25">
      <c r="B777" t="str">
        <f t="shared" ref="B777:B783" si="302">B776</f>
        <v>FireIgnOff</v>
      </c>
      <c r="G777" t="s">
        <v>170</v>
      </c>
      <c r="H777" t="str">
        <f t="shared" si="298"/>
        <v>bCheck</v>
      </c>
      <c r="I777">
        <v>1</v>
      </c>
      <c r="K777">
        <v>1</v>
      </c>
      <c r="M777" t="str">
        <f t="shared" si="299"/>
        <v>ns=4;s=|var|CODESYS Control Win V3.Application.GVL.DataProg.Group[2].Burn[2].stBurnProts.FireIgnOff.bCheck</v>
      </c>
      <c r="N777" t="str">
        <f t="shared" si="300"/>
        <v>Boolean</v>
      </c>
      <c r="O777" t="s">
        <v>27</v>
      </c>
      <c r="P777" t="str">
        <f>CONCATENATE(Y$6,"Application.GVL.DataProg.Group[2].Burn[2].",B774,".",B777)</f>
        <v>ns=4;s=|var|CODESYS Control Win V3.Application.GVL.DataProg.Group[2].Burn[2].stBurnProts.FireIgnOff</v>
      </c>
      <c r="Q777" t="str">
        <f t="shared" ref="Q777:Q783" si="303">Q776</f>
        <v>d0205</v>
      </c>
      <c r="R777" t="str">
        <f t="shared" si="301"/>
        <v>bCheck</v>
      </c>
    </row>
    <row r="778" spans="1:22" x14ac:dyDescent="0.25">
      <c r="B778" t="str">
        <f t="shared" si="302"/>
        <v>FireIgnOff</v>
      </c>
      <c r="G778" t="s">
        <v>169</v>
      </c>
      <c r="H778" t="str">
        <f t="shared" si="298"/>
        <v>bOff</v>
      </c>
      <c r="I778">
        <v>1</v>
      </c>
      <c r="K778">
        <v>1</v>
      </c>
      <c r="M778" t="str">
        <f t="shared" si="299"/>
        <v>ns=4;s=|var|CODESYS Control Win V3.Application.GVL.DataProg.Group[2].Burn[2].stBurnProts.FireIgnOff.bOff</v>
      </c>
      <c r="N778" t="str">
        <f t="shared" si="300"/>
        <v>Boolean</v>
      </c>
      <c r="O778" t="s">
        <v>27</v>
      </c>
      <c r="P778" t="str">
        <f>CONCATENATE(Y$6,"Application.GVL.DataProg.Group[2].Burn[2].",B774,".",B778)</f>
        <v>ns=4;s=|var|CODESYS Control Win V3.Application.GVL.DataProg.Group[2].Burn[2].stBurnProts.FireIgnOff</v>
      </c>
      <c r="Q778" t="str">
        <f t="shared" si="303"/>
        <v>d0205</v>
      </c>
      <c r="R778" t="str">
        <f t="shared" si="301"/>
        <v>bOff</v>
      </c>
    </row>
    <row r="779" spans="1:22" x14ac:dyDescent="0.25">
      <c r="B779" t="str">
        <f t="shared" si="302"/>
        <v>FireIgnOff</v>
      </c>
      <c r="G779" t="s">
        <v>167</v>
      </c>
      <c r="H779" t="str">
        <f t="shared" si="298"/>
        <v>bTriggered</v>
      </c>
      <c r="I779">
        <v>1</v>
      </c>
      <c r="K779">
        <v>0</v>
      </c>
      <c r="M779" t="str">
        <f t="shared" si="299"/>
        <v>ns=4;s=|var|CODESYS Control Win V3.Application.GVL.DataProg.Group[2].Burn[2].stBurnProts.FireIgnOff.bTriggered</v>
      </c>
      <c r="N779" t="str">
        <f t="shared" si="300"/>
        <v>Boolean</v>
      </c>
      <c r="O779" t="s">
        <v>27</v>
      </c>
      <c r="P779" t="str">
        <f>CONCATENATE(Y$6,"Application.GVL.DataProg.Group[2].Burn[2].",B774,".",B779)</f>
        <v>ns=4;s=|var|CODESYS Control Win V3.Application.GVL.DataProg.Group[2].Burn[2].stBurnProts.FireIgnOff</v>
      </c>
      <c r="Q779" t="str">
        <f t="shared" si="303"/>
        <v>d0205</v>
      </c>
      <c r="R779" t="str">
        <f t="shared" si="301"/>
        <v>bTriggered</v>
      </c>
    </row>
    <row r="780" spans="1:22" x14ac:dyDescent="0.25">
      <c r="B780" t="str">
        <f t="shared" si="302"/>
        <v>FireIgnOff</v>
      </c>
      <c r="G780" t="s">
        <v>83</v>
      </c>
      <c r="H780" t="str">
        <f t="shared" si="298"/>
        <v>bCtrl</v>
      </c>
      <c r="I780">
        <v>1</v>
      </c>
      <c r="K780">
        <v>0</v>
      </c>
      <c r="M780" t="str">
        <f t="shared" si="299"/>
        <v>ns=4;s=|var|CODESYS Control Win V3.Application.GVL.DataProg.Group[2].Burn[2].stBurnProts.FireIgnOff.bCtrl</v>
      </c>
      <c r="N780" t="str">
        <f t="shared" si="300"/>
        <v>Boolean</v>
      </c>
      <c r="O780" t="s">
        <v>27</v>
      </c>
      <c r="P780" t="str">
        <f>CONCATENATE(Y$6,"Application.GVL.DataProg.Group[2].Burn[2].",B774,".",B780)</f>
        <v>ns=4;s=|var|CODESYS Control Win V3.Application.GVL.DataProg.Group[2].Burn[2].stBurnProts.FireIgnOff</v>
      </c>
      <c r="Q780" t="str">
        <f t="shared" si="303"/>
        <v>d0205</v>
      </c>
      <c r="R780" t="str">
        <f t="shared" si="301"/>
        <v>bCtrl</v>
      </c>
    </row>
    <row r="781" spans="1:22" x14ac:dyDescent="0.25">
      <c r="B781" t="str">
        <f t="shared" si="302"/>
        <v>FireIgnOff</v>
      </c>
      <c r="G781" t="s">
        <v>171</v>
      </c>
      <c r="H781" t="str">
        <f t="shared" si="298"/>
        <v>bInWork</v>
      </c>
      <c r="I781">
        <v>1</v>
      </c>
      <c r="K781">
        <v>0</v>
      </c>
      <c r="M781" t="str">
        <f t="shared" si="299"/>
        <v>ns=4;s=|var|CODESYS Control Win V3.Application.GVL.DataProg.Group[2].Burn[2].stBurnProts.FireIgnOff.bInWork</v>
      </c>
      <c r="N781" t="str">
        <f t="shared" si="300"/>
        <v>Boolean</v>
      </c>
      <c r="O781" t="s">
        <v>27</v>
      </c>
      <c r="P781" t="str">
        <f>CONCATENATE(Y$6,"Application.GVL.DataProg.Group[2].Burn[2].",B774,".",B781)</f>
        <v>ns=4;s=|var|CODESYS Control Win V3.Application.GVL.DataProg.Group[2].Burn[2].stBurnProts.FireIgnOff</v>
      </c>
      <c r="Q781" t="str">
        <f t="shared" si="303"/>
        <v>d0205</v>
      </c>
      <c r="R781" t="str">
        <f t="shared" si="301"/>
        <v>bInWork</v>
      </c>
    </row>
    <row r="782" spans="1:22" x14ac:dyDescent="0.25">
      <c r="B782" t="str">
        <f t="shared" si="302"/>
        <v>FireIgnOff</v>
      </c>
      <c r="G782" t="s">
        <v>290</v>
      </c>
      <c r="H782" t="str">
        <f t="shared" si="298"/>
        <v>fValue</v>
      </c>
      <c r="I782">
        <v>1</v>
      </c>
      <c r="K782">
        <v>1</v>
      </c>
      <c r="M782" t="str">
        <f t="shared" si="299"/>
        <v>ns=4;s=|var|CODESYS Control Win V3.Application.PersistentVars.stProtectionList.BurnProtectionList.FireIgnOff.fValue</v>
      </c>
      <c r="N782" t="str">
        <f t="shared" si="300"/>
        <v>Float</v>
      </c>
      <c r="O782" t="s">
        <v>27</v>
      </c>
      <c r="P782" t="str">
        <f>CONCATENATE(Y$6,"Application.PersistentVars.stProtectionList.BurnProtectionList.",B782)</f>
        <v>ns=4;s=|var|CODESYS Control Win V3.Application.PersistentVars.stProtectionList.BurnProtectionList.FireIgnOff</v>
      </c>
      <c r="Q782" t="str">
        <f t="shared" si="303"/>
        <v>d0205</v>
      </c>
      <c r="R782" t="str">
        <f t="shared" si="301"/>
        <v>fValue</v>
      </c>
    </row>
    <row r="783" spans="1:22" x14ac:dyDescent="0.25">
      <c r="B783" t="str">
        <f t="shared" si="302"/>
        <v>FireIgnOff</v>
      </c>
      <c r="G783" t="s">
        <v>291</v>
      </c>
      <c r="H783" t="str">
        <f t="shared" si="298"/>
        <v>fResponseTime</v>
      </c>
      <c r="I783">
        <v>1</v>
      </c>
      <c r="K783">
        <v>1</v>
      </c>
      <c r="M783" t="str">
        <f t="shared" si="299"/>
        <v>ns=4;s=|var|CODESYS Control Win V3.Application.PersistentVars.stProtectionList.BurnProtectionList.FireIgnOff.fResponseTime</v>
      </c>
      <c r="N783" t="str">
        <f t="shared" si="300"/>
        <v>Float</v>
      </c>
      <c r="O783" t="s">
        <v>27</v>
      </c>
      <c r="P783" t="str">
        <f>CONCATENATE(Y$6,"Application.PersistentVars.stProtectionList.BurnProtectionList.",B783)</f>
        <v>ns=4;s=|var|CODESYS Control Win V3.Application.PersistentVars.stProtectionList.BurnProtectionList.FireIgnOff</v>
      </c>
      <c r="Q783" t="str">
        <f t="shared" si="303"/>
        <v>d0205</v>
      </c>
      <c r="R783" t="str">
        <f t="shared" si="301"/>
        <v>fResponseTime</v>
      </c>
    </row>
    <row r="784" spans="1:22" x14ac:dyDescent="0.25">
      <c r="A784" t="s">
        <v>172</v>
      </c>
      <c r="B784" t="s">
        <v>163</v>
      </c>
    </row>
    <row r="785" spans="1:22" x14ac:dyDescent="0.25">
      <c r="B785" t="str">
        <f>A784</f>
        <v>FireBurnOff</v>
      </c>
      <c r="G785" t="s">
        <v>165</v>
      </c>
      <c r="H785" t="str">
        <f>G785</f>
        <v>bSoundOn</v>
      </c>
      <c r="I785">
        <v>1</v>
      </c>
      <c r="K785">
        <v>1</v>
      </c>
      <c r="M785" t="str">
        <f>CONCATENATE(P785,".",H785)</f>
        <v>ns=4;s=|var|CODESYS Control Win V3.Application.GVL.DataProg.Group[2].Burn[2].stBurnProts.FireBurnOff.bSoundOn</v>
      </c>
      <c r="N785" t="str">
        <f>(IF(LEFT(G785,1)="b","Boolean","Float"))</f>
        <v>Boolean</v>
      </c>
      <c r="O785" t="s">
        <v>27</v>
      </c>
      <c r="P785" t="str">
        <f>CONCATENATE(Y$6,"Application.GVL.DataProg.Group[2].Burn[2].",B784,".",B785)</f>
        <v>ns=4;s=|var|CODESYS Control Win V3.Application.GVL.DataProg.Group[2].Burn[2].stBurnProts.FireBurnOff</v>
      </c>
      <c r="Q785" t="str">
        <f>V785</f>
        <v>d0202</v>
      </c>
      <c r="R785" t="str">
        <f>G785</f>
        <v>bSoundOn</v>
      </c>
      <c r="V785" t="s">
        <v>238</v>
      </c>
    </row>
    <row r="786" spans="1:22" x14ac:dyDescent="0.25">
      <c r="B786" t="str">
        <f>B785</f>
        <v>FireBurnOff</v>
      </c>
      <c r="G786" t="s">
        <v>168</v>
      </c>
      <c r="H786" t="str">
        <f t="shared" ref="H786:H793" si="304">G786</f>
        <v>bCtrlOn</v>
      </c>
      <c r="I786">
        <v>1</v>
      </c>
      <c r="K786">
        <v>1</v>
      </c>
      <c r="M786" t="str">
        <f t="shared" ref="M786:M793" si="305">CONCATENATE(P786,".",H786)</f>
        <v>ns=4;s=|var|CODESYS Control Win V3.Application.GVL.DataProg.Group[2].Burn[2].stBurnProts.FireBurnOff.bCtrlOn</v>
      </c>
      <c r="N786" t="str">
        <f t="shared" ref="N786:N793" si="306">(IF(LEFT(G786,1)="b","Boolean","Float"))</f>
        <v>Boolean</v>
      </c>
      <c r="O786" t="s">
        <v>27</v>
      </c>
      <c r="P786" t="str">
        <f>CONCATENATE(Y$6,"Application.GVL.DataProg.Group[2].Burn[2].",B784,".",B786)</f>
        <v>ns=4;s=|var|CODESYS Control Win V3.Application.GVL.DataProg.Group[2].Burn[2].stBurnProts.FireBurnOff</v>
      </c>
      <c r="Q786" t="str">
        <f>Q785</f>
        <v>d0202</v>
      </c>
      <c r="R786" t="str">
        <f t="shared" ref="R786:R793" si="307">G786</f>
        <v>bCtrlOn</v>
      </c>
    </row>
    <row r="787" spans="1:22" x14ac:dyDescent="0.25">
      <c r="B787" t="str">
        <f t="shared" ref="B787:B793" si="308">B786</f>
        <v>FireBurnOff</v>
      </c>
      <c r="G787" t="s">
        <v>170</v>
      </c>
      <c r="H787" t="str">
        <f t="shared" si="304"/>
        <v>bCheck</v>
      </c>
      <c r="I787">
        <v>1</v>
      </c>
      <c r="K787">
        <v>1</v>
      </c>
      <c r="M787" t="str">
        <f t="shared" si="305"/>
        <v>ns=4;s=|var|CODESYS Control Win V3.Application.GVL.DataProg.Group[2].Burn[2].stBurnProts.FireBurnOff.bCheck</v>
      </c>
      <c r="N787" t="str">
        <f t="shared" si="306"/>
        <v>Boolean</v>
      </c>
      <c r="O787" t="s">
        <v>27</v>
      </c>
      <c r="P787" t="str">
        <f>CONCATENATE(Y$6,"Application.GVL.DataProg.Group[2].Burn[2].",B784,".",B787)</f>
        <v>ns=4;s=|var|CODESYS Control Win V3.Application.GVL.DataProg.Group[2].Burn[2].stBurnProts.FireBurnOff</v>
      </c>
      <c r="Q787" t="str">
        <f t="shared" ref="Q787:Q793" si="309">Q786</f>
        <v>d0202</v>
      </c>
      <c r="R787" t="str">
        <f t="shared" si="307"/>
        <v>bCheck</v>
      </c>
    </row>
    <row r="788" spans="1:22" x14ac:dyDescent="0.25">
      <c r="B788" t="str">
        <f t="shared" si="308"/>
        <v>FireBurnOff</v>
      </c>
      <c r="G788" t="s">
        <v>169</v>
      </c>
      <c r="H788" t="str">
        <f t="shared" si="304"/>
        <v>bOff</v>
      </c>
      <c r="I788">
        <v>1</v>
      </c>
      <c r="K788">
        <v>1</v>
      </c>
      <c r="M788" t="str">
        <f t="shared" si="305"/>
        <v>ns=4;s=|var|CODESYS Control Win V3.Application.GVL.DataProg.Group[2].Burn[2].stBurnProts.FireBurnOff.bOff</v>
      </c>
      <c r="N788" t="str">
        <f t="shared" si="306"/>
        <v>Boolean</v>
      </c>
      <c r="O788" t="s">
        <v>27</v>
      </c>
      <c r="P788" t="str">
        <f>CONCATENATE(Y$6,"Application.GVL.DataProg.Group[2].Burn[2].",B784,".",B788)</f>
        <v>ns=4;s=|var|CODESYS Control Win V3.Application.GVL.DataProg.Group[2].Burn[2].stBurnProts.FireBurnOff</v>
      </c>
      <c r="Q788" t="str">
        <f t="shared" si="309"/>
        <v>d0202</v>
      </c>
      <c r="R788" t="str">
        <f t="shared" si="307"/>
        <v>bOff</v>
      </c>
    </row>
    <row r="789" spans="1:22" x14ac:dyDescent="0.25">
      <c r="B789" t="str">
        <f t="shared" si="308"/>
        <v>FireBurnOff</v>
      </c>
      <c r="G789" t="s">
        <v>167</v>
      </c>
      <c r="H789" t="str">
        <f t="shared" si="304"/>
        <v>bTriggered</v>
      </c>
      <c r="I789">
        <v>1</v>
      </c>
      <c r="K789">
        <v>0</v>
      </c>
      <c r="M789" t="str">
        <f t="shared" si="305"/>
        <v>ns=4;s=|var|CODESYS Control Win V3.Application.GVL.DataProg.Group[2].Burn[2].stBurnProts.FireBurnOff.bTriggered</v>
      </c>
      <c r="N789" t="str">
        <f t="shared" si="306"/>
        <v>Boolean</v>
      </c>
      <c r="O789" t="s">
        <v>27</v>
      </c>
      <c r="P789" t="str">
        <f>CONCATENATE(Y$6,"Application.GVL.DataProg.Group[2].Burn[2].",B784,".",B789)</f>
        <v>ns=4;s=|var|CODESYS Control Win V3.Application.GVL.DataProg.Group[2].Burn[2].stBurnProts.FireBurnOff</v>
      </c>
      <c r="Q789" t="str">
        <f t="shared" si="309"/>
        <v>d0202</v>
      </c>
      <c r="R789" t="str">
        <f t="shared" si="307"/>
        <v>bTriggered</v>
      </c>
    </row>
    <row r="790" spans="1:22" x14ac:dyDescent="0.25">
      <c r="B790" t="str">
        <f t="shared" si="308"/>
        <v>FireBurnOff</v>
      </c>
      <c r="G790" t="s">
        <v>83</v>
      </c>
      <c r="H790" t="str">
        <f t="shared" si="304"/>
        <v>bCtrl</v>
      </c>
      <c r="I790">
        <v>1</v>
      </c>
      <c r="K790">
        <v>0</v>
      </c>
      <c r="M790" t="str">
        <f t="shared" si="305"/>
        <v>ns=4;s=|var|CODESYS Control Win V3.Application.GVL.DataProg.Group[2].Burn[2].stBurnProts.FireBurnOff.bCtrl</v>
      </c>
      <c r="N790" t="str">
        <f t="shared" si="306"/>
        <v>Boolean</v>
      </c>
      <c r="O790" t="s">
        <v>27</v>
      </c>
      <c r="P790" t="str">
        <f>CONCATENATE(Y$6,"Application.GVL.DataProg.Group[2].Burn[2].",B784,".",B790)</f>
        <v>ns=4;s=|var|CODESYS Control Win V3.Application.GVL.DataProg.Group[2].Burn[2].stBurnProts.FireBurnOff</v>
      </c>
      <c r="Q790" t="str">
        <f t="shared" si="309"/>
        <v>d0202</v>
      </c>
      <c r="R790" t="str">
        <f t="shared" si="307"/>
        <v>bCtrl</v>
      </c>
    </row>
    <row r="791" spans="1:22" x14ac:dyDescent="0.25">
      <c r="B791" t="str">
        <f t="shared" si="308"/>
        <v>FireBurnOff</v>
      </c>
      <c r="G791" t="s">
        <v>171</v>
      </c>
      <c r="H791" t="str">
        <f t="shared" si="304"/>
        <v>bInWork</v>
      </c>
      <c r="I791">
        <v>1</v>
      </c>
      <c r="K791">
        <v>0</v>
      </c>
      <c r="M791" t="str">
        <f t="shared" si="305"/>
        <v>ns=4;s=|var|CODESYS Control Win V3.Application.GVL.DataProg.Group[2].Burn[2].stBurnProts.FireBurnOff.bInWork</v>
      </c>
      <c r="N791" t="str">
        <f t="shared" si="306"/>
        <v>Boolean</v>
      </c>
      <c r="O791" t="s">
        <v>27</v>
      </c>
      <c r="P791" t="str">
        <f>CONCATENATE(Y$6,"Application.GVL.DataProg.Group[2].Burn[2].",B784,".",B791)</f>
        <v>ns=4;s=|var|CODESYS Control Win V3.Application.GVL.DataProg.Group[2].Burn[2].stBurnProts.FireBurnOff</v>
      </c>
      <c r="Q791" t="str">
        <f t="shared" si="309"/>
        <v>d0202</v>
      </c>
      <c r="R791" t="str">
        <f t="shared" si="307"/>
        <v>bInWork</v>
      </c>
    </row>
    <row r="792" spans="1:22" x14ac:dyDescent="0.25">
      <c r="B792" t="str">
        <f t="shared" si="308"/>
        <v>FireBurnOff</v>
      </c>
      <c r="G792" t="s">
        <v>290</v>
      </c>
      <c r="H792" t="str">
        <f t="shared" si="304"/>
        <v>fValue</v>
      </c>
      <c r="I792">
        <v>1</v>
      </c>
      <c r="K792">
        <v>1</v>
      </c>
      <c r="M792" t="str">
        <f t="shared" si="305"/>
        <v>ns=4;s=|var|CODESYS Control Win V3.Application.PersistentVars.stProtectionList.BurnProtectionList.FireBurnOff.fValue</v>
      </c>
      <c r="N792" t="str">
        <f t="shared" si="306"/>
        <v>Float</v>
      </c>
      <c r="O792" t="s">
        <v>27</v>
      </c>
      <c r="P792" t="str">
        <f>CONCATENATE(Y$6,"Application.PersistentVars.stProtectionList.BurnProtectionList.",B792)</f>
        <v>ns=4;s=|var|CODESYS Control Win V3.Application.PersistentVars.stProtectionList.BurnProtectionList.FireBurnOff</v>
      </c>
      <c r="Q792" t="str">
        <f t="shared" si="309"/>
        <v>d0202</v>
      </c>
      <c r="R792" t="str">
        <f t="shared" si="307"/>
        <v>fValue</v>
      </c>
    </row>
    <row r="793" spans="1:22" x14ac:dyDescent="0.25">
      <c r="B793" t="str">
        <f t="shared" si="308"/>
        <v>FireBurnOff</v>
      </c>
      <c r="G793" t="s">
        <v>291</v>
      </c>
      <c r="H793" t="str">
        <f t="shared" si="304"/>
        <v>fResponseTime</v>
      </c>
      <c r="I793">
        <v>1</v>
      </c>
      <c r="K793">
        <v>1</v>
      </c>
      <c r="M793" t="str">
        <f t="shared" si="305"/>
        <v>ns=4;s=|var|CODESYS Control Win V3.Application.PersistentVars.stProtectionList.BurnProtectionList.FireBurnOff.fResponseTime</v>
      </c>
      <c r="N793" t="str">
        <f t="shared" si="306"/>
        <v>Float</v>
      </c>
      <c r="O793" t="s">
        <v>27</v>
      </c>
      <c r="P793" t="str">
        <f>CONCATENATE(Y$6,"Application.PersistentVars.stProtectionList.BurnProtectionList.",B793)</f>
        <v>ns=4;s=|var|CODESYS Control Win V3.Application.PersistentVars.stProtectionList.BurnProtectionList.FireBurnOff</v>
      </c>
      <c r="Q793" t="str">
        <f t="shared" si="309"/>
        <v>d0202</v>
      </c>
      <c r="R793" t="str">
        <f t="shared" si="307"/>
        <v>fResponseTime</v>
      </c>
    </row>
    <row r="794" spans="1:22" x14ac:dyDescent="0.25">
      <c r="A794" t="s">
        <v>174</v>
      </c>
      <c r="B794" t="s">
        <v>163</v>
      </c>
    </row>
    <row r="795" spans="1:22" x14ac:dyDescent="0.25">
      <c r="B795" t="str">
        <f>A794</f>
        <v>PGasL</v>
      </c>
      <c r="G795" t="s">
        <v>165</v>
      </c>
      <c r="H795" t="str">
        <f>G795</f>
        <v>bSoundOn</v>
      </c>
      <c r="I795">
        <v>1</v>
      </c>
      <c r="K795">
        <v>1</v>
      </c>
      <c r="M795" t="str">
        <f>CONCATENATE(P795,".",H795)</f>
        <v>ns=4;s=|var|CODESYS Control Win V3.Application.GVL.DataProg.Group[2].Burn[2].stBurnProts.PGasL.bSoundOn</v>
      </c>
      <c r="N795" t="str">
        <f>(IF(LEFT(G795,1)="b","Boolean","Float"))</f>
        <v>Boolean</v>
      </c>
      <c r="O795" t="s">
        <v>27</v>
      </c>
      <c r="P795" t="str">
        <f>CONCATENATE(Y$6,"Application.GVL.DataProg.Group[2].Burn[2].",B794,".",B795)</f>
        <v>ns=4;s=|var|CODESYS Control Win V3.Application.GVL.DataProg.Group[2].Burn[2].stBurnProts.PGasL</v>
      </c>
      <c r="Q795" t="str">
        <f>V795</f>
        <v>d0204</v>
      </c>
      <c r="R795" t="str">
        <f>G795</f>
        <v>bSoundOn</v>
      </c>
      <c r="V795" t="s">
        <v>239</v>
      </c>
    </row>
    <row r="796" spans="1:22" x14ac:dyDescent="0.25">
      <c r="B796" t="str">
        <f>B795</f>
        <v>PGasL</v>
      </c>
      <c r="G796" t="s">
        <v>168</v>
      </c>
      <c r="H796" t="str">
        <f t="shared" ref="H796:H803" si="310">G796</f>
        <v>bCtrlOn</v>
      </c>
      <c r="I796">
        <v>1</v>
      </c>
      <c r="K796">
        <v>1</v>
      </c>
      <c r="M796" t="str">
        <f t="shared" ref="M796:M803" si="311">CONCATENATE(P796,".",H796)</f>
        <v>ns=4;s=|var|CODESYS Control Win V3.Application.GVL.DataProg.Group[2].Burn[2].stBurnProts.PGasL.bCtrlOn</v>
      </c>
      <c r="N796" t="str">
        <f t="shared" ref="N796:N803" si="312">(IF(LEFT(G796,1)="b","Boolean","Float"))</f>
        <v>Boolean</v>
      </c>
      <c r="O796" t="s">
        <v>27</v>
      </c>
      <c r="P796" t="str">
        <f>CONCATENATE(Y$6,"Application.GVL.DataProg.Group[2].Burn[2].",B794,".",B796)</f>
        <v>ns=4;s=|var|CODESYS Control Win V3.Application.GVL.DataProg.Group[2].Burn[2].stBurnProts.PGasL</v>
      </c>
      <c r="Q796" t="str">
        <f>Q795</f>
        <v>d0204</v>
      </c>
      <c r="R796" t="str">
        <f t="shared" ref="R796:R803" si="313">G796</f>
        <v>bCtrlOn</v>
      </c>
    </row>
    <row r="797" spans="1:22" x14ac:dyDescent="0.25">
      <c r="B797" t="str">
        <f t="shared" ref="B797:B803" si="314">B796</f>
        <v>PGasL</v>
      </c>
      <c r="G797" t="s">
        <v>170</v>
      </c>
      <c r="H797" t="str">
        <f t="shared" si="310"/>
        <v>bCheck</v>
      </c>
      <c r="I797">
        <v>1</v>
      </c>
      <c r="K797">
        <v>1</v>
      </c>
      <c r="M797" t="str">
        <f t="shared" si="311"/>
        <v>ns=4;s=|var|CODESYS Control Win V3.Application.GVL.DataProg.Group[2].Burn[2].stBurnProts.PGasL.bCheck</v>
      </c>
      <c r="N797" t="str">
        <f t="shared" si="312"/>
        <v>Boolean</v>
      </c>
      <c r="O797" t="s">
        <v>27</v>
      </c>
      <c r="P797" t="str">
        <f>CONCATENATE(Y$6,"Application.GVL.DataProg.Group[2].Burn[2].",B794,".",B797)</f>
        <v>ns=4;s=|var|CODESYS Control Win V3.Application.GVL.DataProg.Group[2].Burn[2].stBurnProts.PGasL</v>
      </c>
      <c r="Q797" t="str">
        <f t="shared" ref="Q797:Q803" si="315">Q796</f>
        <v>d0204</v>
      </c>
      <c r="R797" t="str">
        <f t="shared" si="313"/>
        <v>bCheck</v>
      </c>
    </row>
    <row r="798" spans="1:22" x14ac:dyDescent="0.25">
      <c r="B798" t="str">
        <f t="shared" si="314"/>
        <v>PGasL</v>
      </c>
      <c r="G798" t="s">
        <v>169</v>
      </c>
      <c r="H798" t="str">
        <f t="shared" si="310"/>
        <v>bOff</v>
      </c>
      <c r="I798">
        <v>1</v>
      </c>
      <c r="K798">
        <v>1</v>
      </c>
      <c r="M798" t="str">
        <f t="shared" si="311"/>
        <v>ns=4;s=|var|CODESYS Control Win V3.Application.GVL.DataProg.Group[2].Burn[2].stBurnProts.PGasL.bOff</v>
      </c>
      <c r="N798" t="str">
        <f t="shared" si="312"/>
        <v>Boolean</v>
      </c>
      <c r="O798" t="s">
        <v>27</v>
      </c>
      <c r="P798" t="str">
        <f>CONCATENATE(Y$6,"Application.GVL.DataProg.Group[2].Burn[2].",B794,".",B798)</f>
        <v>ns=4;s=|var|CODESYS Control Win V3.Application.GVL.DataProg.Group[2].Burn[2].stBurnProts.PGasL</v>
      </c>
      <c r="Q798" t="str">
        <f t="shared" si="315"/>
        <v>d0204</v>
      </c>
      <c r="R798" t="str">
        <f t="shared" si="313"/>
        <v>bOff</v>
      </c>
    </row>
    <row r="799" spans="1:22" x14ac:dyDescent="0.25">
      <c r="B799" t="str">
        <f t="shared" si="314"/>
        <v>PGasL</v>
      </c>
      <c r="G799" t="s">
        <v>167</v>
      </c>
      <c r="H799" t="str">
        <f t="shared" si="310"/>
        <v>bTriggered</v>
      </c>
      <c r="I799">
        <v>1</v>
      </c>
      <c r="K799">
        <v>0</v>
      </c>
      <c r="M799" t="str">
        <f t="shared" si="311"/>
        <v>ns=4;s=|var|CODESYS Control Win V3.Application.GVL.DataProg.Group[2].Burn[2].stBurnProts.PGasL.bTriggered</v>
      </c>
      <c r="N799" t="str">
        <f t="shared" si="312"/>
        <v>Boolean</v>
      </c>
      <c r="O799" t="s">
        <v>27</v>
      </c>
      <c r="P799" t="str">
        <f>CONCATENATE(Y$6,"Application.GVL.DataProg.Group[2].Burn[2].",B794,".",B799)</f>
        <v>ns=4;s=|var|CODESYS Control Win V3.Application.GVL.DataProg.Group[2].Burn[2].stBurnProts.PGasL</v>
      </c>
      <c r="Q799" t="str">
        <f t="shared" si="315"/>
        <v>d0204</v>
      </c>
      <c r="R799" t="str">
        <f t="shared" si="313"/>
        <v>bTriggered</v>
      </c>
    </row>
    <row r="800" spans="1:22" x14ac:dyDescent="0.25">
      <c r="B800" t="str">
        <f t="shared" si="314"/>
        <v>PGasL</v>
      </c>
      <c r="G800" t="s">
        <v>83</v>
      </c>
      <c r="H800" t="str">
        <f t="shared" si="310"/>
        <v>bCtrl</v>
      </c>
      <c r="I800">
        <v>1</v>
      </c>
      <c r="K800">
        <v>0</v>
      </c>
      <c r="M800" t="str">
        <f t="shared" si="311"/>
        <v>ns=4;s=|var|CODESYS Control Win V3.Application.GVL.DataProg.Group[2].Burn[2].stBurnProts.PGasL.bCtrl</v>
      </c>
      <c r="N800" t="str">
        <f t="shared" si="312"/>
        <v>Boolean</v>
      </c>
      <c r="O800" t="s">
        <v>27</v>
      </c>
      <c r="P800" t="str">
        <f>CONCATENATE(Y$6,"Application.GVL.DataProg.Group[2].Burn[2].",B794,".",B800)</f>
        <v>ns=4;s=|var|CODESYS Control Win V3.Application.GVL.DataProg.Group[2].Burn[2].stBurnProts.PGasL</v>
      </c>
      <c r="Q800" t="str">
        <f t="shared" si="315"/>
        <v>d0204</v>
      </c>
      <c r="R800" t="str">
        <f t="shared" si="313"/>
        <v>bCtrl</v>
      </c>
    </row>
    <row r="801" spans="1:22" x14ac:dyDescent="0.25">
      <c r="B801" t="str">
        <f t="shared" si="314"/>
        <v>PGasL</v>
      </c>
      <c r="G801" t="s">
        <v>171</v>
      </c>
      <c r="H801" t="str">
        <f t="shared" si="310"/>
        <v>bInWork</v>
      </c>
      <c r="I801">
        <v>1</v>
      </c>
      <c r="K801">
        <v>0</v>
      </c>
      <c r="M801" t="str">
        <f t="shared" si="311"/>
        <v>ns=4;s=|var|CODESYS Control Win V3.Application.GVL.DataProg.Group[2].Burn[2].stBurnProts.PGasL.bInWork</v>
      </c>
      <c r="N801" t="str">
        <f t="shared" si="312"/>
        <v>Boolean</v>
      </c>
      <c r="O801" t="s">
        <v>27</v>
      </c>
      <c r="P801" t="str">
        <f>CONCATENATE(Y$6,"Application.GVL.DataProg.Group[2].Burn[2].",B794,".",B801)</f>
        <v>ns=4;s=|var|CODESYS Control Win V3.Application.GVL.DataProg.Group[2].Burn[2].stBurnProts.PGasL</v>
      </c>
      <c r="Q801" t="str">
        <f t="shared" si="315"/>
        <v>d0204</v>
      </c>
      <c r="R801" t="str">
        <f t="shared" si="313"/>
        <v>bInWork</v>
      </c>
    </row>
    <row r="802" spans="1:22" x14ac:dyDescent="0.25">
      <c r="B802" t="str">
        <f t="shared" si="314"/>
        <v>PGasL</v>
      </c>
      <c r="G802" t="s">
        <v>290</v>
      </c>
      <c r="H802" t="str">
        <f t="shared" si="310"/>
        <v>fValue</v>
      </c>
      <c r="I802">
        <v>1</v>
      </c>
      <c r="K802">
        <v>1</v>
      </c>
      <c r="M802" t="str">
        <f t="shared" si="311"/>
        <v>ns=4;s=|var|CODESYS Control Win V3.Application.PersistentVars.stProtectionList.BurnProtectionList.PGasL.fValue</v>
      </c>
      <c r="N802" t="str">
        <f t="shared" si="312"/>
        <v>Float</v>
      </c>
      <c r="O802" t="s">
        <v>27</v>
      </c>
      <c r="P802" t="str">
        <f>CONCATENATE(Y$6,"Application.PersistentVars.stProtectionList.BurnProtectionList.",B802)</f>
        <v>ns=4;s=|var|CODESYS Control Win V3.Application.PersistentVars.stProtectionList.BurnProtectionList.PGasL</v>
      </c>
      <c r="Q802" t="str">
        <f t="shared" si="315"/>
        <v>d0204</v>
      </c>
      <c r="R802" t="str">
        <f t="shared" si="313"/>
        <v>fValue</v>
      </c>
    </row>
    <row r="803" spans="1:22" x14ac:dyDescent="0.25">
      <c r="B803" t="str">
        <f t="shared" si="314"/>
        <v>PGasL</v>
      </c>
      <c r="G803" t="s">
        <v>291</v>
      </c>
      <c r="H803" t="str">
        <f t="shared" si="310"/>
        <v>fResponseTime</v>
      </c>
      <c r="I803">
        <v>1</v>
      </c>
      <c r="K803">
        <v>1</v>
      </c>
      <c r="M803" t="str">
        <f t="shared" si="311"/>
        <v>ns=4;s=|var|CODESYS Control Win V3.Application.PersistentVars.stProtectionList.BurnProtectionList.PGasL.fResponseTime</v>
      </c>
      <c r="N803" t="str">
        <f t="shared" si="312"/>
        <v>Float</v>
      </c>
      <c r="O803" t="s">
        <v>27</v>
      </c>
      <c r="P803" t="str">
        <f>CONCATENATE(Y$6,"Application.PersistentVars.stProtectionList.BurnProtectionList.",B803)</f>
        <v>ns=4;s=|var|CODESYS Control Win V3.Application.PersistentVars.stProtectionList.BurnProtectionList.PGasL</v>
      </c>
      <c r="Q803" t="str">
        <f t="shared" si="315"/>
        <v>d0204</v>
      </c>
      <c r="R803" t="str">
        <f t="shared" si="313"/>
        <v>fResponseTime</v>
      </c>
    </row>
    <row r="804" spans="1:22" x14ac:dyDescent="0.25">
      <c r="A804" t="s">
        <v>176</v>
      </c>
      <c r="B804" t="s">
        <v>163</v>
      </c>
    </row>
    <row r="805" spans="1:22" x14ac:dyDescent="0.25">
      <c r="B805" t="str">
        <f>A804</f>
        <v>PAirL</v>
      </c>
      <c r="G805" t="s">
        <v>165</v>
      </c>
      <c r="H805" t="str">
        <f>G805</f>
        <v>bSoundOn</v>
      </c>
      <c r="I805">
        <v>1</v>
      </c>
      <c r="K805">
        <v>1</v>
      </c>
      <c r="M805" t="str">
        <f>CONCATENATE(P805,".",H805)</f>
        <v>ns=4;s=|var|CODESYS Control Win V3.Application.GVL.DataProg.Group[2].Burn[2].stBurnProts.PAirL.bSoundOn</v>
      </c>
      <c r="N805" t="str">
        <f>(IF(LEFT(G805,1)="b","Boolean","Float"))</f>
        <v>Boolean</v>
      </c>
      <c r="O805" t="s">
        <v>27</v>
      </c>
      <c r="P805" t="str">
        <f>CONCATENATE(Y$6,"Application.GVL.DataProg.Group[2].Burn[2].",B804,".",B805)</f>
        <v>ns=4;s=|var|CODESYS Control Win V3.Application.GVL.DataProg.Group[2].Burn[2].stBurnProts.PAirL</v>
      </c>
      <c r="Q805" t="str">
        <f>V805</f>
        <v>d0203</v>
      </c>
      <c r="R805" t="str">
        <f>G805</f>
        <v>bSoundOn</v>
      </c>
      <c r="V805" t="s">
        <v>240</v>
      </c>
    </row>
    <row r="806" spans="1:22" x14ac:dyDescent="0.25">
      <c r="B806" t="str">
        <f>B805</f>
        <v>PAirL</v>
      </c>
      <c r="G806" t="s">
        <v>168</v>
      </c>
      <c r="H806" t="str">
        <f t="shared" ref="H806:H813" si="316">G806</f>
        <v>bCtrlOn</v>
      </c>
      <c r="I806">
        <v>1</v>
      </c>
      <c r="K806">
        <v>1</v>
      </c>
      <c r="M806" t="str">
        <f t="shared" ref="M806:M813" si="317">CONCATENATE(P806,".",H806)</f>
        <v>ns=4;s=|var|CODESYS Control Win V3.Application.GVL.DataProg.Group[2].Burn[2].stBurnProts.PAirL.bCtrlOn</v>
      </c>
      <c r="N806" t="str">
        <f t="shared" ref="N806:N813" si="318">(IF(LEFT(G806,1)="b","Boolean","Float"))</f>
        <v>Boolean</v>
      </c>
      <c r="O806" t="s">
        <v>27</v>
      </c>
      <c r="P806" t="str">
        <f>CONCATENATE(Y$6,"Application.GVL.DataProg.Group[2].Burn[2].",B804,".",B806)</f>
        <v>ns=4;s=|var|CODESYS Control Win V3.Application.GVL.DataProg.Group[2].Burn[2].stBurnProts.PAirL</v>
      </c>
      <c r="Q806" t="str">
        <f>Q805</f>
        <v>d0203</v>
      </c>
      <c r="R806" t="str">
        <f t="shared" ref="R806:R813" si="319">G806</f>
        <v>bCtrlOn</v>
      </c>
    </row>
    <row r="807" spans="1:22" x14ac:dyDescent="0.25">
      <c r="B807" t="str">
        <f t="shared" ref="B807:B813" si="320">B806</f>
        <v>PAirL</v>
      </c>
      <c r="G807" t="s">
        <v>170</v>
      </c>
      <c r="H807" t="str">
        <f t="shared" si="316"/>
        <v>bCheck</v>
      </c>
      <c r="I807">
        <v>1</v>
      </c>
      <c r="K807">
        <v>1</v>
      </c>
      <c r="M807" t="str">
        <f t="shared" si="317"/>
        <v>ns=4;s=|var|CODESYS Control Win V3.Application.GVL.DataProg.Group[2].Burn[2].stBurnProts.PAirL.bCheck</v>
      </c>
      <c r="N807" t="str">
        <f t="shared" si="318"/>
        <v>Boolean</v>
      </c>
      <c r="O807" t="s">
        <v>27</v>
      </c>
      <c r="P807" t="str">
        <f>CONCATENATE(Y$6,"Application.GVL.DataProg.Group[2].Burn[2].",B804,".",B807)</f>
        <v>ns=4;s=|var|CODESYS Control Win V3.Application.GVL.DataProg.Group[2].Burn[2].stBurnProts.PAirL</v>
      </c>
      <c r="Q807" t="str">
        <f t="shared" ref="Q807:Q813" si="321">Q806</f>
        <v>d0203</v>
      </c>
      <c r="R807" t="str">
        <f t="shared" si="319"/>
        <v>bCheck</v>
      </c>
    </row>
    <row r="808" spans="1:22" x14ac:dyDescent="0.25">
      <c r="B808" t="str">
        <f t="shared" si="320"/>
        <v>PAirL</v>
      </c>
      <c r="G808" t="s">
        <v>169</v>
      </c>
      <c r="H808" t="str">
        <f t="shared" si="316"/>
        <v>bOff</v>
      </c>
      <c r="I808">
        <v>1</v>
      </c>
      <c r="K808">
        <v>1</v>
      </c>
      <c r="M808" t="str">
        <f t="shared" si="317"/>
        <v>ns=4;s=|var|CODESYS Control Win V3.Application.GVL.DataProg.Group[2].Burn[2].stBurnProts.PAirL.bOff</v>
      </c>
      <c r="N808" t="str">
        <f t="shared" si="318"/>
        <v>Boolean</v>
      </c>
      <c r="O808" t="s">
        <v>27</v>
      </c>
      <c r="P808" t="str">
        <f>CONCATENATE(Y$6,"Application.GVL.DataProg.Group[2].Burn[2].",B804,".",B808)</f>
        <v>ns=4;s=|var|CODESYS Control Win V3.Application.GVL.DataProg.Group[2].Burn[2].stBurnProts.PAirL</v>
      </c>
      <c r="Q808" t="str">
        <f t="shared" si="321"/>
        <v>d0203</v>
      </c>
      <c r="R808" t="str">
        <f t="shared" si="319"/>
        <v>bOff</v>
      </c>
    </row>
    <row r="809" spans="1:22" x14ac:dyDescent="0.25">
      <c r="B809" t="str">
        <f t="shared" si="320"/>
        <v>PAirL</v>
      </c>
      <c r="G809" t="s">
        <v>167</v>
      </c>
      <c r="H809" t="str">
        <f t="shared" si="316"/>
        <v>bTriggered</v>
      </c>
      <c r="I809">
        <v>1</v>
      </c>
      <c r="K809">
        <v>0</v>
      </c>
      <c r="M809" t="str">
        <f t="shared" si="317"/>
        <v>ns=4;s=|var|CODESYS Control Win V3.Application.GVL.DataProg.Group[2].Burn[2].stBurnProts.PAirL.bTriggered</v>
      </c>
      <c r="N809" t="str">
        <f t="shared" si="318"/>
        <v>Boolean</v>
      </c>
      <c r="O809" t="s">
        <v>27</v>
      </c>
      <c r="P809" t="str">
        <f>CONCATENATE(Y$6,"Application.GVL.DataProg.Group[2].Burn[2].",B804,".",B809)</f>
        <v>ns=4;s=|var|CODESYS Control Win V3.Application.GVL.DataProg.Group[2].Burn[2].stBurnProts.PAirL</v>
      </c>
      <c r="Q809" t="str">
        <f t="shared" si="321"/>
        <v>d0203</v>
      </c>
      <c r="R809" t="str">
        <f t="shared" si="319"/>
        <v>bTriggered</v>
      </c>
    </row>
    <row r="810" spans="1:22" x14ac:dyDescent="0.25">
      <c r="B810" t="str">
        <f t="shared" si="320"/>
        <v>PAirL</v>
      </c>
      <c r="G810" t="s">
        <v>83</v>
      </c>
      <c r="H810" t="str">
        <f t="shared" si="316"/>
        <v>bCtrl</v>
      </c>
      <c r="I810">
        <v>1</v>
      </c>
      <c r="K810">
        <v>0</v>
      </c>
      <c r="M810" t="str">
        <f t="shared" si="317"/>
        <v>ns=4;s=|var|CODESYS Control Win V3.Application.GVL.DataProg.Group[2].Burn[2].stBurnProts.PAirL.bCtrl</v>
      </c>
      <c r="N810" t="str">
        <f t="shared" si="318"/>
        <v>Boolean</v>
      </c>
      <c r="O810" t="s">
        <v>27</v>
      </c>
      <c r="P810" t="str">
        <f>CONCATENATE(Y$6,"Application.GVL.DataProg.Group[2].Burn[2].",B804,".",B810)</f>
        <v>ns=4;s=|var|CODESYS Control Win V3.Application.GVL.DataProg.Group[2].Burn[2].stBurnProts.PAirL</v>
      </c>
      <c r="Q810" t="str">
        <f t="shared" si="321"/>
        <v>d0203</v>
      </c>
      <c r="R810" t="str">
        <f t="shared" si="319"/>
        <v>bCtrl</v>
      </c>
    </row>
    <row r="811" spans="1:22" x14ac:dyDescent="0.25">
      <c r="B811" t="str">
        <f t="shared" si="320"/>
        <v>PAirL</v>
      </c>
      <c r="G811" t="s">
        <v>171</v>
      </c>
      <c r="H811" t="str">
        <f t="shared" si="316"/>
        <v>bInWork</v>
      </c>
      <c r="I811">
        <v>1</v>
      </c>
      <c r="K811">
        <v>0</v>
      </c>
      <c r="M811" t="str">
        <f t="shared" si="317"/>
        <v>ns=4;s=|var|CODESYS Control Win V3.Application.GVL.DataProg.Group[2].Burn[2].stBurnProts.PAirL.bInWork</v>
      </c>
      <c r="N811" t="str">
        <f t="shared" si="318"/>
        <v>Boolean</v>
      </c>
      <c r="O811" t="s">
        <v>27</v>
      </c>
      <c r="P811" t="str">
        <f>CONCATENATE(Y$6,"Application.GVL.DataProg.Group[2].Burn[2].",B804,".",B811)</f>
        <v>ns=4;s=|var|CODESYS Control Win V3.Application.GVL.DataProg.Group[2].Burn[2].stBurnProts.PAirL</v>
      </c>
      <c r="Q811" t="str">
        <f t="shared" si="321"/>
        <v>d0203</v>
      </c>
      <c r="R811" t="str">
        <f t="shared" si="319"/>
        <v>bInWork</v>
      </c>
    </row>
    <row r="812" spans="1:22" x14ac:dyDescent="0.25">
      <c r="B812" t="str">
        <f t="shared" si="320"/>
        <v>PAirL</v>
      </c>
      <c r="G812" t="s">
        <v>290</v>
      </c>
      <c r="H812" t="str">
        <f t="shared" si="316"/>
        <v>fValue</v>
      </c>
      <c r="I812">
        <v>1</v>
      </c>
      <c r="K812">
        <v>1</v>
      </c>
      <c r="M812" t="str">
        <f t="shared" si="317"/>
        <v>ns=4;s=|var|CODESYS Control Win V3.Application.PersistentVars.stProtectionList.BurnProtectionList.PAirL.fValue</v>
      </c>
      <c r="N812" t="str">
        <f t="shared" si="318"/>
        <v>Float</v>
      </c>
      <c r="O812" t="s">
        <v>27</v>
      </c>
      <c r="P812" t="str">
        <f>CONCATENATE(Y$6,"Application.PersistentVars.stProtectionList.BurnProtectionList.",B812)</f>
        <v>ns=4;s=|var|CODESYS Control Win V3.Application.PersistentVars.stProtectionList.BurnProtectionList.PAirL</v>
      </c>
      <c r="Q812" t="str">
        <f t="shared" si="321"/>
        <v>d0203</v>
      </c>
      <c r="R812" t="str">
        <f t="shared" si="319"/>
        <v>fValue</v>
      </c>
    </row>
    <row r="813" spans="1:22" x14ac:dyDescent="0.25">
      <c r="B813" t="str">
        <f t="shared" si="320"/>
        <v>PAirL</v>
      </c>
      <c r="G813" t="s">
        <v>291</v>
      </c>
      <c r="H813" t="str">
        <f t="shared" si="316"/>
        <v>fResponseTime</v>
      </c>
      <c r="I813">
        <v>1</v>
      </c>
      <c r="K813">
        <v>1</v>
      </c>
      <c r="M813" t="str">
        <f t="shared" si="317"/>
        <v>ns=4;s=|var|CODESYS Control Win V3.Application.PersistentVars.stProtectionList.BurnProtectionList.PAirL.fResponseTime</v>
      </c>
      <c r="N813" t="str">
        <f t="shared" si="318"/>
        <v>Float</v>
      </c>
      <c r="O813" t="s">
        <v>27</v>
      </c>
      <c r="P813" t="str">
        <f>CONCATENATE(Y$6,"Application.PersistentVars.stProtectionList.BurnProtectionList.",B813)</f>
        <v>ns=4;s=|var|CODESYS Control Win V3.Application.PersistentVars.stProtectionList.BurnProtectionList.PAirL</v>
      </c>
      <c r="Q813" t="str">
        <f t="shared" si="321"/>
        <v>d0203</v>
      </c>
      <c r="R813" t="str">
        <f t="shared" si="319"/>
        <v>fResponseTime</v>
      </c>
    </row>
    <row r="814" spans="1:22" x14ac:dyDescent="0.25">
      <c r="A814" t="s">
        <v>192</v>
      </c>
      <c r="B814" t="s">
        <v>212</v>
      </c>
    </row>
    <row r="815" spans="1:22" x14ac:dyDescent="0.25">
      <c r="B815" t="s">
        <v>192</v>
      </c>
      <c r="G815" t="s">
        <v>143</v>
      </c>
      <c r="H815" t="s">
        <v>143</v>
      </c>
      <c r="I815">
        <v>1</v>
      </c>
      <c r="K815">
        <v>0</v>
      </c>
      <c r="M815" t="s">
        <v>654</v>
      </c>
      <c r="N815" t="s">
        <v>34</v>
      </c>
      <c r="O815" t="s">
        <v>27</v>
      </c>
      <c r="P815" t="s">
        <v>655</v>
      </c>
      <c r="Q815" t="s">
        <v>247</v>
      </c>
      <c r="R815" t="s">
        <v>143</v>
      </c>
      <c r="V815" t="s">
        <v>247</v>
      </c>
    </row>
    <row r="816" spans="1:22" x14ac:dyDescent="0.25">
      <c r="B816" t="s">
        <v>192</v>
      </c>
      <c r="G816" t="s">
        <v>145</v>
      </c>
      <c r="H816" t="s">
        <v>145</v>
      </c>
      <c r="I816">
        <v>1</v>
      </c>
      <c r="K816">
        <v>0</v>
      </c>
      <c r="M816" t="s">
        <v>656</v>
      </c>
      <c r="N816" t="s">
        <v>34</v>
      </c>
      <c r="O816" t="s">
        <v>27</v>
      </c>
      <c r="P816" t="s">
        <v>655</v>
      </c>
      <c r="Q816" t="s">
        <v>247</v>
      </c>
      <c r="R816" t="s">
        <v>145</v>
      </c>
    </row>
    <row r="817" spans="1:22" x14ac:dyDescent="0.25">
      <c r="B817" t="s">
        <v>192</v>
      </c>
      <c r="G817" t="s">
        <v>150</v>
      </c>
      <c r="H817" t="s">
        <v>150</v>
      </c>
      <c r="I817">
        <v>1</v>
      </c>
      <c r="K817">
        <v>0</v>
      </c>
      <c r="M817" t="s">
        <v>657</v>
      </c>
      <c r="N817" t="s">
        <v>34</v>
      </c>
      <c r="O817" t="s">
        <v>27</v>
      </c>
      <c r="P817" t="s">
        <v>655</v>
      </c>
      <c r="Q817" t="s">
        <v>247</v>
      </c>
      <c r="R817" t="s">
        <v>150</v>
      </c>
    </row>
    <row r="818" spans="1:22" x14ac:dyDescent="0.25">
      <c r="B818" t="s">
        <v>192</v>
      </c>
      <c r="G818" t="s">
        <v>151</v>
      </c>
      <c r="H818" t="s">
        <v>151</v>
      </c>
      <c r="I818">
        <v>1</v>
      </c>
      <c r="K818">
        <v>0</v>
      </c>
      <c r="M818" t="s">
        <v>658</v>
      </c>
      <c r="N818" t="s">
        <v>34</v>
      </c>
      <c r="O818" t="s">
        <v>27</v>
      </c>
      <c r="P818" t="s">
        <v>655</v>
      </c>
      <c r="Q818" t="s">
        <v>247</v>
      </c>
      <c r="R818" t="s">
        <v>151</v>
      </c>
    </row>
    <row r="819" spans="1:22" x14ac:dyDescent="0.25">
      <c r="B819" t="s">
        <v>192</v>
      </c>
      <c r="G819" t="s">
        <v>152</v>
      </c>
      <c r="H819" t="s">
        <v>152</v>
      </c>
      <c r="I819">
        <v>1</v>
      </c>
      <c r="K819">
        <v>0</v>
      </c>
      <c r="M819" t="s">
        <v>659</v>
      </c>
      <c r="N819" t="s">
        <v>34</v>
      </c>
      <c r="O819" t="s">
        <v>27</v>
      </c>
      <c r="P819" t="s">
        <v>655</v>
      </c>
      <c r="Q819" t="s">
        <v>247</v>
      </c>
      <c r="R819" t="s">
        <v>152</v>
      </c>
    </row>
    <row r="820" spans="1:22" x14ac:dyDescent="0.25">
      <c r="B820" t="s">
        <v>192</v>
      </c>
      <c r="G820" t="s">
        <v>153</v>
      </c>
      <c r="H820" t="s">
        <v>153</v>
      </c>
      <c r="I820">
        <v>1</v>
      </c>
      <c r="K820">
        <v>0</v>
      </c>
      <c r="M820" t="s">
        <v>660</v>
      </c>
      <c r="N820" t="s">
        <v>26</v>
      </c>
      <c r="O820" t="s">
        <v>27</v>
      </c>
      <c r="P820" t="s">
        <v>655</v>
      </c>
      <c r="Q820" t="s">
        <v>247</v>
      </c>
      <c r="R820" t="s">
        <v>153</v>
      </c>
    </row>
    <row r="821" spans="1:22" x14ac:dyDescent="0.25">
      <c r="B821" t="s">
        <v>192</v>
      </c>
      <c r="G821" t="s">
        <v>154</v>
      </c>
      <c r="H821" t="s">
        <v>154</v>
      </c>
      <c r="I821">
        <v>1</v>
      </c>
      <c r="K821">
        <v>0</v>
      </c>
      <c r="M821" t="s">
        <v>661</v>
      </c>
      <c r="N821" t="s">
        <v>26</v>
      </c>
      <c r="O821" t="s">
        <v>27</v>
      </c>
      <c r="P821" t="s">
        <v>655</v>
      </c>
      <c r="Q821" t="s">
        <v>247</v>
      </c>
      <c r="R821" t="s">
        <v>154</v>
      </c>
    </row>
    <row r="822" spans="1:22" x14ac:dyDescent="0.25">
      <c r="B822" t="s">
        <v>192</v>
      </c>
      <c r="G822" t="s">
        <v>155</v>
      </c>
      <c r="H822" t="s">
        <v>155</v>
      </c>
      <c r="I822">
        <v>1</v>
      </c>
      <c r="K822">
        <v>0</v>
      </c>
      <c r="M822" t="s">
        <v>662</v>
      </c>
      <c r="N822" t="s">
        <v>156</v>
      </c>
      <c r="O822" t="s">
        <v>27</v>
      </c>
      <c r="P822" t="s">
        <v>655</v>
      </c>
      <c r="Q822" t="s">
        <v>247</v>
      </c>
      <c r="R822" t="s">
        <v>155</v>
      </c>
    </row>
    <row r="823" spans="1:22" x14ac:dyDescent="0.25">
      <c r="B823" t="s">
        <v>192</v>
      </c>
      <c r="G823" t="s">
        <v>157</v>
      </c>
      <c r="H823" t="s">
        <v>157</v>
      </c>
      <c r="I823">
        <v>1</v>
      </c>
      <c r="K823">
        <v>0</v>
      </c>
      <c r="M823" t="s">
        <v>663</v>
      </c>
      <c r="N823" t="s">
        <v>158</v>
      </c>
      <c r="O823" t="s">
        <v>27</v>
      </c>
      <c r="P823" t="s">
        <v>655</v>
      </c>
      <c r="Q823" t="s">
        <v>247</v>
      </c>
      <c r="R823" t="s">
        <v>157</v>
      </c>
    </row>
    <row r="824" spans="1:22" x14ac:dyDescent="0.25">
      <c r="B824" t="s">
        <v>192</v>
      </c>
      <c r="G824" t="s">
        <v>159</v>
      </c>
      <c r="H824" t="s">
        <v>159</v>
      </c>
      <c r="I824">
        <v>1</v>
      </c>
      <c r="K824">
        <v>0</v>
      </c>
      <c r="M824" t="s">
        <v>664</v>
      </c>
      <c r="N824" t="s">
        <v>26</v>
      </c>
      <c r="O824" t="s">
        <v>27</v>
      </c>
      <c r="P824" t="s">
        <v>655</v>
      </c>
      <c r="Q824" t="s">
        <v>247</v>
      </c>
      <c r="R824" t="s">
        <v>159</v>
      </c>
    </row>
    <row r="825" spans="1:22" x14ac:dyDescent="0.25">
      <c r="B825" t="s">
        <v>192</v>
      </c>
      <c r="G825" t="s">
        <v>160</v>
      </c>
      <c r="H825" t="s">
        <v>160</v>
      </c>
      <c r="I825">
        <v>1</v>
      </c>
      <c r="K825">
        <v>0</v>
      </c>
      <c r="M825" t="s">
        <v>665</v>
      </c>
      <c r="N825" t="s">
        <v>26</v>
      </c>
      <c r="O825" t="s">
        <v>27</v>
      </c>
      <c r="P825" t="s">
        <v>655</v>
      </c>
      <c r="Q825" t="s">
        <v>247</v>
      </c>
      <c r="R825" t="s">
        <v>160</v>
      </c>
    </row>
    <row r="826" spans="1:22" x14ac:dyDescent="0.25">
      <c r="B826" t="s">
        <v>192</v>
      </c>
      <c r="G826" t="s">
        <v>161</v>
      </c>
      <c r="H826" t="s">
        <v>161</v>
      </c>
      <c r="I826">
        <v>1</v>
      </c>
      <c r="K826">
        <v>1</v>
      </c>
      <c r="M826" t="s">
        <v>666</v>
      </c>
      <c r="N826" t="s">
        <v>34</v>
      </c>
      <c r="O826" t="s">
        <v>27</v>
      </c>
      <c r="P826" t="s">
        <v>655</v>
      </c>
      <c r="Q826" t="s">
        <v>247</v>
      </c>
      <c r="R826" t="s">
        <v>161</v>
      </c>
    </row>
    <row r="827" spans="1:22" x14ac:dyDescent="0.25">
      <c r="B827" t="s">
        <v>192</v>
      </c>
      <c r="G827" t="s">
        <v>162</v>
      </c>
      <c r="H827" t="s">
        <v>162</v>
      </c>
      <c r="I827">
        <v>1</v>
      </c>
      <c r="K827">
        <v>1</v>
      </c>
      <c r="M827" t="s">
        <v>667</v>
      </c>
      <c r="N827" t="s">
        <v>34</v>
      </c>
      <c r="O827" t="s">
        <v>27</v>
      </c>
      <c r="P827" t="s">
        <v>655</v>
      </c>
      <c r="Q827" t="s">
        <v>247</v>
      </c>
      <c r="R827" t="s">
        <v>162</v>
      </c>
    </row>
    <row r="828" spans="1:22" x14ac:dyDescent="0.25">
      <c r="B828" t="s">
        <v>192</v>
      </c>
      <c r="G828" t="s">
        <v>146</v>
      </c>
      <c r="H828" t="s">
        <v>146</v>
      </c>
      <c r="I828">
        <v>1</v>
      </c>
      <c r="K828">
        <v>0</v>
      </c>
      <c r="M828" t="s">
        <v>668</v>
      </c>
      <c r="N828" t="s">
        <v>34</v>
      </c>
      <c r="O828" t="s">
        <v>27</v>
      </c>
      <c r="P828" t="s">
        <v>655</v>
      </c>
      <c r="Q828" t="s">
        <v>248</v>
      </c>
      <c r="R828" t="s">
        <v>92</v>
      </c>
      <c r="V828" t="s">
        <v>248</v>
      </c>
    </row>
    <row r="829" spans="1:22" x14ac:dyDescent="0.25">
      <c r="B829" t="s">
        <v>192</v>
      </c>
      <c r="G829" t="s">
        <v>148</v>
      </c>
      <c r="H829" t="s">
        <v>148</v>
      </c>
      <c r="I829">
        <v>1</v>
      </c>
      <c r="K829">
        <v>0</v>
      </c>
      <c r="M829" t="s">
        <v>669</v>
      </c>
      <c r="N829" t="s">
        <v>34</v>
      </c>
      <c r="O829" t="s">
        <v>27</v>
      </c>
      <c r="P829" t="s">
        <v>655</v>
      </c>
      <c r="Q829" t="s">
        <v>249</v>
      </c>
      <c r="R829" t="s">
        <v>92</v>
      </c>
      <c r="V829" t="s">
        <v>249</v>
      </c>
    </row>
    <row r="830" spans="1:22" x14ac:dyDescent="0.25">
      <c r="A830" t="s">
        <v>133</v>
      </c>
      <c r="B830" t="s">
        <v>192</v>
      </c>
    </row>
    <row r="831" spans="1:22" x14ac:dyDescent="0.25">
      <c r="B831" t="str">
        <f>A830</f>
        <v>DamperGas</v>
      </c>
      <c r="G831" t="s">
        <v>33</v>
      </c>
      <c r="H831" t="str">
        <f>G831</f>
        <v>bH</v>
      </c>
      <c r="I831">
        <v>1</v>
      </c>
      <c r="K831">
        <v>0</v>
      </c>
      <c r="M831" t="str">
        <f>CONCATENATE(P831,".",G831)</f>
        <v>ns=4;s=|var|CODESYS Control Win V3.Application.GVL.DataProg.Group[2].Burn[3].DamperGas.bH</v>
      </c>
      <c r="N831" t="s">
        <v>34</v>
      </c>
      <c r="O831" t="s">
        <v>27</v>
      </c>
      <c r="P831" t="str">
        <f>CONCATENATE(Y$6,"Application.GVL.DataProg.Group[2].",B830,".",B831)</f>
        <v>ns=4;s=|var|CODESYS Control Win V3.Application.GVL.DataProg.Group[2].Burn[3].DamperGas</v>
      </c>
      <c r="Q831" t="str">
        <f>V831</f>
        <v>d0209</v>
      </c>
      <c r="R831" t="str">
        <f>G831</f>
        <v>bH</v>
      </c>
      <c r="V831" t="s">
        <v>242</v>
      </c>
    </row>
    <row r="832" spans="1:22" x14ac:dyDescent="0.25">
      <c r="B832" t="str">
        <f>B831</f>
        <v>DamperGas</v>
      </c>
      <c r="G832" t="s">
        <v>36</v>
      </c>
      <c r="H832" t="str">
        <f t="shared" ref="H832:H839" si="322">G832</f>
        <v>bL</v>
      </c>
      <c r="I832">
        <v>1</v>
      </c>
      <c r="K832">
        <v>0</v>
      </c>
      <c r="M832" t="str">
        <f t="shared" ref="M832:M839" si="323">CONCATENATE(P832,".",G832)</f>
        <v>ns=4;s=|var|CODESYS Control Win V3.Application.GVL.DataProg.Group[2].Burn[3].DamperGas.bL</v>
      </c>
      <c r="N832" t="s">
        <v>34</v>
      </c>
      <c r="O832" t="s">
        <v>27</v>
      </c>
      <c r="P832" t="str">
        <f>CONCATENATE(Y$6,"Application.GVL.DataProg.Group[2].",B830,".",B832)</f>
        <v>ns=4;s=|var|CODESYS Control Win V3.Application.GVL.DataProg.Group[2].Burn[3].DamperGas</v>
      </c>
      <c r="Q832" t="str">
        <f>Q831</f>
        <v>d0209</v>
      </c>
      <c r="R832" t="str">
        <f t="shared" ref="R832:R836" si="324">G832</f>
        <v>bL</v>
      </c>
    </row>
    <row r="833" spans="1:22" x14ac:dyDescent="0.25">
      <c r="B833" t="str">
        <f t="shared" ref="B833:B840" si="325">B832</f>
        <v>DamperGas</v>
      </c>
      <c r="G833" t="s">
        <v>37</v>
      </c>
      <c r="H833" t="str">
        <f t="shared" si="322"/>
        <v>bClose</v>
      </c>
      <c r="I833">
        <v>1</v>
      </c>
      <c r="K833">
        <v>0</v>
      </c>
      <c r="M833" t="str">
        <f t="shared" si="323"/>
        <v>ns=4;s=|var|CODESYS Control Win V3.Application.GVL.DataProg.Group[2].Burn[3].DamperGas.bClose</v>
      </c>
      <c r="N833" t="s">
        <v>34</v>
      </c>
      <c r="O833" t="s">
        <v>27</v>
      </c>
      <c r="P833" t="str">
        <f>CONCATENATE(Y$6,"Application.GVL.DataProg.Group[2].",B830,".",B833)</f>
        <v>ns=4;s=|var|CODESYS Control Win V3.Application.GVL.DataProg.Group[2].Burn[3].DamperGas</v>
      </c>
      <c r="Q833" t="str">
        <f t="shared" ref="Q833:Q839" si="326">Q832</f>
        <v>d0209</v>
      </c>
      <c r="R833" t="str">
        <f t="shared" si="324"/>
        <v>bClose</v>
      </c>
    </row>
    <row r="834" spans="1:22" x14ac:dyDescent="0.25">
      <c r="B834" t="str">
        <f t="shared" si="325"/>
        <v>DamperGas</v>
      </c>
      <c r="G834" t="s">
        <v>38</v>
      </c>
      <c r="H834" t="str">
        <f t="shared" si="322"/>
        <v>bOpen</v>
      </c>
      <c r="I834">
        <v>1</v>
      </c>
      <c r="K834">
        <v>0</v>
      </c>
      <c r="M834" t="str">
        <f t="shared" si="323"/>
        <v>ns=4;s=|var|CODESYS Control Win V3.Application.GVL.DataProg.Group[2].Burn[3].DamperGas.bOpen</v>
      </c>
      <c r="N834" t="s">
        <v>34</v>
      </c>
      <c r="O834" t="s">
        <v>27</v>
      </c>
      <c r="P834" t="str">
        <f>CONCATENATE(Y$6,"Application.GVL.DataProg.Group[2].",B830,".",B834)</f>
        <v>ns=4;s=|var|CODESYS Control Win V3.Application.GVL.DataProg.Group[2].Burn[3].DamperGas</v>
      </c>
      <c r="Q834" t="str">
        <f t="shared" si="326"/>
        <v>d0209</v>
      </c>
      <c r="R834" t="str">
        <f t="shared" si="324"/>
        <v>bOpen</v>
      </c>
    </row>
    <row r="835" spans="1:22" x14ac:dyDescent="0.25">
      <c r="B835" t="str">
        <f t="shared" si="325"/>
        <v>DamperGas</v>
      </c>
      <c r="G835" t="s">
        <v>39</v>
      </c>
      <c r="H835" t="str">
        <f t="shared" si="322"/>
        <v>bOpenManual</v>
      </c>
      <c r="I835">
        <v>1</v>
      </c>
      <c r="K835">
        <v>1</v>
      </c>
      <c r="M835" t="str">
        <f t="shared" si="323"/>
        <v>ns=4;s=|var|CODESYS Control Win V3.Application.GVL.DataProg.Group[2].Burn[3].DamperGas.bOpenManual</v>
      </c>
      <c r="N835" t="s">
        <v>34</v>
      </c>
      <c r="O835" t="s">
        <v>27</v>
      </c>
      <c r="P835" t="str">
        <f>CONCATENATE(Y$6,"Application.GVL.DataProg.Group[2].",B830,".",B835)</f>
        <v>ns=4;s=|var|CODESYS Control Win V3.Application.GVL.DataProg.Group[2].Burn[3].DamperGas</v>
      </c>
      <c r="Q835" t="str">
        <f t="shared" si="326"/>
        <v>d0209</v>
      </c>
      <c r="R835" t="str">
        <f t="shared" si="324"/>
        <v>bOpenManual</v>
      </c>
    </row>
    <row r="836" spans="1:22" x14ac:dyDescent="0.25">
      <c r="B836" t="str">
        <f t="shared" si="325"/>
        <v>DamperGas</v>
      </c>
      <c r="G836" t="s">
        <v>40</v>
      </c>
      <c r="H836" t="str">
        <f t="shared" si="322"/>
        <v>bCloseManual</v>
      </c>
      <c r="I836">
        <v>1</v>
      </c>
      <c r="K836">
        <v>1</v>
      </c>
      <c r="M836" t="str">
        <f t="shared" si="323"/>
        <v>ns=4;s=|var|CODESYS Control Win V3.Application.GVL.DataProg.Group[2].Burn[3].DamperGas.bCloseManual</v>
      </c>
      <c r="N836" t="s">
        <v>34</v>
      </c>
      <c r="O836" t="s">
        <v>27</v>
      </c>
      <c r="P836" t="str">
        <f>CONCATENATE(Y$6,"Application.GVL.DataProg.Group[2].",B830,".",B836)</f>
        <v>ns=4;s=|var|CODESYS Control Win V3.Application.GVL.DataProg.Group[2].Burn[3].DamperGas</v>
      </c>
      <c r="Q836" t="str">
        <f t="shared" si="326"/>
        <v>d0209</v>
      </c>
      <c r="R836" t="str">
        <f t="shared" si="324"/>
        <v>bCloseManual</v>
      </c>
    </row>
    <row r="837" spans="1:22" x14ac:dyDescent="0.25">
      <c r="B837" t="str">
        <f t="shared" si="325"/>
        <v>DamperGas</v>
      </c>
      <c r="G837" t="s">
        <v>41</v>
      </c>
      <c r="H837" t="str">
        <f t="shared" si="322"/>
        <v>bAuto</v>
      </c>
      <c r="I837">
        <v>1</v>
      </c>
      <c r="K837">
        <v>1</v>
      </c>
      <c r="M837" t="str">
        <f t="shared" si="323"/>
        <v>ns=4;s=|var|CODESYS Control Win V3.Application.GVL.DataProg.Group[2].Burn[3].DamperGas.bAuto</v>
      </c>
      <c r="N837" t="s">
        <v>34</v>
      </c>
      <c r="O837" t="s">
        <v>27</v>
      </c>
      <c r="P837" t="str">
        <f>CONCATENATE(Y$6,"Application.GVL.DataProg.Group[2].",B830,".",B837)</f>
        <v>ns=4;s=|var|CODESYS Control Win V3.Application.GVL.DataProg.Group[2].Burn[3].DamperGas</v>
      </c>
      <c r="Q837" t="str">
        <f t="shared" si="326"/>
        <v>d0209</v>
      </c>
      <c r="R837" t="str">
        <f>G837</f>
        <v>bAuto</v>
      </c>
    </row>
    <row r="838" spans="1:22" x14ac:dyDescent="0.25">
      <c r="B838" t="str">
        <f t="shared" si="325"/>
        <v>DamperGas</v>
      </c>
      <c r="G838" t="s">
        <v>42</v>
      </c>
      <c r="H838" t="str">
        <f t="shared" si="322"/>
        <v>bBlockOpenOut</v>
      </c>
      <c r="I838">
        <v>1</v>
      </c>
      <c r="K838">
        <v>0</v>
      </c>
      <c r="M838" t="str">
        <f t="shared" si="323"/>
        <v>ns=4;s=|var|CODESYS Control Win V3.Application.GVL.DataProg.Group[2].Burn[3].DamperGas.bBlockOpenOut</v>
      </c>
      <c r="N838" t="s">
        <v>34</v>
      </c>
      <c r="O838" t="s">
        <v>27</v>
      </c>
      <c r="P838" t="str">
        <f>CONCATENATE(Y$6,"Application.GVL.DataProg.Group[2].",B830,".",B838)</f>
        <v>ns=4;s=|var|CODESYS Control Win V3.Application.GVL.DataProg.Group[2].Burn[3].DamperGas</v>
      </c>
      <c r="Q838" t="str">
        <f t="shared" si="326"/>
        <v>d0209</v>
      </c>
      <c r="R838" t="str">
        <f t="shared" ref="R838:R839" si="327">G838</f>
        <v>bBlockOpenOut</v>
      </c>
    </row>
    <row r="839" spans="1:22" x14ac:dyDescent="0.25">
      <c r="B839" t="str">
        <f t="shared" si="325"/>
        <v>DamperGas</v>
      </c>
      <c r="G839" t="s">
        <v>43</v>
      </c>
      <c r="H839" t="str">
        <f t="shared" si="322"/>
        <v>bBlockCloseOut</v>
      </c>
      <c r="I839">
        <v>1</v>
      </c>
      <c r="K839">
        <v>0</v>
      </c>
      <c r="M839" t="str">
        <f t="shared" si="323"/>
        <v>ns=4;s=|var|CODESYS Control Win V3.Application.GVL.DataProg.Group[2].Burn[3].DamperGas.bBlockCloseOut</v>
      </c>
      <c r="N839" t="s">
        <v>34</v>
      </c>
      <c r="O839" t="s">
        <v>27</v>
      </c>
      <c r="P839" t="str">
        <f>CONCATENATE(Y$6,"Application.GVL.DataProg.Group[2].",B830,".",B839)</f>
        <v>ns=4;s=|var|CODESYS Control Win V3.Application.GVL.DataProg.Group[2].Burn[3].DamperGas</v>
      </c>
      <c r="Q839" t="str">
        <f t="shared" si="326"/>
        <v>d0209</v>
      </c>
      <c r="R839" t="str">
        <f t="shared" si="327"/>
        <v>bBlockCloseOut</v>
      </c>
    </row>
    <row r="840" spans="1:22" x14ac:dyDescent="0.25">
      <c r="A840" t="s">
        <v>24</v>
      </c>
      <c r="B840" t="str">
        <f t="shared" si="325"/>
        <v>DamperGas</v>
      </c>
    </row>
    <row r="841" spans="1:22" x14ac:dyDescent="0.25">
      <c r="B841" t="str">
        <f>A840</f>
        <v>fPosition</v>
      </c>
      <c r="G841" t="s">
        <v>31</v>
      </c>
      <c r="H841" t="str">
        <f>G841</f>
        <v>fNormValue</v>
      </c>
      <c r="I841">
        <v>1</v>
      </c>
      <c r="K841">
        <v>0</v>
      </c>
      <c r="M841" t="str">
        <f>CONCATENATE(P841,".",H841)</f>
        <v>ns=4;s=|var|CODESYS Control Win V3.Application.GVL.DataProg.Group[2].Burn[3].DamperGas.fPosition.fNormValue</v>
      </c>
      <c r="N841" t="s">
        <v>26</v>
      </c>
      <c r="O841" t="s">
        <v>27</v>
      </c>
      <c r="P841" t="str">
        <f>CONCATENATE(Y$6,"Application.GVL.DataProg.Group[2].",B830,".",B840,".",B841)</f>
        <v>ns=4;s=|var|CODESYS Control Win V3.Application.GVL.DataProg.Group[2].Burn[3].DamperGas.fPosition</v>
      </c>
      <c r="Q841" t="str">
        <f>V841</f>
        <v>d0035</v>
      </c>
      <c r="R841" t="str">
        <f>G841</f>
        <v>fNormValue</v>
      </c>
      <c r="V841" t="s">
        <v>241</v>
      </c>
    </row>
    <row r="842" spans="1:22" x14ac:dyDescent="0.25">
      <c r="B842" t="str">
        <f>B841</f>
        <v>fPosition</v>
      </c>
      <c r="G842" t="s">
        <v>32</v>
      </c>
      <c r="H842" t="str">
        <f t="shared" ref="H842:H845" si="328">G842</f>
        <v>fInValue</v>
      </c>
      <c r="I842">
        <v>1</v>
      </c>
      <c r="K842">
        <v>0</v>
      </c>
      <c r="M842" t="str">
        <f>CONCATENATE(P842,".",H842)</f>
        <v>ns=4;s=|var|CODESYS Control Win V3.Application.GVL.DataProg.Group[2].Burn[3].DamperGas.fPosition.fInValue</v>
      </c>
      <c r="N842" t="s">
        <v>26</v>
      </c>
      <c r="O842" t="s">
        <v>27</v>
      </c>
      <c r="P842" t="str">
        <f>CONCATENATE(Y$6,"Application.GVL.DataProg.Group[2].",B830,".",B840,".",B842)</f>
        <v>ns=4;s=|var|CODESYS Control Win V3.Application.GVL.DataProg.Group[2].Burn[3].DamperGas.fPosition</v>
      </c>
      <c r="Q842" t="str">
        <f>Q841</f>
        <v>d0035</v>
      </c>
      <c r="R842" t="str">
        <f t="shared" ref="R842:R845" si="329">G842</f>
        <v>fInValue</v>
      </c>
    </row>
    <row r="843" spans="1:22" x14ac:dyDescent="0.25">
      <c r="B843" t="str">
        <f>B842</f>
        <v>fPosition</v>
      </c>
      <c r="G843" t="s">
        <v>30</v>
      </c>
      <c r="H843" t="str">
        <f t="shared" si="328"/>
        <v>fNormL</v>
      </c>
      <c r="I843">
        <v>1</v>
      </c>
      <c r="K843">
        <v>1</v>
      </c>
      <c r="M843" t="str">
        <f>CONCATENATE(P843,".",G843)</f>
        <v>ns=4;s=|var|CODESYS Control Win V3.Application.PersistentVars.stAllAiChannelParams.Group2_Burn3_DamperGas_fPosition.fNormL</v>
      </c>
      <c r="N843" t="s">
        <v>26</v>
      </c>
      <c r="O843" t="s">
        <v>27</v>
      </c>
      <c r="P843" t="str">
        <f>CONCATENATE(Y$6,"Application.PersistentVars.stAllAiChannelParams.Group2_",SUBSTITUTE(SUBSTITUTE(B830,"[",""),"]",""),"_",B840,"_",B843)</f>
        <v>ns=4;s=|var|CODESYS Control Win V3.Application.PersistentVars.stAllAiChannelParams.Group2_Burn3_DamperGas_fPosition</v>
      </c>
      <c r="Q843" t="str">
        <f t="shared" ref="Q843:Q845" si="330">Q842</f>
        <v>d0035</v>
      </c>
      <c r="R843" t="str">
        <f t="shared" si="329"/>
        <v>fNormL</v>
      </c>
    </row>
    <row r="844" spans="1:22" x14ac:dyDescent="0.25">
      <c r="B844" t="str">
        <f t="shared" ref="B844:B845" si="331">B843</f>
        <v>fPosition</v>
      </c>
      <c r="G844" t="s">
        <v>29</v>
      </c>
      <c r="H844" t="str">
        <f t="shared" si="328"/>
        <v>fNormH</v>
      </c>
      <c r="I844">
        <v>1</v>
      </c>
      <c r="K844">
        <v>1</v>
      </c>
      <c r="M844" t="str">
        <f t="shared" ref="M844:M845" si="332">CONCATENATE(P844,".",G844)</f>
        <v>ns=4;s=|var|CODESYS Control Win V3.Application.PersistentVars.stAllAiChannelParams.Group2_Burn3_DamperGas_fPosition.fNormH</v>
      </c>
      <c r="N844" t="s">
        <v>26</v>
      </c>
      <c r="O844" t="s">
        <v>27</v>
      </c>
      <c r="P844" t="str">
        <f>CONCATENATE(Y$6,"Application.PersistentVars.stAllAiChannelParams.Group2_",SUBSTITUTE(SUBSTITUTE(B830,"[",""),"]",""),"_",B840,"_",B844)</f>
        <v>ns=4;s=|var|CODESYS Control Win V3.Application.PersistentVars.stAllAiChannelParams.Group2_Burn3_DamperGas_fPosition</v>
      </c>
      <c r="Q844" t="str">
        <f t="shared" si="330"/>
        <v>d0035</v>
      </c>
      <c r="R844" t="str">
        <f t="shared" si="329"/>
        <v>fNormH</v>
      </c>
    </row>
    <row r="845" spans="1:22" x14ac:dyDescent="0.25">
      <c r="B845" t="str">
        <f t="shared" si="331"/>
        <v>fPosition</v>
      </c>
      <c r="G845" t="s">
        <v>25</v>
      </c>
      <c r="H845" t="str">
        <f t="shared" si="328"/>
        <v>fTFilter</v>
      </c>
      <c r="I845">
        <v>1</v>
      </c>
      <c r="K845">
        <v>1</v>
      </c>
      <c r="M845" t="str">
        <f t="shared" si="332"/>
        <v>ns=4;s=|var|CODESYS Control Win V3.Application.PersistentVars.stAllAiChannelParams.Group2_Burn3_DamperGas_fPosition.fTFilter</v>
      </c>
      <c r="N845" t="s">
        <v>26</v>
      </c>
      <c r="O845" t="s">
        <v>27</v>
      </c>
      <c r="P845" t="str">
        <f>CONCATENATE(Y$6,"Application.PersistentVars.stAllAiChannelParams.Group2_",SUBSTITUTE(SUBSTITUTE(B830,"[",""),"]",""),"_",B840,"_",B845)</f>
        <v>ns=4;s=|var|CODESYS Control Win V3.Application.PersistentVars.stAllAiChannelParams.Group2_Burn3_DamperGas_fPosition</v>
      </c>
      <c r="Q845" t="str">
        <f t="shared" si="330"/>
        <v>d0035</v>
      </c>
      <c r="R845" t="str">
        <f t="shared" si="329"/>
        <v>fTFilter</v>
      </c>
    </row>
    <row r="846" spans="1:22" x14ac:dyDescent="0.25">
      <c r="A846" t="s">
        <v>136</v>
      </c>
      <c r="B846" t="s">
        <v>192</v>
      </c>
    </row>
    <row r="847" spans="1:22" x14ac:dyDescent="0.25">
      <c r="B847" t="str">
        <f>A846</f>
        <v>DamperAir</v>
      </c>
      <c r="G847" t="s">
        <v>33</v>
      </c>
      <c r="H847" t="str">
        <f>G847</f>
        <v>bH</v>
      </c>
      <c r="I847">
        <v>1</v>
      </c>
      <c r="K847">
        <v>0</v>
      </c>
      <c r="M847" t="str">
        <f>CONCATENATE(P847,".",G847)</f>
        <v>ns=4;s=|var|CODESYS Control Win V3.Application.GVL.DataProg.Group[2].Burn[3].DamperAir.bH</v>
      </c>
      <c r="N847" t="s">
        <v>34</v>
      </c>
      <c r="O847" t="s">
        <v>27</v>
      </c>
      <c r="P847" t="str">
        <f>CONCATENATE(Y$6,"Application.GVL.DataProg.Group[2].",B846,".",B847)</f>
        <v>ns=4;s=|var|CODESYS Control Win V3.Application.GVL.DataProg.Group[2].Burn[3].DamperAir</v>
      </c>
      <c r="Q847" t="str">
        <f>V847</f>
        <v>d0210</v>
      </c>
      <c r="R847" t="str">
        <f>G847</f>
        <v>bH</v>
      </c>
      <c r="V847" t="s">
        <v>244</v>
      </c>
    </row>
    <row r="848" spans="1:22" x14ac:dyDescent="0.25">
      <c r="B848" t="str">
        <f>B847</f>
        <v>DamperAir</v>
      </c>
      <c r="G848" t="s">
        <v>36</v>
      </c>
      <c r="H848" t="str">
        <f t="shared" ref="H848:H855" si="333">G848</f>
        <v>bL</v>
      </c>
      <c r="I848">
        <v>1</v>
      </c>
      <c r="K848">
        <v>0</v>
      </c>
      <c r="M848" t="str">
        <f t="shared" ref="M848:M855" si="334">CONCATENATE(P848,".",G848)</f>
        <v>ns=4;s=|var|CODESYS Control Win V3.Application.GVL.DataProg.Group[2].Burn[3].DamperAir.bL</v>
      </c>
      <c r="N848" t="s">
        <v>34</v>
      </c>
      <c r="O848" t="s">
        <v>27</v>
      </c>
      <c r="P848" t="str">
        <f>CONCATENATE(Y$6,"Application.GVL.DataProg.Group[2].",B846,".",B848)</f>
        <v>ns=4;s=|var|CODESYS Control Win V3.Application.GVL.DataProg.Group[2].Burn[3].DamperAir</v>
      </c>
      <c r="Q848" t="str">
        <f>Q847</f>
        <v>d0210</v>
      </c>
      <c r="R848" t="str">
        <f t="shared" ref="R848:R852" si="335">G848</f>
        <v>bL</v>
      </c>
    </row>
    <row r="849" spans="1:22" x14ac:dyDescent="0.25">
      <c r="B849" t="str">
        <f t="shared" ref="B849:B856" si="336">B848</f>
        <v>DamperAir</v>
      </c>
      <c r="G849" t="s">
        <v>37</v>
      </c>
      <c r="H849" t="str">
        <f t="shared" si="333"/>
        <v>bClose</v>
      </c>
      <c r="I849">
        <v>1</v>
      </c>
      <c r="K849">
        <v>0</v>
      </c>
      <c r="M849" t="str">
        <f t="shared" si="334"/>
        <v>ns=4;s=|var|CODESYS Control Win V3.Application.GVL.DataProg.Group[2].Burn[3].DamperAir.bClose</v>
      </c>
      <c r="N849" t="s">
        <v>34</v>
      </c>
      <c r="O849" t="s">
        <v>27</v>
      </c>
      <c r="P849" t="str">
        <f>CONCATENATE(Y$6,"Application.GVL.DataProg.Group[2].",B846,".",B849)</f>
        <v>ns=4;s=|var|CODESYS Control Win V3.Application.GVL.DataProg.Group[2].Burn[3].DamperAir</v>
      </c>
      <c r="Q849" t="str">
        <f t="shared" ref="Q849:Q855" si="337">Q848</f>
        <v>d0210</v>
      </c>
      <c r="R849" t="str">
        <f t="shared" si="335"/>
        <v>bClose</v>
      </c>
    </row>
    <row r="850" spans="1:22" x14ac:dyDescent="0.25">
      <c r="B850" t="str">
        <f t="shared" si="336"/>
        <v>DamperAir</v>
      </c>
      <c r="G850" t="s">
        <v>38</v>
      </c>
      <c r="H850" t="str">
        <f t="shared" si="333"/>
        <v>bOpen</v>
      </c>
      <c r="I850">
        <v>1</v>
      </c>
      <c r="K850">
        <v>0</v>
      </c>
      <c r="M850" t="str">
        <f t="shared" si="334"/>
        <v>ns=4;s=|var|CODESYS Control Win V3.Application.GVL.DataProg.Group[2].Burn[3].DamperAir.bOpen</v>
      </c>
      <c r="N850" t="s">
        <v>34</v>
      </c>
      <c r="O850" t="s">
        <v>27</v>
      </c>
      <c r="P850" t="str">
        <f>CONCATENATE(Y$6,"Application.GVL.DataProg.Group[2].",B846,".",B850)</f>
        <v>ns=4;s=|var|CODESYS Control Win V3.Application.GVL.DataProg.Group[2].Burn[3].DamperAir</v>
      </c>
      <c r="Q850" t="str">
        <f t="shared" si="337"/>
        <v>d0210</v>
      </c>
      <c r="R850" t="str">
        <f t="shared" si="335"/>
        <v>bOpen</v>
      </c>
    </row>
    <row r="851" spans="1:22" x14ac:dyDescent="0.25">
      <c r="B851" t="str">
        <f t="shared" si="336"/>
        <v>DamperAir</v>
      </c>
      <c r="G851" t="s">
        <v>39</v>
      </c>
      <c r="H851" t="str">
        <f t="shared" si="333"/>
        <v>bOpenManual</v>
      </c>
      <c r="I851">
        <v>1</v>
      </c>
      <c r="K851">
        <v>1</v>
      </c>
      <c r="M851" t="str">
        <f t="shared" si="334"/>
        <v>ns=4;s=|var|CODESYS Control Win V3.Application.GVL.DataProg.Group[2].Burn[3].DamperAir.bOpenManual</v>
      </c>
      <c r="N851" t="s">
        <v>34</v>
      </c>
      <c r="O851" t="s">
        <v>27</v>
      </c>
      <c r="P851" t="str">
        <f>CONCATENATE(Y$6,"Application.GVL.DataProg.Group[2].",B846,".",B851)</f>
        <v>ns=4;s=|var|CODESYS Control Win V3.Application.GVL.DataProg.Group[2].Burn[3].DamperAir</v>
      </c>
      <c r="Q851" t="str">
        <f t="shared" si="337"/>
        <v>d0210</v>
      </c>
      <c r="R851" t="str">
        <f t="shared" si="335"/>
        <v>bOpenManual</v>
      </c>
    </row>
    <row r="852" spans="1:22" x14ac:dyDescent="0.25">
      <c r="B852" t="str">
        <f t="shared" si="336"/>
        <v>DamperAir</v>
      </c>
      <c r="G852" t="s">
        <v>40</v>
      </c>
      <c r="H852" t="str">
        <f t="shared" si="333"/>
        <v>bCloseManual</v>
      </c>
      <c r="I852">
        <v>1</v>
      </c>
      <c r="K852">
        <v>1</v>
      </c>
      <c r="M852" t="str">
        <f t="shared" si="334"/>
        <v>ns=4;s=|var|CODESYS Control Win V3.Application.GVL.DataProg.Group[2].Burn[3].DamperAir.bCloseManual</v>
      </c>
      <c r="N852" t="s">
        <v>34</v>
      </c>
      <c r="O852" t="s">
        <v>27</v>
      </c>
      <c r="P852" t="str">
        <f>CONCATENATE(Y$6,"Application.GVL.DataProg.Group[2].",B846,".",B852)</f>
        <v>ns=4;s=|var|CODESYS Control Win V3.Application.GVL.DataProg.Group[2].Burn[3].DamperAir</v>
      </c>
      <c r="Q852" t="str">
        <f t="shared" si="337"/>
        <v>d0210</v>
      </c>
      <c r="R852" t="str">
        <f t="shared" si="335"/>
        <v>bCloseManual</v>
      </c>
    </row>
    <row r="853" spans="1:22" x14ac:dyDescent="0.25">
      <c r="B853" t="str">
        <f t="shared" si="336"/>
        <v>DamperAir</v>
      </c>
      <c r="G853" t="s">
        <v>41</v>
      </c>
      <c r="H853" t="str">
        <f t="shared" si="333"/>
        <v>bAuto</v>
      </c>
      <c r="I853">
        <v>1</v>
      </c>
      <c r="K853">
        <v>1</v>
      </c>
      <c r="M853" t="str">
        <f t="shared" si="334"/>
        <v>ns=4;s=|var|CODESYS Control Win V3.Application.GVL.DataProg.Group[2].Burn[3].DamperAir.bAuto</v>
      </c>
      <c r="N853" t="s">
        <v>34</v>
      </c>
      <c r="O853" t="s">
        <v>27</v>
      </c>
      <c r="P853" t="str">
        <f>CONCATENATE(Y$6,"Application.GVL.DataProg.Group[2].",B846,".",B853)</f>
        <v>ns=4;s=|var|CODESYS Control Win V3.Application.GVL.DataProg.Group[2].Burn[3].DamperAir</v>
      </c>
      <c r="Q853" t="str">
        <f t="shared" si="337"/>
        <v>d0210</v>
      </c>
      <c r="R853" t="str">
        <f>G853</f>
        <v>bAuto</v>
      </c>
    </row>
    <row r="854" spans="1:22" x14ac:dyDescent="0.25">
      <c r="B854" t="str">
        <f t="shared" si="336"/>
        <v>DamperAir</v>
      </c>
      <c r="G854" t="s">
        <v>42</v>
      </c>
      <c r="H854" t="str">
        <f t="shared" si="333"/>
        <v>bBlockOpenOut</v>
      </c>
      <c r="I854">
        <v>1</v>
      </c>
      <c r="K854">
        <v>0</v>
      </c>
      <c r="M854" t="str">
        <f t="shared" si="334"/>
        <v>ns=4;s=|var|CODESYS Control Win V3.Application.GVL.DataProg.Group[2].Burn[3].DamperAir.bBlockOpenOut</v>
      </c>
      <c r="N854" t="s">
        <v>34</v>
      </c>
      <c r="O854" t="s">
        <v>27</v>
      </c>
      <c r="P854" t="str">
        <f>CONCATENATE(Y$6,"Application.GVL.DataProg.Group[2].",B846,".",B854)</f>
        <v>ns=4;s=|var|CODESYS Control Win V3.Application.GVL.DataProg.Group[2].Burn[3].DamperAir</v>
      </c>
      <c r="Q854" t="str">
        <f t="shared" si="337"/>
        <v>d0210</v>
      </c>
      <c r="R854" t="str">
        <f t="shared" ref="R854:R855" si="338">G854</f>
        <v>bBlockOpenOut</v>
      </c>
    </row>
    <row r="855" spans="1:22" x14ac:dyDescent="0.25">
      <c r="B855" t="str">
        <f t="shared" si="336"/>
        <v>DamperAir</v>
      </c>
      <c r="G855" t="s">
        <v>43</v>
      </c>
      <c r="H855" t="str">
        <f t="shared" si="333"/>
        <v>bBlockCloseOut</v>
      </c>
      <c r="I855">
        <v>1</v>
      </c>
      <c r="K855">
        <v>0</v>
      </c>
      <c r="M855" t="str">
        <f t="shared" si="334"/>
        <v>ns=4;s=|var|CODESYS Control Win V3.Application.GVL.DataProg.Group[2].Burn[3].DamperAir.bBlockCloseOut</v>
      </c>
      <c r="N855" t="s">
        <v>34</v>
      </c>
      <c r="O855" t="s">
        <v>27</v>
      </c>
      <c r="P855" t="str">
        <f>CONCATENATE(Y$6,"Application.GVL.DataProg.Group[2].",B846,".",B855)</f>
        <v>ns=4;s=|var|CODESYS Control Win V3.Application.GVL.DataProg.Group[2].Burn[3].DamperAir</v>
      </c>
      <c r="Q855" t="str">
        <f t="shared" si="337"/>
        <v>d0210</v>
      </c>
      <c r="R855" t="str">
        <f t="shared" si="338"/>
        <v>bBlockCloseOut</v>
      </c>
    </row>
    <row r="856" spans="1:22" x14ac:dyDescent="0.25">
      <c r="A856" t="s">
        <v>24</v>
      </c>
      <c r="B856" t="str">
        <f t="shared" si="336"/>
        <v>DamperAir</v>
      </c>
    </row>
    <row r="857" spans="1:22" x14ac:dyDescent="0.25">
      <c r="B857" t="str">
        <f>A856</f>
        <v>fPosition</v>
      </c>
      <c r="G857" t="s">
        <v>31</v>
      </c>
      <c r="H857" t="str">
        <f>G857</f>
        <v>fNormValue</v>
      </c>
      <c r="I857">
        <v>1</v>
      </c>
      <c r="K857">
        <v>0</v>
      </c>
      <c r="M857" t="str">
        <f>CONCATENATE(P857,".",H857)</f>
        <v>ns=4;s=|var|CODESYS Control Win V3.Application.GVL.DataProg.Group[2].Burn[3].DamperAir.fPosition.fNormValue</v>
      </c>
      <c r="N857" t="s">
        <v>26</v>
      </c>
      <c r="O857" t="s">
        <v>27</v>
      </c>
      <c r="P857" t="str">
        <f>CONCATENATE(Y$6,"Application.GVL.DataProg.Group[2].",B846,".",B856,".",B857)</f>
        <v>ns=4;s=|var|CODESYS Control Win V3.Application.GVL.DataProg.Group[2].Burn[3].DamperAir.fPosition</v>
      </c>
      <c r="Q857" t="str">
        <f>V857</f>
        <v>d0038</v>
      </c>
      <c r="R857" t="str">
        <f>G857</f>
        <v>fNormValue</v>
      </c>
      <c r="V857" t="s">
        <v>243</v>
      </c>
    </row>
    <row r="858" spans="1:22" x14ac:dyDescent="0.25">
      <c r="B858" t="str">
        <f>B857</f>
        <v>fPosition</v>
      </c>
      <c r="G858" t="s">
        <v>32</v>
      </c>
      <c r="H858" t="str">
        <f t="shared" ref="H858:H861" si="339">G858</f>
        <v>fInValue</v>
      </c>
      <c r="I858">
        <v>1</v>
      </c>
      <c r="K858">
        <v>0</v>
      </c>
      <c r="M858" t="str">
        <f>CONCATENATE(P858,".",H858)</f>
        <v>ns=4;s=|var|CODESYS Control Win V3.Application.GVL.DataProg.Group[2].Burn[3].DamperAir.fPosition.fInValue</v>
      </c>
      <c r="N858" t="s">
        <v>26</v>
      </c>
      <c r="O858" t="s">
        <v>27</v>
      </c>
      <c r="P858" t="str">
        <f>CONCATENATE(Y$6,"Application.GVL.DataProg.Group[2].",B846,".",B856,".",B858)</f>
        <v>ns=4;s=|var|CODESYS Control Win V3.Application.GVL.DataProg.Group[2].Burn[3].DamperAir.fPosition</v>
      </c>
      <c r="Q858" t="str">
        <f>Q857</f>
        <v>d0038</v>
      </c>
      <c r="R858" t="str">
        <f t="shared" ref="R858:R861" si="340">G858</f>
        <v>fInValue</v>
      </c>
    </row>
    <row r="859" spans="1:22" x14ac:dyDescent="0.25">
      <c r="B859" t="str">
        <f>B858</f>
        <v>fPosition</v>
      </c>
      <c r="G859" t="s">
        <v>30</v>
      </c>
      <c r="H859" t="str">
        <f t="shared" si="339"/>
        <v>fNormL</v>
      </c>
      <c r="I859">
        <v>1</v>
      </c>
      <c r="K859">
        <v>1</v>
      </c>
      <c r="M859" t="str">
        <f>CONCATENATE(P859,".",G859)</f>
        <v>ns=4;s=|var|CODESYS Control Win V3.Application.PersistentVars.stAllAiChannelParams.Group2_Burn3_DamperAir_fPosition.fNormL</v>
      </c>
      <c r="N859" t="s">
        <v>26</v>
      </c>
      <c r="O859" t="s">
        <v>27</v>
      </c>
      <c r="P859" t="str">
        <f>CONCATENATE(Y$6,"Application.PersistentVars.stAllAiChannelParams.Group2_",SUBSTITUTE(SUBSTITUTE(B846,"[",""),"]",""),"_",B856,"_",B859)</f>
        <v>ns=4;s=|var|CODESYS Control Win V3.Application.PersistentVars.stAllAiChannelParams.Group2_Burn3_DamperAir_fPosition</v>
      </c>
      <c r="Q859" t="str">
        <f t="shared" ref="Q859:Q861" si="341">Q858</f>
        <v>d0038</v>
      </c>
      <c r="R859" t="str">
        <f t="shared" si="340"/>
        <v>fNormL</v>
      </c>
    </row>
    <row r="860" spans="1:22" x14ac:dyDescent="0.25">
      <c r="B860" t="str">
        <f t="shared" ref="B860:B861" si="342">B859</f>
        <v>fPosition</v>
      </c>
      <c r="G860" t="s">
        <v>29</v>
      </c>
      <c r="H860" t="str">
        <f t="shared" si="339"/>
        <v>fNormH</v>
      </c>
      <c r="I860">
        <v>1</v>
      </c>
      <c r="K860">
        <v>1</v>
      </c>
      <c r="M860" t="str">
        <f t="shared" ref="M860:M861" si="343">CONCATENATE(P860,".",G860)</f>
        <v>ns=4;s=|var|CODESYS Control Win V3.Application.PersistentVars.stAllAiChannelParams.Group2_Burn3_DamperAir_fPosition.fNormH</v>
      </c>
      <c r="N860" t="s">
        <v>26</v>
      </c>
      <c r="O860" t="s">
        <v>27</v>
      </c>
      <c r="P860" t="str">
        <f>CONCATENATE(Y$6,"Application.PersistentVars.stAllAiChannelParams.Group2_",SUBSTITUTE(SUBSTITUTE(B846,"[",""),"]",""),"_",B856,"_",B860)</f>
        <v>ns=4;s=|var|CODESYS Control Win V3.Application.PersistentVars.stAllAiChannelParams.Group2_Burn3_DamperAir_fPosition</v>
      </c>
      <c r="Q860" t="str">
        <f t="shared" si="341"/>
        <v>d0038</v>
      </c>
      <c r="R860" t="str">
        <f t="shared" si="340"/>
        <v>fNormH</v>
      </c>
    </row>
    <row r="861" spans="1:22" x14ac:dyDescent="0.25">
      <c r="B861" t="str">
        <f t="shared" si="342"/>
        <v>fPosition</v>
      </c>
      <c r="G861" t="s">
        <v>25</v>
      </c>
      <c r="H861" t="str">
        <f t="shared" si="339"/>
        <v>fTFilter</v>
      </c>
      <c r="I861">
        <v>1</v>
      </c>
      <c r="K861">
        <v>1</v>
      </c>
      <c r="M861" t="str">
        <f t="shared" si="343"/>
        <v>ns=4;s=|var|CODESYS Control Win V3.Application.PersistentVars.stAllAiChannelParams.Group2_Burn3_DamperAir_fPosition.fTFilter</v>
      </c>
      <c r="N861" t="s">
        <v>26</v>
      </c>
      <c r="O861" t="s">
        <v>27</v>
      </c>
      <c r="P861" t="str">
        <f>CONCATENATE(Y$6,"Application.PersistentVars.stAllAiChannelParams.Group2_",SUBSTITUTE(SUBSTITUTE(B846,"[",""),"]",""),"_",B856,"_",B861)</f>
        <v>ns=4;s=|var|CODESYS Control Win V3.Application.PersistentVars.stAllAiChannelParams.Group2_Burn3_DamperAir_fPosition</v>
      </c>
      <c r="Q861" t="str">
        <f t="shared" si="341"/>
        <v>d0038</v>
      </c>
      <c r="R861" t="str">
        <f t="shared" si="340"/>
        <v>fTFilter</v>
      </c>
    </row>
    <row r="862" spans="1:22" x14ac:dyDescent="0.25">
      <c r="A862" t="s">
        <v>139</v>
      </c>
      <c r="B862" t="s">
        <v>192</v>
      </c>
    </row>
    <row r="863" spans="1:22" x14ac:dyDescent="0.25">
      <c r="B863" t="s">
        <v>139</v>
      </c>
      <c r="G863" t="s">
        <v>33</v>
      </c>
      <c r="H863" t="s">
        <v>33</v>
      </c>
      <c r="I863">
        <v>1</v>
      </c>
      <c r="K863">
        <v>0</v>
      </c>
      <c r="M863" t="s">
        <v>670</v>
      </c>
      <c r="N863" t="s">
        <v>34</v>
      </c>
      <c r="O863" t="s">
        <v>27</v>
      </c>
      <c r="P863" t="s">
        <v>671</v>
      </c>
      <c r="Q863" t="s">
        <v>245</v>
      </c>
      <c r="R863" t="s">
        <v>33</v>
      </c>
      <c r="V863" t="s">
        <v>245</v>
      </c>
    </row>
    <row r="864" spans="1:22" x14ac:dyDescent="0.25">
      <c r="B864" t="s">
        <v>139</v>
      </c>
      <c r="G864" t="s">
        <v>36</v>
      </c>
      <c r="H864" t="s">
        <v>36</v>
      </c>
      <c r="I864">
        <v>1</v>
      </c>
      <c r="K864">
        <v>0</v>
      </c>
      <c r="M864" t="s">
        <v>672</v>
      </c>
      <c r="N864" t="s">
        <v>34</v>
      </c>
      <c r="O864" t="s">
        <v>27</v>
      </c>
      <c r="P864" t="s">
        <v>671</v>
      </c>
      <c r="Q864" t="s">
        <v>245</v>
      </c>
      <c r="R864" t="s">
        <v>36</v>
      </c>
    </row>
    <row r="865" spans="1:22" x14ac:dyDescent="0.25">
      <c r="B865" t="s">
        <v>139</v>
      </c>
      <c r="G865" t="s">
        <v>83</v>
      </c>
      <c r="H865" t="s">
        <v>83</v>
      </c>
      <c r="I865">
        <v>1</v>
      </c>
      <c r="K865">
        <v>0</v>
      </c>
      <c r="M865" t="s">
        <v>673</v>
      </c>
      <c r="N865" t="s">
        <v>34</v>
      </c>
      <c r="O865" t="s">
        <v>27</v>
      </c>
      <c r="P865" t="s">
        <v>671</v>
      </c>
      <c r="Q865" t="s">
        <v>245</v>
      </c>
      <c r="R865" t="s">
        <v>83</v>
      </c>
    </row>
    <row r="866" spans="1:22" x14ac:dyDescent="0.25">
      <c r="B866" t="s">
        <v>139</v>
      </c>
      <c r="G866" t="s">
        <v>39</v>
      </c>
      <c r="H866" t="s">
        <v>39</v>
      </c>
      <c r="I866">
        <v>1</v>
      </c>
      <c r="K866">
        <v>1</v>
      </c>
      <c r="M866" t="s">
        <v>674</v>
      </c>
      <c r="N866" t="s">
        <v>34</v>
      </c>
      <c r="O866" t="s">
        <v>27</v>
      </c>
      <c r="P866" t="s">
        <v>671</v>
      </c>
      <c r="Q866" t="s">
        <v>245</v>
      </c>
      <c r="R866" t="s">
        <v>39</v>
      </c>
    </row>
    <row r="867" spans="1:22" x14ac:dyDescent="0.25">
      <c r="B867" t="s">
        <v>139</v>
      </c>
      <c r="G867" t="s">
        <v>40</v>
      </c>
      <c r="H867" t="s">
        <v>40</v>
      </c>
      <c r="I867">
        <v>1</v>
      </c>
      <c r="K867">
        <v>1</v>
      </c>
      <c r="M867" t="s">
        <v>675</v>
      </c>
      <c r="N867" t="s">
        <v>34</v>
      </c>
      <c r="O867" t="s">
        <v>27</v>
      </c>
      <c r="P867" t="s">
        <v>671</v>
      </c>
      <c r="Q867" t="s">
        <v>245</v>
      </c>
      <c r="R867" t="s">
        <v>40</v>
      </c>
    </row>
    <row r="868" spans="1:22" x14ac:dyDescent="0.25">
      <c r="B868" t="s">
        <v>139</v>
      </c>
      <c r="G868" t="s">
        <v>41</v>
      </c>
      <c r="H868" t="s">
        <v>41</v>
      </c>
      <c r="I868">
        <v>1</v>
      </c>
      <c r="K868">
        <v>1</v>
      </c>
      <c r="M868" t="s">
        <v>676</v>
      </c>
      <c r="N868" t="s">
        <v>34</v>
      </c>
      <c r="O868" t="s">
        <v>27</v>
      </c>
      <c r="P868" t="s">
        <v>671</v>
      </c>
      <c r="Q868" t="s">
        <v>245</v>
      </c>
      <c r="R868" t="s">
        <v>41</v>
      </c>
    </row>
    <row r="869" spans="1:22" x14ac:dyDescent="0.25">
      <c r="B869" t="s">
        <v>139</v>
      </c>
      <c r="G869" t="s">
        <v>42</v>
      </c>
      <c r="H869" t="s">
        <v>42</v>
      </c>
      <c r="I869">
        <v>1</v>
      </c>
      <c r="K869">
        <v>0</v>
      </c>
      <c r="M869" t="s">
        <v>677</v>
      </c>
      <c r="N869" t="s">
        <v>34</v>
      </c>
      <c r="O869" t="s">
        <v>27</v>
      </c>
      <c r="P869" t="s">
        <v>671</v>
      </c>
      <c r="Q869" t="s">
        <v>245</v>
      </c>
      <c r="R869" t="s">
        <v>42</v>
      </c>
    </row>
    <row r="870" spans="1:22" x14ac:dyDescent="0.25">
      <c r="B870" t="s">
        <v>139</v>
      </c>
      <c r="G870" t="s">
        <v>43</v>
      </c>
      <c r="H870" t="s">
        <v>43</v>
      </c>
      <c r="I870">
        <v>1</v>
      </c>
      <c r="K870">
        <v>0</v>
      </c>
      <c r="M870" t="s">
        <v>678</v>
      </c>
      <c r="N870" t="s">
        <v>34</v>
      </c>
      <c r="O870" t="s">
        <v>27</v>
      </c>
      <c r="P870" t="s">
        <v>671</v>
      </c>
      <c r="Q870" t="s">
        <v>245</v>
      </c>
      <c r="R870" t="s">
        <v>43</v>
      </c>
    </row>
    <row r="871" spans="1:22" x14ac:dyDescent="0.25">
      <c r="A871" t="s">
        <v>141</v>
      </c>
      <c r="B871" t="s">
        <v>192</v>
      </c>
    </row>
    <row r="872" spans="1:22" x14ac:dyDescent="0.25">
      <c r="B872" t="s">
        <v>141</v>
      </c>
      <c r="G872" t="s">
        <v>33</v>
      </c>
      <c r="H872" t="s">
        <v>33</v>
      </c>
      <c r="I872">
        <v>1</v>
      </c>
      <c r="K872">
        <v>0</v>
      </c>
      <c r="M872" t="s">
        <v>679</v>
      </c>
      <c r="N872" t="s">
        <v>34</v>
      </c>
      <c r="O872" t="s">
        <v>27</v>
      </c>
      <c r="P872" t="s">
        <v>680</v>
      </c>
      <c r="Q872" t="s">
        <v>246</v>
      </c>
      <c r="R872" t="s">
        <v>33</v>
      </c>
      <c r="V872" t="s">
        <v>246</v>
      </c>
    </row>
    <row r="873" spans="1:22" x14ac:dyDescent="0.25">
      <c r="B873" t="s">
        <v>141</v>
      </c>
      <c r="G873" t="s">
        <v>36</v>
      </c>
      <c r="H873" t="s">
        <v>36</v>
      </c>
      <c r="I873">
        <v>1</v>
      </c>
      <c r="K873">
        <v>0</v>
      </c>
      <c r="M873" t="s">
        <v>681</v>
      </c>
      <c r="N873" t="s">
        <v>34</v>
      </c>
      <c r="O873" t="s">
        <v>27</v>
      </c>
      <c r="P873" t="s">
        <v>680</v>
      </c>
      <c r="Q873" t="s">
        <v>246</v>
      </c>
      <c r="R873" t="s">
        <v>36</v>
      </c>
    </row>
    <row r="874" spans="1:22" x14ac:dyDescent="0.25">
      <c r="B874" t="s">
        <v>141</v>
      </c>
      <c r="G874" t="s">
        <v>83</v>
      </c>
      <c r="H874" t="s">
        <v>83</v>
      </c>
      <c r="I874">
        <v>1</v>
      </c>
      <c r="K874">
        <v>0</v>
      </c>
      <c r="M874" t="s">
        <v>682</v>
      </c>
      <c r="N874" t="s">
        <v>34</v>
      </c>
      <c r="O874" t="s">
        <v>27</v>
      </c>
      <c r="P874" t="s">
        <v>680</v>
      </c>
      <c r="Q874" t="s">
        <v>246</v>
      </c>
      <c r="R874" t="s">
        <v>83</v>
      </c>
    </row>
    <row r="875" spans="1:22" x14ac:dyDescent="0.25">
      <c r="B875" t="s">
        <v>141</v>
      </c>
      <c r="G875" t="s">
        <v>39</v>
      </c>
      <c r="H875" t="s">
        <v>39</v>
      </c>
      <c r="I875">
        <v>1</v>
      </c>
      <c r="K875">
        <v>1</v>
      </c>
      <c r="M875" t="s">
        <v>683</v>
      </c>
      <c r="N875" t="s">
        <v>34</v>
      </c>
      <c r="O875" t="s">
        <v>27</v>
      </c>
      <c r="P875" t="s">
        <v>680</v>
      </c>
      <c r="Q875" t="s">
        <v>246</v>
      </c>
      <c r="R875" t="s">
        <v>39</v>
      </c>
    </row>
    <row r="876" spans="1:22" x14ac:dyDescent="0.25">
      <c r="B876" t="s">
        <v>141</v>
      </c>
      <c r="G876" t="s">
        <v>40</v>
      </c>
      <c r="H876" t="s">
        <v>40</v>
      </c>
      <c r="I876">
        <v>1</v>
      </c>
      <c r="K876">
        <v>1</v>
      </c>
      <c r="M876" t="s">
        <v>684</v>
      </c>
      <c r="N876" t="s">
        <v>34</v>
      </c>
      <c r="O876" t="s">
        <v>27</v>
      </c>
      <c r="P876" t="s">
        <v>680</v>
      </c>
      <c r="Q876" t="s">
        <v>246</v>
      </c>
      <c r="R876" t="s">
        <v>40</v>
      </c>
    </row>
    <row r="877" spans="1:22" x14ac:dyDescent="0.25">
      <c r="B877" t="s">
        <v>141</v>
      </c>
      <c r="G877" t="s">
        <v>41</v>
      </c>
      <c r="H877" t="s">
        <v>41</v>
      </c>
      <c r="I877">
        <v>1</v>
      </c>
      <c r="K877">
        <v>1</v>
      </c>
      <c r="M877" t="s">
        <v>685</v>
      </c>
      <c r="N877" t="s">
        <v>34</v>
      </c>
      <c r="O877" t="s">
        <v>27</v>
      </c>
      <c r="P877" t="s">
        <v>680</v>
      </c>
      <c r="Q877" t="s">
        <v>246</v>
      </c>
      <c r="R877" t="s">
        <v>41</v>
      </c>
    </row>
    <row r="878" spans="1:22" x14ac:dyDescent="0.25">
      <c r="B878" t="s">
        <v>141</v>
      </c>
      <c r="G878" t="s">
        <v>42</v>
      </c>
      <c r="H878" t="s">
        <v>42</v>
      </c>
      <c r="I878">
        <v>1</v>
      </c>
      <c r="K878">
        <v>0</v>
      </c>
      <c r="M878" t="s">
        <v>686</v>
      </c>
      <c r="N878" t="s">
        <v>34</v>
      </c>
      <c r="O878" t="s">
        <v>27</v>
      </c>
      <c r="P878" t="s">
        <v>680</v>
      </c>
      <c r="Q878" t="s">
        <v>246</v>
      </c>
      <c r="R878" t="s">
        <v>42</v>
      </c>
    </row>
    <row r="879" spans="1:22" x14ac:dyDescent="0.25">
      <c r="B879" t="s">
        <v>141</v>
      </c>
      <c r="G879" t="s">
        <v>43</v>
      </c>
      <c r="H879" t="s">
        <v>43</v>
      </c>
      <c r="I879">
        <v>1</v>
      </c>
      <c r="K879">
        <v>0</v>
      </c>
      <c r="M879" t="s">
        <v>687</v>
      </c>
      <c r="N879" t="s">
        <v>34</v>
      </c>
      <c r="O879" t="s">
        <v>27</v>
      </c>
      <c r="P879" t="s">
        <v>680</v>
      </c>
      <c r="Q879" t="s">
        <v>246</v>
      </c>
      <c r="R879" t="s">
        <v>43</v>
      </c>
    </row>
    <row r="880" spans="1:22" x14ac:dyDescent="0.25">
      <c r="A880" t="s">
        <v>163</v>
      </c>
      <c r="B880" t="s">
        <v>192</v>
      </c>
    </row>
    <row r="881" spans="1:22" x14ac:dyDescent="0.25">
      <c r="A881" t="s">
        <v>164</v>
      </c>
      <c r="B881" t="s">
        <v>163</v>
      </c>
    </row>
    <row r="882" spans="1:22" x14ac:dyDescent="0.25">
      <c r="B882" t="str">
        <f>A881</f>
        <v>FireIgnOff</v>
      </c>
      <c r="G882" t="s">
        <v>165</v>
      </c>
      <c r="H882" t="str">
        <f>G882</f>
        <v>bSoundOn</v>
      </c>
      <c r="I882">
        <v>1</v>
      </c>
      <c r="K882">
        <v>1</v>
      </c>
      <c r="M882" t="str">
        <f>CONCATENATE(P882,".",H882)</f>
        <v>ns=4;s=|var|CODESYS Control Win V3.Application.GVL.DataProg.Group[2].Burn[3].stBurnProts.FireIgnOff.bSoundOn</v>
      </c>
      <c r="N882" t="str">
        <f>(IF(LEFT(G882,1)="b","Boolean","Float"))</f>
        <v>Boolean</v>
      </c>
      <c r="O882" t="s">
        <v>27</v>
      </c>
      <c r="P882" t="str">
        <f>CONCATENATE(Y$6,"Application.GVL.DataProg.Group[2].Burn[3].",B881,".",B882)</f>
        <v>ns=4;s=|var|CODESYS Control Win V3.Application.GVL.DataProg.Group[2].Burn[3].stBurnProts.FireIgnOff</v>
      </c>
      <c r="Q882" t="str">
        <f>V882</f>
        <v>d0214</v>
      </c>
      <c r="R882" t="str">
        <f>G882</f>
        <v>bSoundOn</v>
      </c>
      <c r="V882" t="s">
        <v>250</v>
      </c>
    </row>
    <row r="883" spans="1:22" x14ac:dyDescent="0.25">
      <c r="B883" t="str">
        <f>B882</f>
        <v>FireIgnOff</v>
      </c>
      <c r="G883" t="s">
        <v>168</v>
      </c>
      <c r="H883" t="str">
        <f t="shared" ref="H883:H890" si="344">G883</f>
        <v>bCtrlOn</v>
      </c>
      <c r="I883">
        <v>1</v>
      </c>
      <c r="K883">
        <v>1</v>
      </c>
      <c r="M883" t="str">
        <f t="shared" ref="M883:M890" si="345">CONCATENATE(P883,".",H883)</f>
        <v>ns=4;s=|var|CODESYS Control Win V3.Application.GVL.DataProg.Group[2].Burn[3].stBurnProts.FireIgnOff.bCtrlOn</v>
      </c>
      <c r="N883" t="str">
        <f t="shared" ref="N883:N890" si="346">(IF(LEFT(G883,1)="b","Boolean","Float"))</f>
        <v>Boolean</v>
      </c>
      <c r="O883" t="s">
        <v>27</v>
      </c>
      <c r="P883" t="str">
        <f>CONCATENATE(Y$6,"Application.GVL.DataProg.Group[2].Burn[3].",B881,".",B883)</f>
        <v>ns=4;s=|var|CODESYS Control Win V3.Application.GVL.DataProg.Group[2].Burn[3].stBurnProts.FireIgnOff</v>
      </c>
      <c r="Q883" t="str">
        <f>Q882</f>
        <v>d0214</v>
      </c>
      <c r="R883" t="str">
        <f t="shared" ref="R883:R890" si="347">G883</f>
        <v>bCtrlOn</v>
      </c>
    </row>
    <row r="884" spans="1:22" x14ac:dyDescent="0.25">
      <c r="B884" t="str">
        <f t="shared" ref="B884:B890" si="348">B883</f>
        <v>FireIgnOff</v>
      </c>
      <c r="G884" t="s">
        <v>170</v>
      </c>
      <c r="H884" t="str">
        <f t="shared" si="344"/>
        <v>bCheck</v>
      </c>
      <c r="I884">
        <v>1</v>
      </c>
      <c r="K884">
        <v>1</v>
      </c>
      <c r="M884" t="str">
        <f t="shared" si="345"/>
        <v>ns=4;s=|var|CODESYS Control Win V3.Application.GVL.DataProg.Group[2].Burn[3].stBurnProts.FireIgnOff.bCheck</v>
      </c>
      <c r="N884" t="str">
        <f t="shared" si="346"/>
        <v>Boolean</v>
      </c>
      <c r="O884" t="s">
        <v>27</v>
      </c>
      <c r="P884" t="str">
        <f>CONCATENATE(Y$6,"Application.GVL.DataProg.Group[2].Burn[3].",B881,".",B884)</f>
        <v>ns=4;s=|var|CODESYS Control Win V3.Application.GVL.DataProg.Group[2].Burn[3].stBurnProts.FireIgnOff</v>
      </c>
      <c r="Q884" t="str">
        <f t="shared" ref="Q884:Q890" si="349">Q883</f>
        <v>d0214</v>
      </c>
      <c r="R884" t="str">
        <f t="shared" si="347"/>
        <v>bCheck</v>
      </c>
    </row>
    <row r="885" spans="1:22" x14ac:dyDescent="0.25">
      <c r="B885" t="str">
        <f t="shared" si="348"/>
        <v>FireIgnOff</v>
      </c>
      <c r="G885" t="s">
        <v>169</v>
      </c>
      <c r="H885" t="str">
        <f t="shared" si="344"/>
        <v>bOff</v>
      </c>
      <c r="I885">
        <v>1</v>
      </c>
      <c r="K885">
        <v>1</v>
      </c>
      <c r="M885" t="str">
        <f t="shared" si="345"/>
        <v>ns=4;s=|var|CODESYS Control Win V3.Application.GVL.DataProg.Group[2].Burn[3].stBurnProts.FireIgnOff.bOff</v>
      </c>
      <c r="N885" t="str">
        <f t="shared" si="346"/>
        <v>Boolean</v>
      </c>
      <c r="O885" t="s">
        <v>27</v>
      </c>
      <c r="P885" t="str">
        <f>CONCATENATE(Y$6,"Application.GVL.DataProg.Group[2].Burn[3].",B881,".",B885)</f>
        <v>ns=4;s=|var|CODESYS Control Win V3.Application.GVL.DataProg.Group[2].Burn[3].stBurnProts.FireIgnOff</v>
      </c>
      <c r="Q885" t="str">
        <f t="shared" si="349"/>
        <v>d0214</v>
      </c>
      <c r="R885" t="str">
        <f t="shared" si="347"/>
        <v>bOff</v>
      </c>
    </row>
    <row r="886" spans="1:22" x14ac:dyDescent="0.25">
      <c r="B886" t="str">
        <f t="shared" si="348"/>
        <v>FireIgnOff</v>
      </c>
      <c r="G886" t="s">
        <v>167</v>
      </c>
      <c r="H886" t="str">
        <f t="shared" si="344"/>
        <v>bTriggered</v>
      </c>
      <c r="I886">
        <v>1</v>
      </c>
      <c r="K886">
        <v>0</v>
      </c>
      <c r="M886" t="str">
        <f t="shared" si="345"/>
        <v>ns=4;s=|var|CODESYS Control Win V3.Application.GVL.DataProg.Group[2].Burn[3].stBurnProts.FireIgnOff.bTriggered</v>
      </c>
      <c r="N886" t="str">
        <f t="shared" si="346"/>
        <v>Boolean</v>
      </c>
      <c r="O886" t="s">
        <v>27</v>
      </c>
      <c r="P886" t="str">
        <f>CONCATENATE(Y$6,"Application.GVL.DataProg.Group[2].Burn[3].",B881,".",B886)</f>
        <v>ns=4;s=|var|CODESYS Control Win V3.Application.GVL.DataProg.Group[2].Burn[3].stBurnProts.FireIgnOff</v>
      </c>
      <c r="Q886" t="str">
        <f t="shared" si="349"/>
        <v>d0214</v>
      </c>
      <c r="R886" t="str">
        <f t="shared" si="347"/>
        <v>bTriggered</v>
      </c>
    </row>
    <row r="887" spans="1:22" x14ac:dyDescent="0.25">
      <c r="B887" t="str">
        <f t="shared" si="348"/>
        <v>FireIgnOff</v>
      </c>
      <c r="G887" t="s">
        <v>83</v>
      </c>
      <c r="H887" t="str">
        <f t="shared" si="344"/>
        <v>bCtrl</v>
      </c>
      <c r="I887">
        <v>1</v>
      </c>
      <c r="K887">
        <v>0</v>
      </c>
      <c r="M887" t="str">
        <f t="shared" si="345"/>
        <v>ns=4;s=|var|CODESYS Control Win V3.Application.GVL.DataProg.Group[2].Burn[3].stBurnProts.FireIgnOff.bCtrl</v>
      </c>
      <c r="N887" t="str">
        <f t="shared" si="346"/>
        <v>Boolean</v>
      </c>
      <c r="O887" t="s">
        <v>27</v>
      </c>
      <c r="P887" t="str">
        <f>CONCATENATE(Y$6,"Application.GVL.DataProg.Group[2].Burn[3].",B881,".",B887)</f>
        <v>ns=4;s=|var|CODESYS Control Win V3.Application.GVL.DataProg.Group[2].Burn[3].stBurnProts.FireIgnOff</v>
      </c>
      <c r="Q887" t="str">
        <f t="shared" si="349"/>
        <v>d0214</v>
      </c>
      <c r="R887" t="str">
        <f t="shared" si="347"/>
        <v>bCtrl</v>
      </c>
    </row>
    <row r="888" spans="1:22" x14ac:dyDescent="0.25">
      <c r="B888" t="str">
        <f t="shared" si="348"/>
        <v>FireIgnOff</v>
      </c>
      <c r="G888" t="s">
        <v>171</v>
      </c>
      <c r="H888" t="str">
        <f t="shared" si="344"/>
        <v>bInWork</v>
      </c>
      <c r="I888">
        <v>1</v>
      </c>
      <c r="K888">
        <v>0</v>
      </c>
      <c r="M888" t="str">
        <f t="shared" si="345"/>
        <v>ns=4;s=|var|CODESYS Control Win V3.Application.GVL.DataProg.Group[2].Burn[3].stBurnProts.FireIgnOff.bInWork</v>
      </c>
      <c r="N888" t="str">
        <f t="shared" si="346"/>
        <v>Boolean</v>
      </c>
      <c r="O888" t="s">
        <v>27</v>
      </c>
      <c r="P888" t="str">
        <f>CONCATENATE(Y$6,"Application.GVL.DataProg.Group[2].Burn[3].",B881,".",B888)</f>
        <v>ns=4;s=|var|CODESYS Control Win V3.Application.GVL.DataProg.Group[2].Burn[3].stBurnProts.FireIgnOff</v>
      </c>
      <c r="Q888" t="str">
        <f t="shared" si="349"/>
        <v>d0214</v>
      </c>
      <c r="R888" t="str">
        <f t="shared" si="347"/>
        <v>bInWork</v>
      </c>
    </row>
    <row r="889" spans="1:22" x14ac:dyDescent="0.25">
      <c r="B889" t="str">
        <f t="shared" si="348"/>
        <v>FireIgnOff</v>
      </c>
      <c r="G889" t="s">
        <v>290</v>
      </c>
      <c r="H889" t="str">
        <f t="shared" si="344"/>
        <v>fValue</v>
      </c>
      <c r="I889">
        <v>1</v>
      </c>
      <c r="K889">
        <v>1</v>
      </c>
      <c r="M889" t="str">
        <f t="shared" si="345"/>
        <v>ns=4;s=|var|CODESYS Control Win V3.Application.PersistentVars.stProtectionList.BurnProtectionList.FireIgnOff.fValue</v>
      </c>
      <c r="N889" t="str">
        <f t="shared" si="346"/>
        <v>Float</v>
      </c>
      <c r="O889" t="s">
        <v>27</v>
      </c>
      <c r="P889" t="str">
        <f>CONCATENATE(Y$6,"Application.PersistentVars.stProtectionList.BurnProtectionList.",B889)</f>
        <v>ns=4;s=|var|CODESYS Control Win V3.Application.PersistentVars.stProtectionList.BurnProtectionList.FireIgnOff</v>
      </c>
      <c r="Q889" t="str">
        <f t="shared" si="349"/>
        <v>d0214</v>
      </c>
      <c r="R889" t="str">
        <f t="shared" si="347"/>
        <v>fValue</v>
      </c>
    </row>
    <row r="890" spans="1:22" x14ac:dyDescent="0.25">
      <c r="B890" t="str">
        <f t="shared" si="348"/>
        <v>FireIgnOff</v>
      </c>
      <c r="G890" t="s">
        <v>291</v>
      </c>
      <c r="H890" t="str">
        <f t="shared" si="344"/>
        <v>fResponseTime</v>
      </c>
      <c r="I890">
        <v>1</v>
      </c>
      <c r="K890">
        <v>1</v>
      </c>
      <c r="M890" t="str">
        <f t="shared" si="345"/>
        <v>ns=4;s=|var|CODESYS Control Win V3.Application.PersistentVars.stProtectionList.BurnProtectionList.FireIgnOff.fResponseTime</v>
      </c>
      <c r="N890" t="str">
        <f t="shared" si="346"/>
        <v>Float</v>
      </c>
      <c r="O890" t="s">
        <v>27</v>
      </c>
      <c r="P890" t="str">
        <f>CONCATENATE(Y$6,"Application.PersistentVars.stProtectionList.BurnProtectionList.",B890)</f>
        <v>ns=4;s=|var|CODESYS Control Win V3.Application.PersistentVars.stProtectionList.BurnProtectionList.FireIgnOff</v>
      </c>
      <c r="Q890" t="str">
        <f t="shared" si="349"/>
        <v>d0214</v>
      </c>
      <c r="R890" t="str">
        <f t="shared" si="347"/>
        <v>fResponseTime</v>
      </c>
    </row>
    <row r="891" spans="1:22" x14ac:dyDescent="0.25">
      <c r="A891" t="s">
        <v>172</v>
      </c>
      <c r="B891" t="s">
        <v>163</v>
      </c>
    </row>
    <row r="892" spans="1:22" x14ac:dyDescent="0.25">
      <c r="B892" t="str">
        <f>A891</f>
        <v>FireBurnOff</v>
      </c>
      <c r="G892" t="s">
        <v>165</v>
      </c>
      <c r="H892" t="str">
        <f>G892</f>
        <v>bSoundOn</v>
      </c>
      <c r="I892">
        <v>1</v>
      </c>
      <c r="K892">
        <v>1</v>
      </c>
      <c r="M892" t="str">
        <f>CONCATENATE(P892,".",H892)</f>
        <v>ns=4;s=|var|CODESYS Control Win V3.Application.GVL.DataProg.Group[2].Burn[3].stBurnProts.FireBurnOff.bSoundOn</v>
      </c>
      <c r="N892" t="str">
        <f>(IF(LEFT(G892,1)="b","Boolean","Float"))</f>
        <v>Boolean</v>
      </c>
      <c r="O892" t="s">
        <v>27</v>
      </c>
      <c r="P892" t="str">
        <f>CONCATENATE(Y$6,"Application.GVL.DataProg.Group[2].Burn[3].",B891,".",B892)</f>
        <v>ns=4;s=|var|CODESYS Control Win V3.Application.GVL.DataProg.Group[2].Burn[3].stBurnProts.FireBurnOff</v>
      </c>
      <c r="Q892" t="str">
        <f>V892</f>
        <v>d0211</v>
      </c>
      <c r="R892" t="str">
        <f>G892</f>
        <v>bSoundOn</v>
      </c>
      <c r="V892" t="s">
        <v>251</v>
      </c>
    </row>
    <row r="893" spans="1:22" x14ac:dyDescent="0.25">
      <c r="B893" t="str">
        <f>B892</f>
        <v>FireBurnOff</v>
      </c>
      <c r="G893" t="s">
        <v>168</v>
      </c>
      <c r="H893" t="str">
        <f t="shared" ref="H893:H900" si="350">G893</f>
        <v>bCtrlOn</v>
      </c>
      <c r="I893">
        <v>1</v>
      </c>
      <c r="K893">
        <v>1</v>
      </c>
      <c r="M893" t="str">
        <f t="shared" ref="M893:M900" si="351">CONCATENATE(P893,".",H893)</f>
        <v>ns=4;s=|var|CODESYS Control Win V3.Application.GVL.DataProg.Group[2].Burn[3].stBurnProts.FireBurnOff.bCtrlOn</v>
      </c>
      <c r="N893" t="str">
        <f t="shared" ref="N893:N900" si="352">(IF(LEFT(G893,1)="b","Boolean","Float"))</f>
        <v>Boolean</v>
      </c>
      <c r="O893" t="s">
        <v>27</v>
      </c>
      <c r="P893" t="str">
        <f>CONCATENATE(Y$6,"Application.GVL.DataProg.Group[2].Burn[3].",B891,".",B893)</f>
        <v>ns=4;s=|var|CODESYS Control Win V3.Application.GVL.DataProg.Group[2].Burn[3].stBurnProts.FireBurnOff</v>
      </c>
      <c r="Q893" t="str">
        <f>Q892</f>
        <v>d0211</v>
      </c>
      <c r="R893" t="str">
        <f t="shared" ref="R893:R900" si="353">G893</f>
        <v>bCtrlOn</v>
      </c>
    </row>
    <row r="894" spans="1:22" x14ac:dyDescent="0.25">
      <c r="B894" t="str">
        <f t="shared" ref="B894:B900" si="354">B893</f>
        <v>FireBurnOff</v>
      </c>
      <c r="G894" t="s">
        <v>170</v>
      </c>
      <c r="H894" t="str">
        <f t="shared" si="350"/>
        <v>bCheck</v>
      </c>
      <c r="I894">
        <v>1</v>
      </c>
      <c r="K894">
        <v>1</v>
      </c>
      <c r="M894" t="str">
        <f t="shared" si="351"/>
        <v>ns=4;s=|var|CODESYS Control Win V3.Application.GVL.DataProg.Group[2].Burn[3].stBurnProts.FireBurnOff.bCheck</v>
      </c>
      <c r="N894" t="str">
        <f t="shared" si="352"/>
        <v>Boolean</v>
      </c>
      <c r="O894" t="s">
        <v>27</v>
      </c>
      <c r="P894" t="str">
        <f>CONCATENATE(Y$6,"Application.GVL.DataProg.Group[2].Burn[3].",B891,".",B894)</f>
        <v>ns=4;s=|var|CODESYS Control Win V3.Application.GVL.DataProg.Group[2].Burn[3].stBurnProts.FireBurnOff</v>
      </c>
      <c r="Q894" t="str">
        <f t="shared" ref="Q894:Q900" si="355">Q893</f>
        <v>d0211</v>
      </c>
      <c r="R894" t="str">
        <f t="shared" si="353"/>
        <v>bCheck</v>
      </c>
    </row>
    <row r="895" spans="1:22" x14ac:dyDescent="0.25">
      <c r="B895" t="str">
        <f t="shared" si="354"/>
        <v>FireBurnOff</v>
      </c>
      <c r="G895" t="s">
        <v>169</v>
      </c>
      <c r="H895" t="str">
        <f t="shared" si="350"/>
        <v>bOff</v>
      </c>
      <c r="I895">
        <v>1</v>
      </c>
      <c r="K895">
        <v>1</v>
      </c>
      <c r="M895" t="str">
        <f t="shared" si="351"/>
        <v>ns=4;s=|var|CODESYS Control Win V3.Application.GVL.DataProg.Group[2].Burn[3].stBurnProts.FireBurnOff.bOff</v>
      </c>
      <c r="N895" t="str">
        <f t="shared" si="352"/>
        <v>Boolean</v>
      </c>
      <c r="O895" t="s">
        <v>27</v>
      </c>
      <c r="P895" t="str">
        <f>CONCATENATE(Y$6,"Application.GVL.DataProg.Group[2].Burn[3].",B891,".",B895)</f>
        <v>ns=4;s=|var|CODESYS Control Win V3.Application.GVL.DataProg.Group[2].Burn[3].stBurnProts.FireBurnOff</v>
      </c>
      <c r="Q895" t="str">
        <f t="shared" si="355"/>
        <v>d0211</v>
      </c>
      <c r="R895" t="str">
        <f t="shared" si="353"/>
        <v>bOff</v>
      </c>
    </row>
    <row r="896" spans="1:22" x14ac:dyDescent="0.25">
      <c r="B896" t="str">
        <f t="shared" si="354"/>
        <v>FireBurnOff</v>
      </c>
      <c r="G896" t="s">
        <v>167</v>
      </c>
      <c r="H896" t="str">
        <f t="shared" si="350"/>
        <v>bTriggered</v>
      </c>
      <c r="I896">
        <v>1</v>
      </c>
      <c r="K896">
        <v>0</v>
      </c>
      <c r="M896" t="str">
        <f t="shared" si="351"/>
        <v>ns=4;s=|var|CODESYS Control Win V3.Application.GVL.DataProg.Group[2].Burn[3].stBurnProts.FireBurnOff.bTriggered</v>
      </c>
      <c r="N896" t="str">
        <f t="shared" si="352"/>
        <v>Boolean</v>
      </c>
      <c r="O896" t="s">
        <v>27</v>
      </c>
      <c r="P896" t="str">
        <f>CONCATENATE(Y$6,"Application.GVL.DataProg.Group[2].Burn[3].",B891,".",B896)</f>
        <v>ns=4;s=|var|CODESYS Control Win V3.Application.GVL.DataProg.Group[2].Burn[3].stBurnProts.FireBurnOff</v>
      </c>
      <c r="Q896" t="str">
        <f t="shared" si="355"/>
        <v>d0211</v>
      </c>
      <c r="R896" t="str">
        <f t="shared" si="353"/>
        <v>bTriggered</v>
      </c>
    </row>
    <row r="897" spans="1:22" x14ac:dyDescent="0.25">
      <c r="B897" t="str">
        <f t="shared" si="354"/>
        <v>FireBurnOff</v>
      </c>
      <c r="G897" t="s">
        <v>83</v>
      </c>
      <c r="H897" t="str">
        <f t="shared" si="350"/>
        <v>bCtrl</v>
      </c>
      <c r="I897">
        <v>1</v>
      </c>
      <c r="K897">
        <v>0</v>
      </c>
      <c r="M897" t="str">
        <f t="shared" si="351"/>
        <v>ns=4;s=|var|CODESYS Control Win V3.Application.GVL.DataProg.Group[2].Burn[3].stBurnProts.FireBurnOff.bCtrl</v>
      </c>
      <c r="N897" t="str">
        <f t="shared" si="352"/>
        <v>Boolean</v>
      </c>
      <c r="O897" t="s">
        <v>27</v>
      </c>
      <c r="P897" t="str">
        <f>CONCATENATE(Y$6,"Application.GVL.DataProg.Group[2].Burn[3].",B891,".",B897)</f>
        <v>ns=4;s=|var|CODESYS Control Win V3.Application.GVL.DataProg.Group[2].Burn[3].stBurnProts.FireBurnOff</v>
      </c>
      <c r="Q897" t="str">
        <f t="shared" si="355"/>
        <v>d0211</v>
      </c>
      <c r="R897" t="str">
        <f t="shared" si="353"/>
        <v>bCtrl</v>
      </c>
    </row>
    <row r="898" spans="1:22" x14ac:dyDescent="0.25">
      <c r="B898" t="str">
        <f t="shared" si="354"/>
        <v>FireBurnOff</v>
      </c>
      <c r="G898" t="s">
        <v>171</v>
      </c>
      <c r="H898" t="str">
        <f t="shared" si="350"/>
        <v>bInWork</v>
      </c>
      <c r="I898">
        <v>1</v>
      </c>
      <c r="K898">
        <v>0</v>
      </c>
      <c r="M898" t="str">
        <f t="shared" si="351"/>
        <v>ns=4;s=|var|CODESYS Control Win V3.Application.GVL.DataProg.Group[2].Burn[3].stBurnProts.FireBurnOff.bInWork</v>
      </c>
      <c r="N898" t="str">
        <f t="shared" si="352"/>
        <v>Boolean</v>
      </c>
      <c r="O898" t="s">
        <v>27</v>
      </c>
      <c r="P898" t="str">
        <f>CONCATENATE(Y$6,"Application.GVL.DataProg.Group[2].Burn[3].",B891,".",B898)</f>
        <v>ns=4;s=|var|CODESYS Control Win V3.Application.GVL.DataProg.Group[2].Burn[3].stBurnProts.FireBurnOff</v>
      </c>
      <c r="Q898" t="str">
        <f t="shared" si="355"/>
        <v>d0211</v>
      </c>
      <c r="R898" t="str">
        <f t="shared" si="353"/>
        <v>bInWork</v>
      </c>
    </row>
    <row r="899" spans="1:22" x14ac:dyDescent="0.25">
      <c r="B899" t="str">
        <f t="shared" si="354"/>
        <v>FireBurnOff</v>
      </c>
      <c r="G899" t="s">
        <v>290</v>
      </c>
      <c r="H899" t="str">
        <f t="shared" si="350"/>
        <v>fValue</v>
      </c>
      <c r="I899">
        <v>1</v>
      </c>
      <c r="K899">
        <v>1</v>
      </c>
      <c r="M899" t="str">
        <f t="shared" si="351"/>
        <v>ns=4;s=|var|CODESYS Control Win V3.Application.PersistentVars.stProtectionList.BurnProtectionList.FireBurnOff.fValue</v>
      </c>
      <c r="N899" t="str">
        <f t="shared" si="352"/>
        <v>Float</v>
      </c>
      <c r="O899" t="s">
        <v>27</v>
      </c>
      <c r="P899" t="str">
        <f>CONCATENATE(Y$6,"Application.PersistentVars.stProtectionList.BurnProtectionList.",B899)</f>
        <v>ns=4;s=|var|CODESYS Control Win V3.Application.PersistentVars.stProtectionList.BurnProtectionList.FireBurnOff</v>
      </c>
      <c r="Q899" t="str">
        <f t="shared" si="355"/>
        <v>d0211</v>
      </c>
      <c r="R899" t="str">
        <f t="shared" si="353"/>
        <v>fValue</v>
      </c>
    </row>
    <row r="900" spans="1:22" x14ac:dyDescent="0.25">
      <c r="B900" t="str">
        <f t="shared" si="354"/>
        <v>FireBurnOff</v>
      </c>
      <c r="G900" t="s">
        <v>291</v>
      </c>
      <c r="H900" t="str">
        <f t="shared" si="350"/>
        <v>fResponseTime</v>
      </c>
      <c r="I900">
        <v>1</v>
      </c>
      <c r="K900">
        <v>1</v>
      </c>
      <c r="M900" t="str">
        <f t="shared" si="351"/>
        <v>ns=4;s=|var|CODESYS Control Win V3.Application.PersistentVars.stProtectionList.BurnProtectionList.FireBurnOff.fResponseTime</v>
      </c>
      <c r="N900" t="str">
        <f t="shared" si="352"/>
        <v>Float</v>
      </c>
      <c r="O900" t="s">
        <v>27</v>
      </c>
      <c r="P900" t="str">
        <f>CONCATENATE(Y$6,"Application.PersistentVars.stProtectionList.BurnProtectionList.",B900)</f>
        <v>ns=4;s=|var|CODESYS Control Win V3.Application.PersistentVars.stProtectionList.BurnProtectionList.FireBurnOff</v>
      </c>
      <c r="Q900" t="str">
        <f t="shared" si="355"/>
        <v>d0211</v>
      </c>
      <c r="R900" t="str">
        <f t="shared" si="353"/>
        <v>fResponseTime</v>
      </c>
    </row>
    <row r="901" spans="1:22" x14ac:dyDescent="0.25">
      <c r="A901" t="s">
        <v>174</v>
      </c>
      <c r="B901" t="s">
        <v>163</v>
      </c>
    </row>
    <row r="902" spans="1:22" x14ac:dyDescent="0.25">
      <c r="B902" t="str">
        <f>A901</f>
        <v>PGasL</v>
      </c>
      <c r="G902" t="s">
        <v>165</v>
      </c>
      <c r="H902" t="str">
        <f>G902</f>
        <v>bSoundOn</v>
      </c>
      <c r="I902">
        <v>1</v>
      </c>
      <c r="K902">
        <v>1</v>
      </c>
      <c r="M902" t="str">
        <f>CONCATENATE(P902,".",H902)</f>
        <v>ns=4;s=|var|CODESYS Control Win V3.Application.GVL.DataProg.Group[2].Burn[3].stBurnProts.PGasL.bSoundOn</v>
      </c>
      <c r="N902" t="str">
        <f>(IF(LEFT(G902,1)="b","Boolean","Float"))</f>
        <v>Boolean</v>
      </c>
      <c r="O902" t="s">
        <v>27</v>
      </c>
      <c r="P902" t="str">
        <f>CONCATENATE(Y$6,"Application.GVL.DataProg.Group[2].Burn[3].",B901,".",B902)</f>
        <v>ns=4;s=|var|CODESYS Control Win V3.Application.GVL.DataProg.Group[2].Burn[3].stBurnProts.PGasL</v>
      </c>
      <c r="Q902" t="str">
        <f>V902</f>
        <v>d0213</v>
      </c>
      <c r="R902" t="str">
        <f>G902</f>
        <v>bSoundOn</v>
      </c>
      <c r="V902" t="s">
        <v>252</v>
      </c>
    </row>
    <row r="903" spans="1:22" x14ac:dyDescent="0.25">
      <c r="B903" t="str">
        <f>B902</f>
        <v>PGasL</v>
      </c>
      <c r="G903" t="s">
        <v>168</v>
      </c>
      <c r="H903" t="str">
        <f t="shared" ref="H903:H910" si="356">G903</f>
        <v>bCtrlOn</v>
      </c>
      <c r="I903">
        <v>1</v>
      </c>
      <c r="K903">
        <v>1</v>
      </c>
      <c r="M903" t="str">
        <f t="shared" ref="M903:M910" si="357">CONCATENATE(P903,".",H903)</f>
        <v>ns=4;s=|var|CODESYS Control Win V3.Application.GVL.DataProg.Group[2].Burn[3].stBurnProts.PGasL.bCtrlOn</v>
      </c>
      <c r="N903" t="str">
        <f t="shared" ref="N903:N910" si="358">(IF(LEFT(G903,1)="b","Boolean","Float"))</f>
        <v>Boolean</v>
      </c>
      <c r="O903" t="s">
        <v>27</v>
      </c>
      <c r="P903" t="str">
        <f>CONCATENATE(Y$6,"Application.GVL.DataProg.Group[2].Burn[3].",B901,".",B903)</f>
        <v>ns=4;s=|var|CODESYS Control Win V3.Application.GVL.DataProg.Group[2].Burn[3].stBurnProts.PGasL</v>
      </c>
      <c r="Q903" t="str">
        <f>Q902</f>
        <v>d0213</v>
      </c>
      <c r="R903" t="str">
        <f t="shared" ref="R903:R910" si="359">G903</f>
        <v>bCtrlOn</v>
      </c>
    </row>
    <row r="904" spans="1:22" x14ac:dyDescent="0.25">
      <c r="B904" t="str">
        <f t="shared" ref="B904:B910" si="360">B903</f>
        <v>PGasL</v>
      </c>
      <c r="G904" t="s">
        <v>170</v>
      </c>
      <c r="H904" t="str">
        <f t="shared" si="356"/>
        <v>bCheck</v>
      </c>
      <c r="I904">
        <v>1</v>
      </c>
      <c r="K904">
        <v>1</v>
      </c>
      <c r="M904" t="str">
        <f t="shared" si="357"/>
        <v>ns=4;s=|var|CODESYS Control Win V3.Application.GVL.DataProg.Group[2].Burn[3].stBurnProts.PGasL.bCheck</v>
      </c>
      <c r="N904" t="str">
        <f t="shared" si="358"/>
        <v>Boolean</v>
      </c>
      <c r="O904" t="s">
        <v>27</v>
      </c>
      <c r="P904" t="str">
        <f>CONCATENATE(Y$6,"Application.GVL.DataProg.Group[2].Burn[3].",B901,".",B904)</f>
        <v>ns=4;s=|var|CODESYS Control Win V3.Application.GVL.DataProg.Group[2].Burn[3].stBurnProts.PGasL</v>
      </c>
      <c r="Q904" t="str">
        <f t="shared" ref="Q904:Q910" si="361">Q903</f>
        <v>d0213</v>
      </c>
      <c r="R904" t="str">
        <f t="shared" si="359"/>
        <v>bCheck</v>
      </c>
    </row>
    <row r="905" spans="1:22" x14ac:dyDescent="0.25">
      <c r="B905" t="str">
        <f t="shared" si="360"/>
        <v>PGasL</v>
      </c>
      <c r="G905" t="s">
        <v>169</v>
      </c>
      <c r="H905" t="str">
        <f t="shared" si="356"/>
        <v>bOff</v>
      </c>
      <c r="I905">
        <v>1</v>
      </c>
      <c r="K905">
        <v>1</v>
      </c>
      <c r="M905" t="str">
        <f t="shared" si="357"/>
        <v>ns=4;s=|var|CODESYS Control Win V3.Application.GVL.DataProg.Group[2].Burn[3].stBurnProts.PGasL.bOff</v>
      </c>
      <c r="N905" t="str">
        <f t="shared" si="358"/>
        <v>Boolean</v>
      </c>
      <c r="O905" t="s">
        <v>27</v>
      </c>
      <c r="P905" t="str">
        <f>CONCATENATE(Y$6,"Application.GVL.DataProg.Group[2].Burn[3].",B901,".",B905)</f>
        <v>ns=4;s=|var|CODESYS Control Win V3.Application.GVL.DataProg.Group[2].Burn[3].stBurnProts.PGasL</v>
      </c>
      <c r="Q905" t="str">
        <f t="shared" si="361"/>
        <v>d0213</v>
      </c>
      <c r="R905" t="str">
        <f t="shared" si="359"/>
        <v>bOff</v>
      </c>
    </row>
    <row r="906" spans="1:22" x14ac:dyDescent="0.25">
      <c r="B906" t="str">
        <f t="shared" si="360"/>
        <v>PGasL</v>
      </c>
      <c r="G906" t="s">
        <v>167</v>
      </c>
      <c r="H906" t="str">
        <f t="shared" si="356"/>
        <v>bTriggered</v>
      </c>
      <c r="I906">
        <v>1</v>
      </c>
      <c r="K906">
        <v>0</v>
      </c>
      <c r="M906" t="str">
        <f t="shared" si="357"/>
        <v>ns=4;s=|var|CODESYS Control Win V3.Application.GVL.DataProg.Group[2].Burn[3].stBurnProts.PGasL.bTriggered</v>
      </c>
      <c r="N906" t="str">
        <f t="shared" si="358"/>
        <v>Boolean</v>
      </c>
      <c r="O906" t="s">
        <v>27</v>
      </c>
      <c r="P906" t="str">
        <f>CONCATENATE(Y$6,"Application.GVL.DataProg.Group[2].Burn[3].",B901,".",B906)</f>
        <v>ns=4;s=|var|CODESYS Control Win V3.Application.GVL.DataProg.Group[2].Burn[3].stBurnProts.PGasL</v>
      </c>
      <c r="Q906" t="str">
        <f t="shared" si="361"/>
        <v>d0213</v>
      </c>
      <c r="R906" t="str">
        <f t="shared" si="359"/>
        <v>bTriggered</v>
      </c>
    </row>
    <row r="907" spans="1:22" x14ac:dyDescent="0.25">
      <c r="B907" t="str">
        <f t="shared" si="360"/>
        <v>PGasL</v>
      </c>
      <c r="G907" t="s">
        <v>83</v>
      </c>
      <c r="H907" t="str">
        <f t="shared" si="356"/>
        <v>bCtrl</v>
      </c>
      <c r="I907">
        <v>1</v>
      </c>
      <c r="K907">
        <v>0</v>
      </c>
      <c r="M907" t="str">
        <f t="shared" si="357"/>
        <v>ns=4;s=|var|CODESYS Control Win V3.Application.GVL.DataProg.Group[2].Burn[3].stBurnProts.PGasL.bCtrl</v>
      </c>
      <c r="N907" t="str">
        <f t="shared" si="358"/>
        <v>Boolean</v>
      </c>
      <c r="O907" t="s">
        <v>27</v>
      </c>
      <c r="P907" t="str">
        <f>CONCATENATE(Y$6,"Application.GVL.DataProg.Group[2].Burn[3].",B901,".",B907)</f>
        <v>ns=4;s=|var|CODESYS Control Win V3.Application.GVL.DataProg.Group[2].Burn[3].stBurnProts.PGasL</v>
      </c>
      <c r="Q907" t="str">
        <f t="shared" si="361"/>
        <v>d0213</v>
      </c>
      <c r="R907" t="str">
        <f t="shared" si="359"/>
        <v>bCtrl</v>
      </c>
    </row>
    <row r="908" spans="1:22" x14ac:dyDescent="0.25">
      <c r="B908" t="str">
        <f t="shared" si="360"/>
        <v>PGasL</v>
      </c>
      <c r="G908" t="s">
        <v>171</v>
      </c>
      <c r="H908" t="str">
        <f t="shared" si="356"/>
        <v>bInWork</v>
      </c>
      <c r="I908">
        <v>1</v>
      </c>
      <c r="K908">
        <v>0</v>
      </c>
      <c r="M908" t="str">
        <f t="shared" si="357"/>
        <v>ns=4;s=|var|CODESYS Control Win V3.Application.GVL.DataProg.Group[2].Burn[3].stBurnProts.PGasL.bInWork</v>
      </c>
      <c r="N908" t="str">
        <f t="shared" si="358"/>
        <v>Boolean</v>
      </c>
      <c r="O908" t="s">
        <v>27</v>
      </c>
      <c r="P908" t="str">
        <f>CONCATENATE(Y$6,"Application.GVL.DataProg.Group[2].Burn[3].",B901,".",B908)</f>
        <v>ns=4;s=|var|CODESYS Control Win V3.Application.GVL.DataProg.Group[2].Burn[3].stBurnProts.PGasL</v>
      </c>
      <c r="Q908" t="str">
        <f t="shared" si="361"/>
        <v>d0213</v>
      </c>
      <c r="R908" t="str">
        <f t="shared" si="359"/>
        <v>bInWork</v>
      </c>
    </row>
    <row r="909" spans="1:22" x14ac:dyDescent="0.25">
      <c r="B909" t="str">
        <f t="shared" si="360"/>
        <v>PGasL</v>
      </c>
      <c r="G909" t="s">
        <v>290</v>
      </c>
      <c r="H909" t="str">
        <f t="shared" si="356"/>
        <v>fValue</v>
      </c>
      <c r="I909">
        <v>1</v>
      </c>
      <c r="K909">
        <v>1</v>
      </c>
      <c r="M909" t="str">
        <f t="shared" si="357"/>
        <v>ns=4;s=|var|CODESYS Control Win V3.Application.PersistentVars.stProtectionList.BurnProtectionList.PGasL.fValue</v>
      </c>
      <c r="N909" t="str">
        <f t="shared" si="358"/>
        <v>Float</v>
      </c>
      <c r="O909" t="s">
        <v>27</v>
      </c>
      <c r="P909" t="str">
        <f>CONCATENATE(Y$6,"Application.PersistentVars.stProtectionList.BurnProtectionList.",B909)</f>
        <v>ns=4;s=|var|CODESYS Control Win V3.Application.PersistentVars.stProtectionList.BurnProtectionList.PGasL</v>
      </c>
      <c r="Q909" t="str">
        <f t="shared" si="361"/>
        <v>d0213</v>
      </c>
      <c r="R909" t="str">
        <f t="shared" si="359"/>
        <v>fValue</v>
      </c>
    </row>
    <row r="910" spans="1:22" x14ac:dyDescent="0.25">
      <c r="B910" t="str">
        <f t="shared" si="360"/>
        <v>PGasL</v>
      </c>
      <c r="G910" t="s">
        <v>291</v>
      </c>
      <c r="H910" t="str">
        <f t="shared" si="356"/>
        <v>fResponseTime</v>
      </c>
      <c r="I910">
        <v>1</v>
      </c>
      <c r="K910">
        <v>1</v>
      </c>
      <c r="M910" t="str">
        <f t="shared" si="357"/>
        <v>ns=4;s=|var|CODESYS Control Win V3.Application.PersistentVars.stProtectionList.BurnProtectionList.PGasL.fResponseTime</v>
      </c>
      <c r="N910" t="str">
        <f t="shared" si="358"/>
        <v>Float</v>
      </c>
      <c r="O910" t="s">
        <v>27</v>
      </c>
      <c r="P910" t="str">
        <f>CONCATENATE(Y$6,"Application.PersistentVars.stProtectionList.BurnProtectionList.",B910)</f>
        <v>ns=4;s=|var|CODESYS Control Win V3.Application.PersistentVars.stProtectionList.BurnProtectionList.PGasL</v>
      </c>
      <c r="Q910" t="str">
        <f t="shared" si="361"/>
        <v>d0213</v>
      </c>
      <c r="R910" t="str">
        <f t="shared" si="359"/>
        <v>fResponseTime</v>
      </c>
    </row>
    <row r="911" spans="1:22" x14ac:dyDescent="0.25">
      <c r="A911" t="s">
        <v>176</v>
      </c>
      <c r="B911" t="s">
        <v>163</v>
      </c>
    </row>
    <row r="912" spans="1:22" x14ac:dyDescent="0.25">
      <c r="B912" t="str">
        <f>A911</f>
        <v>PAirL</v>
      </c>
      <c r="G912" t="s">
        <v>165</v>
      </c>
      <c r="H912" t="str">
        <f>G912</f>
        <v>bSoundOn</v>
      </c>
      <c r="I912">
        <v>1</v>
      </c>
      <c r="K912">
        <v>1</v>
      </c>
      <c r="M912" t="str">
        <f>CONCATENATE(P912,".",H912)</f>
        <v>ns=4;s=|var|CODESYS Control Win V3.Application.GVL.DataProg.Group[2].Burn[3].stBurnProts.PAirL.bSoundOn</v>
      </c>
      <c r="N912" t="str">
        <f>(IF(LEFT(G912,1)="b","Boolean","Float"))</f>
        <v>Boolean</v>
      </c>
      <c r="O912" t="s">
        <v>27</v>
      </c>
      <c r="P912" t="str">
        <f>CONCATENATE(Y$6,"Application.GVL.DataProg.Group[2].Burn[3].",B911,".",B912)</f>
        <v>ns=4;s=|var|CODESYS Control Win V3.Application.GVL.DataProg.Group[2].Burn[3].stBurnProts.PAirL</v>
      </c>
      <c r="Q912" t="str">
        <f>V912</f>
        <v>d0212</v>
      </c>
      <c r="R912" t="str">
        <f>G912</f>
        <v>bSoundOn</v>
      </c>
      <c r="V912" t="s">
        <v>253</v>
      </c>
    </row>
    <row r="913" spans="1:22" x14ac:dyDescent="0.25">
      <c r="B913" t="str">
        <f>B912</f>
        <v>PAirL</v>
      </c>
      <c r="G913" t="s">
        <v>168</v>
      </c>
      <c r="H913" t="str">
        <f t="shared" ref="H913:H920" si="362">G913</f>
        <v>bCtrlOn</v>
      </c>
      <c r="I913">
        <v>1</v>
      </c>
      <c r="K913">
        <v>1</v>
      </c>
      <c r="M913" t="str">
        <f t="shared" ref="M913:M920" si="363">CONCATENATE(P913,".",H913)</f>
        <v>ns=4;s=|var|CODESYS Control Win V3.Application.GVL.DataProg.Group[2].Burn[3].stBurnProts.PAirL.bCtrlOn</v>
      </c>
      <c r="N913" t="str">
        <f t="shared" ref="N913:N920" si="364">(IF(LEFT(G913,1)="b","Boolean","Float"))</f>
        <v>Boolean</v>
      </c>
      <c r="O913" t="s">
        <v>27</v>
      </c>
      <c r="P913" t="str">
        <f>CONCATENATE(Y$6,"Application.GVL.DataProg.Group[2].Burn[3].",B911,".",B913)</f>
        <v>ns=4;s=|var|CODESYS Control Win V3.Application.GVL.DataProg.Group[2].Burn[3].stBurnProts.PAirL</v>
      </c>
      <c r="Q913" t="str">
        <f>Q912</f>
        <v>d0212</v>
      </c>
      <c r="R913" t="str">
        <f t="shared" ref="R913:R920" si="365">G913</f>
        <v>bCtrlOn</v>
      </c>
    </row>
    <row r="914" spans="1:22" x14ac:dyDescent="0.25">
      <c r="B914" t="str">
        <f t="shared" ref="B914:B920" si="366">B913</f>
        <v>PAirL</v>
      </c>
      <c r="G914" t="s">
        <v>170</v>
      </c>
      <c r="H914" t="str">
        <f t="shared" si="362"/>
        <v>bCheck</v>
      </c>
      <c r="I914">
        <v>1</v>
      </c>
      <c r="K914">
        <v>1</v>
      </c>
      <c r="M914" t="str">
        <f t="shared" si="363"/>
        <v>ns=4;s=|var|CODESYS Control Win V3.Application.GVL.DataProg.Group[2].Burn[3].stBurnProts.PAirL.bCheck</v>
      </c>
      <c r="N914" t="str">
        <f t="shared" si="364"/>
        <v>Boolean</v>
      </c>
      <c r="O914" t="s">
        <v>27</v>
      </c>
      <c r="P914" t="str">
        <f>CONCATENATE(Y$6,"Application.GVL.DataProg.Group[2].Burn[3].",B911,".",B914)</f>
        <v>ns=4;s=|var|CODESYS Control Win V3.Application.GVL.DataProg.Group[2].Burn[3].stBurnProts.PAirL</v>
      </c>
      <c r="Q914" t="str">
        <f t="shared" ref="Q914:Q920" si="367">Q913</f>
        <v>d0212</v>
      </c>
      <c r="R914" t="str">
        <f t="shared" si="365"/>
        <v>bCheck</v>
      </c>
    </row>
    <row r="915" spans="1:22" x14ac:dyDescent="0.25">
      <c r="B915" t="str">
        <f t="shared" si="366"/>
        <v>PAirL</v>
      </c>
      <c r="G915" t="s">
        <v>169</v>
      </c>
      <c r="H915" t="str">
        <f t="shared" si="362"/>
        <v>bOff</v>
      </c>
      <c r="I915">
        <v>1</v>
      </c>
      <c r="K915">
        <v>1</v>
      </c>
      <c r="M915" t="str">
        <f t="shared" si="363"/>
        <v>ns=4;s=|var|CODESYS Control Win V3.Application.GVL.DataProg.Group[2].Burn[3].stBurnProts.PAirL.bOff</v>
      </c>
      <c r="N915" t="str">
        <f t="shared" si="364"/>
        <v>Boolean</v>
      </c>
      <c r="O915" t="s">
        <v>27</v>
      </c>
      <c r="P915" t="str">
        <f>CONCATENATE(Y$6,"Application.GVL.DataProg.Group[2].Burn[3].",B911,".",B915)</f>
        <v>ns=4;s=|var|CODESYS Control Win V3.Application.GVL.DataProg.Group[2].Burn[3].stBurnProts.PAirL</v>
      </c>
      <c r="Q915" t="str">
        <f t="shared" si="367"/>
        <v>d0212</v>
      </c>
      <c r="R915" t="str">
        <f t="shared" si="365"/>
        <v>bOff</v>
      </c>
    </row>
    <row r="916" spans="1:22" x14ac:dyDescent="0.25">
      <c r="B916" t="str">
        <f t="shared" si="366"/>
        <v>PAirL</v>
      </c>
      <c r="G916" t="s">
        <v>167</v>
      </c>
      <c r="H916" t="str">
        <f t="shared" si="362"/>
        <v>bTriggered</v>
      </c>
      <c r="I916">
        <v>1</v>
      </c>
      <c r="K916">
        <v>0</v>
      </c>
      <c r="M916" t="str">
        <f t="shared" si="363"/>
        <v>ns=4;s=|var|CODESYS Control Win V3.Application.GVL.DataProg.Group[2].Burn[3].stBurnProts.PAirL.bTriggered</v>
      </c>
      <c r="N916" t="str">
        <f t="shared" si="364"/>
        <v>Boolean</v>
      </c>
      <c r="O916" t="s">
        <v>27</v>
      </c>
      <c r="P916" t="str">
        <f>CONCATENATE(Y$6,"Application.GVL.DataProg.Group[2].Burn[3].",B911,".",B916)</f>
        <v>ns=4;s=|var|CODESYS Control Win V3.Application.GVL.DataProg.Group[2].Burn[3].stBurnProts.PAirL</v>
      </c>
      <c r="Q916" t="str">
        <f t="shared" si="367"/>
        <v>d0212</v>
      </c>
      <c r="R916" t="str">
        <f t="shared" si="365"/>
        <v>bTriggered</v>
      </c>
    </row>
    <row r="917" spans="1:22" x14ac:dyDescent="0.25">
      <c r="B917" t="str">
        <f t="shared" si="366"/>
        <v>PAirL</v>
      </c>
      <c r="G917" t="s">
        <v>83</v>
      </c>
      <c r="H917" t="str">
        <f t="shared" si="362"/>
        <v>bCtrl</v>
      </c>
      <c r="I917">
        <v>1</v>
      </c>
      <c r="K917">
        <v>0</v>
      </c>
      <c r="M917" t="str">
        <f t="shared" si="363"/>
        <v>ns=4;s=|var|CODESYS Control Win V3.Application.GVL.DataProg.Group[2].Burn[3].stBurnProts.PAirL.bCtrl</v>
      </c>
      <c r="N917" t="str">
        <f t="shared" si="364"/>
        <v>Boolean</v>
      </c>
      <c r="O917" t="s">
        <v>27</v>
      </c>
      <c r="P917" t="str">
        <f>CONCATENATE(Y$6,"Application.GVL.DataProg.Group[2].Burn[3].",B911,".",B917)</f>
        <v>ns=4;s=|var|CODESYS Control Win V3.Application.GVL.DataProg.Group[2].Burn[3].stBurnProts.PAirL</v>
      </c>
      <c r="Q917" t="str">
        <f t="shared" si="367"/>
        <v>d0212</v>
      </c>
      <c r="R917" t="str">
        <f t="shared" si="365"/>
        <v>bCtrl</v>
      </c>
    </row>
    <row r="918" spans="1:22" x14ac:dyDescent="0.25">
      <c r="B918" t="str">
        <f t="shared" si="366"/>
        <v>PAirL</v>
      </c>
      <c r="G918" t="s">
        <v>171</v>
      </c>
      <c r="H918" t="str">
        <f t="shared" si="362"/>
        <v>bInWork</v>
      </c>
      <c r="I918">
        <v>1</v>
      </c>
      <c r="K918">
        <v>0</v>
      </c>
      <c r="M918" t="str">
        <f t="shared" si="363"/>
        <v>ns=4;s=|var|CODESYS Control Win V3.Application.GVL.DataProg.Group[2].Burn[3].stBurnProts.PAirL.bInWork</v>
      </c>
      <c r="N918" t="str">
        <f t="shared" si="364"/>
        <v>Boolean</v>
      </c>
      <c r="O918" t="s">
        <v>27</v>
      </c>
      <c r="P918" t="str">
        <f>CONCATENATE(Y$6,"Application.GVL.DataProg.Group[2].Burn[3].",B911,".",B918)</f>
        <v>ns=4;s=|var|CODESYS Control Win V3.Application.GVL.DataProg.Group[2].Burn[3].stBurnProts.PAirL</v>
      </c>
      <c r="Q918" t="str">
        <f t="shared" si="367"/>
        <v>d0212</v>
      </c>
      <c r="R918" t="str">
        <f t="shared" si="365"/>
        <v>bInWork</v>
      </c>
    </row>
    <row r="919" spans="1:22" x14ac:dyDescent="0.25">
      <c r="B919" t="str">
        <f t="shared" si="366"/>
        <v>PAirL</v>
      </c>
      <c r="G919" t="s">
        <v>290</v>
      </c>
      <c r="H919" t="str">
        <f t="shared" si="362"/>
        <v>fValue</v>
      </c>
      <c r="I919">
        <v>1</v>
      </c>
      <c r="K919">
        <v>1</v>
      </c>
      <c r="M919" t="str">
        <f t="shared" si="363"/>
        <v>ns=4;s=|var|CODESYS Control Win V3.Application.PersistentVars.stProtectionList.BurnProtectionList.PAirL.fValue</v>
      </c>
      <c r="N919" t="str">
        <f t="shared" si="364"/>
        <v>Float</v>
      </c>
      <c r="O919" t="s">
        <v>27</v>
      </c>
      <c r="P919" t="str">
        <f>CONCATENATE(Y$6,"Application.PersistentVars.stProtectionList.BurnProtectionList.",B919)</f>
        <v>ns=4;s=|var|CODESYS Control Win V3.Application.PersistentVars.stProtectionList.BurnProtectionList.PAirL</v>
      </c>
      <c r="Q919" t="str">
        <f t="shared" si="367"/>
        <v>d0212</v>
      </c>
      <c r="R919" t="str">
        <f t="shared" si="365"/>
        <v>fValue</v>
      </c>
    </row>
    <row r="920" spans="1:22" x14ac:dyDescent="0.25">
      <c r="B920" t="str">
        <f t="shared" si="366"/>
        <v>PAirL</v>
      </c>
      <c r="G920" t="s">
        <v>291</v>
      </c>
      <c r="H920" t="str">
        <f t="shared" si="362"/>
        <v>fResponseTime</v>
      </c>
      <c r="I920">
        <v>1</v>
      </c>
      <c r="K920">
        <v>1</v>
      </c>
      <c r="M920" t="str">
        <f t="shared" si="363"/>
        <v>ns=4;s=|var|CODESYS Control Win V3.Application.PersistentVars.stProtectionList.BurnProtectionList.PAirL.fResponseTime</v>
      </c>
      <c r="N920" t="str">
        <f t="shared" si="364"/>
        <v>Float</v>
      </c>
      <c r="O920" t="s">
        <v>27</v>
      </c>
      <c r="P920" t="str">
        <f>CONCATENATE(Y$6,"Application.PersistentVars.stProtectionList.BurnProtectionList.",B920)</f>
        <v>ns=4;s=|var|CODESYS Control Win V3.Application.PersistentVars.stProtectionList.BurnProtectionList.PAirL</v>
      </c>
      <c r="Q920" t="str">
        <f t="shared" si="367"/>
        <v>d0212</v>
      </c>
      <c r="R920" t="str">
        <f t="shared" si="365"/>
        <v>fResponseTime</v>
      </c>
    </row>
    <row r="921" spans="1:22" x14ac:dyDescent="0.25">
      <c r="A921" t="s">
        <v>206</v>
      </c>
      <c r="B921" t="s">
        <v>212</v>
      </c>
    </row>
    <row r="922" spans="1:22" x14ac:dyDescent="0.25">
      <c r="B922" t="s">
        <v>206</v>
      </c>
      <c r="G922" t="s">
        <v>33</v>
      </c>
      <c r="H922" t="s">
        <v>33</v>
      </c>
      <c r="I922">
        <v>1</v>
      </c>
      <c r="K922">
        <v>0</v>
      </c>
      <c r="M922" t="s">
        <v>688</v>
      </c>
      <c r="N922" t="s">
        <v>34</v>
      </c>
      <c r="O922" t="s">
        <v>27</v>
      </c>
      <c r="P922" t="s">
        <v>689</v>
      </c>
      <c r="Q922" t="s">
        <v>254</v>
      </c>
      <c r="R922" t="s">
        <v>33</v>
      </c>
      <c r="V922" t="s">
        <v>254</v>
      </c>
    </row>
    <row r="923" spans="1:22" x14ac:dyDescent="0.25">
      <c r="B923" t="s">
        <v>206</v>
      </c>
      <c r="G923" t="s">
        <v>36</v>
      </c>
      <c r="H923" t="s">
        <v>36</v>
      </c>
      <c r="I923">
        <v>1</v>
      </c>
      <c r="K923">
        <v>0</v>
      </c>
      <c r="M923" t="s">
        <v>690</v>
      </c>
      <c r="N923" t="s">
        <v>34</v>
      </c>
      <c r="O923" t="s">
        <v>27</v>
      </c>
      <c r="P923" t="s">
        <v>689</v>
      </c>
      <c r="Q923" t="s">
        <v>254</v>
      </c>
      <c r="R923" t="s">
        <v>36</v>
      </c>
    </row>
    <row r="924" spans="1:22" x14ac:dyDescent="0.25">
      <c r="B924" t="s">
        <v>206</v>
      </c>
      <c r="G924" t="s">
        <v>83</v>
      </c>
      <c r="H924" t="s">
        <v>83</v>
      </c>
      <c r="I924">
        <v>1</v>
      </c>
      <c r="K924">
        <v>0</v>
      </c>
      <c r="M924" t="s">
        <v>691</v>
      </c>
      <c r="N924" t="s">
        <v>34</v>
      </c>
      <c r="O924" t="s">
        <v>27</v>
      </c>
      <c r="P924" t="s">
        <v>689</v>
      </c>
      <c r="Q924" t="s">
        <v>254</v>
      </c>
      <c r="R924" t="s">
        <v>83</v>
      </c>
    </row>
    <row r="925" spans="1:22" x14ac:dyDescent="0.25">
      <c r="B925" t="s">
        <v>206</v>
      </c>
      <c r="G925" t="s">
        <v>39</v>
      </c>
      <c r="H925" t="s">
        <v>39</v>
      </c>
      <c r="I925">
        <v>1</v>
      </c>
      <c r="K925">
        <v>1</v>
      </c>
      <c r="M925" t="s">
        <v>692</v>
      </c>
      <c r="N925" t="s">
        <v>34</v>
      </c>
      <c r="O925" t="s">
        <v>27</v>
      </c>
      <c r="P925" t="s">
        <v>689</v>
      </c>
      <c r="Q925" t="s">
        <v>254</v>
      </c>
      <c r="R925" t="s">
        <v>39</v>
      </c>
    </row>
    <row r="926" spans="1:22" x14ac:dyDescent="0.25">
      <c r="B926" t="s">
        <v>206</v>
      </c>
      <c r="G926" t="s">
        <v>40</v>
      </c>
      <c r="H926" t="s">
        <v>40</v>
      </c>
      <c r="I926">
        <v>1</v>
      </c>
      <c r="K926">
        <v>1</v>
      </c>
      <c r="M926" t="s">
        <v>693</v>
      </c>
      <c r="N926" t="s">
        <v>34</v>
      </c>
      <c r="O926" t="s">
        <v>27</v>
      </c>
      <c r="P926" t="s">
        <v>689</v>
      </c>
      <c r="Q926" t="s">
        <v>254</v>
      </c>
      <c r="R926" t="s">
        <v>40</v>
      </c>
    </row>
    <row r="927" spans="1:22" x14ac:dyDescent="0.25">
      <c r="B927" t="s">
        <v>206</v>
      </c>
      <c r="G927" t="s">
        <v>41</v>
      </c>
      <c r="H927" t="s">
        <v>41</v>
      </c>
      <c r="I927">
        <v>1</v>
      </c>
      <c r="K927">
        <v>1</v>
      </c>
      <c r="M927" t="s">
        <v>694</v>
      </c>
      <c r="N927" t="s">
        <v>34</v>
      </c>
      <c r="O927" t="s">
        <v>27</v>
      </c>
      <c r="P927" t="s">
        <v>689</v>
      </c>
      <c r="Q927" t="s">
        <v>254</v>
      </c>
      <c r="R927" t="s">
        <v>41</v>
      </c>
    </row>
    <row r="928" spans="1:22" x14ac:dyDescent="0.25">
      <c r="B928" t="s">
        <v>206</v>
      </c>
      <c r="G928" t="s">
        <v>42</v>
      </c>
      <c r="H928" t="s">
        <v>42</v>
      </c>
      <c r="I928">
        <v>1</v>
      </c>
      <c r="K928">
        <v>0</v>
      </c>
      <c r="M928" t="s">
        <v>695</v>
      </c>
      <c r="N928" t="s">
        <v>34</v>
      </c>
      <c r="O928" t="s">
        <v>27</v>
      </c>
      <c r="P928" t="s">
        <v>689</v>
      </c>
      <c r="Q928" t="s">
        <v>254</v>
      </c>
      <c r="R928" t="s">
        <v>42</v>
      </c>
    </row>
    <row r="929" spans="1:22" x14ac:dyDescent="0.25">
      <c r="B929" t="s">
        <v>206</v>
      </c>
      <c r="G929" t="s">
        <v>43</v>
      </c>
      <c r="H929" t="s">
        <v>43</v>
      </c>
      <c r="I929">
        <v>1</v>
      </c>
      <c r="K929">
        <v>0</v>
      </c>
      <c r="M929" t="s">
        <v>696</v>
      </c>
      <c r="N929" t="s">
        <v>34</v>
      </c>
      <c r="O929" t="s">
        <v>27</v>
      </c>
      <c r="P929" t="s">
        <v>689</v>
      </c>
      <c r="Q929" t="s">
        <v>254</v>
      </c>
      <c r="R929" t="s">
        <v>43</v>
      </c>
    </row>
    <row r="930" spans="1:22" x14ac:dyDescent="0.25">
      <c r="A930" t="s">
        <v>208</v>
      </c>
      <c r="B930" t="s">
        <v>212</v>
      </c>
    </row>
    <row r="931" spans="1:22" x14ac:dyDescent="0.25">
      <c r="B931" t="s">
        <v>208</v>
      </c>
      <c r="G931" t="s">
        <v>33</v>
      </c>
      <c r="H931" t="s">
        <v>33</v>
      </c>
      <c r="I931">
        <v>1</v>
      </c>
      <c r="K931">
        <v>0</v>
      </c>
      <c r="M931" t="s">
        <v>697</v>
      </c>
      <c r="N931" t="s">
        <v>34</v>
      </c>
      <c r="O931" t="s">
        <v>27</v>
      </c>
      <c r="P931" t="s">
        <v>698</v>
      </c>
      <c r="Q931" t="s">
        <v>255</v>
      </c>
      <c r="R931" t="s">
        <v>33</v>
      </c>
      <c r="V931" t="s">
        <v>255</v>
      </c>
    </row>
    <row r="932" spans="1:22" x14ac:dyDescent="0.25">
      <c r="B932" t="s">
        <v>208</v>
      </c>
      <c r="G932" t="s">
        <v>36</v>
      </c>
      <c r="H932" t="s">
        <v>36</v>
      </c>
      <c r="I932">
        <v>1</v>
      </c>
      <c r="K932">
        <v>0</v>
      </c>
      <c r="M932" t="s">
        <v>699</v>
      </c>
      <c r="N932" t="s">
        <v>34</v>
      </c>
      <c r="O932" t="s">
        <v>27</v>
      </c>
      <c r="P932" t="s">
        <v>698</v>
      </c>
      <c r="Q932" t="s">
        <v>255</v>
      </c>
      <c r="R932" t="s">
        <v>36</v>
      </c>
    </row>
    <row r="933" spans="1:22" x14ac:dyDescent="0.25">
      <c r="B933" t="s">
        <v>208</v>
      </c>
      <c r="G933" t="s">
        <v>83</v>
      </c>
      <c r="H933" t="s">
        <v>83</v>
      </c>
      <c r="I933">
        <v>1</v>
      </c>
      <c r="K933">
        <v>0</v>
      </c>
      <c r="M933" t="s">
        <v>700</v>
      </c>
      <c r="N933" t="s">
        <v>34</v>
      </c>
      <c r="O933" t="s">
        <v>27</v>
      </c>
      <c r="P933" t="s">
        <v>698</v>
      </c>
      <c r="Q933" t="s">
        <v>255</v>
      </c>
      <c r="R933" t="s">
        <v>83</v>
      </c>
    </row>
    <row r="934" spans="1:22" x14ac:dyDescent="0.25">
      <c r="B934" t="s">
        <v>208</v>
      </c>
      <c r="G934" t="s">
        <v>39</v>
      </c>
      <c r="H934" t="s">
        <v>39</v>
      </c>
      <c r="I934">
        <v>1</v>
      </c>
      <c r="K934">
        <v>1</v>
      </c>
      <c r="M934" t="s">
        <v>701</v>
      </c>
      <c r="N934" t="s">
        <v>34</v>
      </c>
      <c r="O934" t="s">
        <v>27</v>
      </c>
      <c r="P934" t="s">
        <v>698</v>
      </c>
      <c r="Q934" t="s">
        <v>255</v>
      </c>
      <c r="R934" t="s">
        <v>39</v>
      </c>
    </row>
    <row r="935" spans="1:22" x14ac:dyDescent="0.25">
      <c r="B935" t="s">
        <v>208</v>
      </c>
      <c r="G935" t="s">
        <v>40</v>
      </c>
      <c r="H935" t="s">
        <v>40</v>
      </c>
      <c r="I935">
        <v>1</v>
      </c>
      <c r="K935">
        <v>1</v>
      </c>
      <c r="M935" t="s">
        <v>702</v>
      </c>
      <c r="N935" t="s">
        <v>34</v>
      </c>
      <c r="O935" t="s">
        <v>27</v>
      </c>
      <c r="P935" t="s">
        <v>698</v>
      </c>
      <c r="Q935" t="s">
        <v>255</v>
      </c>
      <c r="R935" t="s">
        <v>40</v>
      </c>
    </row>
    <row r="936" spans="1:22" x14ac:dyDescent="0.25">
      <c r="B936" t="s">
        <v>208</v>
      </c>
      <c r="G936" t="s">
        <v>41</v>
      </c>
      <c r="H936" t="s">
        <v>41</v>
      </c>
      <c r="I936">
        <v>1</v>
      </c>
      <c r="K936">
        <v>1</v>
      </c>
      <c r="M936" t="s">
        <v>703</v>
      </c>
      <c r="N936" t="s">
        <v>34</v>
      </c>
      <c r="O936" t="s">
        <v>27</v>
      </c>
      <c r="P936" t="s">
        <v>698</v>
      </c>
      <c r="Q936" t="s">
        <v>255</v>
      </c>
      <c r="R936" t="s">
        <v>41</v>
      </c>
    </row>
    <row r="937" spans="1:22" x14ac:dyDescent="0.25">
      <c r="B937" t="s">
        <v>208</v>
      </c>
      <c r="G937" t="s">
        <v>42</v>
      </c>
      <c r="H937" t="s">
        <v>42</v>
      </c>
      <c r="I937">
        <v>1</v>
      </c>
      <c r="K937">
        <v>0</v>
      </c>
      <c r="M937" t="s">
        <v>704</v>
      </c>
      <c r="N937" t="s">
        <v>34</v>
      </c>
      <c r="O937" t="s">
        <v>27</v>
      </c>
      <c r="P937" t="s">
        <v>698</v>
      </c>
      <c r="Q937" t="s">
        <v>255</v>
      </c>
      <c r="R937" t="s">
        <v>42</v>
      </c>
    </row>
    <row r="938" spans="1:22" x14ac:dyDescent="0.25">
      <c r="B938" t="s">
        <v>208</v>
      </c>
      <c r="G938" t="s">
        <v>43</v>
      </c>
      <c r="H938" t="s">
        <v>43</v>
      </c>
      <c r="I938">
        <v>1</v>
      </c>
      <c r="K938">
        <v>0</v>
      </c>
      <c r="M938" t="s">
        <v>705</v>
      </c>
      <c r="N938" t="s">
        <v>34</v>
      </c>
      <c r="O938" t="s">
        <v>27</v>
      </c>
      <c r="P938" t="s">
        <v>698</v>
      </c>
      <c r="Q938" t="s">
        <v>255</v>
      </c>
      <c r="R938" t="s">
        <v>43</v>
      </c>
    </row>
    <row r="939" spans="1:22" x14ac:dyDescent="0.25">
      <c r="A939" t="s">
        <v>210</v>
      </c>
      <c r="B939" t="s">
        <v>212</v>
      </c>
    </row>
    <row r="940" spans="1:22" x14ac:dyDescent="0.25">
      <c r="B940" t="s">
        <v>210</v>
      </c>
      <c r="G940" t="s">
        <v>33</v>
      </c>
      <c r="H940" t="s">
        <v>33</v>
      </c>
      <c r="I940">
        <v>1</v>
      </c>
      <c r="K940">
        <v>0</v>
      </c>
      <c r="M940" t="s">
        <v>706</v>
      </c>
      <c r="N940" t="s">
        <v>34</v>
      </c>
      <c r="O940" t="s">
        <v>27</v>
      </c>
      <c r="P940" t="s">
        <v>707</v>
      </c>
      <c r="Q940" t="s">
        <v>256</v>
      </c>
      <c r="R940" t="s">
        <v>33</v>
      </c>
      <c r="V940" t="s">
        <v>256</v>
      </c>
    </row>
    <row r="941" spans="1:22" x14ac:dyDescent="0.25">
      <c r="B941" t="s">
        <v>210</v>
      </c>
      <c r="G941" t="s">
        <v>36</v>
      </c>
      <c r="H941" t="s">
        <v>36</v>
      </c>
      <c r="I941">
        <v>1</v>
      </c>
      <c r="K941">
        <v>0</v>
      </c>
      <c r="M941" t="s">
        <v>708</v>
      </c>
      <c r="N941" t="s">
        <v>34</v>
      </c>
      <c r="O941" t="s">
        <v>27</v>
      </c>
      <c r="P941" t="s">
        <v>707</v>
      </c>
      <c r="Q941" t="s">
        <v>256</v>
      </c>
      <c r="R941" t="s">
        <v>36</v>
      </c>
    </row>
    <row r="942" spans="1:22" x14ac:dyDescent="0.25">
      <c r="B942" t="s">
        <v>210</v>
      </c>
      <c r="G942" t="s">
        <v>83</v>
      </c>
      <c r="H942" t="s">
        <v>83</v>
      </c>
      <c r="I942">
        <v>1</v>
      </c>
      <c r="K942">
        <v>0</v>
      </c>
      <c r="M942" t="s">
        <v>709</v>
      </c>
      <c r="N942" t="s">
        <v>34</v>
      </c>
      <c r="O942" t="s">
        <v>27</v>
      </c>
      <c r="P942" t="s">
        <v>707</v>
      </c>
      <c r="Q942" t="s">
        <v>256</v>
      </c>
      <c r="R942" t="s">
        <v>83</v>
      </c>
    </row>
    <row r="943" spans="1:22" x14ac:dyDescent="0.25">
      <c r="B943" t="s">
        <v>210</v>
      </c>
      <c r="G943" t="s">
        <v>39</v>
      </c>
      <c r="H943" t="s">
        <v>39</v>
      </c>
      <c r="I943">
        <v>1</v>
      </c>
      <c r="K943">
        <v>1</v>
      </c>
      <c r="M943" t="s">
        <v>710</v>
      </c>
      <c r="N943" t="s">
        <v>34</v>
      </c>
      <c r="O943" t="s">
        <v>27</v>
      </c>
      <c r="P943" t="s">
        <v>707</v>
      </c>
      <c r="Q943" t="s">
        <v>256</v>
      </c>
      <c r="R943" t="s">
        <v>39</v>
      </c>
    </row>
    <row r="944" spans="1:22" x14ac:dyDescent="0.25">
      <c r="B944" t="s">
        <v>210</v>
      </c>
      <c r="G944" t="s">
        <v>40</v>
      </c>
      <c r="H944" t="s">
        <v>40</v>
      </c>
      <c r="I944">
        <v>1</v>
      </c>
      <c r="K944">
        <v>1</v>
      </c>
      <c r="M944" t="s">
        <v>711</v>
      </c>
      <c r="N944" t="s">
        <v>34</v>
      </c>
      <c r="O944" t="s">
        <v>27</v>
      </c>
      <c r="P944" t="s">
        <v>707</v>
      </c>
      <c r="Q944" t="s">
        <v>256</v>
      </c>
      <c r="R944" t="s">
        <v>40</v>
      </c>
    </row>
    <row r="945" spans="1:22" x14ac:dyDescent="0.25">
      <c r="B945" t="s">
        <v>210</v>
      </c>
      <c r="G945" t="s">
        <v>41</v>
      </c>
      <c r="H945" t="s">
        <v>41</v>
      </c>
      <c r="I945">
        <v>1</v>
      </c>
      <c r="K945">
        <v>1</v>
      </c>
      <c r="M945" t="s">
        <v>712</v>
      </c>
      <c r="N945" t="s">
        <v>34</v>
      </c>
      <c r="O945" t="s">
        <v>27</v>
      </c>
      <c r="P945" t="s">
        <v>707</v>
      </c>
      <c r="Q945" t="s">
        <v>256</v>
      </c>
      <c r="R945" t="s">
        <v>41</v>
      </c>
    </row>
    <row r="946" spans="1:22" x14ac:dyDescent="0.25">
      <c r="B946" t="s">
        <v>210</v>
      </c>
      <c r="G946" t="s">
        <v>42</v>
      </c>
      <c r="H946" t="s">
        <v>42</v>
      </c>
      <c r="I946">
        <v>1</v>
      </c>
      <c r="K946">
        <v>0</v>
      </c>
      <c r="M946" t="s">
        <v>713</v>
      </c>
      <c r="N946" t="s">
        <v>34</v>
      </c>
      <c r="O946" t="s">
        <v>27</v>
      </c>
      <c r="P946" t="s">
        <v>707</v>
      </c>
      <c r="Q946" t="s">
        <v>256</v>
      </c>
      <c r="R946" t="s">
        <v>42</v>
      </c>
    </row>
    <row r="947" spans="1:22" x14ac:dyDescent="0.25">
      <c r="B947" t="s">
        <v>210</v>
      </c>
      <c r="G947" t="s">
        <v>43</v>
      </c>
      <c r="H947" t="s">
        <v>43</v>
      </c>
      <c r="I947">
        <v>1</v>
      </c>
      <c r="K947">
        <v>0</v>
      </c>
      <c r="M947" t="s">
        <v>714</v>
      </c>
      <c r="N947" t="s">
        <v>34</v>
      </c>
      <c r="O947" t="s">
        <v>27</v>
      </c>
      <c r="P947" t="s">
        <v>707</v>
      </c>
      <c r="Q947" t="s">
        <v>256</v>
      </c>
      <c r="R947" t="s">
        <v>43</v>
      </c>
    </row>
    <row r="948" spans="1:22" x14ac:dyDescent="0.25">
      <c r="A948" t="s">
        <v>257</v>
      </c>
      <c r="B948" t="s">
        <v>21</v>
      </c>
    </row>
    <row r="949" spans="1:22" x14ac:dyDescent="0.25">
      <c r="A949" t="s">
        <v>258</v>
      </c>
      <c r="B949" t="s">
        <v>257</v>
      </c>
    </row>
    <row r="950" spans="1:22" x14ac:dyDescent="0.25">
      <c r="B950" t="str">
        <f>A949</f>
        <v>_PVac</v>
      </c>
      <c r="G950" t="s">
        <v>31</v>
      </c>
      <c r="H950" t="str">
        <f>G950</f>
        <v>fNormValue</v>
      </c>
      <c r="I950">
        <v>1</v>
      </c>
      <c r="K950">
        <v>0</v>
      </c>
      <c r="M950" t="str">
        <f t="shared" ref="M950:M951" si="368">CONCATENATE(P950,".",H950)</f>
        <v>ns=4;s=|var|CODESYS Control Win V3.Application.GVL.DataProg.Smoke._PVac.fNormValue</v>
      </c>
      <c r="N950" t="s">
        <v>26</v>
      </c>
      <c r="O950" t="s">
        <v>27</v>
      </c>
      <c r="P950" t="str">
        <f>CONCATENATE(Y$6,"Application.GVL.DataProg.",B949,".",B950)</f>
        <v>ns=4;s=|var|CODESYS Control Win V3.Application.GVL.DataProg.Smoke._PVac</v>
      </c>
      <c r="Q950" t="str">
        <f>V950</f>
        <v>d0007</v>
      </c>
      <c r="R950" t="str">
        <f>G950</f>
        <v>fNormValue</v>
      </c>
      <c r="V950" t="s">
        <v>259</v>
      </c>
    </row>
    <row r="951" spans="1:22" x14ac:dyDescent="0.25">
      <c r="B951" t="str">
        <f>B950</f>
        <v>_PVac</v>
      </c>
      <c r="G951" t="s">
        <v>32</v>
      </c>
      <c r="H951" t="str">
        <f>G951</f>
        <v>fInValue</v>
      </c>
      <c r="I951">
        <v>1</v>
      </c>
      <c r="K951">
        <v>0</v>
      </c>
      <c r="M951" t="str">
        <f t="shared" si="368"/>
        <v>ns=4;s=|var|CODESYS Control Win V3.Application.GVL.DataProg.Smoke._PVac.fInValue</v>
      </c>
      <c r="N951" t="s">
        <v>26</v>
      </c>
      <c r="O951" t="s">
        <v>27</v>
      </c>
      <c r="P951" t="str">
        <f>CONCATENATE(Y$6,"Application.GVL.DataProg.",B949,".",B951)</f>
        <v>ns=4;s=|var|CODESYS Control Win V3.Application.GVL.DataProg.Smoke._PVac</v>
      </c>
      <c r="Q951" t="str">
        <f>Q950</f>
        <v>d0007</v>
      </c>
      <c r="R951" t="str">
        <f t="shared" ref="R951:R954" si="369">G951</f>
        <v>fInValue</v>
      </c>
    </row>
    <row r="952" spans="1:22" x14ac:dyDescent="0.25">
      <c r="B952" t="str">
        <f t="shared" ref="B952:B954" si="370">B951</f>
        <v>_PVac</v>
      </c>
      <c r="G952" t="s">
        <v>30</v>
      </c>
      <c r="H952" t="str">
        <f>G952</f>
        <v>fNormL</v>
      </c>
      <c r="I952">
        <v>1</v>
      </c>
      <c r="K952">
        <v>1</v>
      </c>
      <c r="M952" t="str">
        <f>CONCATENATE(P952,".",H952)</f>
        <v>ns=4;s=|var|CODESYS Control Win V3.Application.PersistentVars.stAllAiChannelParams.Smoke_fPVac.fNormL</v>
      </c>
      <c r="N952" t="s">
        <v>26</v>
      </c>
      <c r="O952" t="s">
        <v>27</v>
      </c>
      <c r="P952" t="str">
        <f>CONCATENATE(Y$6,"Application.PersistentVars.stAllAiChannelParams.",SUBSTITUTE(SUBSTITUTE(B949,"[",""),"]",""),"_f",SUBSTITUTE(B952,"_",""))</f>
        <v>ns=4;s=|var|CODESYS Control Win V3.Application.PersistentVars.stAllAiChannelParams.Smoke_fPVac</v>
      </c>
      <c r="Q952" t="str">
        <f t="shared" ref="Q952:Q954" si="371">Q951</f>
        <v>d0007</v>
      </c>
      <c r="R952" t="str">
        <f t="shared" si="369"/>
        <v>fNormL</v>
      </c>
    </row>
    <row r="953" spans="1:22" x14ac:dyDescent="0.25">
      <c r="B953" t="str">
        <f t="shared" si="370"/>
        <v>_PVac</v>
      </c>
      <c r="G953" t="s">
        <v>29</v>
      </c>
      <c r="H953" t="str">
        <f t="shared" ref="H953:H954" si="372">G953</f>
        <v>fNormH</v>
      </c>
      <c r="I953">
        <v>1</v>
      </c>
      <c r="K953">
        <v>1</v>
      </c>
      <c r="M953" t="str">
        <f t="shared" ref="M953:M954" si="373">CONCATENATE(P953,".",H953)</f>
        <v>ns=4;s=|var|CODESYS Control Win V3.Application.PersistentVars.stAllAiChannelParams.Smoke_fPVac.fNormH</v>
      </c>
      <c r="N953" t="s">
        <v>26</v>
      </c>
      <c r="O953" t="s">
        <v>27</v>
      </c>
      <c r="P953" t="str">
        <f>CONCATENATE(Y$6,"Application.PersistentVars.stAllAiChannelParams.",SUBSTITUTE(SUBSTITUTE(B949,"[",""),"]",""),"_f",SUBSTITUTE(B953,"_",""))</f>
        <v>ns=4;s=|var|CODESYS Control Win V3.Application.PersistentVars.stAllAiChannelParams.Smoke_fPVac</v>
      </c>
      <c r="Q953" t="str">
        <f t="shared" si="371"/>
        <v>d0007</v>
      </c>
      <c r="R953" t="str">
        <f t="shared" si="369"/>
        <v>fNormH</v>
      </c>
    </row>
    <row r="954" spans="1:22" x14ac:dyDescent="0.25">
      <c r="B954" t="str">
        <f t="shared" si="370"/>
        <v>_PVac</v>
      </c>
      <c r="G954" t="s">
        <v>25</v>
      </c>
      <c r="H954" t="str">
        <f t="shared" si="372"/>
        <v>fTFilter</v>
      </c>
      <c r="I954">
        <v>1</v>
      </c>
      <c r="K954">
        <v>1</v>
      </c>
      <c r="M954" t="str">
        <f t="shared" si="373"/>
        <v>ns=4;s=|var|CODESYS Control Win V3.Application.PersistentVars.stAllAiChannelParams.Smoke_fPVac.fTFilter</v>
      </c>
      <c r="N954" t="s">
        <v>26</v>
      </c>
      <c r="O954" t="s">
        <v>27</v>
      </c>
      <c r="P954" t="str">
        <f>CONCATENATE(Y$6,"Application.PersistentVars.stAllAiChannelParams.",SUBSTITUTE(SUBSTITUTE(B949,"[",""),"]",""),"_f",SUBSTITUTE(B954,"_",""))</f>
        <v>ns=4;s=|var|CODESYS Control Win V3.Application.PersistentVars.stAllAiChannelParams.Smoke_fPVac</v>
      </c>
      <c r="Q954" t="str">
        <f t="shared" si="371"/>
        <v>d0007</v>
      </c>
      <c r="R954" t="str">
        <f t="shared" si="369"/>
        <v>fTFilter</v>
      </c>
    </row>
    <row r="955" spans="1:22" x14ac:dyDescent="0.25">
      <c r="A955" t="s">
        <v>260</v>
      </c>
      <c r="B955" t="s">
        <v>257</v>
      </c>
    </row>
    <row r="956" spans="1:22" x14ac:dyDescent="0.25">
      <c r="B956" t="str">
        <f>A955</f>
        <v>_O2</v>
      </c>
      <c r="G956" t="s">
        <v>31</v>
      </c>
      <c r="H956" t="str">
        <f>G956</f>
        <v>fNormValue</v>
      </c>
      <c r="I956">
        <v>1</v>
      </c>
      <c r="K956">
        <v>0</v>
      </c>
      <c r="M956" t="str">
        <f t="shared" ref="M956:M957" si="374">CONCATENATE(P956,".",H956)</f>
        <v>ns=4;s=|var|CODESYS Control Win V3.Application.GVL.DataProg.Smoke._O2.fNormValue</v>
      </c>
      <c r="N956" t="s">
        <v>26</v>
      </c>
      <c r="O956" t="s">
        <v>27</v>
      </c>
      <c r="P956" t="str">
        <f>CONCATENATE(Y$6,"Application.GVL.DataProg.",B955,".",B956)</f>
        <v>ns=4;s=|var|CODESYS Control Win V3.Application.GVL.DataProg.Smoke._O2</v>
      </c>
      <c r="Q956" t="str">
        <f>V956</f>
        <v>d0015</v>
      </c>
      <c r="R956" t="str">
        <f>G956</f>
        <v>fNormValue</v>
      </c>
      <c r="V956" t="s">
        <v>261</v>
      </c>
    </row>
    <row r="957" spans="1:22" x14ac:dyDescent="0.25">
      <c r="B957" t="str">
        <f>B956</f>
        <v>_O2</v>
      </c>
      <c r="G957" t="s">
        <v>32</v>
      </c>
      <c r="H957" t="str">
        <f>G957</f>
        <v>fInValue</v>
      </c>
      <c r="I957">
        <v>1</v>
      </c>
      <c r="K957">
        <v>0</v>
      </c>
      <c r="M957" t="str">
        <f t="shared" si="374"/>
        <v>ns=4;s=|var|CODESYS Control Win V3.Application.GVL.DataProg.Smoke._O2.fInValue</v>
      </c>
      <c r="N957" t="s">
        <v>26</v>
      </c>
      <c r="O957" t="s">
        <v>27</v>
      </c>
      <c r="P957" t="str">
        <f>CONCATENATE(Y$6,"Application.GVL.DataProg.",B955,".",B957)</f>
        <v>ns=4;s=|var|CODESYS Control Win V3.Application.GVL.DataProg.Smoke._O2</v>
      </c>
      <c r="Q957" t="str">
        <f>Q956</f>
        <v>d0015</v>
      </c>
      <c r="R957" t="str">
        <f t="shared" ref="R957:R960" si="375">G957</f>
        <v>fInValue</v>
      </c>
    </row>
    <row r="958" spans="1:22" x14ac:dyDescent="0.25">
      <c r="B958" t="str">
        <f t="shared" ref="B958:B960" si="376">B957</f>
        <v>_O2</v>
      </c>
      <c r="G958" t="s">
        <v>30</v>
      </c>
      <c r="H958" t="str">
        <f>G958</f>
        <v>fNormL</v>
      </c>
      <c r="I958">
        <v>1</v>
      </c>
      <c r="K958">
        <v>1</v>
      </c>
      <c r="M958" t="str">
        <f>CONCATENATE(P958,".",H958)</f>
        <v>ns=4;s=|var|CODESYS Control Win V3.Application.PersistentVars.stAllAiChannelParams.Smoke_fO2.fNormL</v>
      </c>
      <c r="N958" t="s">
        <v>26</v>
      </c>
      <c r="O958" t="s">
        <v>27</v>
      </c>
      <c r="P958" t="str">
        <f>CONCATENATE(Y$6,"Application.PersistentVars.stAllAiChannelParams.",SUBSTITUTE(SUBSTITUTE(B955,"[",""),"]",""),"_f",SUBSTITUTE(B958,"_",""))</f>
        <v>ns=4;s=|var|CODESYS Control Win V3.Application.PersistentVars.stAllAiChannelParams.Smoke_fO2</v>
      </c>
      <c r="Q958" t="str">
        <f t="shared" ref="Q958:Q960" si="377">Q957</f>
        <v>d0015</v>
      </c>
      <c r="R958" t="str">
        <f t="shared" si="375"/>
        <v>fNormL</v>
      </c>
    </row>
    <row r="959" spans="1:22" x14ac:dyDescent="0.25">
      <c r="B959" t="str">
        <f t="shared" si="376"/>
        <v>_O2</v>
      </c>
      <c r="G959" t="s">
        <v>29</v>
      </c>
      <c r="H959" t="str">
        <f t="shared" ref="H959:H960" si="378">G959</f>
        <v>fNormH</v>
      </c>
      <c r="I959">
        <v>1</v>
      </c>
      <c r="K959">
        <v>1</v>
      </c>
      <c r="M959" t="str">
        <f t="shared" ref="M959:M960" si="379">CONCATENATE(P959,".",H959)</f>
        <v>ns=4;s=|var|CODESYS Control Win V3.Application.PersistentVars.stAllAiChannelParams.Smoke_fO2.fNormH</v>
      </c>
      <c r="N959" t="s">
        <v>26</v>
      </c>
      <c r="O959" t="s">
        <v>27</v>
      </c>
      <c r="P959" t="str">
        <f>CONCATENATE(Y$6,"Application.PersistentVars.stAllAiChannelParams.",SUBSTITUTE(SUBSTITUTE(B955,"[",""),"]",""),"_f",SUBSTITUTE(B959,"_",""))</f>
        <v>ns=4;s=|var|CODESYS Control Win V3.Application.PersistentVars.stAllAiChannelParams.Smoke_fO2</v>
      </c>
      <c r="Q959" t="str">
        <f t="shared" si="377"/>
        <v>d0015</v>
      </c>
      <c r="R959" t="str">
        <f t="shared" si="375"/>
        <v>fNormH</v>
      </c>
    </row>
    <row r="960" spans="1:22" x14ac:dyDescent="0.25">
      <c r="B960" t="str">
        <f t="shared" si="376"/>
        <v>_O2</v>
      </c>
      <c r="G960" t="s">
        <v>25</v>
      </c>
      <c r="H960" t="str">
        <f t="shared" si="378"/>
        <v>fTFilter</v>
      </c>
      <c r="I960">
        <v>1</v>
      </c>
      <c r="K960">
        <v>1</v>
      </c>
      <c r="M960" t="str">
        <f t="shared" si="379"/>
        <v>ns=4;s=|var|CODESYS Control Win V3.Application.PersistentVars.stAllAiChannelParams.Smoke_fO2.fTFilter</v>
      </c>
      <c r="N960" t="s">
        <v>26</v>
      </c>
      <c r="O960" t="s">
        <v>27</v>
      </c>
      <c r="P960" t="str">
        <f>CONCATENATE(Y$6,"Application.PersistentVars.stAllAiChannelParams.",SUBSTITUTE(SUBSTITUTE(B955,"[",""),"]",""),"_f",SUBSTITUTE(B960,"_",""))</f>
        <v>ns=4;s=|var|CODESYS Control Win V3.Application.PersistentVars.stAllAiChannelParams.Smoke_fO2</v>
      </c>
      <c r="Q960" t="str">
        <f t="shared" si="377"/>
        <v>d0015</v>
      </c>
      <c r="R960" t="str">
        <f t="shared" si="375"/>
        <v>fTFilter</v>
      </c>
    </row>
    <row r="961" spans="1:22" x14ac:dyDescent="0.25">
      <c r="A961" t="s">
        <v>262</v>
      </c>
      <c r="B961" t="s">
        <v>257</v>
      </c>
    </row>
    <row r="962" spans="1:22" x14ac:dyDescent="0.25">
      <c r="B962" t="str">
        <f>A961</f>
        <v>_CO</v>
      </c>
      <c r="G962" t="s">
        <v>31</v>
      </c>
      <c r="H962" t="str">
        <f>G962</f>
        <v>fNormValue</v>
      </c>
      <c r="I962">
        <v>1</v>
      </c>
      <c r="K962">
        <v>0</v>
      </c>
      <c r="M962" t="str">
        <f t="shared" ref="M962:M963" si="380">CONCATENATE(P962,".",H962)</f>
        <v>ns=4;s=|var|CODESYS Control Win V3.Application.GVL.DataProg.Smoke._CO.fNormValue</v>
      </c>
      <c r="N962" t="s">
        <v>26</v>
      </c>
      <c r="O962" t="s">
        <v>27</v>
      </c>
      <c r="P962" t="str">
        <f>CONCATENATE(Y$6,"Application.GVL.DataProg.",B961,".",B962)</f>
        <v>ns=4;s=|var|CODESYS Control Win V3.Application.GVL.DataProg.Smoke._CO</v>
      </c>
      <c r="Q962" t="str">
        <f>V962</f>
        <v>d0016</v>
      </c>
      <c r="R962" t="str">
        <f>G962</f>
        <v>fNormValue</v>
      </c>
      <c r="V962" t="s">
        <v>263</v>
      </c>
    </row>
    <row r="963" spans="1:22" x14ac:dyDescent="0.25">
      <c r="B963" t="str">
        <f>B962</f>
        <v>_CO</v>
      </c>
      <c r="G963" t="s">
        <v>32</v>
      </c>
      <c r="H963" t="str">
        <f>G963</f>
        <v>fInValue</v>
      </c>
      <c r="I963">
        <v>1</v>
      </c>
      <c r="K963">
        <v>0</v>
      </c>
      <c r="M963" t="str">
        <f t="shared" si="380"/>
        <v>ns=4;s=|var|CODESYS Control Win V3.Application.GVL.DataProg.Smoke._CO.fInValue</v>
      </c>
      <c r="N963" t="s">
        <v>26</v>
      </c>
      <c r="O963" t="s">
        <v>27</v>
      </c>
      <c r="P963" t="str">
        <f>CONCATENATE(Y$6,"Application.GVL.DataProg.",B961,".",B963)</f>
        <v>ns=4;s=|var|CODESYS Control Win V3.Application.GVL.DataProg.Smoke._CO</v>
      </c>
      <c r="Q963" t="str">
        <f>Q962</f>
        <v>d0016</v>
      </c>
      <c r="R963" t="str">
        <f t="shared" ref="R963:R966" si="381">G963</f>
        <v>fInValue</v>
      </c>
    </row>
    <row r="964" spans="1:22" x14ac:dyDescent="0.25">
      <c r="B964" t="str">
        <f t="shared" ref="B964:B966" si="382">B963</f>
        <v>_CO</v>
      </c>
      <c r="G964" t="s">
        <v>30</v>
      </c>
      <c r="H964" t="str">
        <f>G964</f>
        <v>fNormL</v>
      </c>
      <c r="I964">
        <v>1</v>
      </c>
      <c r="K964">
        <v>1</v>
      </c>
      <c r="M964" t="str">
        <f>CONCATENATE(P964,".",H964)</f>
        <v>ns=4;s=|var|CODESYS Control Win V3.Application.PersistentVars.stAllAiChannelParams.Smoke_fCO.fNormL</v>
      </c>
      <c r="N964" t="s">
        <v>26</v>
      </c>
      <c r="O964" t="s">
        <v>27</v>
      </c>
      <c r="P964" t="str">
        <f>CONCATENATE(Y$6,"Application.PersistentVars.stAllAiChannelParams.",SUBSTITUTE(SUBSTITUTE(B961,"[",""),"]",""),"_f",SUBSTITUTE(B964,"_",""))</f>
        <v>ns=4;s=|var|CODESYS Control Win V3.Application.PersistentVars.stAllAiChannelParams.Smoke_fCO</v>
      </c>
      <c r="Q964" t="str">
        <f t="shared" ref="Q964:Q966" si="383">Q963</f>
        <v>d0016</v>
      </c>
      <c r="R964" t="str">
        <f t="shared" si="381"/>
        <v>fNormL</v>
      </c>
    </row>
    <row r="965" spans="1:22" x14ac:dyDescent="0.25">
      <c r="B965" t="str">
        <f t="shared" si="382"/>
        <v>_CO</v>
      </c>
      <c r="G965" t="s">
        <v>29</v>
      </c>
      <c r="H965" t="str">
        <f t="shared" ref="H965:H966" si="384">G965</f>
        <v>fNormH</v>
      </c>
      <c r="I965">
        <v>1</v>
      </c>
      <c r="K965">
        <v>1</v>
      </c>
      <c r="M965" t="str">
        <f t="shared" ref="M965:M966" si="385">CONCATENATE(P965,".",H965)</f>
        <v>ns=4;s=|var|CODESYS Control Win V3.Application.PersistentVars.stAllAiChannelParams.Smoke_fCO.fNormH</v>
      </c>
      <c r="N965" t="s">
        <v>26</v>
      </c>
      <c r="O965" t="s">
        <v>27</v>
      </c>
      <c r="P965" t="str">
        <f>CONCATENATE(Y$6,"Application.PersistentVars.stAllAiChannelParams.",SUBSTITUTE(SUBSTITUTE(B961,"[",""),"]",""),"_f",SUBSTITUTE(B965,"_",""))</f>
        <v>ns=4;s=|var|CODESYS Control Win V3.Application.PersistentVars.stAllAiChannelParams.Smoke_fCO</v>
      </c>
      <c r="Q965" t="str">
        <f t="shared" si="383"/>
        <v>d0016</v>
      </c>
      <c r="R965" t="str">
        <f t="shared" si="381"/>
        <v>fNormH</v>
      </c>
    </row>
    <row r="966" spans="1:22" x14ac:dyDescent="0.25">
      <c r="B966" t="str">
        <f t="shared" si="382"/>
        <v>_CO</v>
      </c>
      <c r="G966" t="s">
        <v>25</v>
      </c>
      <c r="H966" t="str">
        <f t="shared" si="384"/>
        <v>fTFilter</v>
      </c>
      <c r="I966">
        <v>1</v>
      </c>
      <c r="K966">
        <v>1</v>
      </c>
      <c r="M966" t="str">
        <f t="shared" si="385"/>
        <v>ns=4;s=|var|CODESYS Control Win V3.Application.PersistentVars.stAllAiChannelParams.Smoke_fCO.fTFilter</v>
      </c>
      <c r="N966" t="s">
        <v>26</v>
      </c>
      <c r="O966" t="s">
        <v>27</v>
      </c>
      <c r="P966" t="str">
        <f>CONCATENATE(Y$6,"Application.PersistentVars.stAllAiChannelParams.",SUBSTITUTE(SUBSTITUTE(B961,"[",""),"]",""),"_f",SUBSTITUTE(B966,"_",""))</f>
        <v>ns=4;s=|var|CODESYS Control Win V3.Application.PersistentVars.stAllAiChannelParams.Smoke_fCO</v>
      </c>
      <c r="Q966" t="str">
        <f t="shared" si="383"/>
        <v>d0016</v>
      </c>
      <c r="R966" t="str">
        <f t="shared" si="381"/>
        <v>fTFilter</v>
      </c>
    </row>
    <row r="967" spans="1:22" x14ac:dyDescent="0.25">
      <c r="A967" t="s">
        <v>47</v>
      </c>
      <c r="B967" t="s">
        <v>257</v>
      </c>
    </row>
    <row r="968" spans="1:22" x14ac:dyDescent="0.25">
      <c r="B968" t="s">
        <v>47</v>
      </c>
      <c r="G968" t="s">
        <v>31</v>
      </c>
      <c r="H968" t="s">
        <v>31</v>
      </c>
      <c r="I968">
        <v>1</v>
      </c>
      <c r="K968">
        <v>1</v>
      </c>
      <c r="M968" t="s">
        <v>715</v>
      </c>
      <c r="N968" t="s">
        <v>26</v>
      </c>
      <c r="O968" t="s">
        <v>27</v>
      </c>
      <c r="P968" t="s">
        <v>716</v>
      </c>
      <c r="Q968" t="s">
        <v>264</v>
      </c>
      <c r="R968" t="s">
        <v>31</v>
      </c>
      <c r="V968" t="s">
        <v>264</v>
      </c>
    </row>
    <row r="969" spans="1:22" x14ac:dyDescent="0.25">
      <c r="A969" t="s">
        <v>265</v>
      </c>
      <c r="B969" t="s">
        <v>257</v>
      </c>
    </row>
    <row r="970" spans="1:22" x14ac:dyDescent="0.25">
      <c r="B970" t="str">
        <f>A969</f>
        <v>Damper</v>
      </c>
      <c r="G970" t="s">
        <v>33</v>
      </c>
      <c r="H970" t="str">
        <f>G970</f>
        <v>bH</v>
      </c>
      <c r="I970">
        <v>1</v>
      </c>
      <c r="K970">
        <v>0</v>
      </c>
      <c r="M970" t="str">
        <f>CONCATENATE(P970,".",G970)</f>
        <v>ns=4;s=|var|CODESYS Control Win V3.Application.GVL.DataProg.Smoke.Damper.bH</v>
      </c>
      <c r="N970" t="s">
        <v>34</v>
      </c>
      <c r="O970" t="s">
        <v>27</v>
      </c>
      <c r="P970" t="str">
        <f>CONCATENATE(Y$6,"Application.GVL.DataProg.",B969,".",B970)</f>
        <v>ns=4;s=|var|CODESYS Control Win V3.Application.GVL.DataProg.Smoke.Damper</v>
      </c>
      <c r="Q970" t="str">
        <f>V970</f>
        <v>d1041</v>
      </c>
      <c r="R970" t="str">
        <f>G970</f>
        <v>bH</v>
      </c>
      <c r="V970" t="s">
        <v>267</v>
      </c>
    </row>
    <row r="971" spans="1:22" x14ac:dyDescent="0.25">
      <c r="B971" t="str">
        <f>B970</f>
        <v>Damper</v>
      </c>
      <c r="G971" t="s">
        <v>36</v>
      </c>
      <c r="H971" t="str">
        <f t="shared" ref="H971:H978" si="386">G971</f>
        <v>bL</v>
      </c>
      <c r="I971">
        <v>1</v>
      </c>
      <c r="K971">
        <v>0</v>
      </c>
      <c r="M971" t="str">
        <f t="shared" ref="M971:M978" si="387">CONCATENATE(P971,".",G971)</f>
        <v>ns=4;s=|var|CODESYS Control Win V3.Application.GVL.DataProg.Smoke.Damper.bL</v>
      </c>
      <c r="N971" t="s">
        <v>34</v>
      </c>
      <c r="O971" t="s">
        <v>27</v>
      </c>
      <c r="P971" t="str">
        <f>CONCATENATE(Y$6,"Application.GVL.DataProg.",B969,".",B971)</f>
        <v>ns=4;s=|var|CODESYS Control Win V3.Application.GVL.DataProg.Smoke.Damper</v>
      </c>
      <c r="Q971" t="str">
        <f>Q970</f>
        <v>d1041</v>
      </c>
      <c r="R971" t="str">
        <f t="shared" ref="R971:R975" si="388">G971</f>
        <v>bL</v>
      </c>
    </row>
    <row r="972" spans="1:22" x14ac:dyDescent="0.25">
      <c r="B972" t="str">
        <f t="shared" ref="B972:B979" si="389">B971</f>
        <v>Damper</v>
      </c>
      <c r="G972" t="s">
        <v>37</v>
      </c>
      <c r="H972" t="str">
        <f t="shared" si="386"/>
        <v>bClose</v>
      </c>
      <c r="I972">
        <v>1</v>
      </c>
      <c r="K972">
        <v>0</v>
      </c>
      <c r="M972" t="str">
        <f t="shared" si="387"/>
        <v>ns=4;s=|var|CODESYS Control Win V3.Application.GVL.DataProg.Smoke.Damper.bClose</v>
      </c>
      <c r="N972" t="s">
        <v>34</v>
      </c>
      <c r="O972" t="s">
        <v>27</v>
      </c>
      <c r="P972" t="str">
        <f>CONCATENATE(Y$6,"Application.GVL.DataProg.",B969,".",B972)</f>
        <v>ns=4;s=|var|CODESYS Control Win V3.Application.GVL.DataProg.Smoke.Damper</v>
      </c>
      <c r="Q972" t="str">
        <f t="shared" ref="Q972:Q978" si="390">Q971</f>
        <v>d1041</v>
      </c>
      <c r="R972" t="str">
        <f t="shared" si="388"/>
        <v>bClose</v>
      </c>
    </row>
    <row r="973" spans="1:22" x14ac:dyDescent="0.25">
      <c r="B973" t="str">
        <f t="shared" si="389"/>
        <v>Damper</v>
      </c>
      <c r="G973" t="s">
        <v>38</v>
      </c>
      <c r="H973" t="str">
        <f t="shared" si="386"/>
        <v>bOpen</v>
      </c>
      <c r="I973">
        <v>1</v>
      </c>
      <c r="K973">
        <v>0</v>
      </c>
      <c r="M973" t="str">
        <f t="shared" si="387"/>
        <v>ns=4;s=|var|CODESYS Control Win V3.Application.GVL.DataProg.Smoke.Damper.bOpen</v>
      </c>
      <c r="N973" t="s">
        <v>34</v>
      </c>
      <c r="O973" t="s">
        <v>27</v>
      </c>
      <c r="P973" t="str">
        <f>CONCATENATE(Y$6,"Application.GVL.DataProg.",B969,".",B973)</f>
        <v>ns=4;s=|var|CODESYS Control Win V3.Application.GVL.DataProg.Smoke.Damper</v>
      </c>
      <c r="Q973" t="str">
        <f t="shared" si="390"/>
        <v>d1041</v>
      </c>
      <c r="R973" t="str">
        <f t="shared" si="388"/>
        <v>bOpen</v>
      </c>
    </row>
    <row r="974" spans="1:22" x14ac:dyDescent="0.25">
      <c r="B974" t="str">
        <f t="shared" si="389"/>
        <v>Damper</v>
      </c>
      <c r="G974" t="s">
        <v>39</v>
      </c>
      <c r="H974" t="str">
        <f t="shared" si="386"/>
        <v>bOpenManual</v>
      </c>
      <c r="I974">
        <v>1</v>
      </c>
      <c r="K974">
        <v>1</v>
      </c>
      <c r="M974" t="str">
        <f t="shared" si="387"/>
        <v>ns=4;s=|var|CODESYS Control Win V3.Application.GVL.DataProg.Smoke.Damper.bOpenManual</v>
      </c>
      <c r="N974" t="s">
        <v>34</v>
      </c>
      <c r="O974" t="s">
        <v>27</v>
      </c>
      <c r="P974" t="str">
        <f>CONCATENATE(Y$6,"Application.GVL.DataProg.",B969,".",B974)</f>
        <v>ns=4;s=|var|CODESYS Control Win V3.Application.GVL.DataProg.Smoke.Damper</v>
      </c>
      <c r="Q974" t="str">
        <f t="shared" si="390"/>
        <v>d1041</v>
      </c>
      <c r="R974" t="str">
        <f t="shared" si="388"/>
        <v>bOpenManual</v>
      </c>
    </row>
    <row r="975" spans="1:22" x14ac:dyDescent="0.25">
      <c r="B975" t="str">
        <f t="shared" si="389"/>
        <v>Damper</v>
      </c>
      <c r="G975" t="s">
        <v>40</v>
      </c>
      <c r="H975" t="str">
        <f t="shared" si="386"/>
        <v>bCloseManual</v>
      </c>
      <c r="I975">
        <v>1</v>
      </c>
      <c r="K975">
        <v>1</v>
      </c>
      <c r="M975" t="str">
        <f t="shared" si="387"/>
        <v>ns=4;s=|var|CODESYS Control Win V3.Application.GVL.DataProg.Smoke.Damper.bCloseManual</v>
      </c>
      <c r="N975" t="s">
        <v>34</v>
      </c>
      <c r="O975" t="s">
        <v>27</v>
      </c>
      <c r="P975" t="str">
        <f>CONCATENATE(Y$6,"Application.GVL.DataProg.",B969,".",B975)</f>
        <v>ns=4;s=|var|CODESYS Control Win V3.Application.GVL.DataProg.Smoke.Damper</v>
      </c>
      <c r="Q975" t="str">
        <f t="shared" si="390"/>
        <v>d1041</v>
      </c>
      <c r="R975" t="str">
        <f t="shared" si="388"/>
        <v>bCloseManual</v>
      </c>
    </row>
    <row r="976" spans="1:22" x14ac:dyDescent="0.25">
      <c r="B976" t="str">
        <f t="shared" si="389"/>
        <v>Damper</v>
      </c>
      <c r="G976" t="s">
        <v>41</v>
      </c>
      <c r="H976" t="str">
        <f t="shared" si="386"/>
        <v>bAuto</v>
      </c>
      <c r="I976">
        <v>1</v>
      </c>
      <c r="K976">
        <v>1</v>
      </c>
      <c r="M976" t="str">
        <f t="shared" si="387"/>
        <v>ns=4;s=|var|CODESYS Control Win V3.Application.GVL.DataProg.Smoke.Damper.bAuto</v>
      </c>
      <c r="N976" t="s">
        <v>34</v>
      </c>
      <c r="O976" t="s">
        <v>27</v>
      </c>
      <c r="P976" t="str">
        <f>CONCATENATE(Y$6,"Application.GVL.DataProg.",B969,".",B976)</f>
        <v>ns=4;s=|var|CODESYS Control Win V3.Application.GVL.DataProg.Smoke.Damper</v>
      </c>
      <c r="Q976" t="str">
        <f t="shared" si="390"/>
        <v>d1041</v>
      </c>
      <c r="R976" t="str">
        <f>G976</f>
        <v>bAuto</v>
      </c>
    </row>
    <row r="977" spans="1:22" x14ac:dyDescent="0.25">
      <c r="B977" t="str">
        <f t="shared" si="389"/>
        <v>Damper</v>
      </c>
      <c r="G977" t="s">
        <v>42</v>
      </c>
      <c r="H977" t="str">
        <f t="shared" si="386"/>
        <v>bBlockOpenOut</v>
      </c>
      <c r="I977">
        <v>1</v>
      </c>
      <c r="K977">
        <v>0</v>
      </c>
      <c r="M977" t="str">
        <f t="shared" si="387"/>
        <v>ns=4;s=|var|CODESYS Control Win V3.Application.GVL.DataProg.Smoke.Damper.bBlockOpenOut</v>
      </c>
      <c r="N977" t="s">
        <v>34</v>
      </c>
      <c r="O977" t="s">
        <v>27</v>
      </c>
      <c r="P977" t="str">
        <f>CONCATENATE(Y$6,"Application.GVL.DataProg.",B969,".",B977)</f>
        <v>ns=4;s=|var|CODESYS Control Win V3.Application.GVL.DataProg.Smoke.Damper</v>
      </c>
      <c r="Q977" t="str">
        <f t="shared" si="390"/>
        <v>d1041</v>
      </c>
      <c r="R977" t="str">
        <f t="shared" ref="R977:R978" si="391">G977</f>
        <v>bBlockOpenOut</v>
      </c>
    </row>
    <row r="978" spans="1:22" x14ac:dyDescent="0.25">
      <c r="B978" t="str">
        <f t="shared" si="389"/>
        <v>Damper</v>
      </c>
      <c r="G978" t="s">
        <v>43</v>
      </c>
      <c r="H978" t="str">
        <f t="shared" si="386"/>
        <v>bBlockCloseOut</v>
      </c>
      <c r="I978">
        <v>1</v>
      </c>
      <c r="K978">
        <v>0</v>
      </c>
      <c r="M978" t="str">
        <f t="shared" si="387"/>
        <v>ns=4;s=|var|CODESYS Control Win V3.Application.GVL.DataProg.Smoke.Damper.bBlockCloseOut</v>
      </c>
      <c r="N978" t="s">
        <v>34</v>
      </c>
      <c r="O978" t="s">
        <v>27</v>
      </c>
      <c r="P978" t="str">
        <f>CONCATENATE(Y$6,"Application.GVL.DataProg.",B969,".",B978)</f>
        <v>ns=4;s=|var|CODESYS Control Win V3.Application.GVL.DataProg.Smoke.Damper</v>
      </c>
      <c r="Q978" t="str">
        <f t="shared" si="390"/>
        <v>d1041</v>
      </c>
      <c r="R978" t="str">
        <f t="shared" si="391"/>
        <v>bBlockCloseOut</v>
      </c>
    </row>
    <row r="979" spans="1:22" x14ac:dyDescent="0.25">
      <c r="A979" t="s">
        <v>24</v>
      </c>
      <c r="B979" t="str">
        <f t="shared" si="389"/>
        <v>Damper</v>
      </c>
    </row>
    <row r="980" spans="1:22" x14ac:dyDescent="0.25">
      <c r="B980" t="str">
        <f>A979</f>
        <v>fPosition</v>
      </c>
      <c r="G980" t="s">
        <v>31</v>
      </c>
      <c r="H980" t="str">
        <f>G980</f>
        <v>fNormValue</v>
      </c>
      <c r="I980">
        <v>1</v>
      </c>
      <c r="K980">
        <v>0</v>
      </c>
      <c r="M980" t="str">
        <f>CONCATENATE(P980,".",H980)</f>
        <v>ns=4;s=|var|CODESYS Control Win V3.Application.GVL.DataProg.Smoke.Damper.fPosition.fNormValue</v>
      </c>
      <c r="N980" t="s">
        <v>26</v>
      </c>
      <c r="O980" t="s">
        <v>27</v>
      </c>
      <c r="P980" t="str">
        <f>CONCATENATE(Y$6,"Application.GVL.DataProg.",B969,".",B979,".",B980)</f>
        <v>ns=4;s=|var|CODESYS Control Win V3.Application.GVL.DataProg.Smoke.Damper.fPosition</v>
      </c>
      <c r="Q980" t="str">
        <f>V980</f>
        <v>d0008</v>
      </c>
      <c r="R980" t="str">
        <f>G980</f>
        <v>fNormValue</v>
      </c>
      <c r="V980" t="s">
        <v>266</v>
      </c>
    </row>
    <row r="981" spans="1:22" x14ac:dyDescent="0.25">
      <c r="B981" t="str">
        <f>B980</f>
        <v>fPosition</v>
      </c>
      <c r="G981" t="s">
        <v>32</v>
      </c>
      <c r="H981" t="str">
        <f t="shared" ref="H981:H984" si="392">G981</f>
        <v>fInValue</v>
      </c>
      <c r="I981">
        <v>1</v>
      </c>
      <c r="K981">
        <v>0</v>
      </c>
      <c r="M981" t="str">
        <f>CONCATENATE(P981,".",H981)</f>
        <v>ns=4;s=|var|CODESYS Control Win V3.Application.GVL.DataProg.Smoke.Damper.fPosition.fInValue</v>
      </c>
      <c r="N981" t="s">
        <v>26</v>
      </c>
      <c r="O981" t="s">
        <v>27</v>
      </c>
      <c r="P981" t="str">
        <f>CONCATENATE(Y$6,"Application.GVL.DataProg.",B969,".",B979,".",B981)</f>
        <v>ns=4;s=|var|CODESYS Control Win V3.Application.GVL.DataProg.Smoke.Damper.fPosition</v>
      </c>
      <c r="Q981" t="str">
        <f>Q980</f>
        <v>d0008</v>
      </c>
      <c r="R981" t="str">
        <f t="shared" ref="R981:R984" si="393">G981</f>
        <v>fInValue</v>
      </c>
    </row>
    <row r="982" spans="1:22" x14ac:dyDescent="0.25">
      <c r="B982" t="str">
        <f>B981</f>
        <v>fPosition</v>
      </c>
      <c r="G982" t="s">
        <v>30</v>
      </c>
      <c r="H982" t="str">
        <f t="shared" si="392"/>
        <v>fNormL</v>
      </c>
      <c r="I982">
        <v>1</v>
      </c>
      <c r="K982">
        <v>1</v>
      </c>
      <c r="M982" t="str">
        <f>CONCATENATE(P982,".",G982)</f>
        <v>ns=4;s=|var|CODESYS Control Win V3.Application.PersistentVars.stAllAiChannelParams.Smoke_Damper_fPosition.fNormL</v>
      </c>
      <c r="N982" t="s">
        <v>26</v>
      </c>
      <c r="O982" t="s">
        <v>27</v>
      </c>
      <c r="P982" t="str">
        <f>CONCATENATE(Y$6,"Application.PersistentVars.stAllAiChannelParams.",SUBSTITUTE(SUBSTITUTE(B969,"[",""),"]",""),"_",B979,"_",B982)</f>
        <v>ns=4;s=|var|CODESYS Control Win V3.Application.PersistentVars.stAllAiChannelParams.Smoke_Damper_fPosition</v>
      </c>
      <c r="Q982" t="str">
        <f t="shared" ref="Q982:Q984" si="394">Q981</f>
        <v>d0008</v>
      </c>
      <c r="R982" t="str">
        <f t="shared" si="393"/>
        <v>fNormL</v>
      </c>
    </row>
    <row r="983" spans="1:22" x14ac:dyDescent="0.25">
      <c r="B983" t="str">
        <f t="shared" ref="B983:B984" si="395">B982</f>
        <v>fPosition</v>
      </c>
      <c r="G983" t="s">
        <v>29</v>
      </c>
      <c r="H983" t="str">
        <f t="shared" si="392"/>
        <v>fNormH</v>
      </c>
      <c r="I983">
        <v>1</v>
      </c>
      <c r="K983">
        <v>1</v>
      </c>
      <c r="M983" t="str">
        <f t="shared" ref="M983:M984" si="396">CONCATENATE(P983,".",G983)</f>
        <v>ns=4;s=|var|CODESYS Control Win V3.Application.PersistentVars.stAllAiChannelParams.Smoke_Damper_fPosition.fNormH</v>
      </c>
      <c r="N983" t="s">
        <v>26</v>
      </c>
      <c r="O983" t="s">
        <v>27</v>
      </c>
      <c r="P983" t="str">
        <f>CONCATENATE(Y$6,"Application.PersistentVars.stAllAiChannelParams.",SUBSTITUTE(SUBSTITUTE(B969,"[",""),"]",""),"_",B979,"_",B983)</f>
        <v>ns=4;s=|var|CODESYS Control Win V3.Application.PersistentVars.stAllAiChannelParams.Smoke_Damper_fPosition</v>
      </c>
      <c r="Q983" t="str">
        <f t="shared" si="394"/>
        <v>d0008</v>
      </c>
      <c r="R983" t="str">
        <f t="shared" si="393"/>
        <v>fNormH</v>
      </c>
    </row>
    <row r="984" spans="1:22" x14ac:dyDescent="0.25">
      <c r="B984" t="str">
        <f t="shared" si="395"/>
        <v>fPosition</v>
      </c>
      <c r="G984" t="s">
        <v>25</v>
      </c>
      <c r="H984" t="str">
        <f t="shared" si="392"/>
        <v>fTFilter</v>
      </c>
      <c r="I984">
        <v>1</v>
      </c>
      <c r="K984">
        <v>1</v>
      </c>
      <c r="M984" t="str">
        <f t="shared" si="396"/>
        <v>ns=4;s=|var|CODESYS Control Win V3.Application.PersistentVars.stAllAiChannelParams.Smoke_Damper_fPosition.fTFilter</v>
      </c>
      <c r="N984" t="s">
        <v>26</v>
      </c>
      <c r="O984" t="s">
        <v>27</v>
      </c>
      <c r="P984" t="str">
        <f>CONCATENATE(Y$6,"Application.PersistentVars.stAllAiChannelParams.",SUBSTITUTE(SUBSTITUTE(B969,"[",""),"]",""),"_",B979,"_",B984)</f>
        <v>ns=4;s=|var|CODESYS Control Win V3.Application.PersistentVars.stAllAiChannelParams.Smoke_Damper_fPosition</v>
      </c>
      <c r="Q984" t="str">
        <f t="shared" si="394"/>
        <v>d0008</v>
      </c>
      <c r="R984" t="str">
        <f t="shared" si="393"/>
        <v>fTFilter</v>
      </c>
    </row>
    <row r="985" spans="1:22" x14ac:dyDescent="0.25">
      <c r="A985" t="s">
        <v>268</v>
      </c>
      <c r="B985" t="s">
        <v>257</v>
      </c>
    </row>
    <row r="986" spans="1:22" x14ac:dyDescent="0.25">
      <c r="B986" t="str">
        <f>A985</f>
        <v>Fan</v>
      </c>
      <c r="G986" t="s">
        <v>50</v>
      </c>
      <c r="H986" t="str">
        <f>G986</f>
        <v>bTurnedOn</v>
      </c>
      <c r="I986">
        <v>1</v>
      </c>
      <c r="K986">
        <v>0</v>
      </c>
      <c r="M986" t="s">
        <v>717</v>
      </c>
      <c r="N986" t="s">
        <v>34</v>
      </c>
      <c r="O986" t="s">
        <v>27</v>
      </c>
      <c r="P986" t="s">
        <v>718</v>
      </c>
      <c r="Q986" t="s">
        <v>269</v>
      </c>
      <c r="R986" t="s">
        <v>50</v>
      </c>
      <c r="V986" t="s">
        <v>269</v>
      </c>
    </row>
    <row r="987" spans="1:22" x14ac:dyDescent="0.25">
      <c r="B987" t="str">
        <f>B986</f>
        <v>Fan</v>
      </c>
      <c r="G987" t="s">
        <v>52</v>
      </c>
      <c r="H987" t="str">
        <f t="shared" ref="H987:H993" si="397">G987</f>
        <v>bStart</v>
      </c>
      <c r="I987">
        <v>1</v>
      </c>
      <c r="K987">
        <v>0</v>
      </c>
      <c r="M987" t="s">
        <v>719</v>
      </c>
      <c r="N987" t="s">
        <v>34</v>
      </c>
      <c r="O987" t="s">
        <v>27</v>
      </c>
      <c r="P987" t="s">
        <v>718</v>
      </c>
      <c r="Q987" t="s">
        <v>269</v>
      </c>
      <c r="R987" t="s">
        <v>52</v>
      </c>
    </row>
    <row r="988" spans="1:22" x14ac:dyDescent="0.25">
      <c r="B988" t="str">
        <f t="shared" ref="B988:B993" si="398">B987</f>
        <v>Fan</v>
      </c>
      <c r="G988" t="s">
        <v>53</v>
      </c>
      <c r="H988" t="str">
        <f t="shared" si="397"/>
        <v>bOffManual</v>
      </c>
      <c r="I988">
        <v>1</v>
      </c>
      <c r="K988">
        <v>1</v>
      </c>
      <c r="M988" t="s">
        <v>720</v>
      </c>
      <c r="N988" t="s">
        <v>34</v>
      </c>
      <c r="O988" t="s">
        <v>27</v>
      </c>
      <c r="P988" t="s">
        <v>718</v>
      </c>
      <c r="Q988" t="s">
        <v>269</v>
      </c>
      <c r="R988" t="s">
        <v>53</v>
      </c>
    </row>
    <row r="989" spans="1:22" x14ac:dyDescent="0.25">
      <c r="B989" t="str">
        <f t="shared" si="398"/>
        <v>Fan</v>
      </c>
      <c r="G989" t="s">
        <v>54</v>
      </c>
      <c r="H989" t="str">
        <f t="shared" si="397"/>
        <v>bBlockOffOut</v>
      </c>
      <c r="I989">
        <v>1</v>
      </c>
      <c r="K989">
        <v>0</v>
      </c>
      <c r="M989" t="s">
        <v>721</v>
      </c>
      <c r="N989" t="s">
        <v>34</v>
      </c>
      <c r="O989" t="s">
        <v>27</v>
      </c>
      <c r="P989" t="s">
        <v>718</v>
      </c>
      <c r="Q989" t="s">
        <v>269</v>
      </c>
      <c r="R989" t="s">
        <v>54</v>
      </c>
    </row>
    <row r="990" spans="1:22" x14ac:dyDescent="0.25">
      <c r="B990" t="str">
        <f t="shared" si="398"/>
        <v>Fan</v>
      </c>
      <c r="G990" t="s">
        <v>41</v>
      </c>
      <c r="H990" t="str">
        <f t="shared" si="397"/>
        <v>bAuto</v>
      </c>
      <c r="I990">
        <v>1</v>
      </c>
      <c r="K990">
        <v>1</v>
      </c>
      <c r="M990" t="s">
        <v>722</v>
      </c>
      <c r="N990" t="s">
        <v>34</v>
      </c>
      <c r="O990" t="s">
        <v>27</v>
      </c>
      <c r="P990" t="s">
        <v>718</v>
      </c>
      <c r="Q990" t="s">
        <v>269</v>
      </c>
      <c r="R990" t="s">
        <v>41</v>
      </c>
    </row>
    <row r="991" spans="1:22" x14ac:dyDescent="0.25">
      <c r="B991" t="str">
        <f t="shared" si="398"/>
        <v>Fan</v>
      </c>
      <c r="G991" t="s">
        <v>55</v>
      </c>
      <c r="H991" t="str">
        <f t="shared" si="397"/>
        <v>bBlockOnOut</v>
      </c>
      <c r="I991">
        <v>1</v>
      </c>
      <c r="K991">
        <v>0</v>
      </c>
      <c r="M991" t="s">
        <v>723</v>
      </c>
      <c r="N991" t="s">
        <v>34</v>
      </c>
      <c r="O991" t="s">
        <v>27</v>
      </c>
      <c r="P991" t="s">
        <v>718</v>
      </c>
      <c r="Q991" t="s">
        <v>269</v>
      </c>
      <c r="R991" t="s">
        <v>55</v>
      </c>
    </row>
    <row r="992" spans="1:22" x14ac:dyDescent="0.25">
      <c r="B992" t="str">
        <f t="shared" si="398"/>
        <v>Fan</v>
      </c>
      <c r="G992" t="s">
        <v>56</v>
      </c>
      <c r="H992" t="str">
        <f t="shared" si="397"/>
        <v>bTurnedOff</v>
      </c>
      <c r="I992">
        <v>1</v>
      </c>
      <c r="K992">
        <v>0</v>
      </c>
      <c r="M992" t="s">
        <v>724</v>
      </c>
      <c r="N992" t="s">
        <v>34</v>
      </c>
      <c r="O992" t="s">
        <v>27</v>
      </c>
      <c r="P992" t="s">
        <v>718</v>
      </c>
      <c r="Q992" t="s">
        <v>269</v>
      </c>
      <c r="R992" t="s">
        <v>56</v>
      </c>
    </row>
    <row r="993" spans="1:22" x14ac:dyDescent="0.25">
      <c r="B993" t="str">
        <f t="shared" si="398"/>
        <v>Fan</v>
      </c>
      <c r="G993" t="s">
        <v>57</v>
      </c>
      <c r="H993" t="str">
        <f t="shared" si="397"/>
        <v>bOnManual</v>
      </c>
      <c r="I993">
        <v>1</v>
      </c>
      <c r="K993">
        <v>1</v>
      </c>
      <c r="M993" t="s">
        <v>725</v>
      </c>
      <c r="N993" t="s">
        <v>34</v>
      </c>
      <c r="O993" t="s">
        <v>27</v>
      </c>
      <c r="P993" t="s">
        <v>718</v>
      </c>
      <c r="Q993" t="s">
        <v>269</v>
      </c>
      <c r="R993" t="s">
        <v>57</v>
      </c>
    </row>
    <row r="994" spans="1:22" x14ac:dyDescent="0.25">
      <c r="B994" t="s">
        <v>257</v>
      </c>
      <c r="G994" t="s">
        <v>270</v>
      </c>
      <c r="H994" t="s">
        <v>270</v>
      </c>
      <c r="I994">
        <v>1</v>
      </c>
      <c r="K994">
        <v>0</v>
      </c>
      <c r="M994" t="s">
        <v>726</v>
      </c>
      <c r="N994" t="s">
        <v>34</v>
      </c>
      <c r="O994" t="s">
        <v>27</v>
      </c>
      <c r="P994" t="s">
        <v>727</v>
      </c>
      <c r="Q994" t="s">
        <v>271</v>
      </c>
      <c r="R994" t="s">
        <v>92</v>
      </c>
    </row>
    <row r="995" spans="1:22" x14ac:dyDescent="0.25">
      <c r="A995" t="s">
        <v>272</v>
      </c>
      <c r="B995" t="s">
        <v>21</v>
      </c>
    </row>
    <row r="996" spans="1:22" x14ac:dyDescent="0.25">
      <c r="A996" t="s">
        <v>273</v>
      </c>
      <c r="B996" t="s">
        <v>21</v>
      </c>
    </row>
    <row r="997" spans="1:22" x14ac:dyDescent="0.25">
      <c r="B997" t="s">
        <v>273</v>
      </c>
      <c r="G997" t="s">
        <v>274</v>
      </c>
      <c r="H997" t="s">
        <v>274</v>
      </c>
      <c r="I997">
        <v>1</v>
      </c>
      <c r="K997">
        <v>1</v>
      </c>
      <c r="M997" t="s">
        <v>728</v>
      </c>
      <c r="N997" t="s">
        <v>34</v>
      </c>
      <c r="O997" t="s">
        <v>27</v>
      </c>
      <c r="P997" t="s">
        <v>729</v>
      </c>
      <c r="Q997" t="str">
        <f>V997</f>
        <v>d1156</v>
      </c>
      <c r="R997" t="s">
        <v>274</v>
      </c>
      <c r="V997" t="s">
        <v>307</v>
      </c>
    </row>
    <row r="998" spans="1:22" x14ac:dyDescent="0.25">
      <c r="B998" t="s">
        <v>273</v>
      </c>
      <c r="G998" t="s">
        <v>275</v>
      </c>
      <c r="H998" t="s">
        <v>275</v>
      </c>
      <c r="I998">
        <v>1</v>
      </c>
      <c r="K998">
        <v>1</v>
      </c>
      <c r="M998" t="s">
        <v>730</v>
      </c>
      <c r="N998" t="s">
        <v>34</v>
      </c>
      <c r="O998" t="s">
        <v>27</v>
      </c>
      <c r="P998" t="s">
        <v>729</v>
      </c>
      <c r="Q998" t="str">
        <f>Q997</f>
        <v>d1156</v>
      </c>
      <c r="R998" t="s">
        <v>275</v>
      </c>
    </row>
    <row r="999" spans="1:22" x14ac:dyDescent="0.25">
      <c r="B999" t="s">
        <v>273</v>
      </c>
      <c r="G999" t="s">
        <v>276</v>
      </c>
      <c r="H999" t="s">
        <v>276</v>
      </c>
      <c r="I999">
        <v>1</v>
      </c>
      <c r="K999">
        <v>1</v>
      </c>
      <c r="M999" t="s">
        <v>731</v>
      </c>
      <c r="N999" t="s">
        <v>34</v>
      </c>
      <c r="O999" t="s">
        <v>27</v>
      </c>
      <c r="P999" t="s">
        <v>729</v>
      </c>
      <c r="Q999" t="str">
        <f t="shared" ref="Q999:Q1008" si="399">Q998</f>
        <v>d1156</v>
      </c>
      <c r="R999" t="s">
        <v>276</v>
      </c>
    </row>
    <row r="1000" spans="1:22" x14ac:dyDescent="0.25">
      <c r="B1000" t="s">
        <v>273</v>
      </c>
      <c r="G1000" t="s">
        <v>277</v>
      </c>
      <c r="H1000" t="s">
        <v>277</v>
      </c>
      <c r="I1000">
        <v>1</v>
      </c>
      <c r="K1000">
        <v>1</v>
      </c>
      <c r="M1000" t="s">
        <v>732</v>
      </c>
      <c r="N1000" t="s">
        <v>34</v>
      </c>
      <c r="O1000" t="s">
        <v>27</v>
      </c>
      <c r="P1000" t="s">
        <v>729</v>
      </c>
      <c r="Q1000" t="str">
        <f t="shared" si="399"/>
        <v>d1156</v>
      </c>
      <c r="R1000" t="s">
        <v>277</v>
      </c>
    </row>
    <row r="1001" spans="1:22" x14ac:dyDescent="0.25">
      <c r="B1001" t="s">
        <v>273</v>
      </c>
      <c r="G1001" t="s">
        <v>278</v>
      </c>
      <c r="H1001" t="s">
        <v>278</v>
      </c>
      <c r="I1001">
        <v>1</v>
      </c>
      <c r="K1001">
        <v>1</v>
      </c>
      <c r="M1001" t="s">
        <v>733</v>
      </c>
      <c r="N1001" t="s">
        <v>34</v>
      </c>
      <c r="O1001" t="s">
        <v>27</v>
      </c>
      <c r="P1001" t="s">
        <v>729</v>
      </c>
      <c r="Q1001" t="str">
        <f t="shared" si="399"/>
        <v>d1156</v>
      </c>
      <c r="R1001" t="s">
        <v>278</v>
      </c>
    </row>
    <row r="1002" spans="1:22" x14ac:dyDescent="0.25">
      <c r="B1002" t="s">
        <v>273</v>
      </c>
      <c r="G1002" t="s">
        <v>279</v>
      </c>
      <c r="H1002" t="s">
        <v>279</v>
      </c>
      <c r="I1002">
        <v>1</v>
      </c>
      <c r="K1002">
        <v>1</v>
      </c>
      <c r="M1002" t="s">
        <v>734</v>
      </c>
      <c r="N1002" t="s">
        <v>34</v>
      </c>
      <c r="O1002" t="s">
        <v>27</v>
      </c>
      <c r="P1002" t="s">
        <v>729</v>
      </c>
      <c r="Q1002" t="str">
        <f t="shared" si="399"/>
        <v>d1156</v>
      </c>
      <c r="R1002" t="s">
        <v>279</v>
      </c>
    </row>
    <row r="1003" spans="1:22" x14ac:dyDescent="0.25">
      <c r="B1003" t="s">
        <v>273</v>
      </c>
      <c r="G1003" t="s">
        <v>280</v>
      </c>
      <c r="H1003" t="s">
        <v>280</v>
      </c>
      <c r="I1003">
        <v>1</v>
      </c>
      <c r="K1003">
        <v>1</v>
      </c>
      <c r="M1003" t="s">
        <v>735</v>
      </c>
      <c r="N1003" t="s">
        <v>34</v>
      </c>
      <c r="O1003" t="s">
        <v>27</v>
      </c>
      <c r="P1003" t="s">
        <v>729</v>
      </c>
      <c r="Q1003" t="str">
        <f t="shared" si="399"/>
        <v>d1156</v>
      </c>
      <c r="R1003" t="s">
        <v>280</v>
      </c>
    </row>
    <row r="1004" spans="1:22" x14ac:dyDescent="0.25">
      <c r="B1004" t="s">
        <v>273</v>
      </c>
      <c r="G1004" t="s">
        <v>281</v>
      </c>
      <c r="H1004" t="s">
        <v>281</v>
      </c>
      <c r="I1004">
        <v>1</v>
      </c>
      <c r="K1004">
        <v>1</v>
      </c>
      <c r="M1004" t="s">
        <v>736</v>
      </c>
      <c r="N1004" t="s">
        <v>34</v>
      </c>
      <c r="O1004" t="s">
        <v>27</v>
      </c>
      <c r="P1004" t="s">
        <v>729</v>
      </c>
      <c r="Q1004" t="str">
        <f t="shared" si="399"/>
        <v>d1156</v>
      </c>
      <c r="R1004" t="s">
        <v>281</v>
      </c>
    </row>
    <row r="1005" spans="1:22" x14ac:dyDescent="0.25">
      <c r="B1005" t="s">
        <v>273</v>
      </c>
      <c r="G1005" t="s">
        <v>282</v>
      </c>
      <c r="H1005" t="s">
        <v>282</v>
      </c>
      <c r="I1005">
        <v>1</v>
      </c>
      <c r="K1005">
        <v>1</v>
      </c>
      <c r="M1005" t="s">
        <v>737</v>
      </c>
      <c r="N1005" t="s">
        <v>34</v>
      </c>
      <c r="O1005" t="s">
        <v>27</v>
      </c>
      <c r="P1005" t="s">
        <v>729</v>
      </c>
      <c r="Q1005" t="str">
        <f t="shared" si="399"/>
        <v>d1156</v>
      </c>
      <c r="R1005" t="s">
        <v>282</v>
      </c>
    </row>
    <row r="1006" spans="1:22" x14ac:dyDescent="0.25">
      <c r="B1006" t="s">
        <v>273</v>
      </c>
      <c r="G1006" t="s">
        <v>283</v>
      </c>
      <c r="H1006" t="s">
        <v>283</v>
      </c>
      <c r="I1006">
        <v>1</v>
      </c>
      <c r="K1006">
        <v>1</v>
      </c>
      <c r="M1006" t="s">
        <v>738</v>
      </c>
      <c r="N1006" t="s">
        <v>34</v>
      </c>
      <c r="O1006" t="s">
        <v>27</v>
      </c>
      <c r="P1006" t="s">
        <v>729</v>
      </c>
      <c r="Q1006" t="str">
        <f t="shared" si="399"/>
        <v>d1156</v>
      </c>
      <c r="R1006" t="s">
        <v>283</v>
      </c>
    </row>
    <row r="1007" spans="1:22" x14ac:dyDescent="0.25">
      <c r="B1007" t="s">
        <v>273</v>
      </c>
      <c r="G1007" t="s">
        <v>284</v>
      </c>
      <c r="H1007" t="s">
        <v>284</v>
      </c>
      <c r="I1007">
        <v>1</v>
      </c>
      <c r="K1007">
        <v>1</v>
      </c>
      <c r="M1007" t="s">
        <v>739</v>
      </c>
      <c r="N1007" t="s">
        <v>34</v>
      </c>
      <c r="O1007" t="s">
        <v>27</v>
      </c>
      <c r="P1007" t="s">
        <v>729</v>
      </c>
      <c r="Q1007" t="str">
        <f t="shared" si="399"/>
        <v>d1156</v>
      </c>
      <c r="R1007" t="s">
        <v>284</v>
      </c>
    </row>
    <row r="1008" spans="1:22" x14ac:dyDescent="0.25">
      <c r="B1008" t="s">
        <v>273</v>
      </c>
      <c r="G1008" t="s">
        <v>285</v>
      </c>
      <c r="H1008" t="s">
        <v>285</v>
      </c>
      <c r="I1008">
        <v>1</v>
      </c>
      <c r="K1008">
        <v>1</v>
      </c>
      <c r="M1008" t="s">
        <v>740</v>
      </c>
      <c r="N1008" t="s">
        <v>34</v>
      </c>
      <c r="O1008" t="s">
        <v>27</v>
      </c>
      <c r="P1008" t="s">
        <v>729</v>
      </c>
      <c r="Q1008" t="str">
        <f t="shared" si="399"/>
        <v>d1156</v>
      </c>
      <c r="R1008" t="s">
        <v>285</v>
      </c>
    </row>
    <row r="1009" spans="1:22" x14ac:dyDescent="0.25">
      <c r="A1009" t="s">
        <v>286</v>
      </c>
      <c r="B1009" t="s">
        <v>21</v>
      </c>
    </row>
    <row r="1010" spans="1:22" x14ac:dyDescent="0.25">
      <c r="A1010" t="s">
        <v>287</v>
      </c>
      <c r="B1010" t="s">
        <v>286</v>
      </c>
    </row>
    <row r="1011" spans="1:22" x14ac:dyDescent="0.25">
      <c r="B1011" t="str">
        <f>A1010</f>
        <v>PGasCollL</v>
      </c>
      <c r="G1011" t="s">
        <v>165</v>
      </c>
      <c r="H1011" t="str">
        <f>G1011</f>
        <v>bSoundOn</v>
      </c>
      <c r="I1011">
        <v>1</v>
      </c>
      <c r="K1011">
        <v>1</v>
      </c>
      <c r="M1011" t="str">
        <f>CONCATENATE(P1011,".",H1011)</f>
        <v>ns=4;s=|var|CODESYS Control Win V3.Application.GVL.stBoilerProts.PGasCollL.bSoundOn</v>
      </c>
      <c r="N1011" t="str">
        <f>(IF(LEFT(G1011,1)="b","Boolean","Float"))</f>
        <v>Boolean</v>
      </c>
      <c r="O1011" t="s">
        <v>27</v>
      </c>
      <c r="P1011" t="str">
        <f>CONCATENATE(Y$6,"Application.GVL.stBoilerProts.",B1011)</f>
        <v>ns=4;s=|var|CODESYS Control Win V3.Application.GVL.stBoilerProts.PGasCollL</v>
      </c>
      <c r="Q1011" t="str">
        <f>V1011</f>
        <v>d1111</v>
      </c>
      <c r="R1011" t="str">
        <f>G1011</f>
        <v>bSoundOn</v>
      </c>
      <c r="V1011" t="s">
        <v>299</v>
      </c>
    </row>
    <row r="1012" spans="1:22" x14ac:dyDescent="0.25">
      <c r="B1012" t="str">
        <f>B1011</f>
        <v>PGasCollL</v>
      </c>
      <c r="G1012" t="s">
        <v>168</v>
      </c>
      <c r="H1012" t="str">
        <f t="shared" ref="H1012:H1021" si="400">G1012</f>
        <v>bCtrlOn</v>
      </c>
      <c r="I1012">
        <v>1</v>
      </c>
      <c r="K1012">
        <v>1</v>
      </c>
      <c r="M1012" t="str">
        <f t="shared" ref="M1012:M1017" si="401">CONCATENATE(P1012,".",H1012)</f>
        <v>ns=4;s=|var|CODESYS Control Win V3.Application.GVL.stBoilerProts.PGasCollL.bCtrlOn</v>
      </c>
      <c r="N1012" t="str">
        <f t="shared" ref="N1012:N1021" si="402">(IF(LEFT(G1012,1)="b","Boolean","Float"))</f>
        <v>Boolean</v>
      </c>
      <c r="O1012" t="s">
        <v>27</v>
      </c>
      <c r="P1012" t="str">
        <f>CONCATENATE(Y$6,"Application.GVL.stBoilerProts.",B1012)</f>
        <v>ns=4;s=|var|CODESYS Control Win V3.Application.GVL.stBoilerProts.PGasCollL</v>
      </c>
      <c r="Q1012" t="str">
        <f>Q1011</f>
        <v>d1111</v>
      </c>
      <c r="R1012" t="str">
        <f t="shared" ref="R1012:R1017" si="403">G1012</f>
        <v>bCtrlOn</v>
      </c>
    </row>
    <row r="1013" spans="1:22" x14ac:dyDescent="0.25">
      <c r="B1013" t="str">
        <f t="shared" ref="B1013:B1017" si="404">B1012</f>
        <v>PGasCollL</v>
      </c>
      <c r="G1013" t="s">
        <v>170</v>
      </c>
      <c r="H1013" t="str">
        <f t="shared" si="400"/>
        <v>bCheck</v>
      </c>
      <c r="I1013">
        <v>1</v>
      </c>
      <c r="K1013">
        <v>1</v>
      </c>
      <c r="M1013" t="str">
        <f t="shared" si="401"/>
        <v>ns=4;s=|var|CODESYS Control Win V3.Application.GVL.stBoilerProts.PGasCollL.bCheck</v>
      </c>
      <c r="N1013" t="str">
        <f t="shared" si="402"/>
        <v>Boolean</v>
      </c>
      <c r="O1013" t="s">
        <v>27</v>
      </c>
      <c r="P1013" t="str">
        <f>CONCATENATE(Y$6,"Application.GVL.stBoilerProts.",B1013)</f>
        <v>ns=4;s=|var|CODESYS Control Win V3.Application.GVL.stBoilerProts.PGasCollL</v>
      </c>
      <c r="Q1013" t="str">
        <f t="shared" ref="Q1013:Q1021" si="405">Q1012</f>
        <v>d1111</v>
      </c>
      <c r="R1013" t="str">
        <f t="shared" si="403"/>
        <v>bCheck</v>
      </c>
    </row>
    <row r="1014" spans="1:22" x14ac:dyDescent="0.25">
      <c r="B1014" t="str">
        <f t="shared" si="404"/>
        <v>PGasCollL</v>
      </c>
      <c r="G1014" t="s">
        <v>169</v>
      </c>
      <c r="H1014" t="str">
        <f t="shared" si="400"/>
        <v>bOff</v>
      </c>
      <c r="I1014">
        <v>1</v>
      </c>
      <c r="K1014">
        <v>1</v>
      </c>
      <c r="M1014" t="str">
        <f t="shared" si="401"/>
        <v>ns=4;s=|var|CODESYS Control Win V3.Application.GVL.stBoilerProts.PGasCollL.bOff</v>
      </c>
      <c r="N1014" t="str">
        <f t="shared" si="402"/>
        <v>Boolean</v>
      </c>
      <c r="O1014" t="s">
        <v>27</v>
      </c>
      <c r="P1014" t="str">
        <f>CONCATENATE(Y$6,"Application.GVL.stBoilerProts.",B1014)</f>
        <v>ns=4;s=|var|CODESYS Control Win V3.Application.GVL.stBoilerProts.PGasCollL</v>
      </c>
      <c r="Q1014" t="str">
        <f t="shared" si="405"/>
        <v>d1111</v>
      </c>
      <c r="R1014" t="str">
        <f t="shared" si="403"/>
        <v>bOff</v>
      </c>
    </row>
    <row r="1015" spans="1:22" x14ac:dyDescent="0.25">
      <c r="B1015" t="str">
        <f t="shared" si="404"/>
        <v>PGasCollL</v>
      </c>
      <c r="G1015" t="s">
        <v>167</v>
      </c>
      <c r="H1015" t="str">
        <f t="shared" si="400"/>
        <v>bTriggered</v>
      </c>
      <c r="I1015">
        <v>1</v>
      </c>
      <c r="K1015">
        <v>0</v>
      </c>
      <c r="M1015" t="str">
        <f t="shared" si="401"/>
        <v>ns=4;s=|var|CODESYS Control Win V3.Application.GVL.stBoilerProts.PGasCollL.bTriggered</v>
      </c>
      <c r="N1015" t="str">
        <f t="shared" si="402"/>
        <v>Boolean</v>
      </c>
      <c r="O1015" t="s">
        <v>27</v>
      </c>
      <c r="P1015" t="str">
        <f>CONCATENATE(Y$6,"Application.GVL.stBoilerProts.",B1015)</f>
        <v>ns=4;s=|var|CODESYS Control Win V3.Application.GVL.stBoilerProts.PGasCollL</v>
      </c>
      <c r="Q1015" t="str">
        <f t="shared" si="405"/>
        <v>d1111</v>
      </c>
      <c r="R1015" t="str">
        <f t="shared" si="403"/>
        <v>bTriggered</v>
      </c>
    </row>
    <row r="1016" spans="1:22" x14ac:dyDescent="0.25">
      <c r="B1016" t="str">
        <f t="shared" si="404"/>
        <v>PGasCollL</v>
      </c>
      <c r="G1016" t="s">
        <v>83</v>
      </c>
      <c r="H1016" t="str">
        <f t="shared" si="400"/>
        <v>bCtrl</v>
      </c>
      <c r="I1016">
        <v>1</v>
      </c>
      <c r="K1016">
        <v>0</v>
      </c>
      <c r="M1016" t="str">
        <f t="shared" si="401"/>
        <v>ns=4;s=|var|CODESYS Control Win V3.Application.GVL.stBoilerProts.PGasCollL.bCtrl</v>
      </c>
      <c r="N1016" t="str">
        <f t="shared" si="402"/>
        <v>Boolean</v>
      </c>
      <c r="O1016" t="s">
        <v>27</v>
      </c>
      <c r="P1016" t="str">
        <f>CONCATENATE(Y$6,"Application.GVL.stBoilerProts.",B1016)</f>
        <v>ns=4;s=|var|CODESYS Control Win V3.Application.GVL.stBoilerProts.PGasCollL</v>
      </c>
      <c r="Q1016" t="str">
        <f t="shared" si="405"/>
        <v>d1111</v>
      </c>
      <c r="R1016" t="str">
        <f t="shared" si="403"/>
        <v>bCtrl</v>
      </c>
    </row>
    <row r="1017" spans="1:22" x14ac:dyDescent="0.25">
      <c r="B1017" t="str">
        <f t="shared" si="404"/>
        <v>PGasCollL</v>
      </c>
      <c r="G1017" t="s">
        <v>171</v>
      </c>
      <c r="H1017" t="str">
        <f t="shared" si="400"/>
        <v>bInWork</v>
      </c>
      <c r="I1017">
        <v>1</v>
      </c>
      <c r="K1017">
        <v>0</v>
      </c>
      <c r="M1017" t="str">
        <f t="shared" si="401"/>
        <v>ns=4;s=|var|CODESYS Control Win V3.Application.GVL.stBoilerProts.PGasCollL.bInWork</v>
      </c>
      <c r="N1017" t="str">
        <f t="shared" si="402"/>
        <v>Boolean</v>
      </c>
      <c r="O1017" t="s">
        <v>27</v>
      </c>
      <c r="P1017" t="str">
        <f>CONCATENATE(Y$6,"Application.GVL.stBoilerProts.",B1017)</f>
        <v>ns=4;s=|var|CODESYS Control Win V3.Application.GVL.stBoilerProts.PGasCollL</v>
      </c>
      <c r="Q1017" t="str">
        <f t="shared" si="405"/>
        <v>d1111</v>
      </c>
      <c r="R1017" t="str">
        <f t="shared" si="403"/>
        <v>bInWork</v>
      </c>
    </row>
    <row r="1018" spans="1:22" x14ac:dyDescent="0.25">
      <c r="B1018" t="str">
        <f t="shared" ref="B1018" si="406">B1017</f>
        <v>PGasCollL</v>
      </c>
      <c r="G1018" t="s">
        <v>290</v>
      </c>
      <c r="H1018" t="str">
        <f t="shared" si="400"/>
        <v>fValue</v>
      </c>
      <c r="I1018">
        <v>1</v>
      </c>
      <c r="K1018">
        <v>1</v>
      </c>
      <c r="M1018" t="str">
        <f t="shared" ref="M1018" si="407">CONCATENATE(P1018,".",H1018)</f>
        <v>ns=4;s=|var|CODESYS Control Win V3.Application.PersistentVars.stProtectionList.PGasCollL.fValue</v>
      </c>
      <c r="N1018" t="str">
        <f t="shared" si="402"/>
        <v>Float</v>
      </c>
      <c r="O1018" t="s">
        <v>27</v>
      </c>
      <c r="P1018" t="str">
        <f>CONCATENATE(Y$6,"Application.PersistentVars.stProtectionList.",B1018)</f>
        <v>ns=4;s=|var|CODESYS Control Win V3.Application.PersistentVars.stProtectionList.PGasCollL</v>
      </c>
      <c r="Q1018" t="str">
        <f t="shared" si="405"/>
        <v>d1111</v>
      </c>
      <c r="R1018" t="str">
        <f t="shared" ref="R1018" si="408">G1018</f>
        <v>fValue</v>
      </c>
    </row>
    <row r="1019" spans="1:22" x14ac:dyDescent="0.25">
      <c r="B1019" t="str">
        <f t="shared" ref="B1019" si="409">B1018</f>
        <v>PGasCollL</v>
      </c>
      <c r="G1019" t="s">
        <v>291</v>
      </c>
      <c r="H1019" t="str">
        <f t="shared" si="400"/>
        <v>fResponseTime</v>
      </c>
      <c r="I1019">
        <v>1</v>
      </c>
      <c r="K1019">
        <v>1</v>
      </c>
      <c r="M1019" t="str">
        <f t="shared" ref="M1019" si="410">CONCATENATE(P1019,".",H1019)</f>
        <v>ns=4;s=|var|CODESYS Control Win V3.Application.PersistentVars.stProtectionList.PGasCollL.fResponseTime</v>
      </c>
      <c r="N1019" t="str">
        <f t="shared" si="402"/>
        <v>Float</v>
      </c>
      <c r="O1019" t="s">
        <v>27</v>
      </c>
      <c r="P1019" t="str">
        <f>CONCATENATE(Y$6,"Application.PersistentVars.stProtectionList.",B1019)</f>
        <v>ns=4;s=|var|CODESYS Control Win V3.Application.PersistentVars.stProtectionList.PGasCollL</v>
      </c>
      <c r="Q1019" t="str">
        <f t="shared" si="405"/>
        <v>d1111</v>
      </c>
      <c r="R1019" t="str">
        <f t="shared" ref="R1019" si="411">G1019</f>
        <v>fResponseTime</v>
      </c>
    </row>
    <row r="1020" spans="1:22" x14ac:dyDescent="0.25">
      <c r="B1020" t="str">
        <f t="shared" ref="B1020:B1021" si="412">B1019</f>
        <v>PGasCollL</v>
      </c>
      <c r="G1020" t="s">
        <v>290</v>
      </c>
      <c r="H1020" t="str">
        <f t="shared" si="400"/>
        <v>fValue</v>
      </c>
      <c r="I1020">
        <v>1</v>
      </c>
      <c r="K1020">
        <v>1</v>
      </c>
      <c r="M1020" t="str">
        <f t="shared" ref="M1020:M1021" si="413">CONCATENATE(P1020,".",H1020)</f>
        <v>ns=4;s=|var|CODESYS Control Win V3.Application.PersistentVars.stWarningList.PGasCollL.fValue</v>
      </c>
      <c r="N1020" t="str">
        <f t="shared" si="402"/>
        <v>Float</v>
      </c>
      <c r="O1020" t="s">
        <v>27</v>
      </c>
      <c r="P1020" t="str">
        <f>CONCATENATE(Y$6,"Application.PersistentVars.stWarningList.",B1020)</f>
        <v>ns=4;s=|var|CODESYS Control Win V3.Application.PersistentVars.stWarningList.PGasCollL</v>
      </c>
      <c r="Q1020" t="str">
        <f t="shared" si="405"/>
        <v>d1111</v>
      </c>
      <c r="R1020" t="str">
        <f>CONCATENATE(G1020,"Warn")</f>
        <v>fValueWarn</v>
      </c>
    </row>
    <row r="1021" spans="1:22" x14ac:dyDescent="0.25">
      <c r="B1021" t="str">
        <f t="shared" si="412"/>
        <v>PGasCollL</v>
      </c>
      <c r="G1021" t="s">
        <v>167</v>
      </c>
      <c r="H1021" t="str">
        <f t="shared" si="400"/>
        <v>bTriggered</v>
      </c>
      <c r="I1021">
        <v>1</v>
      </c>
      <c r="K1021">
        <v>0</v>
      </c>
      <c r="M1021" t="str">
        <f t="shared" si="413"/>
        <v>ns=4;s=|var|CODESYS Control Win V3.Application.GVL.stBoilerWarnings.PGasCollL.bTriggered</v>
      </c>
      <c r="N1021" t="str">
        <f t="shared" si="402"/>
        <v>Boolean</v>
      </c>
      <c r="O1021" t="s">
        <v>27</v>
      </c>
      <c r="P1021" t="str">
        <f>CONCATENATE(Y$6,"Application.GVL.stBoilerWarnings.",B1021)</f>
        <v>ns=4;s=|var|CODESYS Control Win V3.Application.GVL.stBoilerWarnings.PGasCollL</v>
      </c>
      <c r="Q1021" t="str">
        <f t="shared" si="405"/>
        <v>d1111</v>
      </c>
      <c r="R1021" t="str">
        <f>CONCATENATE(G1021,"Warn")</f>
        <v>bTriggeredWarn</v>
      </c>
    </row>
    <row r="1022" spans="1:22" x14ac:dyDescent="0.25">
      <c r="A1022" t="s">
        <v>288</v>
      </c>
      <c r="B1022" t="s">
        <v>286</v>
      </c>
    </row>
    <row r="1023" spans="1:22" x14ac:dyDescent="0.25">
      <c r="B1023" t="str">
        <f>A1022</f>
        <v>PGasCollH</v>
      </c>
      <c r="G1023" t="s">
        <v>165</v>
      </c>
      <c r="H1023" t="str">
        <f>G1023</f>
        <v>bSoundOn</v>
      </c>
      <c r="I1023">
        <v>1</v>
      </c>
      <c r="K1023">
        <v>1</v>
      </c>
      <c r="M1023" t="str">
        <f>CONCATENATE(P1023,".",H1023)</f>
        <v>ns=4;s=|var|CODESYS Control Win V3.Application.GVL.stBoilerProts.PGasCollH.bSoundOn</v>
      </c>
      <c r="N1023" t="str">
        <f>(IF(LEFT(G1023,1)="b","Boolean","Float"))</f>
        <v>Boolean</v>
      </c>
      <c r="O1023" t="s">
        <v>27</v>
      </c>
      <c r="P1023" t="str">
        <f>CONCATENATE(Y$6,"Application.GVL.stBoilerProts.",B1023)</f>
        <v>ns=4;s=|var|CODESYS Control Win V3.Application.GVL.stBoilerProts.PGasCollH</v>
      </c>
      <c r="Q1023" t="str">
        <f>V1023</f>
        <v>d1112</v>
      </c>
      <c r="R1023" t="str">
        <f>G1023</f>
        <v>bSoundOn</v>
      </c>
      <c r="V1023" t="s">
        <v>300</v>
      </c>
    </row>
    <row r="1024" spans="1:22" x14ac:dyDescent="0.25">
      <c r="B1024" t="str">
        <f>B1023</f>
        <v>PGasCollH</v>
      </c>
      <c r="G1024" t="s">
        <v>168</v>
      </c>
      <c r="H1024" t="str">
        <f t="shared" ref="H1024:H1033" si="414">G1024</f>
        <v>bCtrlOn</v>
      </c>
      <c r="I1024">
        <v>1</v>
      </c>
      <c r="K1024">
        <v>1</v>
      </c>
      <c r="M1024" t="str">
        <f t="shared" ref="M1024:M1033" si="415">CONCATENATE(P1024,".",H1024)</f>
        <v>ns=4;s=|var|CODESYS Control Win V3.Application.GVL.stBoilerProts.PGasCollH.bCtrlOn</v>
      </c>
      <c r="N1024" t="str">
        <f t="shared" ref="N1024:N1033" si="416">(IF(LEFT(G1024,1)="b","Boolean","Float"))</f>
        <v>Boolean</v>
      </c>
      <c r="O1024" t="s">
        <v>27</v>
      </c>
      <c r="P1024" t="str">
        <f>CONCATENATE(Y$6,"Application.GVL.stBoilerProts.",B1024)</f>
        <v>ns=4;s=|var|CODESYS Control Win V3.Application.GVL.stBoilerProts.PGasCollH</v>
      </c>
      <c r="Q1024" t="str">
        <f>Q1023</f>
        <v>d1112</v>
      </c>
      <c r="R1024" t="str">
        <f t="shared" ref="R1024:R1031" si="417">G1024</f>
        <v>bCtrlOn</v>
      </c>
    </row>
    <row r="1025" spans="1:22" x14ac:dyDescent="0.25">
      <c r="B1025" t="str">
        <f t="shared" ref="B1025:B1033" si="418">B1024</f>
        <v>PGasCollH</v>
      </c>
      <c r="G1025" t="s">
        <v>170</v>
      </c>
      <c r="H1025" t="str">
        <f t="shared" si="414"/>
        <v>bCheck</v>
      </c>
      <c r="I1025">
        <v>1</v>
      </c>
      <c r="K1025">
        <v>1</v>
      </c>
      <c r="M1025" t="str">
        <f t="shared" si="415"/>
        <v>ns=4;s=|var|CODESYS Control Win V3.Application.GVL.stBoilerProts.PGasCollH.bCheck</v>
      </c>
      <c r="N1025" t="str">
        <f t="shared" si="416"/>
        <v>Boolean</v>
      </c>
      <c r="O1025" t="s">
        <v>27</v>
      </c>
      <c r="P1025" t="str">
        <f>CONCATENATE(Y$6,"Application.GVL.stBoilerProts.",B1025)</f>
        <v>ns=4;s=|var|CODESYS Control Win V3.Application.GVL.stBoilerProts.PGasCollH</v>
      </c>
      <c r="Q1025" t="str">
        <f t="shared" ref="Q1025:Q1033" si="419">Q1024</f>
        <v>d1112</v>
      </c>
      <c r="R1025" t="str">
        <f t="shared" si="417"/>
        <v>bCheck</v>
      </c>
    </row>
    <row r="1026" spans="1:22" x14ac:dyDescent="0.25">
      <c r="B1026" t="str">
        <f t="shared" si="418"/>
        <v>PGasCollH</v>
      </c>
      <c r="G1026" t="s">
        <v>169</v>
      </c>
      <c r="H1026" t="str">
        <f t="shared" si="414"/>
        <v>bOff</v>
      </c>
      <c r="I1026">
        <v>1</v>
      </c>
      <c r="K1026">
        <v>1</v>
      </c>
      <c r="M1026" t="str">
        <f t="shared" si="415"/>
        <v>ns=4;s=|var|CODESYS Control Win V3.Application.GVL.stBoilerProts.PGasCollH.bOff</v>
      </c>
      <c r="N1026" t="str">
        <f t="shared" si="416"/>
        <v>Boolean</v>
      </c>
      <c r="O1026" t="s">
        <v>27</v>
      </c>
      <c r="P1026" t="str">
        <f>CONCATENATE(Y$6,"Application.GVL.stBoilerProts.",B1026)</f>
        <v>ns=4;s=|var|CODESYS Control Win V3.Application.GVL.stBoilerProts.PGasCollH</v>
      </c>
      <c r="Q1026" t="str">
        <f t="shared" si="419"/>
        <v>d1112</v>
      </c>
      <c r="R1026" t="str">
        <f t="shared" si="417"/>
        <v>bOff</v>
      </c>
    </row>
    <row r="1027" spans="1:22" x14ac:dyDescent="0.25">
      <c r="B1027" t="str">
        <f t="shared" si="418"/>
        <v>PGasCollH</v>
      </c>
      <c r="G1027" t="s">
        <v>167</v>
      </c>
      <c r="H1027" t="str">
        <f t="shared" si="414"/>
        <v>bTriggered</v>
      </c>
      <c r="I1027">
        <v>1</v>
      </c>
      <c r="K1027">
        <v>0</v>
      </c>
      <c r="M1027" t="str">
        <f t="shared" si="415"/>
        <v>ns=4;s=|var|CODESYS Control Win V3.Application.GVL.stBoilerProts.PGasCollH.bTriggered</v>
      </c>
      <c r="N1027" t="str">
        <f t="shared" si="416"/>
        <v>Boolean</v>
      </c>
      <c r="O1027" t="s">
        <v>27</v>
      </c>
      <c r="P1027" t="str">
        <f>CONCATENATE(Y$6,"Application.GVL.stBoilerProts.",B1027)</f>
        <v>ns=4;s=|var|CODESYS Control Win V3.Application.GVL.stBoilerProts.PGasCollH</v>
      </c>
      <c r="Q1027" t="str">
        <f t="shared" si="419"/>
        <v>d1112</v>
      </c>
      <c r="R1027" t="str">
        <f t="shared" si="417"/>
        <v>bTriggered</v>
      </c>
    </row>
    <row r="1028" spans="1:22" x14ac:dyDescent="0.25">
      <c r="B1028" t="str">
        <f t="shared" si="418"/>
        <v>PGasCollH</v>
      </c>
      <c r="G1028" t="s">
        <v>83</v>
      </c>
      <c r="H1028" t="str">
        <f t="shared" si="414"/>
        <v>bCtrl</v>
      </c>
      <c r="I1028">
        <v>1</v>
      </c>
      <c r="K1028">
        <v>0</v>
      </c>
      <c r="M1028" t="str">
        <f t="shared" si="415"/>
        <v>ns=4;s=|var|CODESYS Control Win V3.Application.GVL.stBoilerProts.PGasCollH.bCtrl</v>
      </c>
      <c r="N1028" t="str">
        <f t="shared" si="416"/>
        <v>Boolean</v>
      </c>
      <c r="O1028" t="s">
        <v>27</v>
      </c>
      <c r="P1028" t="str">
        <f>CONCATENATE(Y$6,"Application.GVL.stBoilerProts.",B1028)</f>
        <v>ns=4;s=|var|CODESYS Control Win V3.Application.GVL.stBoilerProts.PGasCollH</v>
      </c>
      <c r="Q1028" t="str">
        <f t="shared" si="419"/>
        <v>d1112</v>
      </c>
      <c r="R1028" t="str">
        <f t="shared" si="417"/>
        <v>bCtrl</v>
      </c>
    </row>
    <row r="1029" spans="1:22" x14ac:dyDescent="0.25">
      <c r="B1029" t="str">
        <f t="shared" si="418"/>
        <v>PGasCollH</v>
      </c>
      <c r="G1029" t="s">
        <v>171</v>
      </c>
      <c r="H1029" t="str">
        <f t="shared" si="414"/>
        <v>bInWork</v>
      </c>
      <c r="I1029">
        <v>1</v>
      </c>
      <c r="K1029">
        <v>0</v>
      </c>
      <c r="M1029" t="str">
        <f t="shared" si="415"/>
        <v>ns=4;s=|var|CODESYS Control Win V3.Application.GVL.stBoilerProts.PGasCollH.bInWork</v>
      </c>
      <c r="N1029" t="str">
        <f t="shared" si="416"/>
        <v>Boolean</v>
      </c>
      <c r="O1029" t="s">
        <v>27</v>
      </c>
      <c r="P1029" t="str">
        <f>CONCATENATE(Y$6,"Application.GVL.stBoilerProts.",B1029)</f>
        <v>ns=4;s=|var|CODESYS Control Win V3.Application.GVL.stBoilerProts.PGasCollH</v>
      </c>
      <c r="Q1029" t="str">
        <f t="shared" si="419"/>
        <v>d1112</v>
      </c>
      <c r="R1029" t="str">
        <f t="shared" si="417"/>
        <v>bInWork</v>
      </c>
    </row>
    <row r="1030" spans="1:22" x14ac:dyDescent="0.25">
      <c r="B1030" t="str">
        <f t="shared" si="418"/>
        <v>PGasCollH</v>
      </c>
      <c r="G1030" t="s">
        <v>290</v>
      </c>
      <c r="H1030" t="str">
        <f t="shared" si="414"/>
        <v>fValue</v>
      </c>
      <c r="I1030">
        <v>1</v>
      </c>
      <c r="K1030">
        <v>1</v>
      </c>
      <c r="M1030" t="str">
        <f t="shared" si="415"/>
        <v>ns=4;s=|var|CODESYS Control Win V3.Application.PersistentVars.stProtectionList.PGasCollH.fValue</v>
      </c>
      <c r="N1030" t="str">
        <f t="shared" si="416"/>
        <v>Float</v>
      </c>
      <c r="O1030" t="s">
        <v>27</v>
      </c>
      <c r="P1030" t="str">
        <f>CONCATENATE(Y$6,"Application.PersistentVars.stProtectionList.",B1030)</f>
        <v>ns=4;s=|var|CODESYS Control Win V3.Application.PersistentVars.stProtectionList.PGasCollH</v>
      </c>
      <c r="Q1030" t="str">
        <f t="shared" si="419"/>
        <v>d1112</v>
      </c>
      <c r="R1030" t="str">
        <f t="shared" si="417"/>
        <v>fValue</v>
      </c>
    </row>
    <row r="1031" spans="1:22" x14ac:dyDescent="0.25">
      <c r="B1031" t="str">
        <f t="shared" si="418"/>
        <v>PGasCollH</v>
      </c>
      <c r="G1031" t="s">
        <v>291</v>
      </c>
      <c r="H1031" t="str">
        <f t="shared" si="414"/>
        <v>fResponseTime</v>
      </c>
      <c r="I1031">
        <v>1</v>
      </c>
      <c r="K1031">
        <v>1</v>
      </c>
      <c r="M1031" t="str">
        <f t="shared" si="415"/>
        <v>ns=4;s=|var|CODESYS Control Win V3.Application.PersistentVars.stProtectionList.PGasCollH.fResponseTime</v>
      </c>
      <c r="N1031" t="str">
        <f t="shared" si="416"/>
        <v>Float</v>
      </c>
      <c r="O1031" t="s">
        <v>27</v>
      </c>
      <c r="P1031" t="str">
        <f>CONCATENATE(Y$6,"Application.PersistentVars.stProtectionList.",B1031)</f>
        <v>ns=4;s=|var|CODESYS Control Win V3.Application.PersistentVars.stProtectionList.PGasCollH</v>
      </c>
      <c r="Q1031" t="str">
        <f t="shared" si="419"/>
        <v>d1112</v>
      </c>
      <c r="R1031" t="str">
        <f t="shared" si="417"/>
        <v>fResponseTime</v>
      </c>
    </row>
    <row r="1032" spans="1:22" x14ac:dyDescent="0.25">
      <c r="B1032" t="str">
        <f t="shared" si="418"/>
        <v>PGasCollH</v>
      </c>
      <c r="G1032" t="s">
        <v>290</v>
      </c>
      <c r="H1032" t="str">
        <f t="shared" si="414"/>
        <v>fValue</v>
      </c>
      <c r="I1032">
        <v>1</v>
      </c>
      <c r="K1032">
        <v>1</v>
      </c>
      <c r="M1032" t="str">
        <f t="shared" si="415"/>
        <v>ns=4;s=|var|CODESYS Control Win V3.Application.PersistentVars.stWarningList.PGasCollH.fValue</v>
      </c>
      <c r="N1032" t="str">
        <f t="shared" si="416"/>
        <v>Float</v>
      </c>
      <c r="O1032" t="s">
        <v>27</v>
      </c>
      <c r="P1032" t="str">
        <f>CONCATENATE(Y$6,"Application.PersistentVars.stWarningList.",B1032)</f>
        <v>ns=4;s=|var|CODESYS Control Win V3.Application.PersistentVars.stWarningList.PGasCollH</v>
      </c>
      <c r="Q1032" t="str">
        <f t="shared" si="419"/>
        <v>d1112</v>
      </c>
      <c r="R1032" t="str">
        <f>CONCATENATE(G1032,"Warn")</f>
        <v>fValueWarn</v>
      </c>
    </row>
    <row r="1033" spans="1:22" x14ac:dyDescent="0.25">
      <c r="B1033" t="str">
        <f t="shared" si="418"/>
        <v>PGasCollH</v>
      </c>
      <c r="G1033" t="s">
        <v>167</v>
      </c>
      <c r="H1033" t="str">
        <f t="shared" si="414"/>
        <v>bTriggered</v>
      </c>
      <c r="I1033">
        <v>1</v>
      </c>
      <c r="K1033">
        <v>0</v>
      </c>
      <c r="M1033" t="str">
        <f t="shared" si="415"/>
        <v>ns=4;s=|var|CODESYS Control Win V3.Application.GVL.stBoilerWarnings.PGasCollH.bTriggered</v>
      </c>
      <c r="N1033" t="str">
        <f t="shared" si="416"/>
        <v>Boolean</v>
      </c>
      <c r="O1033" t="s">
        <v>27</v>
      </c>
      <c r="P1033" t="str">
        <f>CONCATENATE(Y$6,"Application.GVL.stBoilerWarnings.",B1033)</f>
        <v>ns=4;s=|var|CODESYS Control Win V3.Application.GVL.stBoilerWarnings.PGasCollH</v>
      </c>
      <c r="Q1033" t="str">
        <f t="shared" si="419"/>
        <v>d1112</v>
      </c>
      <c r="R1033" t="str">
        <f>CONCATENATE(G1033,"Warn")</f>
        <v>bTriggeredWarn</v>
      </c>
    </row>
    <row r="1034" spans="1:22" x14ac:dyDescent="0.25">
      <c r="A1034" t="s">
        <v>289</v>
      </c>
      <c r="B1034" t="s">
        <v>286</v>
      </c>
    </row>
    <row r="1035" spans="1:22" x14ac:dyDescent="0.25">
      <c r="B1035" t="str">
        <f>A1034</f>
        <v>PWaterOutL</v>
      </c>
      <c r="G1035" t="s">
        <v>165</v>
      </c>
      <c r="H1035" t="str">
        <f>G1035</f>
        <v>bSoundOn</v>
      </c>
      <c r="I1035">
        <v>1</v>
      </c>
      <c r="K1035">
        <v>1</v>
      </c>
      <c r="M1035" t="str">
        <f>CONCATENATE(P1035,".",H1035)</f>
        <v>ns=4;s=|var|CODESYS Control Win V3.Application.GVL.stBoilerProts.PWaterOutL.bSoundOn</v>
      </c>
      <c r="N1035" t="str">
        <f>(IF(LEFT(G1035,1)="b","Boolean","Float"))</f>
        <v>Boolean</v>
      </c>
      <c r="O1035" t="s">
        <v>27</v>
      </c>
      <c r="P1035" t="str">
        <f>CONCATENATE(Y$6,"Application.GVL.stBoilerProts.",B1035)</f>
        <v>ns=4;s=|var|CODESYS Control Win V3.Application.GVL.stBoilerProts.PWaterOutL</v>
      </c>
      <c r="Q1035" t="str">
        <f>V1035</f>
        <v>d1107</v>
      </c>
      <c r="R1035" t="str">
        <f>G1035</f>
        <v>bSoundOn</v>
      </c>
      <c r="V1035" t="s">
        <v>301</v>
      </c>
    </row>
    <row r="1036" spans="1:22" x14ac:dyDescent="0.25">
      <c r="B1036" t="str">
        <f>B1035</f>
        <v>PWaterOutL</v>
      </c>
      <c r="G1036" t="s">
        <v>168</v>
      </c>
      <c r="H1036" t="str">
        <f t="shared" ref="H1036:H1045" si="420">G1036</f>
        <v>bCtrlOn</v>
      </c>
      <c r="I1036">
        <v>1</v>
      </c>
      <c r="K1036">
        <v>1</v>
      </c>
      <c r="M1036" t="str">
        <f t="shared" ref="M1036:M1045" si="421">CONCATENATE(P1036,".",H1036)</f>
        <v>ns=4;s=|var|CODESYS Control Win V3.Application.GVL.stBoilerProts.PWaterOutL.bCtrlOn</v>
      </c>
      <c r="N1036" t="str">
        <f t="shared" ref="N1036:N1045" si="422">(IF(LEFT(G1036,1)="b","Boolean","Float"))</f>
        <v>Boolean</v>
      </c>
      <c r="O1036" t="s">
        <v>27</v>
      </c>
      <c r="P1036" t="str">
        <f>CONCATENATE(Y$6,"Application.GVL.stBoilerProts.",B1036)</f>
        <v>ns=4;s=|var|CODESYS Control Win V3.Application.GVL.stBoilerProts.PWaterOutL</v>
      </c>
      <c r="Q1036" t="str">
        <f>Q1035</f>
        <v>d1107</v>
      </c>
      <c r="R1036" t="str">
        <f t="shared" ref="R1036:R1043" si="423">G1036</f>
        <v>bCtrlOn</v>
      </c>
    </row>
    <row r="1037" spans="1:22" x14ac:dyDescent="0.25">
      <c r="B1037" t="str">
        <f t="shared" ref="B1037:B1045" si="424">B1036</f>
        <v>PWaterOutL</v>
      </c>
      <c r="G1037" t="s">
        <v>170</v>
      </c>
      <c r="H1037" t="str">
        <f t="shared" si="420"/>
        <v>bCheck</v>
      </c>
      <c r="I1037">
        <v>1</v>
      </c>
      <c r="K1037">
        <v>1</v>
      </c>
      <c r="M1037" t="str">
        <f t="shared" si="421"/>
        <v>ns=4;s=|var|CODESYS Control Win V3.Application.GVL.stBoilerProts.PWaterOutL.bCheck</v>
      </c>
      <c r="N1037" t="str">
        <f t="shared" si="422"/>
        <v>Boolean</v>
      </c>
      <c r="O1037" t="s">
        <v>27</v>
      </c>
      <c r="P1037" t="str">
        <f>CONCATENATE(Y$6,"Application.GVL.stBoilerProts.",B1037)</f>
        <v>ns=4;s=|var|CODESYS Control Win V3.Application.GVL.stBoilerProts.PWaterOutL</v>
      </c>
      <c r="Q1037" t="str">
        <f t="shared" ref="Q1037:Q1045" si="425">Q1036</f>
        <v>d1107</v>
      </c>
      <c r="R1037" t="str">
        <f t="shared" si="423"/>
        <v>bCheck</v>
      </c>
    </row>
    <row r="1038" spans="1:22" x14ac:dyDescent="0.25">
      <c r="B1038" t="str">
        <f t="shared" si="424"/>
        <v>PWaterOutL</v>
      </c>
      <c r="G1038" t="s">
        <v>169</v>
      </c>
      <c r="H1038" t="str">
        <f t="shared" si="420"/>
        <v>bOff</v>
      </c>
      <c r="I1038">
        <v>1</v>
      </c>
      <c r="K1038">
        <v>1</v>
      </c>
      <c r="M1038" t="str">
        <f t="shared" si="421"/>
        <v>ns=4;s=|var|CODESYS Control Win V3.Application.GVL.stBoilerProts.PWaterOutL.bOff</v>
      </c>
      <c r="N1038" t="str">
        <f t="shared" si="422"/>
        <v>Boolean</v>
      </c>
      <c r="O1038" t="s">
        <v>27</v>
      </c>
      <c r="P1038" t="str">
        <f>CONCATENATE(Y$6,"Application.GVL.stBoilerProts.",B1038)</f>
        <v>ns=4;s=|var|CODESYS Control Win V3.Application.GVL.stBoilerProts.PWaterOutL</v>
      </c>
      <c r="Q1038" t="str">
        <f t="shared" si="425"/>
        <v>d1107</v>
      </c>
      <c r="R1038" t="str">
        <f t="shared" si="423"/>
        <v>bOff</v>
      </c>
    </row>
    <row r="1039" spans="1:22" x14ac:dyDescent="0.25">
      <c r="B1039" t="str">
        <f t="shared" si="424"/>
        <v>PWaterOutL</v>
      </c>
      <c r="G1039" t="s">
        <v>167</v>
      </c>
      <c r="H1039" t="str">
        <f t="shared" si="420"/>
        <v>bTriggered</v>
      </c>
      <c r="I1039">
        <v>1</v>
      </c>
      <c r="K1039">
        <v>0</v>
      </c>
      <c r="M1039" t="str">
        <f t="shared" si="421"/>
        <v>ns=4;s=|var|CODESYS Control Win V3.Application.GVL.stBoilerProts.PWaterOutL.bTriggered</v>
      </c>
      <c r="N1039" t="str">
        <f t="shared" si="422"/>
        <v>Boolean</v>
      </c>
      <c r="O1039" t="s">
        <v>27</v>
      </c>
      <c r="P1039" t="str">
        <f>CONCATENATE(Y$6,"Application.GVL.stBoilerProts.",B1039)</f>
        <v>ns=4;s=|var|CODESYS Control Win V3.Application.GVL.stBoilerProts.PWaterOutL</v>
      </c>
      <c r="Q1039" t="str">
        <f t="shared" si="425"/>
        <v>d1107</v>
      </c>
      <c r="R1039" t="str">
        <f t="shared" si="423"/>
        <v>bTriggered</v>
      </c>
    </row>
    <row r="1040" spans="1:22" x14ac:dyDescent="0.25">
      <c r="B1040" t="str">
        <f t="shared" si="424"/>
        <v>PWaterOutL</v>
      </c>
      <c r="G1040" t="s">
        <v>83</v>
      </c>
      <c r="H1040" t="str">
        <f t="shared" si="420"/>
        <v>bCtrl</v>
      </c>
      <c r="I1040">
        <v>1</v>
      </c>
      <c r="K1040">
        <v>0</v>
      </c>
      <c r="M1040" t="str">
        <f t="shared" si="421"/>
        <v>ns=4;s=|var|CODESYS Control Win V3.Application.GVL.stBoilerProts.PWaterOutL.bCtrl</v>
      </c>
      <c r="N1040" t="str">
        <f t="shared" si="422"/>
        <v>Boolean</v>
      </c>
      <c r="O1040" t="s">
        <v>27</v>
      </c>
      <c r="P1040" t="str">
        <f>CONCATENATE(Y$6,"Application.GVL.stBoilerProts.",B1040)</f>
        <v>ns=4;s=|var|CODESYS Control Win V3.Application.GVL.stBoilerProts.PWaterOutL</v>
      </c>
      <c r="Q1040" t="str">
        <f t="shared" si="425"/>
        <v>d1107</v>
      </c>
      <c r="R1040" t="str">
        <f t="shared" si="423"/>
        <v>bCtrl</v>
      </c>
    </row>
    <row r="1041" spans="1:22" x14ac:dyDescent="0.25">
      <c r="B1041" t="str">
        <f t="shared" si="424"/>
        <v>PWaterOutL</v>
      </c>
      <c r="G1041" t="s">
        <v>171</v>
      </c>
      <c r="H1041" t="str">
        <f t="shared" si="420"/>
        <v>bInWork</v>
      </c>
      <c r="I1041">
        <v>1</v>
      </c>
      <c r="K1041">
        <v>0</v>
      </c>
      <c r="M1041" t="str">
        <f t="shared" si="421"/>
        <v>ns=4;s=|var|CODESYS Control Win V3.Application.GVL.stBoilerProts.PWaterOutL.bInWork</v>
      </c>
      <c r="N1041" t="str">
        <f t="shared" si="422"/>
        <v>Boolean</v>
      </c>
      <c r="O1041" t="s">
        <v>27</v>
      </c>
      <c r="P1041" t="str">
        <f>CONCATENATE(Y$6,"Application.GVL.stBoilerProts.",B1041)</f>
        <v>ns=4;s=|var|CODESYS Control Win V3.Application.GVL.stBoilerProts.PWaterOutL</v>
      </c>
      <c r="Q1041" t="str">
        <f t="shared" si="425"/>
        <v>d1107</v>
      </c>
      <c r="R1041" t="str">
        <f t="shared" si="423"/>
        <v>bInWork</v>
      </c>
    </row>
    <row r="1042" spans="1:22" x14ac:dyDescent="0.25">
      <c r="B1042" t="str">
        <f t="shared" si="424"/>
        <v>PWaterOutL</v>
      </c>
      <c r="G1042" t="s">
        <v>290</v>
      </c>
      <c r="H1042" t="str">
        <f t="shared" si="420"/>
        <v>fValue</v>
      </c>
      <c r="I1042">
        <v>1</v>
      </c>
      <c r="K1042">
        <v>1</v>
      </c>
      <c r="M1042" t="str">
        <f t="shared" si="421"/>
        <v>ns=4;s=|var|CODESYS Control Win V3.Application.PersistentVars.stProtectionList.PWaterOutL.fValue</v>
      </c>
      <c r="N1042" t="str">
        <f t="shared" si="422"/>
        <v>Float</v>
      </c>
      <c r="O1042" t="s">
        <v>27</v>
      </c>
      <c r="P1042" t="str">
        <f>CONCATENATE(Y$6,"Application.PersistentVars.stProtectionList.",B1042)</f>
        <v>ns=4;s=|var|CODESYS Control Win V3.Application.PersistentVars.stProtectionList.PWaterOutL</v>
      </c>
      <c r="Q1042" t="str">
        <f t="shared" si="425"/>
        <v>d1107</v>
      </c>
      <c r="R1042" t="str">
        <f t="shared" si="423"/>
        <v>fValue</v>
      </c>
    </row>
    <row r="1043" spans="1:22" x14ac:dyDescent="0.25">
      <c r="B1043" t="str">
        <f t="shared" si="424"/>
        <v>PWaterOutL</v>
      </c>
      <c r="G1043" t="s">
        <v>291</v>
      </c>
      <c r="H1043" t="str">
        <f t="shared" si="420"/>
        <v>fResponseTime</v>
      </c>
      <c r="I1043">
        <v>1</v>
      </c>
      <c r="K1043">
        <v>1</v>
      </c>
      <c r="M1043" t="str">
        <f t="shared" si="421"/>
        <v>ns=4;s=|var|CODESYS Control Win V3.Application.PersistentVars.stProtectionList.PWaterOutL.fResponseTime</v>
      </c>
      <c r="N1043" t="str">
        <f t="shared" si="422"/>
        <v>Float</v>
      </c>
      <c r="O1043" t="s">
        <v>27</v>
      </c>
      <c r="P1043" t="str">
        <f>CONCATENATE(Y$6,"Application.PersistentVars.stProtectionList.",B1043)</f>
        <v>ns=4;s=|var|CODESYS Control Win V3.Application.PersistentVars.stProtectionList.PWaterOutL</v>
      </c>
      <c r="Q1043" t="str">
        <f t="shared" si="425"/>
        <v>d1107</v>
      </c>
      <c r="R1043" t="str">
        <f t="shared" si="423"/>
        <v>fResponseTime</v>
      </c>
    </row>
    <row r="1044" spans="1:22" x14ac:dyDescent="0.25">
      <c r="B1044" t="str">
        <f t="shared" si="424"/>
        <v>PWaterOutL</v>
      </c>
      <c r="G1044" t="s">
        <v>290</v>
      </c>
      <c r="H1044" t="str">
        <f t="shared" si="420"/>
        <v>fValue</v>
      </c>
      <c r="I1044">
        <v>1</v>
      </c>
      <c r="K1044">
        <v>1</v>
      </c>
      <c r="M1044" t="str">
        <f t="shared" si="421"/>
        <v>ns=4;s=|var|CODESYS Control Win V3.Application.PersistentVars.stWarningList.PWaterOutL.fValue</v>
      </c>
      <c r="N1044" t="str">
        <f t="shared" si="422"/>
        <v>Float</v>
      </c>
      <c r="O1044" t="s">
        <v>27</v>
      </c>
      <c r="P1044" t="str">
        <f>CONCATENATE(Y$6,"Application.PersistentVars.stWarningList.",B1044)</f>
        <v>ns=4;s=|var|CODESYS Control Win V3.Application.PersistentVars.stWarningList.PWaterOutL</v>
      </c>
      <c r="Q1044" t="str">
        <f t="shared" si="425"/>
        <v>d1107</v>
      </c>
      <c r="R1044" t="str">
        <f>CONCATENATE(G1044,"Warn")</f>
        <v>fValueWarn</v>
      </c>
    </row>
    <row r="1045" spans="1:22" x14ac:dyDescent="0.25">
      <c r="B1045" t="str">
        <f t="shared" si="424"/>
        <v>PWaterOutL</v>
      </c>
      <c r="G1045" t="s">
        <v>167</v>
      </c>
      <c r="H1045" t="str">
        <f t="shared" si="420"/>
        <v>bTriggered</v>
      </c>
      <c r="I1045">
        <v>1</v>
      </c>
      <c r="K1045">
        <v>0</v>
      </c>
      <c r="M1045" t="str">
        <f t="shared" si="421"/>
        <v>ns=4;s=|var|CODESYS Control Win V3.Application.GVL.stBoilerWarnings.PWaterOutL.bTriggered</v>
      </c>
      <c r="N1045" t="str">
        <f t="shared" si="422"/>
        <v>Boolean</v>
      </c>
      <c r="O1045" t="s">
        <v>27</v>
      </c>
      <c r="P1045" t="str">
        <f>CONCATENATE(Y$6,"Application.GVL.stBoilerWarnings.",B1045)</f>
        <v>ns=4;s=|var|CODESYS Control Win V3.Application.GVL.stBoilerWarnings.PWaterOutL</v>
      </c>
      <c r="Q1045" t="str">
        <f t="shared" si="425"/>
        <v>d1107</v>
      </c>
      <c r="R1045" t="str">
        <f>CONCATENATE(G1045,"Warn")</f>
        <v>bTriggeredWarn</v>
      </c>
    </row>
    <row r="1046" spans="1:22" x14ac:dyDescent="0.25">
      <c r="A1046" t="s">
        <v>292</v>
      </c>
      <c r="B1046" t="s">
        <v>286</v>
      </c>
    </row>
    <row r="1047" spans="1:22" x14ac:dyDescent="0.25">
      <c r="B1047" t="str">
        <f>A1046</f>
        <v>PWaterOutH</v>
      </c>
      <c r="G1047" t="s">
        <v>165</v>
      </c>
      <c r="H1047" t="str">
        <f>G1047</f>
        <v>bSoundOn</v>
      </c>
      <c r="I1047">
        <v>1</v>
      </c>
      <c r="K1047">
        <v>1</v>
      </c>
      <c r="M1047" t="str">
        <f>CONCATENATE(P1047,".",H1047)</f>
        <v>ns=4;s=|var|CODESYS Control Win V3.Application.GVL.stBoilerProts.PWaterOutH.bSoundOn</v>
      </c>
      <c r="N1047" t="str">
        <f>(IF(LEFT(G1047,1)="b","Boolean","Float"))</f>
        <v>Boolean</v>
      </c>
      <c r="O1047" t="s">
        <v>27</v>
      </c>
      <c r="P1047" t="str">
        <f>CONCATENATE(Y$6,"Application.GVL.stBoilerProts.",B1047)</f>
        <v>ns=4;s=|var|CODESYS Control Win V3.Application.GVL.stBoilerProts.PWaterOutH</v>
      </c>
      <c r="Q1047" t="str">
        <f>V1047</f>
        <v>d1108</v>
      </c>
      <c r="R1047" t="str">
        <f>G1047</f>
        <v>bSoundOn</v>
      </c>
      <c r="V1047" t="s">
        <v>302</v>
      </c>
    </row>
    <row r="1048" spans="1:22" x14ac:dyDescent="0.25">
      <c r="B1048" t="str">
        <f>B1047</f>
        <v>PWaterOutH</v>
      </c>
      <c r="G1048" t="s">
        <v>168</v>
      </c>
      <c r="H1048" t="str">
        <f t="shared" ref="H1048:H1057" si="426">G1048</f>
        <v>bCtrlOn</v>
      </c>
      <c r="I1048">
        <v>1</v>
      </c>
      <c r="K1048">
        <v>1</v>
      </c>
      <c r="M1048" t="str">
        <f t="shared" ref="M1048:M1057" si="427">CONCATENATE(P1048,".",H1048)</f>
        <v>ns=4;s=|var|CODESYS Control Win V3.Application.GVL.stBoilerProts.PWaterOutH.bCtrlOn</v>
      </c>
      <c r="N1048" t="str">
        <f t="shared" ref="N1048:N1057" si="428">(IF(LEFT(G1048,1)="b","Boolean","Float"))</f>
        <v>Boolean</v>
      </c>
      <c r="O1048" t="s">
        <v>27</v>
      </c>
      <c r="P1048" t="str">
        <f>CONCATENATE(Y$6,"Application.GVL.stBoilerProts.",B1048)</f>
        <v>ns=4;s=|var|CODESYS Control Win V3.Application.GVL.stBoilerProts.PWaterOutH</v>
      </c>
      <c r="Q1048" t="str">
        <f>Q1047</f>
        <v>d1108</v>
      </c>
      <c r="R1048" t="str">
        <f t="shared" ref="R1048:R1055" si="429">G1048</f>
        <v>bCtrlOn</v>
      </c>
    </row>
    <row r="1049" spans="1:22" x14ac:dyDescent="0.25">
      <c r="B1049" t="str">
        <f t="shared" ref="B1049:B1057" si="430">B1048</f>
        <v>PWaterOutH</v>
      </c>
      <c r="G1049" t="s">
        <v>170</v>
      </c>
      <c r="H1049" t="str">
        <f t="shared" si="426"/>
        <v>bCheck</v>
      </c>
      <c r="I1049">
        <v>1</v>
      </c>
      <c r="K1049">
        <v>1</v>
      </c>
      <c r="M1049" t="str">
        <f t="shared" si="427"/>
        <v>ns=4;s=|var|CODESYS Control Win V3.Application.GVL.stBoilerProts.PWaterOutH.bCheck</v>
      </c>
      <c r="N1049" t="str">
        <f t="shared" si="428"/>
        <v>Boolean</v>
      </c>
      <c r="O1049" t="s">
        <v>27</v>
      </c>
      <c r="P1049" t="str">
        <f>CONCATENATE(Y$6,"Application.GVL.stBoilerProts.",B1049)</f>
        <v>ns=4;s=|var|CODESYS Control Win V3.Application.GVL.stBoilerProts.PWaterOutH</v>
      </c>
      <c r="Q1049" t="str">
        <f t="shared" ref="Q1049:Q1057" si="431">Q1048</f>
        <v>d1108</v>
      </c>
      <c r="R1049" t="str">
        <f t="shared" si="429"/>
        <v>bCheck</v>
      </c>
    </row>
    <row r="1050" spans="1:22" x14ac:dyDescent="0.25">
      <c r="B1050" t="str">
        <f t="shared" si="430"/>
        <v>PWaterOutH</v>
      </c>
      <c r="G1050" t="s">
        <v>169</v>
      </c>
      <c r="H1050" t="str">
        <f t="shared" si="426"/>
        <v>bOff</v>
      </c>
      <c r="I1050">
        <v>1</v>
      </c>
      <c r="K1050">
        <v>1</v>
      </c>
      <c r="M1050" t="str">
        <f t="shared" si="427"/>
        <v>ns=4;s=|var|CODESYS Control Win V3.Application.GVL.stBoilerProts.PWaterOutH.bOff</v>
      </c>
      <c r="N1050" t="str">
        <f t="shared" si="428"/>
        <v>Boolean</v>
      </c>
      <c r="O1050" t="s">
        <v>27</v>
      </c>
      <c r="P1050" t="str">
        <f>CONCATENATE(Y$6,"Application.GVL.stBoilerProts.",B1050)</f>
        <v>ns=4;s=|var|CODESYS Control Win V3.Application.GVL.stBoilerProts.PWaterOutH</v>
      </c>
      <c r="Q1050" t="str">
        <f t="shared" si="431"/>
        <v>d1108</v>
      </c>
      <c r="R1050" t="str">
        <f t="shared" si="429"/>
        <v>bOff</v>
      </c>
    </row>
    <row r="1051" spans="1:22" x14ac:dyDescent="0.25">
      <c r="B1051" t="str">
        <f t="shared" si="430"/>
        <v>PWaterOutH</v>
      </c>
      <c r="G1051" t="s">
        <v>167</v>
      </c>
      <c r="H1051" t="str">
        <f t="shared" si="426"/>
        <v>bTriggered</v>
      </c>
      <c r="I1051">
        <v>1</v>
      </c>
      <c r="K1051">
        <v>0</v>
      </c>
      <c r="M1051" t="str">
        <f t="shared" si="427"/>
        <v>ns=4;s=|var|CODESYS Control Win V3.Application.GVL.stBoilerProts.PWaterOutH.bTriggered</v>
      </c>
      <c r="N1051" t="str">
        <f t="shared" si="428"/>
        <v>Boolean</v>
      </c>
      <c r="O1051" t="s">
        <v>27</v>
      </c>
      <c r="P1051" t="str">
        <f>CONCATENATE(Y$6,"Application.GVL.stBoilerProts.",B1051)</f>
        <v>ns=4;s=|var|CODESYS Control Win V3.Application.GVL.stBoilerProts.PWaterOutH</v>
      </c>
      <c r="Q1051" t="str">
        <f t="shared" si="431"/>
        <v>d1108</v>
      </c>
      <c r="R1051" t="str">
        <f t="shared" si="429"/>
        <v>bTriggered</v>
      </c>
    </row>
    <row r="1052" spans="1:22" x14ac:dyDescent="0.25">
      <c r="B1052" t="str">
        <f t="shared" si="430"/>
        <v>PWaterOutH</v>
      </c>
      <c r="G1052" t="s">
        <v>83</v>
      </c>
      <c r="H1052" t="str">
        <f t="shared" si="426"/>
        <v>bCtrl</v>
      </c>
      <c r="I1052">
        <v>1</v>
      </c>
      <c r="K1052">
        <v>0</v>
      </c>
      <c r="M1052" t="str">
        <f t="shared" si="427"/>
        <v>ns=4;s=|var|CODESYS Control Win V3.Application.GVL.stBoilerProts.PWaterOutH.bCtrl</v>
      </c>
      <c r="N1052" t="str">
        <f t="shared" si="428"/>
        <v>Boolean</v>
      </c>
      <c r="O1052" t="s">
        <v>27</v>
      </c>
      <c r="P1052" t="str">
        <f>CONCATENATE(Y$6,"Application.GVL.stBoilerProts.",B1052)</f>
        <v>ns=4;s=|var|CODESYS Control Win V3.Application.GVL.stBoilerProts.PWaterOutH</v>
      </c>
      <c r="Q1052" t="str">
        <f t="shared" si="431"/>
        <v>d1108</v>
      </c>
      <c r="R1052" t="str">
        <f t="shared" si="429"/>
        <v>bCtrl</v>
      </c>
    </row>
    <row r="1053" spans="1:22" x14ac:dyDescent="0.25">
      <c r="B1053" t="str">
        <f t="shared" si="430"/>
        <v>PWaterOutH</v>
      </c>
      <c r="G1053" t="s">
        <v>171</v>
      </c>
      <c r="H1053" t="str">
        <f t="shared" si="426"/>
        <v>bInWork</v>
      </c>
      <c r="I1053">
        <v>1</v>
      </c>
      <c r="K1053">
        <v>0</v>
      </c>
      <c r="M1053" t="str">
        <f t="shared" si="427"/>
        <v>ns=4;s=|var|CODESYS Control Win V3.Application.GVL.stBoilerProts.PWaterOutH.bInWork</v>
      </c>
      <c r="N1053" t="str">
        <f t="shared" si="428"/>
        <v>Boolean</v>
      </c>
      <c r="O1053" t="s">
        <v>27</v>
      </c>
      <c r="P1053" t="str">
        <f>CONCATENATE(Y$6,"Application.GVL.stBoilerProts.",B1053)</f>
        <v>ns=4;s=|var|CODESYS Control Win V3.Application.GVL.stBoilerProts.PWaterOutH</v>
      </c>
      <c r="Q1053" t="str">
        <f t="shared" si="431"/>
        <v>d1108</v>
      </c>
      <c r="R1053" t="str">
        <f t="shared" si="429"/>
        <v>bInWork</v>
      </c>
    </row>
    <row r="1054" spans="1:22" x14ac:dyDescent="0.25">
      <c r="B1054" t="str">
        <f t="shared" si="430"/>
        <v>PWaterOutH</v>
      </c>
      <c r="G1054" t="s">
        <v>290</v>
      </c>
      <c r="H1054" t="str">
        <f t="shared" si="426"/>
        <v>fValue</v>
      </c>
      <c r="I1054">
        <v>1</v>
      </c>
      <c r="K1054">
        <v>1</v>
      </c>
      <c r="M1054" t="str">
        <f t="shared" si="427"/>
        <v>ns=4;s=|var|CODESYS Control Win V3.Application.PersistentVars.stProtectionList.PWaterOutH.fValue</v>
      </c>
      <c r="N1054" t="str">
        <f t="shared" si="428"/>
        <v>Float</v>
      </c>
      <c r="O1054" t="s">
        <v>27</v>
      </c>
      <c r="P1054" t="str">
        <f>CONCATENATE(Y$6,"Application.PersistentVars.stProtectionList.",B1054)</f>
        <v>ns=4;s=|var|CODESYS Control Win V3.Application.PersistentVars.stProtectionList.PWaterOutH</v>
      </c>
      <c r="Q1054" t="str">
        <f t="shared" si="431"/>
        <v>d1108</v>
      </c>
      <c r="R1054" t="str">
        <f t="shared" si="429"/>
        <v>fValue</v>
      </c>
    </row>
    <row r="1055" spans="1:22" x14ac:dyDescent="0.25">
      <c r="B1055" t="str">
        <f t="shared" si="430"/>
        <v>PWaterOutH</v>
      </c>
      <c r="G1055" t="s">
        <v>291</v>
      </c>
      <c r="H1055" t="str">
        <f t="shared" si="426"/>
        <v>fResponseTime</v>
      </c>
      <c r="I1055">
        <v>1</v>
      </c>
      <c r="K1055">
        <v>1</v>
      </c>
      <c r="M1055" t="str">
        <f t="shared" si="427"/>
        <v>ns=4;s=|var|CODESYS Control Win V3.Application.PersistentVars.stProtectionList.PWaterOutH.fResponseTime</v>
      </c>
      <c r="N1055" t="str">
        <f t="shared" si="428"/>
        <v>Float</v>
      </c>
      <c r="O1055" t="s">
        <v>27</v>
      </c>
      <c r="P1055" t="str">
        <f>CONCATENATE(Y$6,"Application.PersistentVars.stProtectionList.",B1055)</f>
        <v>ns=4;s=|var|CODESYS Control Win V3.Application.PersistentVars.stProtectionList.PWaterOutH</v>
      </c>
      <c r="Q1055" t="str">
        <f t="shared" si="431"/>
        <v>d1108</v>
      </c>
      <c r="R1055" t="str">
        <f t="shared" si="429"/>
        <v>fResponseTime</v>
      </c>
    </row>
    <row r="1056" spans="1:22" x14ac:dyDescent="0.25">
      <c r="B1056" t="str">
        <f t="shared" si="430"/>
        <v>PWaterOutH</v>
      </c>
      <c r="G1056" t="s">
        <v>290</v>
      </c>
      <c r="H1056" t="str">
        <f t="shared" si="426"/>
        <v>fValue</v>
      </c>
      <c r="I1056">
        <v>1</v>
      </c>
      <c r="K1056">
        <v>1</v>
      </c>
      <c r="M1056" t="str">
        <f t="shared" si="427"/>
        <v>ns=4;s=|var|CODESYS Control Win V3.Application.PersistentVars.stWarningList.PWaterOutH.fValue</v>
      </c>
      <c r="N1056" t="str">
        <f t="shared" si="428"/>
        <v>Float</v>
      </c>
      <c r="O1056" t="s">
        <v>27</v>
      </c>
      <c r="P1056" t="str">
        <f>CONCATENATE(Y$6,"Application.PersistentVars.stWarningList.",B1056)</f>
        <v>ns=4;s=|var|CODESYS Control Win V3.Application.PersistentVars.stWarningList.PWaterOutH</v>
      </c>
      <c r="Q1056" t="str">
        <f t="shared" si="431"/>
        <v>d1108</v>
      </c>
      <c r="R1056" t="str">
        <f>CONCATENATE(G1056,"Warn")</f>
        <v>fValueWarn</v>
      </c>
    </row>
    <row r="1057" spans="1:22" x14ac:dyDescent="0.25">
      <c r="B1057" t="str">
        <f t="shared" si="430"/>
        <v>PWaterOutH</v>
      </c>
      <c r="G1057" t="s">
        <v>167</v>
      </c>
      <c r="H1057" t="str">
        <f t="shared" si="426"/>
        <v>bTriggered</v>
      </c>
      <c r="I1057">
        <v>1</v>
      </c>
      <c r="K1057">
        <v>0</v>
      </c>
      <c r="M1057" t="str">
        <f t="shared" si="427"/>
        <v>ns=4;s=|var|CODESYS Control Win V3.Application.GVL.stBoilerWarnings.PWaterOutH.bTriggered</v>
      </c>
      <c r="N1057" t="str">
        <f t="shared" si="428"/>
        <v>Boolean</v>
      </c>
      <c r="O1057" t="s">
        <v>27</v>
      </c>
      <c r="P1057" t="str">
        <f>CONCATENATE(Y$6,"Application.GVL.stBoilerWarnings.",B1057)</f>
        <v>ns=4;s=|var|CODESYS Control Win V3.Application.GVL.stBoilerWarnings.PWaterOutH</v>
      </c>
      <c r="Q1057" t="str">
        <f t="shared" si="431"/>
        <v>d1108</v>
      </c>
      <c r="R1057" t="str">
        <f>CONCATENATE(G1057,"Warn")</f>
        <v>bTriggeredWarn</v>
      </c>
    </row>
    <row r="1058" spans="1:22" x14ac:dyDescent="0.25">
      <c r="A1058" t="s">
        <v>293</v>
      </c>
      <c r="B1058" t="s">
        <v>286</v>
      </c>
    </row>
    <row r="1059" spans="1:22" x14ac:dyDescent="0.25">
      <c r="B1059" t="str">
        <f>A1058</f>
        <v>TWaterOutH</v>
      </c>
      <c r="G1059" t="s">
        <v>165</v>
      </c>
      <c r="H1059" t="str">
        <f>G1059</f>
        <v>bSoundOn</v>
      </c>
      <c r="I1059">
        <v>1</v>
      </c>
      <c r="K1059">
        <v>1</v>
      </c>
      <c r="M1059" t="str">
        <f>CONCATENATE(P1059,".",H1059)</f>
        <v>ns=4;s=|var|CODESYS Control Win V3.Application.GVL.stBoilerProts.TWaterOutH.bSoundOn</v>
      </c>
      <c r="N1059" t="str">
        <f>(IF(LEFT(G1059,1)="b","Boolean","Float"))</f>
        <v>Boolean</v>
      </c>
      <c r="O1059" t="s">
        <v>27</v>
      </c>
      <c r="P1059" t="str">
        <f>CONCATENATE(Y$6,"Application.GVL.stBoilerProts.",B1059)</f>
        <v>ns=4;s=|var|CODESYS Control Win V3.Application.GVL.stBoilerProts.TWaterOutH</v>
      </c>
      <c r="Q1059" t="str">
        <f>V1059</f>
        <v>d1110</v>
      </c>
      <c r="R1059" t="str">
        <f>G1059</f>
        <v>bSoundOn</v>
      </c>
      <c r="V1059" t="s">
        <v>303</v>
      </c>
    </row>
    <row r="1060" spans="1:22" x14ac:dyDescent="0.25">
      <c r="B1060" t="str">
        <f>B1059</f>
        <v>TWaterOutH</v>
      </c>
      <c r="G1060" t="s">
        <v>168</v>
      </c>
      <c r="H1060" t="str">
        <f t="shared" ref="H1060:H1069" si="432">G1060</f>
        <v>bCtrlOn</v>
      </c>
      <c r="I1060">
        <v>1</v>
      </c>
      <c r="K1060">
        <v>1</v>
      </c>
      <c r="M1060" t="str">
        <f t="shared" ref="M1060:M1069" si="433">CONCATENATE(P1060,".",H1060)</f>
        <v>ns=4;s=|var|CODESYS Control Win V3.Application.GVL.stBoilerProts.TWaterOutH.bCtrlOn</v>
      </c>
      <c r="N1060" t="str">
        <f t="shared" ref="N1060:N1069" si="434">(IF(LEFT(G1060,1)="b","Boolean","Float"))</f>
        <v>Boolean</v>
      </c>
      <c r="O1060" t="s">
        <v>27</v>
      </c>
      <c r="P1060" t="str">
        <f>CONCATENATE(Y$6,"Application.GVL.stBoilerProts.",B1060)</f>
        <v>ns=4;s=|var|CODESYS Control Win V3.Application.GVL.stBoilerProts.TWaterOutH</v>
      </c>
      <c r="Q1060" t="str">
        <f>Q1059</f>
        <v>d1110</v>
      </c>
      <c r="R1060" t="str">
        <f t="shared" ref="R1060:R1067" si="435">G1060</f>
        <v>bCtrlOn</v>
      </c>
    </row>
    <row r="1061" spans="1:22" x14ac:dyDescent="0.25">
      <c r="B1061" t="str">
        <f t="shared" ref="B1061:B1069" si="436">B1060</f>
        <v>TWaterOutH</v>
      </c>
      <c r="G1061" t="s">
        <v>170</v>
      </c>
      <c r="H1061" t="str">
        <f t="shared" si="432"/>
        <v>bCheck</v>
      </c>
      <c r="I1061">
        <v>1</v>
      </c>
      <c r="K1061">
        <v>1</v>
      </c>
      <c r="M1061" t="str">
        <f t="shared" si="433"/>
        <v>ns=4;s=|var|CODESYS Control Win V3.Application.GVL.stBoilerProts.TWaterOutH.bCheck</v>
      </c>
      <c r="N1061" t="str">
        <f t="shared" si="434"/>
        <v>Boolean</v>
      </c>
      <c r="O1061" t="s">
        <v>27</v>
      </c>
      <c r="P1061" t="str">
        <f>CONCATENATE(Y$6,"Application.GVL.stBoilerProts.",B1061)</f>
        <v>ns=4;s=|var|CODESYS Control Win V3.Application.GVL.stBoilerProts.TWaterOutH</v>
      </c>
      <c r="Q1061" t="str">
        <f t="shared" ref="Q1061:Q1069" si="437">Q1060</f>
        <v>d1110</v>
      </c>
      <c r="R1061" t="str">
        <f t="shared" si="435"/>
        <v>bCheck</v>
      </c>
    </row>
    <row r="1062" spans="1:22" x14ac:dyDescent="0.25">
      <c r="B1062" t="str">
        <f t="shared" si="436"/>
        <v>TWaterOutH</v>
      </c>
      <c r="G1062" t="s">
        <v>169</v>
      </c>
      <c r="H1062" t="str">
        <f t="shared" si="432"/>
        <v>bOff</v>
      </c>
      <c r="I1062">
        <v>1</v>
      </c>
      <c r="K1062">
        <v>1</v>
      </c>
      <c r="M1062" t="str">
        <f t="shared" si="433"/>
        <v>ns=4;s=|var|CODESYS Control Win V3.Application.GVL.stBoilerProts.TWaterOutH.bOff</v>
      </c>
      <c r="N1062" t="str">
        <f t="shared" si="434"/>
        <v>Boolean</v>
      </c>
      <c r="O1062" t="s">
        <v>27</v>
      </c>
      <c r="P1062" t="str">
        <f>CONCATENATE(Y$6,"Application.GVL.stBoilerProts.",B1062)</f>
        <v>ns=4;s=|var|CODESYS Control Win V3.Application.GVL.stBoilerProts.TWaterOutH</v>
      </c>
      <c r="Q1062" t="str">
        <f t="shared" si="437"/>
        <v>d1110</v>
      </c>
      <c r="R1062" t="str">
        <f t="shared" si="435"/>
        <v>bOff</v>
      </c>
    </row>
    <row r="1063" spans="1:22" x14ac:dyDescent="0.25">
      <c r="B1063" t="str">
        <f t="shared" si="436"/>
        <v>TWaterOutH</v>
      </c>
      <c r="G1063" t="s">
        <v>167</v>
      </c>
      <c r="H1063" t="str">
        <f t="shared" si="432"/>
        <v>bTriggered</v>
      </c>
      <c r="I1063">
        <v>1</v>
      </c>
      <c r="K1063">
        <v>0</v>
      </c>
      <c r="M1063" t="str">
        <f t="shared" si="433"/>
        <v>ns=4;s=|var|CODESYS Control Win V3.Application.GVL.stBoilerProts.TWaterOutH.bTriggered</v>
      </c>
      <c r="N1063" t="str">
        <f t="shared" si="434"/>
        <v>Boolean</v>
      </c>
      <c r="O1063" t="s">
        <v>27</v>
      </c>
      <c r="P1063" t="str">
        <f>CONCATENATE(Y$6,"Application.GVL.stBoilerProts.",B1063)</f>
        <v>ns=4;s=|var|CODESYS Control Win V3.Application.GVL.stBoilerProts.TWaterOutH</v>
      </c>
      <c r="Q1063" t="str">
        <f t="shared" si="437"/>
        <v>d1110</v>
      </c>
      <c r="R1063" t="str">
        <f t="shared" si="435"/>
        <v>bTriggered</v>
      </c>
    </row>
    <row r="1064" spans="1:22" x14ac:dyDescent="0.25">
      <c r="B1064" t="str">
        <f t="shared" si="436"/>
        <v>TWaterOutH</v>
      </c>
      <c r="G1064" t="s">
        <v>83</v>
      </c>
      <c r="H1064" t="str">
        <f t="shared" si="432"/>
        <v>bCtrl</v>
      </c>
      <c r="I1064">
        <v>1</v>
      </c>
      <c r="K1064">
        <v>0</v>
      </c>
      <c r="M1064" t="str">
        <f t="shared" si="433"/>
        <v>ns=4;s=|var|CODESYS Control Win V3.Application.GVL.stBoilerProts.TWaterOutH.bCtrl</v>
      </c>
      <c r="N1064" t="str">
        <f t="shared" si="434"/>
        <v>Boolean</v>
      </c>
      <c r="O1064" t="s">
        <v>27</v>
      </c>
      <c r="P1064" t="str">
        <f>CONCATENATE(Y$6,"Application.GVL.stBoilerProts.",B1064)</f>
        <v>ns=4;s=|var|CODESYS Control Win V3.Application.GVL.stBoilerProts.TWaterOutH</v>
      </c>
      <c r="Q1064" t="str">
        <f t="shared" si="437"/>
        <v>d1110</v>
      </c>
      <c r="R1064" t="str">
        <f t="shared" si="435"/>
        <v>bCtrl</v>
      </c>
    </row>
    <row r="1065" spans="1:22" x14ac:dyDescent="0.25">
      <c r="B1065" t="str">
        <f t="shared" si="436"/>
        <v>TWaterOutH</v>
      </c>
      <c r="G1065" t="s">
        <v>171</v>
      </c>
      <c r="H1065" t="str">
        <f t="shared" si="432"/>
        <v>bInWork</v>
      </c>
      <c r="I1065">
        <v>1</v>
      </c>
      <c r="K1065">
        <v>0</v>
      </c>
      <c r="M1065" t="str">
        <f t="shared" si="433"/>
        <v>ns=4;s=|var|CODESYS Control Win V3.Application.GVL.stBoilerProts.TWaterOutH.bInWork</v>
      </c>
      <c r="N1065" t="str">
        <f t="shared" si="434"/>
        <v>Boolean</v>
      </c>
      <c r="O1065" t="s">
        <v>27</v>
      </c>
      <c r="P1065" t="str">
        <f>CONCATENATE(Y$6,"Application.GVL.stBoilerProts.",B1065)</f>
        <v>ns=4;s=|var|CODESYS Control Win V3.Application.GVL.stBoilerProts.TWaterOutH</v>
      </c>
      <c r="Q1065" t="str">
        <f t="shared" si="437"/>
        <v>d1110</v>
      </c>
      <c r="R1065" t="str">
        <f t="shared" si="435"/>
        <v>bInWork</v>
      </c>
    </row>
    <row r="1066" spans="1:22" x14ac:dyDescent="0.25">
      <c r="B1066" t="str">
        <f t="shared" si="436"/>
        <v>TWaterOutH</v>
      </c>
      <c r="G1066" t="s">
        <v>290</v>
      </c>
      <c r="H1066" t="str">
        <f t="shared" si="432"/>
        <v>fValue</v>
      </c>
      <c r="I1066">
        <v>1</v>
      </c>
      <c r="K1066">
        <v>1</v>
      </c>
      <c r="M1066" t="str">
        <f t="shared" si="433"/>
        <v>ns=4;s=|var|CODESYS Control Win V3.Application.PersistentVars.stProtectionList.TWaterOutH.fValue</v>
      </c>
      <c r="N1066" t="str">
        <f t="shared" si="434"/>
        <v>Float</v>
      </c>
      <c r="O1066" t="s">
        <v>27</v>
      </c>
      <c r="P1066" t="str">
        <f>CONCATENATE(Y$6,"Application.PersistentVars.stProtectionList.",B1066)</f>
        <v>ns=4;s=|var|CODESYS Control Win V3.Application.PersistentVars.stProtectionList.TWaterOutH</v>
      </c>
      <c r="Q1066" t="str">
        <f t="shared" si="437"/>
        <v>d1110</v>
      </c>
      <c r="R1066" t="str">
        <f t="shared" si="435"/>
        <v>fValue</v>
      </c>
    </row>
    <row r="1067" spans="1:22" x14ac:dyDescent="0.25">
      <c r="B1067" t="str">
        <f t="shared" si="436"/>
        <v>TWaterOutH</v>
      </c>
      <c r="G1067" t="s">
        <v>291</v>
      </c>
      <c r="H1067" t="str">
        <f t="shared" si="432"/>
        <v>fResponseTime</v>
      </c>
      <c r="I1067">
        <v>1</v>
      </c>
      <c r="K1067">
        <v>1</v>
      </c>
      <c r="M1067" t="str">
        <f t="shared" si="433"/>
        <v>ns=4;s=|var|CODESYS Control Win V3.Application.PersistentVars.stProtectionList.TWaterOutH.fResponseTime</v>
      </c>
      <c r="N1067" t="str">
        <f t="shared" si="434"/>
        <v>Float</v>
      </c>
      <c r="O1067" t="s">
        <v>27</v>
      </c>
      <c r="P1067" t="str">
        <f>CONCATENATE(Y$6,"Application.PersistentVars.stProtectionList.",B1067)</f>
        <v>ns=4;s=|var|CODESYS Control Win V3.Application.PersistentVars.stProtectionList.TWaterOutH</v>
      </c>
      <c r="Q1067" t="str">
        <f t="shared" si="437"/>
        <v>d1110</v>
      </c>
      <c r="R1067" t="str">
        <f t="shared" si="435"/>
        <v>fResponseTime</v>
      </c>
    </row>
    <row r="1068" spans="1:22" x14ac:dyDescent="0.25">
      <c r="B1068" t="str">
        <f t="shared" si="436"/>
        <v>TWaterOutH</v>
      </c>
      <c r="G1068" t="s">
        <v>290</v>
      </c>
      <c r="H1068" t="str">
        <f t="shared" si="432"/>
        <v>fValue</v>
      </c>
      <c r="I1068">
        <v>1</v>
      </c>
      <c r="K1068">
        <v>1</v>
      </c>
      <c r="M1068" t="str">
        <f t="shared" si="433"/>
        <v>ns=4;s=|var|CODESYS Control Win V3.Application.PersistentVars.stWarningList.TWaterOutH.fValue</v>
      </c>
      <c r="N1068" t="str">
        <f t="shared" si="434"/>
        <v>Float</v>
      </c>
      <c r="O1068" t="s">
        <v>27</v>
      </c>
      <c r="P1068" t="str">
        <f>CONCATENATE(Y$6,"Application.PersistentVars.stWarningList.",B1068)</f>
        <v>ns=4;s=|var|CODESYS Control Win V3.Application.PersistentVars.stWarningList.TWaterOutH</v>
      </c>
      <c r="Q1068" t="str">
        <f t="shared" si="437"/>
        <v>d1110</v>
      </c>
      <c r="R1068" t="str">
        <f>CONCATENATE(G1068,"Warn")</f>
        <v>fValueWarn</v>
      </c>
    </row>
    <row r="1069" spans="1:22" x14ac:dyDescent="0.25">
      <c r="B1069" t="str">
        <f t="shared" si="436"/>
        <v>TWaterOutH</v>
      </c>
      <c r="G1069" t="s">
        <v>167</v>
      </c>
      <c r="H1069" t="str">
        <f t="shared" si="432"/>
        <v>bTriggered</v>
      </c>
      <c r="I1069">
        <v>1</v>
      </c>
      <c r="K1069">
        <v>0</v>
      </c>
      <c r="M1069" t="str">
        <f t="shared" si="433"/>
        <v>ns=4;s=|var|CODESYS Control Win V3.Application.GVL.stBoilerWarnings.TWaterOutH.bTriggered</v>
      </c>
      <c r="N1069" t="str">
        <f t="shared" si="434"/>
        <v>Boolean</v>
      </c>
      <c r="O1069" t="s">
        <v>27</v>
      </c>
      <c r="P1069" t="str">
        <f>CONCATENATE(Y$6,"Application.GVL.stBoilerWarnings.",B1069)</f>
        <v>ns=4;s=|var|CODESYS Control Win V3.Application.GVL.stBoilerWarnings.TWaterOutH</v>
      </c>
      <c r="Q1069" t="str">
        <f t="shared" si="437"/>
        <v>d1110</v>
      </c>
      <c r="R1069" t="str">
        <f>CONCATENATE(G1069,"Warn")</f>
        <v>bTriggeredWarn</v>
      </c>
    </row>
    <row r="1070" spans="1:22" x14ac:dyDescent="0.25">
      <c r="A1070" t="s">
        <v>294</v>
      </c>
      <c r="B1070" t="s">
        <v>286</v>
      </c>
    </row>
    <row r="1071" spans="1:22" x14ac:dyDescent="0.25">
      <c r="B1071" t="str">
        <f>A1070</f>
        <v>FWaterOutL</v>
      </c>
      <c r="G1071" t="s">
        <v>165</v>
      </c>
      <c r="H1071" t="str">
        <f>G1071</f>
        <v>bSoundOn</v>
      </c>
      <c r="I1071">
        <v>1</v>
      </c>
      <c r="K1071">
        <v>1</v>
      </c>
      <c r="M1071" t="str">
        <f>CONCATENATE(P1071,".",H1071)</f>
        <v>ns=4;s=|var|CODESYS Control Win V3.Application.GVL.stBoilerProts.FWaterOutL.bSoundOn</v>
      </c>
      <c r="N1071" t="str">
        <f>(IF(LEFT(G1071,1)="b","Boolean","Float"))</f>
        <v>Boolean</v>
      </c>
      <c r="O1071" t="s">
        <v>27</v>
      </c>
      <c r="P1071" t="str">
        <f>CONCATENATE(Y$6,"Application.GVL.stBoilerProts.",B1071)</f>
        <v>ns=4;s=|var|CODESYS Control Win V3.Application.GVL.stBoilerProts.FWaterOutL</v>
      </c>
      <c r="Q1071" t="str">
        <f>V1071</f>
        <v>d1109</v>
      </c>
      <c r="R1071" t="str">
        <f>G1071</f>
        <v>bSoundOn</v>
      </c>
      <c r="V1071" t="s">
        <v>304</v>
      </c>
    </row>
    <row r="1072" spans="1:22" x14ac:dyDescent="0.25">
      <c r="B1072" t="str">
        <f>B1071</f>
        <v>FWaterOutL</v>
      </c>
      <c r="G1072" t="s">
        <v>168</v>
      </c>
      <c r="H1072" t="str">
        <f t="shared" ref="H1072:H1081" si="438">G1072</f>
        <v>bCtrlOn</v>
      </c>
      <c r="I1072">
        <v>1</v>
      </c>
      <c r="K1072">
        <v>1</v>
      </c>
      <c r="M1072" t="str">
        <f t="shared" ref="M1072:M1081" si="439">CONCATENATE(P1072,".",H1072)</f>
        <v>ns=4;s=|var|CODESYS Control Win V3.Application.GVL.stBoilerProts.FWaterOutL.bCtrlOn</v>
      </c>
      <c r="N1072" t="str">
        <f t="shared" ref="N1072:N1081" si="440">(IF(LEFT(G1072,1)="b","Boolean","Float"))</f>
        <v>Boolean</v>
      </c>
      <c r="O1072" t="s">
        <v>27</v>
      </c>
      <c r="P1072" t="str">
        <f>CONCATENATE(Y$6,"Application.GVL.stBoilerProts.",B1072)</f>
        <v>ns=4;s=|var|CODESYS Control Win V3.Application.GVL.stBoilerProts.FWaterOutL</v>
      </c>
      <c r="Q1072" t="str">
        <f>Q1071</f>
        <v>d1109</v>
      </c>
      <c r="R1072" t="str">
        <f t="shared" ref="R1072:R1079" si="441">G1072</f>
        <v>bCtrlOn</v>
      </c>
    </row>
    <row r="1073" spans="1:22" x14ac:dyDescent="0.25">
      <c r="B1073" t="str">
        <f t="shared" ref="B1073:B1081" si="442">B1072</f>
        <v>FWaterOutL</v>
      </c>
      <c r="G1073" t="s">
        <v>170</v>
      </c>
      <c r="H1073" t="str">
        <f t="shared" si="438"/>
        <v>bCheck</v>
      </c>
      <c r="I1073">
        <v>1</v>
      </c>
      <c r="K1073">
        <v>1</v>
      </c>
      <c r="M1073" t="str">
        <f t="shared" si="439"/>
        <v>ns=4;s=|var|CODESYS Control Win V3.Application.GVL.stBoilerProts.FWaterOutL.bCheck</v>
      </c>
      <c r="N1073" t="str">
        <f t="shared" si="440"/>
        <v>Boolean</v>
      </c>
      <c r="O1073" t="s">
        <v>27</v>
      </c>
      <c r="P1073" t="str">
        <f>CONCATENATE(Y$6,"Application.GVL.stBoilerProts.",B1073)</f>
        <v>ns=4;s=|var|CODESYS Control Win V3.Application.GVL.stBoilerProts.FWaterOutL</v>
      </c>
      <c r="Q1073" t="str">
        <f t="shared" ref="Q1073:Q1081" si="443">Q1072</f>
        <v>d1109</v>
      </c>
      <c r="R1073" t="str">
        <f t="shared" si="441"/>
        <v>bCheck</v>
      </c>
    </row>
    <row r="1074" spans="1:22" x14ac:dyDescent="0.25">
      <c r="B1074" t="str">
        <f t="shared" si="442"/>
        <v>FWaterOutL</v>
      </c>
      <c r="G1074" t="s">
        <v>169</v>
      </c>
      <c r="H1074" t="str">
        <f t="shared" si="438"/>
        <v>bOff</v>
      </c>
      <c r="I1074">
        <v>1</v>
      </c>
      <c r="K1074">
        <v>1</v>
      </c>
      <c r="M1074" t="str">
        <f t="shared" si="439"/>
        <v>ns=4;s=|var|CODESYS Control Win V3.Application.GVL.stBoilerProts.FWaterOutL.bOff</v>
      </c>
      <c r="N1074" t="str">
        <f t="shared" si="440"/>
        <v>Boolean</v>
      </c>
      <c r="O1074" t="s">
        <v>27</v>
      </c>
      <c r="P1074" t="str">
        <f>CONCATENATE(Y$6,"Application.GVL.stBoilerProts.",B1074)</f>
        <v>ns=4;s=|var|CODESYS Control Win V3.Application.GVL.stBoilerProts.FWaterOutL</v>
      </c>
      <c r="Q1074" t="str">
        <f t="shared" si="443"/>
        <v>d1109</v>
      </c>
      <c r="R1074" t="str">
        <f t="shared" si="441"/>
        <v>bOff</v>
      </c>
    </row>
    <row r="1075" spans="1:22" x14ac:dyDescent="0.25">
      <c r="B1075" t="str">
        <f t="shared" si="442"/>
        <v>FWaterOutL</v>
      </c>
      <c r="G1075" t="s">
        <v>167</v>
      </c>
      <c r="H1075" t="str">
        <f t="shared" si="438"/>
        <v>bTriggered</v>
      </c>
      <c r="I1075">
        <v>1</v>
      </c>
      <c r="K1075">
        <v>0</v>
      </c>
      <c r="M1075" t="str">
        <f t="shared" si="439"/>
        <v>ns=4;s=|var|CODESYS Control Win V3.Application.GVL.stBoilerProts.FWaterOutL.bTriggered</v>
      </c>
      <c r="N1075" t="str">
        <f t="shared" si="440"/>
        <v>Boolean</v>
      </c>
      <c r="O1075" t="s">
        <v>27</v>
      </c>
      <c r="P1075" t="str">
        <f>CONCATENATE(Y$6,"Application.GVL.stBoilerProts.",B1075)</f>
        <v>ns=4;s=|var|CODESYS Control Win V3.Application.GVL.stBoilerProts.FWaterOutL</v>
      </c>
      <c r="Q1075" t="str">
        <f t="shared" si="443"/>
        <v>d1109</v>
      </c>
      <c r="R1075" t="str">
        <f t="shared" si="441"/>
        <v>bTriggered</v>
      </c>
    </row>
    <row r="1076" spans="1:22" x14ac:dyDescent="0.25">
      <c r="B1076" t="str">
        <f t="shared" si="442"/>
        <v>FWaterOutL</v>
      </c>
      <c r="G1076" t="s">
        <v>83</v>
      </c>
      <c r="H1076" t="str">
        <f t="shared" si="438"/>
        <v>bCtrl</v>
      </c>
      <c r="I1076">
        <v>1</v>
      </c>
      <c r="K1076">
        <v>0</v>
      </c>
      <c r="M1076" t="str">
        <f t="shared" si="439"/>
        <v>ns=4;s=|var|CODESYS Control Win V3.Application.GVL.stBoilerProts.FWaterOutL.bCtrl</v>
      </c>
      <c r="N1076" t="str">
        <f t="shared" si="440"/>
        <v>Boolean</v>
      </c>
      <c r="O1076" t="s">
        <v>27</v>
      </c>
      <c r="P1076" t="str">
        <f>CONCATENATE(Y$6,"Application.GVL.stBoilerProts.",B1076)</f>
        <v>ns=4;s=|var|CODESYS Control Win V3.Application.GVL.stBoilerProts.FWaterOutL</v>
      </c>
      <c r="Q1076" t="str">
        <f t="shared" si="443"/>
        <v>d1109</v>
      </c>
      <c r="R1076" t="str">
        <f t="shared" si="441"/>
        <v>bCtrl</v>
      </c>
    </row>
    <row r="1077" spans="1:22" x14ac:dyDescent="0.25">
      <c r="B1077" t="str">
        <f t="shared" si="442"/>
        <v>FWaterOutL</v>
      </c>
      <c r="G1077" t="s">
        <v>171</v>
      </c>
      <c r="H1077" t="str">
        <f t="shared" si="438"/>
        <v>bInWork</v>
      </c>
      <c r="I1077">
        <v>1</v>
      </c>
      <c r="K1077">
        <v>0</v>
      </c>
      <c r="M1077" t="str">
        <f t="shared" si="439"/>
        <v>ns=4;s=|var|CODESYS Control Win V3.Application.GVL.stBoilerProts.FWaterOutL.bInWork</v>
      </c>
      <c r="N1077" t="str">
        <f t="shared" si="440"/>
        <v>Boolean</v>
      </c>
      <c r="O1077" t="s">
        <v>27</v>
      </c>
      <c r="P1077" t="str">
        <f>CONCATENATE(Y$6,"Application.GVL.stBoilerProts.",B1077)</f>
        <v>ns=4;s=|var|CODESYS Control Win V3.Application.GVL.stBoilerProts.FWaterOutL</v>
      </c>
      <c r="Q1077" t="str">
        <f t="shared" si="443"/>
        <v>d1109</v>
      </c>
      <c r="R1077" t="str">
        <f t="shared" si="441"/>
        <v>bInWork</v>
      </c>
    </row>
    <row r="1078" spans="1:22" x14ac:dyDescent="0.25">
      <c r="B1078" t="str">
        <f t="shared" si="442"/>
        <v>FWaterOutL</v>
      </c>
      <c r="G1078" t="s">
        <v>290</v>
      </c>
      <c r="H1078" t="str">
        <f t="shared" si="438"/>
        <v>fValue</v>
      </c>
      <c r="I1078">
        <v>1</v>
      </c>
      <c r="K1078">
        <v>1</v>
      </c>
      <c r="M1078" t="str">
        <f t="shared" si="439"/>
        <v>ns=4;s=|var|CODESYS Control Win V3.Application.PersistentVars.stProtectionList.FWaterOutL.fValue</v>
      </c>
      <c r="N1078" t="str">
        <f t="shared" si="440"/>
        <v>Float</v>
      </c>
      <c r="O1078" t="s">
        <v>27</v>
      </c>
      <c r="P1078" t="str">
        <f>CONCATENATE(Y$6,"Application.PersistentVars.stProtectionList.",B1078)</f>
        <v>ns=4;s=|var|CODESYS Control Win V3.Application.PersistentVars.stProtectionList.FWaterOutL</v>
      </c>
      <c r="Q1078" t="str">
        <f t="shared" si="443"/>
        <v>d1109</v>
      </c>
      <c r="R1078" t="str">
        <f t="shared" si="441"/>
        <v>fValue</v>
      </c>
    </row>
    <row r="1079" spans="1:22" x14ac:dyDescent="0.25">
      <c r="B1079" t="str">
        <f t="shared" si="442"/>
        <v>FWaterOutL</v>
      </c>
      <c r="G1079" t="s">
        <v>291</v>
      </c>
      <c r="H1079" t="str">
        <f t="shared" si="438"/>
        <v>fResponseTime</v>
      </c>
      <c r="I1079">
        <v>1</v>
      </c>
      <c r="K1079">
        <v>1</v>
      </c>
      <c r="M1079" t="str">
        <f t="shared" si="439"/>
        <v>ns=4;s=|var|CODESYS Control Win V3.Application.PersistentVars.stProtectionList.FWaterOutL.fResponseTime</v>
      </c>
      <c r="N1079" t="str">
        <f t="shared" si="440"/>
        <v>Float</v>
      </c>
      <c r="O1079" t="s">
        <v>27</v>
      </c>
      <c r="P1079" t="str">
        <f>CONCATENATE(Y$6,"Application.PersistentVars.stProtectionList.",B1079)</f>
        <v>ns=4;s=|var|CODESYS Control Win V3.Application.PersistentVars.stProtectionList.FWaterOutL</v>
      </c>
      <c r="Q1079" t="str">
        <f t="shared" si="443"/>
        <v>d1109</v>
      </c>
      <c r="R1079" t="str">
        <f t="shared" si="441"/>
        <v>fResponseTime</v>
      </c>
    </row>
    <row r="1080" spans="1:22" x14ac:dyDescent="0.25">
      <c r="B1080" t="str">
        <f t="shared" si="442"/>
        <v>FWaterOutL</v>
      </c>
      <c r="G1080" t="s">
        <v>290</v>
      </c>
      <c r="H1080" t="str">
        <f t="shared" si="438"/>
        <v>fValue</v>
      </c>
      <c r="I1080">
        <v>1</v>
      </c>
      <c r="K1080">
        <v>1</v>
      </c>
      <c r="M1080" t="str">
        <f t="shared" si="439"/>
        <v>ns=4;s=|var|CODESYS Control Win V3.Application.PersistentVars.stWarningList.FWaterOutL.fValue</v>
      </c>
      <c r="N1080" t="str">
        <f t="shared" si="440"/>
        <v>Float</v>
      </c>
      <c r="O1080" t="s">
        <v>27</v>
      </c>
      <c r="P1080" t="str">
        <f>CONCATENATE(Y$6,"Application.PersistentVars.stWarningList.",B1080)</f>
        <v>ns=4;s=|var|CODESYS Control Win V3.Application.PersistentVars.stWarningList.FWaterOutL</v>
      </c>
      <c r="Q1080" t="str">
        <f t="shared" si="443"/>
        <v>d1109</v>
      </c>
      <c r="R1080" t="str">
        <f>CONCATENATE(G1080,"Warn")</f>
        <v>fValueWarn</v>
      </c>
    </row>
    <row r="1081" spans="1:22" x14ac:dyDescent="0.25">
      <c r="B1081" t="str">
        <f t="shared" si="442"/>
        <v>FWaterOutL</v>
      </c>
      <c r="G1081" t="s">
        <v>167</v>
      </c>
      <c r="H1081" t="str">
        <f t="shared" si="438"/>
        <v>bTriggered</v>
      </c>
      <c r="I1081">
        <v>1</v>
      </c>
      <c r="K1081">
        <v>0</v>
      </c>
      <c r="M1081" t="str">
        <f t="shared" si="439"/>
        <v>ns=4;s=|var|CODESYS Control Win V3.Application.GVL.stBoilerWarnings.FWaterOutL.bTriggered</v>
      </c>
      <c r="N1081" t="str">
        <f t="shared" si="440"/>
        <v>Boolean</v>
      </c>
      <c r="O1081" t="s">
        <v>27</v>
      </c>
      <c r="P1081" t="str">
        <f>CONCATENATE(Y$6,"Application.GVL.stBoilerWarnings.",B1081)</f>
        <v>ns=4;s=|var|CODESYS Control Win V3.Application.GVL.stBoilerWarnings.FWaterOutL</v>
      </c>
      <c r="Q1081" t="str">
        <f t="shared" si="443"/>
        <v>d1109</v>
      </c>
      <c r="R1081" t="str">
        <f>CONCATENATE(G1081,"Warn")</f>
        <v>bTriggeredWarn</v>
      </c>
    </row>
    <row r="1082" spans="1:22" x14ac:dyDescent="0.25">
      <c r="A1082" t="s">
        <v>295</v>
      </c>
      <c r="B1082" t="s">
        <v>286</v>
      </c>
    </row>
    <row r="1083" spans="1:22" x14ac:dyDescent="0.25">
      <c r="B1083" t="str">
        <f>A1082</f>
        <v>PVacH</v>
      </c>
      <c r="G1083" t="s">
        <v>165</v>
      </c>
      <c r="H1083" t="str">
        <f>G1083</f>
        <v>bSoundOn</v>
      </c>
      <c r="I1083">
        <v>1</v>
      </c>
      <c r="K1083">
        <v>1</v>
      </c>
      <c r="M1083" t="str">
        <f>CONCATENATE(P1083,".",H1083)</f>
        <v>ns=4;s=|var|CODESYS Control Win V3.Application.GVL.stBoilerProts.PVacH.bSoundOn</v>
      </c>
      <c r="N1083" t="str">
        <f>(IF(LEFT(G1083,1)="b","Boolean","Float"))</f>
        <v>Boolean</v>
      </c>
      <c r="O1083" t="s">
        <v>27</v>
      </c>
      <c r="P1083" t="str">
        <f>CONCATENATE(Y$6,"Application.GVL.stBoilerProts.",B1083)</f>
        <v>ns=4;s=|var|CODESYS Control Win V3.Application.GVL.stBoilerProts.PVacH</v>
      </c>
      <c r="Q1083" t="str">
        <f>V1083</f>
        <v>d1113</v>
      </c>
      <c r="R1083" t="str">
        <f>G1083</f>
        <v>bSoundOn</v>
      </c>
      <c r="V1083" t="s">
        <v>305</v>
      </c>
    </row>
    <row r="1084" spans="1:22" x14ac:dyDescent="0.25">
      <c r="B1084" t="str">
        <f>B1083</f>
        <v>PVacH</v>
      </c>
      <c r="G1084" t="s">
        <v>168</v>
      </c>
      <c r="H1084" t="str">
        <f t="shared" ref="H1084:H1093" si="444">G1084</f>
        <v>bCtrlOn</v>
      </c>
      <c r="I1084">
        <v>1</v>
      </c>
      <c r="K1084">
        <v>1</v>
      </c>
      <c r="M1084" t="str">
        <f t="shared" ref="M1084:M1093" si="445">CONCATENATE(P1084,".",H1084)</f>
        <v>ns=4;s=|var|CODESYS Control Win V3.Application.GVL.stBoilerProts.PVacH.bCtrlOn</v>
      </c>
      <c r="N1084" t="str">
        <f t="shared" ref="N1084:N1093" si="446">(IF(LEFT(G1084,1)="b","Boolean","Float"))</f>
        <v>Boolean</v>
      </c>
      <c r="O1084" t="s">
        <v>27</v>
      </c>
      <c r="P1084" t="str">
        <f>CONCATENATE(Y$6,"Application.GVL.stBoilerProts.",B1084)</f>
        <v>ns=4;s=|var|CODESYS Control Win V3.Application.GVL.stBoilerProts.PVacH</v>
      </c>
      <c r="Q1084" t="str">
        <f>Q1083</f>
        <v>d1113</v>
      </c>
      <c r="R1084" t="str">
        <f t="shared" ref="R1084:R1091" si="447">G1084</f>
        <v>bCtrlOn</v>
      </c>
    </row>
    <row r="1085" spans="1:22" x14ac:dyDescent="0.25">
      <c r="B1085" t="str">
        <f t="shared" ref="B1085:B1093" si="448">B1084</f>
        <v>PVacH</v>
      </c>
      <c r="G1085" t="s">
        <v>170</v>
      </c>
      <c r="H1085" t="str">
        <f t="shared" si="444"/>
        <v>bCheck</v>
      </c>
      <c r="I1085">
        <v>1</v>
      </c>
      <c r="K1085">
        <v>1</v>
      </c>
      <c r="M1085" t="str">
        <f t="shared" si="445"/>
        <v>ns=4;s=|var|CODESYS Control Win V3.Application.GVL.stBoilerProts.PVacH.bCheck</v>
      </c>
      <c r="N1085" t="str">
        <f t="shared" si="446"/>
        <v>Boolean</v>
      </c>
      <c r="O1085" t="s">
        <v>27</v>
      </c>
      <c r="P1085" t="str">
        <f>CONCATENATE(Y$6,"Application.GVL.stBoilerProts.",B1085)</f>
        <v>ns=4;s=|var|CODESYS Control Win V3.Application.GVL.stBoilerProts.PVacH</v>
      </c>
      <c r="Q1085" t="str">
        <f t="shared" ref="Q1085:Q1093" si="449">Q1084</f>
        <v>d1113</v>
      </c>
      <c r="R1085" t="str">
        <f t="shared" si="447"/>
        <v>bCheck</v>
      </c>
    </row>
    <row r="1086" spans="1:22" x14ac:dyDescent="0.25">
      <c r="B1086" t="str">
        <f t="shared" si="448"/>
        <v>PVacH</v>
      </c>
      <c r="G1086" t="s">
        <v>169</v>
      </c>
      <c r="H1086" t="str">
        <f t="shared" si="444"/>
        <v>bOff</v>
      </c>
      <c r="I1086">
        <v>1</v>
      </c>
      <c r="K1086">
        <v>1</v>
      </c>
      <c r="M1086" t="str">
        <f t="shared" si="445"/>
        <v>ns=4;s=|var|CODESYS Control Win V3.Application.GVL.stBoilerProts.PVacH.bOff</v>
      </c>
      <c r="N1086" t="str">
        <f t="shared" si="446"/>
        <v>Boolean</v>
      </c>
      <c r="O1086" t="s">
        <v>27</v>
      </c>
      <c r="P1086" t="str">
        <f>CONCATENATE(Y$6,"Application.GVL.stBoilerProts.",B1086)</f>
        <v>ns=4;s=|var|CODESYS Control Win V3.Application.GVL.stBoilerProts.PVacH</v>
      </c>
      <c r="Q1086" t="str">
        <f t="shared" si="449"/>
        <v>d1113</v>
      </c>
      <c r="R1086" t="str">
        <f t="shared" si="447"/>
        <v>bOff</v>
      </c>
    </row>
    <row r="1087" spans="1:22" x14ac:dyDescent="0.25">
      <c r="B1087" t="str">
        <f t="shared" si="448"/>
        <v>PVacH</v>
      </c>
      <c r="G1087" t="s">
        <v>167</v>
      </c>
      <c r="H1087" t="str">
        <f t="shared" si="444"/>
        <v>bTriggered</v>
      </c>
      <c r="I1087">
        <v>1</v>
      </c>
      <c r="K1087">
        <v>0</v>
      </c>
      <c r="M1087" t="str">
        <f t="shared" si="445"/>
        <v>ns=4;s=|var|CODESYS Control Win V3.Application.GVL.stBoilerProts.PVacH.bTriggered</v>
      </c>
      <c r="N1087" t="str">
        <f t="shared" si="446"/>
        <v>Boolean</v>
      </c>
      <c r="O1087" t="s">
        <v>27</v>
      </c>
      <c r="P1087" t="str">
        <f>CONCATENATE(Y$6,"Application.GVL.stBoilerProts.",B1087)</f>
        <v>ns=4;s=|var|CODESYS Control Win V3.Application.GVL.stBoilerProts.PVacH</v>
      </c>
      <c r="Q1087" t="str">
        <f t="shared" si="449"/>
        <v>d1113</v>
      </c>
      <c r="R1087" t="str">
        <f t="shared" si="447"/>
        <v>bTriggered</v>
      </c>
    </row>
    <row r="1088" spans="1:22" x14ac:dyDescent="0.25">
      <c r="B1088" t="str">
        <f t="shared" si="448"/>
        <v>PVacH</v>
      </c>
      <c r="G1088" t="s">
        <v>83</v>
      </c>
      <c r="H1088" t="str">
        <f t="shared" si="444"/>
        <v>bCtrl</v>
      </c>
      <c r="I1088">
        <v>1</v>
      </c>
      <c r="K1088">
        <v>0</v>
      </c>
      <c r="M1088" t="str">
        <f t="shared" si="445"/>
        <v>ns=4;s=|var|CODESYS Control Win V3.Application.GVL.stBoilerProts.PVacH.bCtrl</v>
      </c>
      <c r="N1088" t="str">
        <f t="shared" si="446"/>
        <v>Boolean</v>
      </c>
      <c r="O1088" t="s">
        <v>27</v>
      </c>
      <c r="P1088" t="str">
        <f>CONCATENATE(Y$6,"Application.GVL.stBoilerProts.",B1088)</f>
        <v>ns=4;s=|var|CODESYS Control Win V3.Application.GVL.stBoilerProts.PVacH</v>
      </c>
      <c r="Q1088" t="str">
        <f t="shared" si="449"/>
        <v>d1113</v>
      </c>
      <c r="R1088" t="str">
        <f t="shared" si="447"/>
        <v>bCtrl</v>
      </c>
    </row>
    <row r="1089" spans="1:22" x14ac:dyDescent="0.25">
      <c r="B1089" t="str">
        <f t="shared" si="448"/>
        <v>PVacH</v>
      </c>
      <c r="G1089" t="s">
        <v>171</v>
      </c>
      <c r="H1089" t="str">
        <f t="shared" si="444"/>
        <v>bInWork</v>
      </c>
      <c r="I1089">
        <v>1</v>
      </c>
      <c r="K1089">
        <v>0</v>
      </c>
      <c r="M1089" t="str">
        <f t="shared" si="445"/>
        <v>ns=4;s=|var|CODESYS Control Win V3.Application.GVL.stBoilerProts.PVacH.bInWork</v>
      </c>
      <c r="N1089" t="str">
        <f t="shared" si="446"/>
        <v>Boolean</v>
      </c>
      <c r="O1089" t="s">
        <v>27</v>
      </c>
      <c r="P1089" t="str">
        <f>CONCATENATE(Y$6,"Application.GVL.stBoilerProts.",B1089)</f>
        <v>ns=4;s=|var|CODESYS Control Win V3.Application.GVL.stBoilerProts.PVacH</v>
      </c>
      <c r="Q1089" t="str">
        <f t="shared" si="449"/>
        <v>d1113</v>
      </c>
      <c r="R1089" t="str">
        <f t="shared" si="447"/>
        <v>bInWork</v>
      </c>
    </row>
    <row r="1090" spans="1:22" x14ac:dyDescent="0.25">
      <c r="B1090" t="str">
        <f t="shared" si="448"/>
        <v>PVacH</v>
      </c>
      <c r="G1090" t="s">
        <v>290</v>
      </c>
      <c r="H1090" t="str">
        <f t="shared" si="444"/>
        <v>fValue</v>
      </c>
      <c r="I1090">
        <v>1</v>
      </c>
      <c r="K1090">
        <v>1</v>
      </c>
      <c r="M1090" t="str">
        <f t="shared" si="445"/>
        <v>ns=4;s=|var|CODESYS Control Win V3.Application.PersistentVars.stProtectionList.PVacH.fValue</v>
      </c>
      <c r="N1090" t="str">
        <f t="shared" si="446"/>
        <v>Float</v>
      </c>
      <c r="O1090" t="s">
        <v>27</v>
      </c>
      <c r="P1090" t="str">
        <f>CONCATENATE(Y$6,"Application.PersistentVars.stProtectionList.",B1090)</f>
        <v>ns=4;s=|var|CODESYS Control Win V3.Application.PersistentVars.stProtectionList.PVacH</v>
      </c>
      <c r="Q1090" t="str">
        <f t="shared" si="449"/>
        <v>d1113</v>
      </c>
      <c r="R1090" t="str">
        <f t="shared" si="447"/>
        <v>fValue</v>
      </c>
    </row>
    <row r="1091" spans="1:22" x14ac:dyDescent="0.25">
      <c r="B1091" t="str">
        <f t="shared" si="448"/>
        <v>PVacH</v>
      </c>
      <c r="G1091" t="s">
        <v>291</v>
      </c>
      <c r="H1091" t="str">
        <f t="shared" si="444"/>
        <v>fResponseTime</v>
      </c>
      <c r="I1091">
        <v>1</v>
      </c>
      <c r="K1091">
        <v>1</v>
      </c>
      <c r="M1091" t="str">
        <f t="shared" si="445"/>
        <v>ns=4;s=|var|CODESYS Control Win V3.Application.PersistentVars.stProtectionList.PVacH.fResponseTime</v>
      </c>
      <c r="N1091" t="str">
        <f t="shared" si="446"/>
        <v>Float</v>
      </c>
      <c r="O1091" t="s">
        <v>27</v>
      </c>
      <c r="P1091" t="str">
        <f>CONCATENATE(Y$6,"Application.PersistentVars.stProtectionList.",B1091)</f>
        <v>ns=4;s=|var|CODESYS Control Win V3.Application.PersistentVars.stProtectionList.PVacH</v>
      </c>
      <c r="Q1091" t="str">
        <f t="shared" si="449"/>
        <v>d1113</v>
      </c>
      <c r="R1091" t="str">
        <f t="shared" si="447"/>
        <v>fResponseTime</v>
      </c>
    </row>
    <row r="1092" spans="1:22" x14ac:dyDescent="0.25">
      <c r="B1092" t="str">
        <f t="shared" si="448"/>
        <v>PVacH</v>
      </c>
      <c r="G1092" t="s">
        <v>290</v>
      </c>
      <c r="H1092" t="str">
        <f t="shared" si="444"/>
        <v>fValue</v>
      </c>
      <c r="I1092">
        <v>1</v>
      </c>
      <c r="K1092">
        <v>1</v>
      </c>
      <c r="M1092" t="str">
        <f t="shared" si="445"/>
        <v>ns=4;s=|var|CODESYS Control Win V3.Application.PersistentVars.stWarningList.PVacH.fValue</v>
      </c>
      <c r="N1092" t="str">
        <f t="shared" si="446"/>
        <v>Float</v>
      </c>
      <c r="O1092" t="s">
        <v>27</v>
      </c>
      <c r="P1092" t="str">
        <f>CONCATENATE(Y$6,"Application.PersistentVars.stWarningList.",B1092)</f>
        <v>ns=4;s=|var|CODESYS Control Win V3.Application.PersistentVars.stWarningList.PVacH</v>
      </c>
      <c r="Q1092" t="str">
        <f t="shared" si="449"/>
        <v>d1113</v>
      </c>
      <c r="R1092" t="str">
        <f>CONCATENATE(G1092,"Warn")</f>
        <v>fValueWarn</v>
      </c>
    </row>
    <row r="1093" spans="1:22" x14ac:dyDescent="0.25">
      <c r="B1093" t="str">
        <f t="shared" si="448"/>
        <v>PVacH</v>
      </c>
      <c r="G1093" t="s">
        <v>167</v>
      </c>
      <c r="H1093" t="str">
        <f t="shared" si="444"/>
        <v>bTriggered</v>
      </c>
      <c r="I1093">
        <v>1</v>
      </c>
      <c r="K1093">
        <v>0</v>
      </c>
      <c r="M1093" t="str">
        <f t="shared" si="445"/>
        <v>ns=4;s=|var|CODESYS Control Win V3.Application.GVL.stBoilerWarnings.PVacH.bTriggered</v>
      </c>
      <c r="N1093" t="str">
        <f t="shared" si="446"/>
        <v>Boolean</v>
      </c>
      <c r="O1093" t="s">
        <v>27</v>
      </c>
      <c r="P1093" t="str">
        <f>CONCATENATE(Y$6,"Application.GVL.stBoilerWarnings.",B1093)</f>
        <v>ns=4;s=|var|CODESYS Control Win V3.Application.GVL.stBoilerWarnings.PVacH</v>
      </c>
      <c r="Q1093" t="str">
        <f t="shared" si="449"/>
        <v>d1113</v>
      </c>
      <c r="R1093" t="str">
        <f>CONCATENATE(G1093,"Warn")</f>
        <v>bTriggeredWarn</v>
      </c>
    </row>
    <row r="1094" spans="1:22" x14ac:dyDescent="0.25">
      <c r="A1094" t="s">
        <v>296</v>
      </c>
      <c r="B1094" t="s">
        <v>286</v>
      </c>
    </row>
    <row r="1095" spans="1:22" x14ac:dyDescent="0.25">
      <c r="B1095" t="str">
        <f>A1094</f>
        <v>LastBurnProt</v>
      </c>
      <c r="G1095" t="s">
        <v>165</v>
      </c>
      <c r="H1095" t="str">
        <f>G1095</f>
        <v>bSoundOn</v>
      </c>
      <c r="I1095">
        <v>1</v>
      </c>
      <c r="K1095">
        <v>1</v>
      </c>
      <c r="M1095" t="str">
        <f>CONCATENATE(P1095,".",H1095)</f>
        <v>ns=4;s=|var|CODESYS Control Win V3.Application.GVL.stBoilerProts.LastBurnProt.bSoundOn</v>
      </c>
      <c r="N1095" t="str">
        <f>(IF(LEFT(G1095,1)="b","Boolean","Float"))</f>
        <v>Boolean</v>
      </c>
      <c r="O1095" t="s">
        <v>27</v>
      </c>
      <c r="P1095" t="str">
        <f>CONCATENATE(Y$6,"Application.GVL.stBoilerProts.",B1095)</f>
        <v>ns=4;s=|var|CODESYS Control Win V3.Application.GVL.stBoilerProts.LastBurnProt</v>
      </c>
      <c r="Q1095" t="str">
        <f>V1095</f>
        <v>d1197</v>
      </c>
      <c r="R1095" t="str">
        <f>G1095</f>
        <v>bSoundOn</v>
      </c>
      <c r="V1095" t="s">
        <v>306</v>
      </c>
    </row>
    <row r="1096" spans="1:22" x14ac:dyDescent="0.25">
      <c r="B1096" t="str">
        <f>B1095</f>
        <v>LastBurnProt</v>
      </c>
      <c r="G1096" t="s">
        <v>168</v>
      </c>
      <c r="H1096" t="str">
        <f t="shared" ref="H1096:H1105" si="450">G1096</f>
        <v>bCtrlOn</v>
      </c>
      <c r="I1096">
        <v>1</v>
      </c>
      <c r="K1096">
        <v>1</v>
      </c>
      <c r="M1096" t="str">
        <f t="shared" ref="M1096:M1105" si="451">CONCATENATE(P1096,".",H1096)</f>
        <v>ns=4;s=|var|CODESYS Control Win V3.Application.GVL.stBoilerProts.LastBurnProt.bCtrlOn</v>
      </c>
      <c r="N1096" t="str">
        <f t="shared" ref="N1096:N1105" si="452">(IF(LEFT(G1096,1)="b","Boolean","Float"))</f>
        <v>Boolean</v>
      </c>
      <c r="O1096" t="s">
        <v>27</v>
      </c>
      <c r="P1096" t="str">
        <f>CONCATENATE(Y$6,"Application.GVL.stBoilerProts.",B1096)</f>
        <v>ns=4;s=|var|CODESYS Control Win V3.Application.GVL.stBoilerProts.LastBurnProt</v>
      </c>
      <c r="Q1096" t="str">
        <f>Q1095</f>
        <v>d1197</v>
      </c>
      <c r="R1096" t="str">
        <f t="shared" ref="R1096:R1103" si="453">G1096</f>
        <v>bCtrlOn</v>
      </c>
    </row>
    <row r="1097" spans="1:22" x14ac:dyDescent="0.25">
      <c r="B1097" t="str">
        <f t="shared" ref="B1097:B1105" si="454">B1096</f>
        <v>LastBurnProt</v>
      </c>
      <c r="G1097" t="s">
        <v>170</v>
      </c>
      <c r="H1097" t="str">
        <f t="shared" si="450"/>
        <v>bCheck</v>
      </c>
      <c r="I1097">
        <v>1</v>
      </c>
      <c r="K1097">
        <v>1</v>
      </c>
      <c r="M1097" t="str">
        <f t="shared" si="451"/>
        <v>ns=4;s=|var|CODESYS Control Win V3.Application.GVL.stBoilerProts.LastBurnProt.bCheck</v>
      </c>
      <c r="N1097" t="str">
        <f t="shared" si="452"/>
        <v>Boolean</v>
      </c>
      <c r="O1097" t="s">
        <v>27</v>
      </c>
      <c r="P1097" t="str">
        <f>CONCATENATE(Y$6,"Application.GVL.stBoilerProts.",B1097)</f>
        <v>ns=4;s=|var|CODESYS Control Win V3.Application.GVL.stBoilerProts.LastBurnProt</v>
      </c>
      <c r="Q1097" t="str">
        <f t="shared" ref="Q1097:Q1105" si="455">Q1096</f>
        <v>d1197</v>
      </c>
      <c r="R1097" t="str">
        <f t="shared" si="453"/>
        <v>bCheck</v>
      </c>
    </row>
    <row r="1098" spans="1:22" x14ac:dyDescent="0.25">
      <c r="B1098" t="str">
        <f t="shared" si="454"/>
        <v>LastBurnProt</v>
      </c>
      <c r="G1098" t="s">
        <v>169</v>
      </c>
      <c r="H1098" t="str">
        <f t="shared" si="450"/>
        <v>bOff</v>
      </c>
      <c r="I1098">
        <v>1</v>
      </c>
      <c r="K1098">
        <v>1</v>
      </c>
      <c r="M1098" t="str">
        <f t="shared" si="451"/>
        <v>ns=4;s=|var|CODESYS Control Win V3.Application.GVL.stBoilerProts.LastBurnProt.bOff</v>
      </c>
      <c r="N1098" t="str">
        <f t="shared" si="452"/>
        <v>Boolean</v>
      </c>
      <c r="O1098" t="s">
        <v>27</v>
      </c>
      <c r="P1098" t="str">
        <f>CONCATENATE(Y$6,"Application.GVL.stBoilerProts.",B1098)</f>
        <v>ns=4;s=|var|CODESYS Control Win V3.Application.GVL.stBoilerProts.LastBurnProt</v>
      </c>
      <c r="Q1098" t="str">
        <f t="shared" si="455"/>
        <v>d1197</v>
      </c>
      <c r="R1098" t="str">
        <f t="shared" si="453"/>
        <v>bOff</v>
      </c>
    </row>
    <row r="1099" spans="1:22" x14ac:dyDescent="0.25">
      <c r="B1099" t="str">
        <f t="shared" si="454"/>
        <v>LastBurnProt</v>
      </c>
      <c r="G1099" t="s">
        <v>167</v>
      </c>
      <c r="H1099" t="str">
        <f t="shared" si="450"/>
        <v>bTriggered</v>
      </c>
      <c r="I1099">
        <v>1</v>
      </c>
      <c r="K1099">
        <v>0</v>
      </c>
      <c r="M1099" t="str">
        <f t="shared" si="451"/>
        <v>ns=4;s=|var|CODESYS Control Win V3.Application.GVL.stBoilerProts.LastBurnProt.bTriggered</v>
      </c>
      <c r="N1099" t="str">
        <f t="shared" si="452"/>
        <v>Boolean</v>
      </c>
      <c r="O1099" t="s">
        <v>27</v>
      </c>
      <c r="P1099" t="str">
        <f>CONCATENATE(Y$6,"Application.GVL.stBoilerProts.",B1099)</f>
        <v>ns=4;s=|var|CODESYS Control Win V3.Application.GVL.stBoilerProts.LastBurnProt</v>
      </c>
      <c r="Q1099" t="str">
        <f t="shared" si="455"/>
        <v>d1197</v>
      </c>
      <c r="R1099" t="str">
        <f t="shared" si="453"/>
        <v>bTriggered</v>
      </c>
    </row>
    <row r="1100" spans="1:22" x14ac:dyDescent="0.25">
      <c r="B1100" t="str">
        <f t="shared" si="454"/>
        <v>LastBurnProt</v>
      </c>
      <c r="G1100" t="s">
        <v>83</v>
      </c>
      <c r="H1100" t="str">
        <f t="shared" si="450"/>
        <v>bCtrl</v>
      </c>
      <c r="I1100">
        <v>1</v>
      </c>
      <c r="K1100">
        <v>0</v>
      </c>
      <c r="M1100" t="str">
        <f t="shared" si="451"/>
        <v>ns=4;s=|var|CODESYS Control Win V3.Application.GVL.stBoilerProts.LastBurnProt.bCtrl</v>
      </c>
      <c r="N1100" t="str">
        <f t="shared" si="452"/>
        <v>Boolean</v>
      </c>
      <c r="O1100" t="s">
        <v>27</v>
      </c>
      <c r="P1100" t="str">
        <f>CONCATENATE(Y$6,"Application.GVL.stBoilerProts.",B1100)</f>
        <v>ns=4;s=|var|CODESYS Control Win V3.Application.GVL.stBoilerProts.LastBurnProt</v>
      </c>
      <c r="Q1100" t="str">
        <f t="shared" si="455"/>
        <v>d1197</v>
      </c>
      <c r="R1100" t="str">
        <f t="shared" si="453"/>
        <v>bCtrl</v>
      </c>
    </row>
    <row r="1101" spans="1:22" x14ac:dyDescent="0.25">
      <c r="B1101" t="str">
        <f t="shared" si="454"/>
        <v>LastBurnProt</v>
      </c>
      <c r="G1101" t="s">
        <v>171</v>
      </c>
      <c r="H1101" t="str">
        <f t="shared" si="450"/>
        <v>bInWork</v>
      </c>
      <c r="I1101">
        <v>1</v>
      </c>
      <c r="K1101">
        <v>0</v>
      </c>
      <c r="M1101" t="str">
        <f t="shared" si="451"/>
        <v>ns=4;s=|var|CODESYS Control Win V3.Application.GVL.stBoilerProts.LastBurnProt.bInWork</v>
      </c>
      <c r="N1101" t="str">
        <f t="shared" si="452"/>
        <v>Boolean</v>
      </c>
      <c r="O1101" t="s">
        <v>27</v>
      </c>
      <c r="P1101" t="str">
        <f>CONCATENATE(Y$6,"Application.GVL.stBoilerProts.",B1101)</f>
        <v>ns=4;s=|var|CODESYS Control Win V3.Application.GVL.stBoilerProts.LastBurnProt</v>
      </c>
      <c r="Q1101" t="str">
        <f t="shared" si="455"/>
        <v>d1197</v>
      </c>
      <c r="R1101" t="str">
        <f t="shared" si="453"/>
        <v>bInWork</v>
      </c>
    </row>
    <row r="1102" spans="1:22" x14ac:dyDescent="0.25">
      <c r="B1102" t="str">
        <f t="shared" si="454"/>
        <v>LastBurnProt</v>
      </c>
      <c r="G1102" t="s">
        <v>290</v>
      </c>
      <c r="H1102" t="str">
        <f t="shared" si="450"/>
        <v>fValue</v>
      </c>
      <c r="I1102">
        <v>1</v>
      </c>
      <c r="K1102">
        <v>1</v>
      </c>
      <c r="M1102" t="str">
        <f t="shared" si="451"/>
        <v>ns=4;s=|var|CODESYS Control Win V3.Application.PersistentVars.stProtectionList.LastBurnProt.fValue</v>
      </c>
      <c r="N1102" t="str">
        <f t="shared" si="452"/>
        <v>Float</v>
      </c>
      <c r="O1102" t="s">
        <v>27</v>
      </c>
      <c r="P1102" t="str">
        <f>CONCATENATE(Y$6,"Application.PersistentVars.stProtectionList.",B1102)</f>
        <v>ns=4;s=|var|CODESYS Control Win V3.Application.PersistentVars.stProtectionList.LastBurnProt</v>
      </c>
      <c r="Q1102" t="str">
        <f t="shared" si="455"/>
        <v>d1197</v>
      </c>
      <c r="R1102" t="str">
        <f t="shared" si="453"/>
        <v>fValue</v>
      </c>
    </row>
    <row r="1103" spans="1:22" x14ac:dyDescent="0.25">
      <c r="B1103" t="str">
        <f t="shared" si="454"/>
        <v>LastBurnProt</v>
      </c>
      <c r="G1103" t="s">
        <v>291</v>
      </c>
      <c r="H1103" t="str">
        <f t="shared" si="450"/>
        <v>fResponseTime</v>
      </c>
      <c r="I1103">
        <v>1</v>
      </c>
      <c r="K1103">
        <v>1</v>
      </c>
      <c r="M1103" t="str">
        <f t="shared" si="451"/>
        <v>ns=4;s=|var|CODESYS Control Win V3.Application.PersistentVars.stProtectionList.LastBurnProt.fResponseTime</v>
      </c>
      <c r="N1103" t="str">
        <f t="shared" si="452"/>
        <v>Float</v>
      </c>
      <c r="O1103" t="s">
        <v>27</v>
      </c>
      <c r="P1103" t="str">
        <f>CONCATENATE(Y$6,"Application.PersistentVars.stProtectionList.",B1103)</f>
        <v>ns=4;s=|var|CODESYS Control Win V3.Application.PersistentVars.stProtectionList.LastBurnProt</v>
      </c>
      <c r="Q1103" t="str">
        <f t="shared" si="455"/>
        <v>d1197</v>
      </c>
      <c r="R1103" t="str">
        <f t="shared" si="453"/>
        <v>fResponseTime</v>
      </c>
    </row>
    <row r="1104" spans="1:22" x14ac:dyDescent="0.25">
      <c r="B1104" t="str">
        <f t="shared" si="454"/>
        <v>LastBurnProt</v>
      </c>
      <c r="G1104" t="s">
        <v>290</v>
      </c>
      <c r="H1104" t="str">
        <f t="shared" si="450"/>
        <v>fValue</v>
      </c>
      <c r="I1104">
        <v>1</v>
      </c>
      <c r="K1104">
        <v>1</v>
      </c>
      <c r="M1104" t="str">
        <f t="shared" si="451"/>
        <v>ns=4;s=|var|CODESYS Control Win V3.Application.PersistentVars.stWarningList.LastBurnProt.fValue</v>
      </c>
      <c r="N1104" t="str">
        <f t="shared" si="452"/>
        <v>Float</v>
      </c>
      <c r="O1104" t="s">
        <v>27</v>
      </c>
      <c r="P1104" t="str">
        <f>CONCATENATE(Y$6,"Application.PersistentVars.stWarningList.",B1104)</f>
        <v>ns=4;s=|var|CODESYS Control Win V3.Application.PersistentVars.stWarningList.LastBurnProt</v>
      </c>
      <c r="Q1104" t="str">
        <f t="shared" si="455"/>
        <v>d1197</v>
      </c>
      <c r="R1104" t="str">
        <f>CONCATENATE(G1104,"Warn")</f>
        <v>fValueWarn</v>
      </c>
    </row>
    <row r="1105" spans="1:22" x14ac:dyDescent="0.25">
      <c r="B1105" t="str">
        <f t="shared" si="454"/>
        <v>LastBurnProt</v>
      </c>
      <c r="G1105" t="s">
        <v>167</v>
      </c>
      <c r="H1105" t="str">
        <f t="shared" si="450"/>
        <v>bTriggered</v>
      </c>
      <c r="I1105">
        <v>1</v>
      </c>
      <c r="K1105">
        <v>0</v>
      </c>
      <c r="M1105" t="str">
        <f t="shared" si="451"/>
        <v>ns=4;s=|var|CODESYS Control Win V3.Application.GVL.stBoilerWarnings.LastBurnProt.bTriggered</v>
      </c>
      <c r="N1105" t="str">
        <f t="shared" si="452"/>
        <v>Boolean</v>
      </c>
      <c r="O1105" t="s">
        <v>27</v>
      </c>
      <c r="P1105" t="str">
        <f>CONCATENATE(Y$6,"Application.GVL.stBoilerWarnings.",B1105)</f>
        <v>ns=4;s=|var|CODESYS Control Win V3.Application.GVL.stBoilerWarnings.LastBurnProt</v>
      </c>
      <c r="Q1105" t="str">
        <f t="shared" si="455"/>
        <v>d1197</v>
      </c>
      <c r="R1105" t="str">
        <f>CONCATENATE(G1105,"Warn")</f>
        <v>bTriggeredWarn</v>
      </c>
    </row>
    <row r="1106" spans="1:22" x14ac:dyDescent="0.25">
      <c r="A1106" t="s">
        <v>308</v>
      </c>
      <c r="B1106" t="s">
        <v>286</v>
      </c>
    </row>
    <row r="1107" spans="1:22" x14ac:dyDescent="0.25">
      <c r="B1107" t="str">
        <f>A1106</f>
        <v>TWaterBoil</v>
      </c>
      <c r="G1107" t="s">
        <v>165</v>
      </c>
      <c r="H1107" t="str">
        <f>G1107</f>
        <v>bSoundOn</v>
      </c>
      <c r="I1107">
        <v>1</v>
      </c>
      <c r="K1107">
        <v>1</v>
      </c>
      <c r="M1107" t="str">
        <f>CONCATENATE(P1107,".",H1107)</f>
        <v>ns=4;s=|var|CODESYS Control Win V3.Application.GVL.stBoilerProts.TWaterBoil.bSoundOn</v>
      </c>
      <c r="N1107" t="str">
        <f>(IF(LEFT(G1107,1)="b","Boolean","Float"))</f>
        <v>Boolean</v>
      </c>
      <c r="O1107" t="s">
        <v>27</v>
      </c>
      <c r="P1107" t="str">
        <f>CONCATENATE(Y$6,"Application.GVL.stBoilerProts.",B1107)</f>
        <v>ns=4;s=|var|CODESYS Control Win V3.Application.GVL.stBoilerProts.TWaterBoil</v>
      </c>
      <c r="Q1107" t="str">
        <f>V1107</f>
        <v>d1198</v>
      </c>
      <c r="R1107" t="str">
        <f>G1107</f>
        <v>bSoundOn</v>
      </c>
      <c r="V1107" t="s">
        <v>309</v>
      </c>
    </row>
    <row r="1108" spans="1:22" x14ac:dyDescent="0.25">
      <c r="B1108" t="str">
        <f>B1107</f>
        <v>TWaterBoil</v>
      </c>
      <c r="G1108" t="s">
        <v>168</v>
      </c>
      <c r="H1108" t="str">
        <f t="shared" ref="H1108:H1117" si="456">G1108</f>
        <v>bCtrlOn</v>
      </c>
      <c r="I1108">
        <v>1</v>
      </c>
      <c r="K1108">
        <v>1</v>
      </c>
      <c r="M1108" t="str">
        <f t="shared" ref="M1108:M1117" si="457">CONCATENATE(P1108,".",H1108)</f>
        <v>ns=4;s=|var|CODESYS Control Win V3.Application.GVL.stBoilerProts.TWaterBoil.bCtrlOn</v>
      </c>
      <c r="N1108" t="str">
        <f t="shared" ref="N1108:N1117" si="458">(IF(LEFT(G1108,1)="b","Boolean","Float"))</f>
        <v>Boolean</v>
      </c>
      <c r="O1108" t="s">
        <v>27</v>
      </c>
      <c r="P1108" t="str">
        <f>CONCATENATE(Y$6,"Application.GVL.stBoilerProts.",B1108)</f>
        <v>ns=4;s=|var|CODESYS Control Win V3.Application.GVL.stBoilerProts.TWaterBoil</v>
      </c>
      <c r="Q1108" t="str">
        <f>Q1107</f>
        <v>d1198</v>
      </c>
      <c r="R1108" t="str">
        <f t="shared" ref="R1108:R1115" si="459">G1108</f>
        <v>bCtrlOn</v>
      </c>
    </row>
    <row r="1109" spans="1:22" x14ac:dyDescent="0.25">
      <c r="B1109" t="str">
        <f t="shared" ref="B1109:B1117" si="460">B1108</f>
        <v>TWaterBoil</v>
      </c>
      <c r="G1109" t="s">
        <v>170</v>
      </c>
      <c r="H1109" t="str">
        <f t="shared" si="456"/>
        <v>bCheck</v>
      </c>
      <c r="I1109">
        <v>1</v>
      </c>
      <c r="K1109">
        <v>1</v>
      </c>
      <c r="M1109" t="str">
        <f t="shared" si="457"/>
        <v>ns=4;s=|var|CODESYS Control Win V3.Application.GVL.stBoilerProts.TWaterBoil.bCheck</v>
      </c>
      <c r="N1109" t="str">
        <f t="shared" si="458"/>
        <v>Boolean</v>
      </c>
      <c r="O1109" t="s">
        <v>27</v>
      </c>
      <c r="P1109" t="str">
        <f>CONCATENATE(Y$6,"Application.GVL.stBoilerProts.",B1109)</f>
        <v>ns=4;s=|var|CODESYS Control Win V3.Application.GVL.stBoilerProts.TWaterBoil</v>
      </c>
      <c r="Q1109" t="str">
        <f t="shared" ref="Q1109:Q1117" si="461">Q1108</f>
        <v>d1198</v>
      </c>
      <c r="R1109" t="str">
        <f t="shared" si="459"/>
        <v>bCheck</v>
      </c>
    </row>
    <row r="1110" spans="1:22" x14ac:dyDescent="0.25">
      <c r="B1110" t="str">
        <f t="shared" si="460"/>
        <v>TWaterBoil</v>
      </c>
      <c r="G1110" t="s">
        <v>169</v>
      </c>
      <c r="H1110" t="str">
        <f t="shared" si="456"/>
        <v>bOff</v>
      </c>
      <c r="I1110">
        <v>1</v>
      </c>
      <c r="K1110">
        <v>1</v>
      </c>
      <c r="M1110" t="str">
        <f t="shared" si="457"/>
        <v>ns=4;s=|var|CODESYS Control Win V3.Application.GVL.stBoilerProts.TWaterBoil.bOff</v>
      </c>
      <c r="N1110" t="str">
        <f t="shared" si="458"/>
        <v>Boolean</v>
      </c>
      <c r="O1110" t="s">
        <v>27</v>
      </c>
      <c r="P1110" t="str">
        <f>CONCATENATE(Y$6,"Application.GVL.stBoilerProts.",B1110)</f>
        <v>ns=4;s=|var|CODESYS Control Win V3.Application.GVL.stBoilerProts.TWaterBoil</v>
      </c>
      <c r="Q1110" t="str">
        <f t="shared" si="461"/>
        <v>d1198</v>
      </c>
      <c r="R1110" t="str">
        <f t="shared" si="459"/>
        <v>bOff</v>
      </c>
    </row>
    <row r="1111" spans="1:22" x14ac:dyDescent="0.25">
      <c r="B1111" t="str">
        <f t="shared" si="460"/>
        <v>TWaterBoil</v>
      </c>
      <c r="G1111" t="s">
        <v>167</v>
      </c>
      <c r="H1111" t="str">
        <f t="shared" si="456"/>
        <v>bTriggered</v>
      </c>
      <c r="I1111">
        <v>1</v>
      </c>
      <c r="K1111">
        <v>0</v>
      </c>
      <c r="M1111" t="str">
        <f t="shared" si="457"/>
        <v>ns=4;s=|var|CODESYS Control Win V3.Application.GVL.stBoilerProts.TWaterBoil.bTriggered</v>
      </c>
      <c r="N1111" t="str">
        <f t="shared" si="458"/>
        <v>Boolean</v>
      </c>
      <c r="O1111" t="s">
        <v>27</v>
      </c>
      <c r="P1111" t="str">
        <f>CONCATENATE(Y$6,"Application.GVL.stBoilerProts.",B1111)</f>
        <v>ns=4;s=|var|CODESYS Control Win V3.Application.GVL.stBoilerProts.TWaterBoil</v>
      </c>
      <c r="Q1111" t="str">
        <f t="shared" si="461"/>
        <v>d1198</v>
      </c>
      <c r="R1111" t="str">
        <f t="shared" si="459"/>
        <v>bTriggered</v>
      </c>
    </row>
    <row r="1112" spans="1:22" x14ac:dyDescent="0.25">
      <c r="B1112" t="str">
        <f t="shared" si="460"/>
        <v>TWaterBoil</v>
      </c>
      <c r="G1112" t="s">
        <v>83</v>
      </c>
      <c r="H1112" t="str">
        <f t="shared" si="456"/>
        <v>bCtrl</v>
      </c>
      <c r="I1112">
        <v>1</v>
      </c>
      <c r="K1112">
        <v>0</v>
      </c>
      <c r="M1112" t="str">
        <f t="shared" si="457"/>
        <v>ns=4;s=|var|CODESYS Control Win V3.Application.GVL.stBoilerProts.TWaterBoil.bCtrl</v>
      </c>
      <c r="N1112" t="str">
        <f t="shared" si="458"/>
        <v>Boolean</v>
      </c>
      <c r="O1112" t="s">
        <v>27</v>
      </c>
      <c r="P1112" t="str">
        <f>CONCATENATE(Y$6,"Application.GVL.stBoilerProts.",B1112)</f>
        <v>ns=4;s=|var|CODESYS Control Win V3.Application.GVL.stBoilerProts.TWaterBoil</v>
      </c>
      <c r="Q1112" t="str">
        <f t="shared" si="461"/>
        <v>d1198</v>
      </c>
      <c r="R1112" t="str">
        <f t="shared" si="459"/>
        <v>bCtrl</v>
      </c>
    </row>
    <row r="1113" spans="1:22" x14ac:dyDescent="0.25">
      <c r="B1113" t="str">
        <f t="shared" si="460"/>
        <v>TWaterBoil</v>
      </c>
      <c r="G1113" t="s">
        <v>171</v>
      </c>
      <c r="H1113" t="str">
        <f t="shared" si="456"/>
        <v>bInWork</v>
      </c>
      <c r="I1113">
        <v>1</v>
      </c>
      <c r="K1113">
        <v>0</v>
      </c>
      <c r="M1113" t="str">
        <f t="shared" si="457"/>
        <v>ns=4;s=|var|CODESYS Control Win V3.Application.GVL.stBoilerProts.TWaterBoil.bInWork</v>
      </c>
      <c r="N1113" t="str">
        <f t="shared" si="458"/>
        <v>Boolean</v>
      </c>
      <c r="O1113" t="s">
        <v>27</v>
      </c>
      <c r="P1113" t="str">
        <f>CONCATENATE(Y$6,"Application.GVL.stBoilerProts.",B1113)</f>
        <v>ns=4;s=|var|CODESYS Control Win V3.Application.GVL.stBoilerProts.TWaterBoil</v>
      </c>
      <c r="Q1113" t="str">
        <f t="shared" si="461"/>
        <v>d1198</v>
      </c>
      <c r="R1113" t="str">
        <f t="shared" si="459"/>
        <v>bInWork</v>
      </c>
    </row>
    <row r="1114" spans="1:22" x14ac:dyDescent="0.25">
      <c r="B1114" t="str">
        <f t="shared" si="460"/>
        <v>TWaterBoil</v>
      </c>
      <c r="G1114" t="s">
        <v>290</v>
      </c>
      <c r="H1114" t="str">
        <f t="shared" si="456"/>
        <v>fValue</v>
      </c>
      <c r="I1114">
        <v>1</v>
      </c>
      <c r="K1114">
        <v>1</v>
      </c>
      <c r="M1114" t="str">
        <f t="shared" si="457"/>
        <v>ns=4;s=|var|CODESYS Control Win V3.Application.PersistentVars.stProtectionList.TWaterBoil.fValue</v>
      </c>
      <c r="N1114" t="str">
        <f t="shared" si="458"/>
        <v>Float</v>
      </c>
      <c r="O1114" t="s">
        <v>27</v>
      </c>
      <c r="P1114" t="str">
        <f>CONCATENATE(Y$6,"Application.PersistentVars.stProtectionList.",B1114)</f>
        <v>ns=4;s=|var|CODESYS Control Win V3.Application.PersistentVars.stProtectionList.TWaterBoil</v>
      </c>
      <c r="Q1114" t="str">
        <f t="shared" si="461"/>
        <v>d1198</v>
      </c>
      <c r="R1114" t="str">
        <f t="shared" si="459"/>
        <v>fValue</v>
      </c>
    </row>
    <row r="1115" spans="1:22" x14ac:dyDescent="0.25">
      <c r="B1115" t="str">
        <f t="shared" si="460"/>
        <v>TWaterBoil</v>
      </c>
      <c r="G1115" t="s">
        <v>291</v>
      </c>
      <c r="H1115" t="str">
        <f t="shared" si="456"/>
        <v>fResponseTime</v>
      </c>
      <c r="I1115">
        <v>1</v>
      </c>
      <c r="K1115">
        <v>1</v>
      </c>
      <c r="M1115" t="str">
        <f t="shared" si="457"/>
        <v>ns=4;s=|var|CODESYS Control Win V3.Application.PersistentVars.stProtectionList.TWaterBoil.fResponseTime</v>
      </c>
      <c r="N1115" t="str">
        <f t="shared" si="458"/>
        <v>Float</v>
      </c>
      <c r="O1115" t="s">
        <v>27</v>
      </c>
      <c r="P1115" t="str">
        <f>CONCATENATE(Y$6,"Application.PersistentVars.stProtectionList.",B1115)</f>
        <v>ns=4;s=|var|CODESYS Control Win V3.Application.PersistentVars.stProtectionList.TWaterBoil</v>
      </c>
      <c r="Q1115" t="str">
        <f t="shared" si="461"/>
        <v>d1198</v>
      </c>
      <c r="R1115" t="str">
        <f t="shared" si="459"/>
        <v>fResponseTime</v>
      </c>
    </row>
    <row r="1116" spans="1:22" x14ac:dyDescent="0.25">
      <c r="B1116" t="str">
        <f t="shared" si="460"/>
        <v>TWaterBoil</v>
      </c>
      <c r="G1116" t="s">
        <v>290</v>
      </c>
      <c r="H1116" t="str">
        <f t="shared" si="456"/>
        <v>fValue</v>
      </c>
      <c r="I1116">
        <v>1</v>
      </c>
      <c r="K1116">
        <v>1</v>
      </c>
      <c r="M1116" t="str">
        <f t="shared" si="457"/>
        <v>ns=4;s=|var|CODESYS Control Win V3.Application.PersistentVars.stWarningList.TWaterBoil.fValue</v>
      </c>
      <c r="N1116" t="str">
        <f t="shared" si="458"/>
        <v>Float</v>
      </c>
      <c r="O1116" t="s">
        <v>27</v>
      </c>
      <c r="P1116" t="str">
        <f>CONCATENATE(Y$6,"Application.PersistentVars.stWarningList.",B1116)</f>
        <v>ns=4;s=|var|CODESYS Control Win V3.Application.PersistentVars.stWarningList.TWaterBoil</v>
      </c>
      <c r="Q1116" t="str">
        <f t="shared" si="461"/>
        <v>d1198</v>
      </c>
      <c r="R1116" t="str">
        <f>CONCATENATE(G1116,"Warn")</f>
        <v>fValueWarn</v>
      </c>
    </row>
    <row r="1117" spans="1:22" x14ac:dyDescent="0.25">
      <c r="B1117" t="str">
        <f t="shared" si="460"/>
        <v>TWaterBoil</v>
      </c>
      <c r="G1117" t="s">
        <v>167</v>
      </c>
      <c r="H1117" t="str">
        <f t="shared" si="456"/>
        <v>bTriggered</v>
      </c>
      <c r="I1117">
        <v>1</v>
      </c>
      <c r="K1117">
        <v>0</v>
      </c>
      <c r="M1117" t="str">
        <f t="shared" si="457"/>
        <v>ns=4;s=|var|CODESYS Control Win V3.Application.GVL.stBoilerWarnings.TWaterBoil.bTriggered</v>
      </c>
      <c r="N1117" t="str">
        <f t="shared" si="458"/>
        <v>Boolean</v>
      </c>
      <c r="O1117" t="s">
        <v>27</v>
      </c>
      <c r="P1117" t="str">
        <f>CONCATENATE(Y$6,"Application.GVL.stBoilerWarnings.",B1117)</f>
        <v>ns=4;s=|var|CODESYS Control Win V3.Application.GVL.stBoilerWarnings.TWaterBoil</v>
      </c>
      <c r="Q1117" t="str">
        <f t="shared" si="461"/>
        <v>d1198</v>
      </c>
      <c r="R1117" t="str">
        <f>CONCATENATE(G1117,"Warn")</f>
        <v>bTriggeredWarn</v>
      </c>
    </row>
    <row r="1118" spans="1:22" x14ac:dyDescent="0.25">
      <c r="A1118" t="s">
        <v>310</v>
      </c>
      <c r="B1118" t="s">
        <v>286</v>
      </c>
    </row>
    <row r="1119" spans="1:22" x14ac:dyDescent="0.25">
      <c r="B1119" t="str">
        <f>A1118</f>
        <v>FanAirOff</v>
      </c>
      <c r="G1119" t="s">
        <v>165</v>
      </c>
      <c r="H1119" t="str">
        <f>G1119</f>
        <v>bSoundOn</v>
      </c>
      <c r="I1119">
        <v>1</v>
      </c>
      <c r="K1119">
        <v>1</v>
      </c>
      <c r="M1119" t="str">
        <f>CONCATENATE(P1119,".",H1119)</f>
        <v>ns=4;s=|var|CODESYS Control Win V3.Application.GVL.stBoilerProts.FanAirOff.bSoundOn</v>
      </c>
      <c r="N1119" t="str">
        <f>(IF(LEFT(G1119,1)="b","Boolean","Float"))</f>
        <v>Boolean</v>
      </c>
      <c r="O1119" t="s">
        <v>27</v>
      </c>
      <c r="P1119" t="str">
        <f>CONCATENATE(Y$6,"Application.GVL.stBoilerProts.",B1119)</f>
        <v>ns=4;s=|var|CODESYS Control Win V3.Application.GVL.stBoilerProts.FanAirOff</v>
      </c>
      <c r="Q1119" t="str">
        <f>V1119</f>
        <v>d1199</v>
      </c>
      <c r="R1119" t="str">
        <f>G1119</f>
        <v>bSoundOn</v>
      </c>
      <c r="V1119" t="s">
        <v>311</v>
      </c>
    </row>
    <row r="1120" spans="1:22" x14ac:dyDescent="0.25">
      <c r="B1120" t="str">
        <f>B1119</f>
        <v>FanAirOff</v>
      </c>
      <c r="G1120" t="s">
        <v>168</v>
      </c>
      <c r="H1120" t="str">
        <f t="shared" ref="H1120:H1129" si="462">G1120</f>
        <v>bCtrlOn</v>
      </c>
      <c r="I1120">
        <v>1</v>
      </c>
      <c r="K1120">
        <v>1</v>
      </c>
      <c r="M1120" t="str">
        <f t="shared" ref="M1120:M1129" si="463">CONCATENATE(P1120,".",H1120)</f>
        <v>ns=4;s=|var|CODESYS Control Win V3.Application.GVL.stBoilerProts.FanAirOff.bCtrlOn</v>
      </c>
      <c r="N1120" t="str">
        <f t="shared" ref="N1120:N1129" si="464">(IF(LEFT(G1120,1)="b","Boolean","Float"))</f>
        <v>Boolean</v>
      </c>
      <c r="O1120" t="s">
        <v>27</v>
      </c>
      <c r="P1120" t="str">
        <f>CONCATENATE(Y$6,"Application.GVL.stBoilerProts.",B1120)</f>
        <v>ns=4;s=|var|CODESYS Control Win V3.Application.GVL.stBoilerProts.FanAirOff</v>
      </c>
      <c r="Q1120" t="str">
        <f>Q1119</f>
        <v>d1199</v>
      </c>
      <c r="R1120" t="str">
        <f t="shared" ref="R1120:R1127" si="465">G1120</f>
        <v>bCtrlOn</v>
      </c>
    </row>
    <row r="1121" spans="1:22" x14ac:dyDescent="0.25">
      <c r="B1121" t="str">
        <f t="shared" ref="B1121:B1129" si="466">B1120</f>
        <v>FanAirOff</v>
      </c>
      <c r="G1121" t="s">
        <v>170</v>
      </c>
      <c r="H1121" t="str">
        <f t="shared" si="462"/>
        <v>bCheck</v>
      </c>
      <c r="I1121">
        <v>1</v>
      </c>
      <c r="K1121">
        <v>1</v>
      </c>
      <c r="M1121" t="str">
        <f t="shared" si="463"/>
        <v>ns=4;s=|var|CODESYS Control Win V3.Application.GVL.stBoilerProts.FanAirOff.bCheck</v>
      </c>
      <c r="N1121" t="str">
        <f t="shared" si="464"/>
        <v>Boolean</v>
      </c>
      <c r="O1121" t="s">
        <v>27</v>
      </c>
      <c r="P1121" t="str">
        <f>CONCATENATE(Y$6,"Application.GVL.stBoilerProts.",B1121)</f>
        <v>ns=4;s=|var|CODESYS Control Win V3.Application.GVL.stBoilerProts.FanAirOff</v>
      </c>
      <c r="Q1121" t="str">
        <f t="shared" ref="Q1121:Q1129" si="467">Q1120</f>
        <v>d1199</v>
      </c>
      <c r="R1121" t="str">
        <f t="shared" si="465"/>
        <v>bCheck</v>
      </c>
    </row>
    <row r="1122" spans="1:22" x14ac:dyDescent="0.25">
      <c r="B1122" t="str">
        <f t="shared" si="466"/>
        <v>FanAirOff</v>
      </c>
      <c r="G1122" t="s">
        <v>169</v>
      </c>
      <c r="H1122" t="str">
        <f t="shared" si="462"/>
        <v>bOff</v>
      </c>
      <c r="I1122">
        <v>1</v>
      </c>
      <c r="K1122">
        <v>1</v>
      </c>
      <c r="M1122" t="str">
        <f t="shared" si="463"/>
        <v>ns=4;s=|var|CODESYS Control Win V3.Application.GVL.stBoilerProts.FanAirOff.bOff</v>
      </c>
      <c r="N1122" t="str">
        <f t="shared" si="464"/>
        <v>Boolean</v>
      </c>
      <c r="O1122" t="s">
        <v>27</v>
      </c>
      <c r="P1122" t="str">
        <f>CONCATENATE(Y$6,"Application.GVL.stBoilerProts.",B1122)</f>
        <v>ns=4;s=|var|CODESYS Control Win V3.Application.GVL.stBoilerProts.FanAirOff</v>
      </c>
      <c r="Q1122" t="str">
        <f t="shared" si="467"/>
        <v>d1199</v>
      </c>
      <c r="R1122" t="str">
        <f t="shared" si="465"/>
        <v>bOff</v>
      </c>
    </row>
    <row r="1123" spans="1:22" x14ac:dyDescent="0.25">
      <c r="B1123" t="str">
        <f t="shared" si="466"/>
        <v>FanAirOff</v>
      </c>
      <c r="G1123" t="s">
        <v>167</v>
      </c>
      <c r="H1123" t="str">
        <f t="shared" si="462"/>
        <v>bTriggered</v>
      </c>
      <c r="I1123">
        <v>1</v>
      </c>
      <c r="K1123">
        <v>0</v>
      </c>
      <c r="M1123" t="str">
        <f t="shared" si="463"/>
        <v>ns=4;s=|var|CODESYS Control Win V3.Application.GVL.stBoilerProts.FanAirOff.bTriggered</v>
      </c>
      <c r="N1123" t="str">
        <f t="shared" si="464"/>
        <v>Boolean</v>
      </c>
      <c r="O1123" t="s">
        <v>27</v>
      </c>
      <c r="P1123" t="str">
        <f>CONCATENATE(Y$6,"Application.GVL.stBoilerProts.",B1123)</f>
        <v>ns=4;s=|var|CODESYS Control Win V3.Application.GVL.stBoilerProts.FanAirOff</v>
      </c>
      <c r="Q1123" t="str">
        <f t="shared" si="467"/>
        <v>d1199</v>
      </c>
      <c r="R1123" t="str">
        <f t="shared" si="465"/>
        <v>bTriggered</v>
      </c>
    </row>
    <row r="1124" spans="1:22" x14ac:dyDescent="0.25">
      <c r="B1124" t="str">
        <f t="shared" si="466"/>
        <v>FanAirOff</v>
      </c>
      <c r="G1124" t="s">
        <v>83</v>
      </c>
      <c r="H1124" t="str">
        <f t="shared" si="462"/>
        <v>bCtrl</v>
      </c>
      <c r="I1124">
        <v>1</v>
      </c>
      <c r="K1124">
        <v>0</v>
      </c>
      <c r="M1124" t="str">
        <f t="shared" si="463"/>
        <v>ns=4;s=|var|CODESYS Control Win V3.Application.GVL.stBoilerProts.FanAirOff.bCtrl</v>
      </c>
      <c r="N1124" t="str">
        <f t="shared" si="464"/>
        <v>Boolean</v>
      </c>
      <c r="O1124" t="s">
        <v>27</v>
      </c>
      <c r="P1124" t="str">
        <f>CONCATENATE(Y$6,"Application.GVL.stBoilerProts.",B1124)</f>
        <v>ns=4;s=|var|CODESYS Control Win V3.Application.GVL.stBoilerProts.FanAirOff</v>
      </c>
      <c r="Q1124" t="str">
        <f t="shared" si="467"/>
        <v>d1199</v>
      </c>
      <c r="R1124" t="str">
        <f t="shared" si="465"/>
        <v>bCtrl</v>
      </c>
    </row>
    <row r="1125" spans="1:22" x14ac:dyDescent="0.25">
      <c r="B1125" t="str">
        <f t="shared" si="466"/>
        <v>FanAirOff</v>
      </c>
      <c r="G1125" t="s">
        <v>171</v>
      </c>
      <c r="H1125" t="str">
        <f t="shared" si="462"/>
        <v>bInWork</v>
      </c>
      <c r="I1125">
        <v>1</v>
      </c>
      <c r="K1125">
        <v>0</v>
      </c>
      <c r="M1125" t="str">
        <f t="shared" si="463"/>
        <v>ns=4;s=|var|CODESYS Control Win V3.Application.GVL.stBoilerProts.FanAirOff.bInWork</v>
      </c>
      <c r="N1125" t="str">
        <f t="shared" si="464"/>
        <v>Boolean</v>
      </c>
      <c r="O1125" t="s">
        <v>27</v>
      </c>
      <c r="P1125" t="str">
        <f>CONCATENATE(Y$6,"Application.GVL.stBoilerProts.",B1125)</f>
        <v>ns=4;s=|var|CODESYS Control Win V3.Application.GVL.stBoilerProts.FanAirOff</v>
      </c>
      <c r="Q1125" t="str">
        <f t="shared" si="467"/>
        <v>d1199</v>
      </c>
      <c r="R1125" t="str">
        <f t="shared" si="465"/>
        <v>bInWork</v>
      </c>
    </row>
    <row r="1126" spans="1:22" x14ac:dyDescent="0.25">
      <c r="B1126" t="str">
        <f t="shared" si="466"/>
        <v>FanAirOff</v>
      </c>
      <c r="G1126" t="s">
        <v>290</v>
      </c>
      <c r="H1126" t="str">
        <f t="shared" si="462"/>
        <v>fValue</v>
      </c>
      <c r="I1126">
        <v>1</v>
      </c>
      <c r="K1126">
        <v>1</v>
      </c>
      <c r="M1126" t="str">
        <f t="shared" si="463"/>
        <v>ns=4;s=|var|CODESYS Control Win V3.Application.PersistentVars.stProtectionList.FanAirOff.fValue</v>
      </c>
      <c r="N1126" t="str">
        <f t="shared" si="464"/>
        <v>Float</v>
      </c>
      <c r="O1126" t="s">
        <v>27</v>
      </c>
      <c r="P1126" t="str">
        <f>CONCATENATE(Y$6,"Application.PersistentVars.stProtectionList.",B1126)</f>
        <v>ns=4;s=|var|CODESYS Control Win V3.Application.PersistentVars.stProtectionList.FanAirOff</v>
      </c>
      <c r="Q1126" t="str">
        <f t="shared" si="467"/>
        <v>d1199</v>
      </c>
      <c r="R1126" t="str">
        <f t="shared" si="465"/>
        <v>fValue</v>
      </c>
    </row>
    <row r="1127" spans="1:22" x14ac:dyDescent="0.25">
      <c r="B1127" t="str">
        <f t="shared" si="466"/>
        <v>FanAirOff</v>
      </c>
      <c r="G1127" t="s">
        <v>291</v>
      </c>
      <c r="H1127" t="str">
        <f t="shared" si="462"/>
        <v>fResponseTime</v>
      </c>
      <c r="I1127">
        <v>1</v>
      </c>
      <c r="K1127">
        <v>1</v>
      </c>
      <c r="M1127" t="str">
        <f t="shared" si="463"/>
        <v>ns=4;s=|var|CODESYS Control Win V3.Application.PersistentVars.stProtectionList.FanAirOff.fResponseTime</v>
      </c>
      <c r="N1127" t="str">
        <f t="shared" si="464"/>
        <v>Float</v>
      </c>
      <c r="O1127" t="s">
        <v>27</v>
      </c>
      <c r="P1127" t="str">
        <f>CONCATENATE(Y$6,"Application.PersistentVars.stProtectionList.",B1127)</f>
        <v>ns=4;s=|var|CODESYS Control Win V3.Application.PersistentVars.stProtectionList.FanAirOff</v>
      </c>
      <c r="Q1127" t="str">
        <f t="shared" si="467"/>
        <v>d1199</v>
      </c>
      <c r="R1127" t="str">
        <f t="shared" si="465"/>
        <v>fResponseTime</v>
      </c>
    </row>
    <row r="1128" spans="1:22" x14ac:dyDescent="0.25">
      <c r="B1128" t="str">
        <f t="shared" si="466"/>
        <v>FanAirOff</v>
      </c>
      <c r="G1128" t="s">
        <v>290</v>
      </c>
      <c r="H1128" t="str">
        <f t="shared" si="462"/>
        <v>fValue</v>
      </c>
      <c r="I1128">
        <v>1</v>
      </c>
      <c r="K1128">
        <v>1</v>
      </c>
      <c r="M1128" t="str">
        <f t="shared" si="463"/>
        <v>ns=4;s=|var|CODESYS Control Win V3.Application.PersistentVars.stWarningList.FanAirOff.fValue</v>
      </c>
      <c r="N1128" t="str">
        <f t="shared" si="464"/>
        <v>Float</v>
      </c>
      <c r="O1128" t="s">
        <v>27</v>
      </c>
      <c r="P1128" t="str">
        <f>CONCATENATE(Y$6,"Application.PersistentVars.stWarningList.",B1128)</f>
        <v>ns=4;s=|var|CODESYS Control Win V3.Application.PersistentVars.stWarningList.FanAirOff</v>
      </c>
      <c r="Q1128" t="str">
        <f t="shared" si="467"/>
        <v>d1199</v>
      </c>
      <c r="R1128" t="str">
        <f>CONCATENATE(G1128,"Warn")</f>
        <v>fValueWarn</v>
      </c>
    </row>
    <row r="1129" spans="1:22" x14ac:dyDescent="0.25">
      <c r="B1129" t="str">
        <f t="shared" si="466"/>
        <v>FanAirOff</v>
      </c>
      <c r="G1129" t="s">
        <v>167</v>
      </c>
      <c r="H1129" t="str">
        <f t="shared" si="462"/>
        <v>bTriggered</v>
      </c>
      <c r="I1129">
        <v>1</v>
      </c>
      <c r="K1129">
        <v>0</v>
      </c>
      <c r="M1129" t="str">
        <f t="shared" si="463"/>
        <v>ns=4;s=|var|CODESYS Control Win V3.Application.GVL.stBoilerWarnings.FanAirOff.bTriggered</v>
      </c>
      <c r="N1129" t="str">
        <f t="shared" si="464"/>
        <v>Boolean</v>
      </c>
      <c r="O1129" t="s">
        <v>27</v>
      </c>
      <c r="P1129" t="str">
        <f>CONCATENATE(Y$6,"Application.GVL.stBoilerWarnings.",B1129)</f>
        <v>ns=4;s=|var|CODESYS Control Win V3.Application.GVL.stBoilerWarnings.FanAirOff</v>
      </c>
      <c r="Q1129" t="str">
        <f t="shared" si="467"/>
        <v>d1199</v>
      </c>
      <c r="R1129" t="str">
        <f>CONCATENATE(G1129,"Warn")</f>
        <v>bTriggeredWarn</v>
      </c>
    </row>
    <row r="1130" spans="1:22" x14ac:dyDescent="0.25">
      <c r="A1130" t="s">
        <v>312</v>
      </c>
      <c r="B1130" t="s">
        <v>286</v>
      </c>
    </row>
    <row r="1131" spans="1:22" x14ac:dyDescent="0.25">
      <c r="B1131" t="str">
        <f>A1130</f>
        <v>FanSmokeOff</v>
      </c>
      <c r="G1131" t="s">
        <v>165</v>
      </c>
      <c r="H1131" t="str">
        <f>G1131</f>
        <v>bSoundOn</v>
      </c>
      <c r="I1131">
        <v>1</v>
      </c>
      <c r="K1131">
        <v>1</v>
      </c>
      <c r="M1131" t="str">
        <f>CONCATENATE(P1131,".",H1131)</f>
        <v>ns=4;s=|var|CODESYS Control Win V3.Application.GVL.stBoilerProts.FanSmokeOff.bSoundOn</v>
      </c>
      <c r="N1131" t="str">
        <f>(IF(LEFT(G1131,1)="b","Boolean","Float"))</f>
        <v>Boolean</v>
      </c>
      <c r="O1131" t="s">
        <v>27</v>
      </c>
      <c r="P1131" t="str">
        <f>CONCATENATE(Y$6,"Application.GVL.stBoilerProts.",B1131)</f>
        <v>ns=4;s=|var|CODESYS Control Win V3.Application.GVL.stBoilerProts.FanSmokeOff</v>
      </c>
      <c r="Q1131" t="str">
        <f>V1131</f>
        <v>d1200</v>
      </c>
      <c r="R1131" t="str">
        <f>G1131</f>
        <v>bSoundOn</v>
      </c>
      <c r="V1131" t="s">
        <v>313</v>
      </c>
    </row>
    <row r="1132" spans="1:22" x14ac:dyDescent="0.25">
      <c r="B1132" t="str">
        <f>B1131</f>
        <v>FanSmokeOff</v>
      </c>
      <c r="G1132" t="s">
        <v>168</v>
      </c>
      <c r="H1132" t="str">
        <f t="shared" ref="H1132:H1141" si="468">G1132</f>
        <v>bCtrlOn</v>
      </c>
      <c r="I1132">
        <v>1</v>
      </c>
      <c r="K1132">
        <v>1</v>
      </c>
      <c r="M1132" t="str">
        <f t="shared" ref="M1132:M1141" si="469">CONCATENATE(P1132,".",H1132)</f>
        <v>ns=4;s=|var|CODESYS Control Win V3.Application.GVL.stBoilerProts.FanSmokeOff.bCtrlOn</v>
      </c>
      <c r="N1132" t="str">
        <f t="shared" ref="N1132:N1141" si="470">(IF(LEFT(G1132,1)="b","Boolean","Float"))</f>
        <v>Boolean</v>
      </c>
      <c r="O1132" t="s">
        <v>27</v>
      </c>
      <c r="P1132" t="str">
        <f>CONCATENATE(Y$6,"Application.GVL.stBoilerProts.",B1132)</f>
        <v>ns=4;s=|var|CODESYS Control Win V3.Application.GVL.stBoilerProts.FanSmokeOff</v>
      </c>
      <c r="Q1132" t="str">
        <f>Q1131</f>
        <v>d1200</v>
      </c>
      <c r="R1132" t="str">
        <f t="shared" ref="R1132:R1139" si="471">G1132</f>
        <v>bCtrlOn</v>
      </c>
    </row>
    <row r="1133" spans="1:22" x14ac:dyDescent="0.25">
      <c r="B1133" t="str">
        <f t="shared" ref="B1133:B1141" si="472">B1132</f>
        <v>FanSmokeOff</v>
      </c>
      <c r="G1133" t="s">
        <v>170</v>
      </c>
      <c r="H1133" t="str">
        <f t="shared" si="468"/>
        <v>bCheck</v>
      </c>
      <c r="I1133">
        <v>1</v>
      </c>
      <c r="K1133">
        <v>1</v>
      </c>
      <c r="M1133" t="str">
        <f t="shared" si="469"/>
        <v>ns=4;s=|var|CODESYS Control Win V3.Application.GVL.stBoilerProts.FanSmokeOff.bCheck</v>
      </c>
      <c r="N1133" t="str">
        <f t="shared" si="470"/>
        <v>Boolean</v>
      </c>
      <c r="O1133" t="s">
        <v>27</v>
      </c>
      <c r="P1133" t="str">
        <f>CONCATENATE(Y$6,"Application.GVL.stBoilerProts.",B1133)</f>
        <v>ns=4;s=|var|CODESYS Control Win V3.Application.GVL.stBoilerProts.FanSmokeOff</v>
      </c>
      <c r="Q1133" t="str">
        <f t="shared" ref="Q1133:Q1141" si="473">Q1132</f>
        <v>d1200</v>
      </c>
      <c r="R1133" t="str">
        <f t="shared" si="471"/>
        <v>bCheck</v>
      </c>
    </row>
    <row r="1134" spans="1:22" x14ac:dyDescent="0.25">
      <c r="B1134" t="str">
        <f t="shared" si="472"/>
        <v>FanSmokeOff</v>
      </c>
      <c r="G1134" t="s">
        <v>169</v>
      </c>
      <c r="H1134" t="str">
        <f t="shared" si="468"/>
        <v>bOff</v>
      </c>
      <c r="I1134">
        <v>1</v>
      </c>
      <c r="K1134">
        <v>1</v>
      </c>
      <c r="M1134" t="str">
        <f t="shared" si="469"/>
        <v>ns=4;s=|var|CODESYS Control Win V3.Application.GVL.stBoilerProts.FanSmokeOff.bOff</v>
      </c>
      <c r="N1134" t="str">
        <f t="shared" si="470"/>
        <v>Boolean</v>
      </c>
      <c r="O1134" t="s">
        <v>27</v>
      </c>
      <c r="P1134" t="str">
        <f>CONCATENATE(Y$6,"Application.GVL.stBoilerProts.",B1134)</f>
        <v>ns=4;s=|var|CODESYS Control Win V3.Application.GVL.stBoilerProts.FanSmokeOff</v>
      </c>
      <c r="Q1134" t="str">
        <f t="shared" si="473"/>
        <v>d1200</v>
      </c>
      <c r="R1134" t="str">
        <f t="shared" si="471"/>
        <v>bOff</v>
      </c>
    </row>
    <row r="1135" spans="1:22" x14ac:dyDescent="0.25">
      <c r="B1135" t="str">
        <f t="shared" si="472"/>
        <v>FanSmokeOff</v>
      </c>
      <c r="G1135" t="s">
        <v>167</v>
      </c>
      <c r="H1135" t="str">
        <f t="shared" si="468"/>
        <v>bTriggered</v>
      </c>
      <c r="I1135">
        <v>1</v>
      </c>
      <c r="K1135">
        <v>0</v>
      </c>
      <c r="M1135" t="str">
        <f t="shared" si="469"/>
        <v>ns=4;s=|var|CODESYS Control Win V3.Application.GVL.stBoilerProts.FanSmokeOff.bTriggered</v>
      </c>
      <c r="N1135" t="str">
        <f t="shared" si="470"/>
        <v>Boolean</v>
      </c>
      <c r="O1135" t="s">
        <v>27</v>
      </c>
      <c r="P1135" t="str">
        <f>CONCATENATE(Y$6,"Application.GVL.stBoilerProts.",B1135)</f>
        <v>ns=4;s=|var|CODESYS Control Win V3.Application.GVL.stBoilerProts.FanSmokeOff</v>
      </c>
      <c r="Q1135" t="str">
        <f t="shared" si="473"/>
        <v>d1200</v>
      </c>
      <c r="R1135" t="str">
        <f t="shared" si="471"/>
        <v>bTriggered</v>
      </c>
    </row>
    <row r="1136" spans="1:22" x14ac:dyDescent="0.25">
      <c r="B1136" t="str">
        <f t="shared" si="472"/>
        <v>FanSmokeOff</v>
      </c>
      <c r="G1136" t="s">
        <v>83</v>
      </c>
      <c r="H1136" t="str">
        <f t="shared" si="468"/>
        <v>bCtrl</v>
      </c>
      <c r="I1136">
        <v>1</v>
      </c>
      <c r="K1136">
        <v>0</v>
      </c>
      <c r="M1136" t="str">
        <f t="shared" si="469"/>
        <v>ns=4;s=|var|CODESYS Control Win V3.Application.GVL.stBoilerProts.FanSmokeOff.bCtrl</v>
      </c>
      <c r="N1136" t="str">
        <f t="shared" si="470"/>
        <v>Boolean</v>
      </c>
      <c r="O1136" t="s">
        <v>27</v>
      </c>
      <c r="P1136" t="str">
        <f>CONCATENATE(Y$6,"Application.GVL.stBoilerProts.",B1136)</f>
        <v>ns=4;s=|var|CODESYS Control Win V3.Application.GVL.stBoilerProts.FanSmokeOff</v>
      </c>
      <c r="Q1136" t="str">
        <f t="shared" si="473"/>
        <v>d1200</v>
      </c>
      <c r="R1136" t="str">
        <f t="shared" si="471"/>
        <v>bCtrl</v>
      </c>
    </row>
    <row r="1137" spans="1:22" x14ac:dyDescent="0.25">
      <c r="B1137" t="str">
        <f t="shared" si="472"/>
        <v>FanSmokeOff</v>
      </c>
      <c r="G1137" t="s">
        <v>171</v>
      </c>
      <c r="H1137" t="str">
        <f t="shared" si="468"/>
        <v>bInWork</v>
      </c>
      <c r="I1137">
        <v>1</v>
      </c>
      <c r="K1137">
        <v>0</v>
      </c>
      <c r="M1137" t="str">
        <f t="shared" si="469"/>
        <v>ns=4;s=|var|CODESYS Control Win V3.Application.GVL.stBoilerProts.FanSmokeOff.bInWork</v>
      </c>
      <c r="N1137" t="str">
        <f t="shared" si="470"/>
        <v>Boolean</v>
      </c>
      <c r="O1137" t="s">
        <v>27</v>
      </c>
      <c r="P1137" t="str">
        <f>CONCATENATE(Y$6,"Application.GVL.stBoilerProts.",B1137)</f>
        <v>ns=4;s=|var|CODESYS Control Win V3.Application.GVL.stBoilerProts.FanSmokeOff</v>
      </c>
      <c r="Q1137" t="str">
        <f t="shared" si="473"/>
        <v>d1200</v>
      </c>
      <c r="R1137" t="str">
        <f t="shared" si="471"/>
        <v>bInWork</v>
      </c>
    </row>
    <row r="1138" spans="1:22" x14ac:dyDescent="0.25">
      <c r="B1138" t="str">
        <f t="shared" si="472"/>
        <v>FanSmokeOff</v>
      </c>
      <c r="G1138" t="s">
        <v>290</v>
      </c>
      <c r="H1138" t="str">
        <f t="shared" si="468"/>
        <v>fValue</v>
      </c>
      <c r="I1138">
        <v>1</v>
      </c>
      <c r="K1138">
        <v>1</v>
      </c>
      <c r="M1138" t="str">
        <f t="shared" si="469"/>
        <v>ns=4;s=|var|CODESYS Control Win V3.Application.PersistentVars.stProtectionList.FanSmokeOff.fValue</v>
      </c>
      <c r="N1138" t="str">
        <f t="shared" si="470"/>
        <v>Float</v>
      </c>
      <c r="O1138" t="s">
        <v>27</v>
      </c>
      <c r="P1138" t="str">
        <f>CONCATENATE(Y$6,"Application.PersistentVars.stProtectionList.",B1138)</f>
        <v>ns=4;s=|var|CODESYS Control Win V3.Application.PersistentVars.stProtectionList.FanSmokeOff</v>
      </c>
      <c r="Q1138" t="str">
        <f t="shared" si="473"/>
        <v>d1200</v>
      </c>
      <c r="R1138" t="str">
        <f t="shared" si="471"/>
        <v>fValue</v>
      </c>
    </row>
    <row r="1139" spans="1:22" x14ac:dyDescent="0.25">
      <c r="B1139" t="str">
        <f t="shared" si="472"/>
        <v>FanSmokeOff</v>
      </c>
      <c r="G1139" t="s">
        <v>291</v>
      </c>
      <c r="H1139" t="str">
        <f t="shared" si="468"/>
        <v>fResponseTime</v>
      </c>
      <c r="I1139">
        <v>1</v>
      </c>
      <c r="K1139">
        <v>1</v>
      </c>
      <c r="M1139" t="str">
        <f t="shared" si="469"/>
        <v>ns=4;s=|var|CODESYS Control Win V3.Application.PersistentVars.stProtectionList.FanSmokeOff.fResponseTime</v>
      </c>
      <c r="N1139" t="str">
        <f t="shared" si="470"/>
        <v>Float</v>
      </c>
      <c r="O1139" t="s">
        <v>27</v>
      </c>
      <c r="P1139" t="str">
        <f>CONCATENATE(Y$6,"Application.PersistentVars.stProtectionList.",B1139)</f>
        <v>ns=4;s=|var|CODESYS Control Win V3.Application.PersistentVars.stProtectionList.FanSmokeOff</v>
      </c>
      <c r="Q1139" t="str">
        <f t="shared" si="473"/>
        <v>d1200</v>
      </c>
      <c r="R1139" t="str">
        <f t="shared" si="471"/>
        <v>fResponseTime</v>
      </c>
    </row>
    <row r="1140" spans="1:22" x14ac:dyDescent="0.25">
      <c r="B1140" t="str">
        <f t="shared" si="472"/>
        <v>FanSmokeOff</v>
      </c>
      <c r="G1140" t="s">
        <v>290</v>
      </c>
      <c r="H1140" t="str">
        <f t="shared" si="468"/>
        <v>fValue</v>
      </c>
      <c r="I1140">
        <v>1</v>
      </c>
      <c r="K1140">
        <v>1</v>
      </c>
      <c r="M1140" t="str">
        <f t="shared" si="469"/>
        <v>ns=4;s=|var|CODESYS Control Win V3.Application.PersistentVars.stWarningList.FanSmokeOff.fValue</v>
      </c>
      <c r="N1140" t="str">
        <f t="shared" si="470"/>
        <v>Float</v>
      </c>
      <c r="O1140" t="s">
        <v>27</v>
      </c>
      <c r="P1140" t="str">
        <f>CONCATENATE(Y$6,"Application.PersistentVars.stWarningList.",B1140)</f>
        <v>ns=4;s=|var|CODESYS Control Win V3.Application.PersistentVars.stWarningList.FanSmokeOff</v>
      </c>
      <c r="Q1140" t="str">
        <f t="shared" si="473"/>
        <v>d1200</v>
      </c>
      <c r="R1140" t="str">
        <f>CONCATENATE(G1140,"Warn")</f>
        <v>fValueWarn</v>
      </c>
    </row>
    <row r="1141" spans="1:22" x14ac:dyDescent="0.25">
      <c r="B1141" t="str">
        <f t="shared" si="472"/>
        <v>FanSmokeOff</v>
      </c>
      <c r="G1141" t="s">
        <v>167</v>
      </c>
      <c r="H1141" t="str">
        <f t="shared" si="468"/>
        <v>bTriggered</v>
      </c>
      <c r="I1141">
        <v>1</v>
      </c>
      <c r="K1141">
        <v>0</v>
      </c>
      <c r="M1141" t="str">
        <f t="shared" si="469"/>
        <v>ns=4;s=|var|CODESYS Control Win V3.Application.GVL.stBoilerWarnings.FanSmokeOff.bTriggered</v>
      </c>
      <c r="N1141" t="str">
        <f t="shared" si="470"/>
        <v>Boolean</v>
      </c>
      <c r="O1141" t="s">
        <v>27</v>
      </c>
      <c r="P1141" t="str">
        <f>CONCATENATE(Y$6,"Application.GVL.stBoilerWarnings.",B1141)</f>
        <v>ns=4;s=|var|CODESYS Control Win V3.Application.GVL.stBoilerWarnings.FanSmokeOff</v>
      </c>
      <c r="Q1141" t="str">
        <f t="shared" si="473"/>
        <v>d1200</v>
      </c>
      <c r="R1141" t="str">
        <f>CONCATENATE(G1141,"Warn")</f>
        <v>bTriggeredWarn</v>
      </c>
    </row>
    <row r="1142" spans="1:22" x14ac:dyDescent="0.25">
      <c r="A1142" t="s">
        <v>314</v>
      </c>
      <c r="B1142" t="s">
        <v>286</v>
      </c>
    </row>
    <row r="1143" spans="1:22" x14ac:dyDescent="0.25">
      <c r="B1143" t="str">
        <f>A1142</f>
        <v>ManualStopKey</v>
      </c>
      <c r="G1143" t="s">
        <v>165</v>
      </c>
      <c r="H1143" t="str">
        <f>G1143</f>
        <v>bSoundOn</v>
      </c>
      <c r="I1143">
        <v>1</v>
      </c>
      <c r="K1143">
        <v>1</v>
      </c>
      <c r="M1143" t="str">
        <f>CONCATENATE(P1143,".",H1143)</f>
        <v>ns=4;s=|var|CODESYS Control Win V3.Application.GVL.stBoilerProts.ManualStopKey.bSoundOn</v>
      </c>
      <c r="N1143" t="str">
        <f>(IF(LEFT(G1143,1)="b","Boolean","Float"))</f>
        <v>Boolean</v>
      </c>
      <c r="O1143" t="s">
        <v>27</v>
      </c>
      <c r="P1143" t="str">
        <f>CONCATENATE(Y$6,"Application.GVL.stBoilerProts.",B1143)</f>
        <v>ns=4;s=|var|CODESYS Control Win V3.Application.GVL.stBoilerProts.ManualStopKey</v>
      </c>
      <c r="Q1143" t="str">
        <f>V1143</f>
        <v>d1201</v>
      </c>
      <c r="R1143" t="str">
        <f>G1143</f>
        <v>bSoundOn</v>
      </c>
      <c r="V1143" t="s">
        <v>315</v>
      </c>
    </row>
    <row r="1144" spans="1:22" x14ac:dyDescent="0.25">
      <c r="B1144" t="str">
        <f>B1143</f>
        <v>ManualStopKey</v>
      </c>
      <c r="G1144" t="s">
        <v>168</v>
      </c>
      <c r="H1144" t="str">
        <f t="shared" ref="H1144:H1153" si="474">G1144</f>
        <v>bCtrlOn</v>
      </c>
      <c r="I1144">
        <v>1</v>
      </c>
      <c r="K1144">
        <v>1</v>
      </c>
      <c r="M1144" t="str">
        <f t="shared" ref="M1144:M1153" si="475">CONCATENATE(P1144,".",H1144)</f>
        <v>ns=4;s=|var|CODESYS Control Win V3.Application.GVL.stBoilerProts.ManualStopKey.bCtrlOn</v>
      </c>
      <c r="N1144" t="str">
        <f t="shared" ref="N1144:N1153" si="476">(IF(LEFT(G1144,1)="b","Boolean","Float"))</f>
        <v>Boolean</v>
      </c>
      <c r="O1144" t="s">
        <v>27</v>
      </c>
      <c r="P1144" t="str">
        <f>CONCATENATE(Y$6,"Application.GVL.stBoilerProts.",B1144)</f>
        <v>ns=4;s=|var|CODESYS Control Win V3.Application.GVL.stBoilerProts.ManualStopKey</v>
      </c>
      <c r="Q1144" t="str">
        <f>Q1143</f>
        <v>d1201</v>
      </c>
      <c r="R1144" t="str">
        <f t="shared" ref="R1144:R1151" si="477">G1144</f>
        <v>bCtrlOn</v>
      </c>
    </row>
    <row r="1145" spans="1:22" x14ac:dyDescent="0.25">
      <c r="B1145" t="str">
        <f t="shared" ref="B1145:B1153" si="478">B1144</f>
        <v>ManualStopKey</v>
      </c>
      <c r="G1145" t="s">
        <v>170</v>
      </c>
      <c r="H1145" t="str">
        <f t="shared" si="474"/>
        <v>bCheck</v>
      </c>
      <c r="I1145">
        <v>1</v>
      </c>
      <c r="K1145">
        <v>1</v>
      </c>
      <c r="M1145" t="str">
        <f t="shared" si="475"/>
        <v>ns=4;s=|var|CODESYS Control Win V3.Application.GVL.stBoilerProts.ManualStopKey.bCheck</v>
      </c>
      <c r="N1145" t="str">
        <f t="shared" si="476"/>
        <v>Boolean</v>
      </c>
      <c r="O1145" t="s">
        <v>27</v>
      </c>
      <c r="P1145" t="str">
        <f>CONCATENATE(Y$6,"Application.GVL.stBoilerProts.",B1145)</f>
        <v>ns=4;s=|var|CODESYS Control Win V3.Application.GVL.stBoilerProts.ManualStopKey</v>
      </c>
      <c r="Q1145" t="str">
        <f t="shared" ref="Q1145:Q1153" si="479">Q1144</f>
        <v>d1201</v>
      </c>
      <c r="R1145" t="str">
        <f t="shared" si="477"/>
        <v>bCheck</v>
      </c>
    </row>
    <row r="1146" spans="1:22" x14ac:dyDescent="0.25">
      <c r="B1146" t="str">
        <f t="shared" si="478"/>
        <v>ManualStopKey</v>
      </c>
      <c r="G1146" t="s">
        <v>169</v>
      </c>
      <c r="H1146" t="str">
        <f t="shared" si="474"/>
        <v>bOff</v>
      </c>
      <c r="I1146">
        <v>1</v>
      </c>
      <c r="K1146">
        <v>1</v>
      </c>
      <c r="M1146" t="str">
        <f t="shared" si="475"/>
        <v>ns=4;s=|var|CODESYS Control Win V3.Application.GVL.stBoilerProts.ManualStopKey.bOff</v>
      </c>
      <c r="N1146" t="str">
        <f t="shared" si="476"/>
        <v>Boolean</v>
      </c>
      <c r="O1146" t="s">
        <v>27</v>
      </c>
      <c r="P1146" t="str">
        <f>CONCATENATE(Y$6,"Application.GVL.stBoilerProts.",B1146)</f>
        <v>ns=4;s=|var|CODESYS Control Win V3.Application.GVL.stBoilerProts.ManualStopKey</v>
      </c>
      <c r="Q1146" t="str">
        <f t="shared" si="479"/>
        <v>d1201</v>
      </c>
      <c r="R1146" t="str">
        <f t="shared" si="477"/>
        <v>bOff</v>
      </c>
    </row>
    <row r="1147" spans="1:22" x14ac:dyDescent="0.25">
      <c r="B1147" t="str">
        <f t="shared" si="478"/>
        <v>ManualStopKey</v>
      </c>
      <c r="G1147" t="s">
        <v>167</v>
      </c>
      <c r="H1147" t="str">
        <f t="shared" si="474"/>
        <v>bTriggered</v>
      </c>
      <c r="I1147">
        <v>1</v>
      </c>
      <c r="K1147">
        <v>0</v>
      </c>
      <c r="M1147" t="str">
        <f t="shared" si="475"/>
        <v>ns=4;s=|var|CODESYS Control Win V3.Application.GVL.stBoilerProts.ManualStopKey.bTriggered</v>
      </c>
      <c r="N1147" t="str">
        <f t="shared" si="476"/>
        <v>Boolean</v>
      </c>
      <c r="O1147" t="s">
        <v>27</v>
      </c>
      <c r="P1147" t="str">
        <f>CONCATENATE(Y$6,"Application.GVL.stBoilerProts.",B1147)</f>
        <v>ns=4;s=|var|CODESYS Control Win V3.Application.GVL.stBoilerProts.ManualStopKey</v>
      </c>
      <c r="Q1147" t="str">
        <f t="shared" si="479"/>
        <v>d1201</v>
      </c>
      <c r="R1147" t="str">
        <f t="shared" si="477"/>
        <v>bTriggered</v>
      </c>
    </row>
    <row r="1148" spans="1:22" x14ac:dyDescent="0.25">
      <c r="B1148" t="str">
        <f t="shared" si="478"/>
        <v>ManualStopKey</v>
      </c>
      <c r="G1148" t="s">
        <v>83</v>
      </c>
      <c r="H1148" t="str">
        <f t="shared" si="474"/>
        <v>bCtrl</v>
      </c>
      <c r="I1148">
        <v>1</v>
      </c>
      <c r="K1148">
        <v>0</v>
      </c>
      <c r="M1148" t="str">
        <f t="shared" si="475"/>
        <v>ns=4;s=|var|CODESYS Control Win V3.Application.GVL.stBoilerProts.ManualStopKey.bCtrl</v>
      </c>
      <c r="N1148" t="str">
        <f t="shared" si="476"/>
        <v>Boolean</v>
      </c>
      <c r="O1148" t="s">
        <v>27</v>
      </c>
      <c r="P1148" t="str">
        <f>CONCATENATE(Y$6,"Application.GVL.stBoilerProts.",B1148)</f>
        <v>ns=4;s=|var|CODESYS Control Win V3.Application.GVL.stBoilerProts.ManualStopKey</v>
      </c>
      <c r="Q1148" t="str">
        <f t="shared" si="479"/>
        <v>d1201</v>
      </c>
      <c r="R1148" t="str">
        <f t="shared" si="477"/>
        <v>bCtrl</v>
      </c>
    </row>
    <row r="1149" spans="1:22" x14ac:dyDescent="0.25">
      <c r="B1149" t="str">
        <f t="shared" si="478"/>
        <v>ManualStopKey</v>
      </c>
      <c r="G1149" t="s">
        <v>171</v>
      </c>
      <c r="H1149" t="str">
        <f t="shared" si="474"/>
        <v>bInWork</v>
      </c>
      <c r="I1149">
        <v>1</v>
      </c>
      <c r="K1149">
        <v>0</v>
      </c>
      <c r="M1149" t="str">
        <f t="shared" si="475"/>
        <v>ns=4;s=|var|CODESYS Control Win V3.Application.GVL.stBoilerProts.ManualStopKey.bInWork</v>
      </c>
      <c r="N1149" t="str">
        <f t="shared" si="476"/>
        <v>Boolean</v>
      </c>
      <c r="O1149" t="s">
        <v>27</v>
      </c>
      <c r="P1149" t="str">
        <f>CONCATENATE(Y$6,"Application.GVL.stBoilerProts.",B1149)</f>
        <v>ns=4;s=|var|CODESYS Control Win V3.Application.GVL.stBoilerProts.ManualStopKey</v>
      </c>
      <c r="Q1149" t="str">
        <f t="shared" si="479"/>
        <v>d1201</v>
      </c>
      <c r="R1149" t="str">
        <f t="shared" si="477"/>
        <v>bInWork</v>
      </c>
    </row>
    <row r="1150" spans="1:22" x14ac:dyDescent="0.25">
      <c r="B1150" t="str">
        <f t="shared" si="478"/>
        <v>ManualStopKey</v>
      </c>
      <c r="G1150" t="s">
        <v>290</v>
      </c>
      <c r="H1150" t="str">
        <f t="shared" si="474"/>
        <v>fValue</v>
      </c>
      <c r="I1150">
        <v>1</v>
      </c>
      <c r="K1150">
        <v>1</v>
      </c>
      <c r="M1150" t="str">
        <f t="shared" si="475"/>
        <v>ns=4;s=|var|CODESYS Control Win V3.Application.PersistentVars.stProtectionList.ManualStopKey.fValue</v>
      </c>
      <c r="N1150" t="str">
        <f t="shared" si="476"/>
        <v>Float</v>
      </c>
      <c r="O1150" t="s">
        <v>27</v>
      </c>
      <c r="P1150" t="str">
        <f>CONCATENATE(Y$6,"Application.PersistentVars.stProtectionList.",B1150)</f>
        <v>ns=4;s=|var|CODESYS Control Win V3.Application.PersistentVars.stProtectionList.ManualStopKey</v>
      </c>
      <c r="Q1150" t="str">
        <f t="shared" si="479"/>
        <v>d1201</v>
      </c>
      <c r="R1150" t="str">
        <f t="shared" si="477"/>
        <v>fValue</v>
      </c>
    </row>
    <row r="1151" spans="1:22" x14ac:dyDescent="0.25">
      <c r="B1151" t="str">
        <f t="shared" si="478"/>
        <v>ManualStopKey</v>
      </c>
      <c r="G1151" t="s">
        <v>291</v>
      </c>
      <c r="H1151" t="str">
        <f t="shared" si="474"/>
        <v>fResponseTime</v>
      </c>
      <c r="I1151">
        <v>1</v>
      </c>
      <c r="K1151">
        <v>1</v>
      </c>
      <c r="M1151" t="str">
        <f t="shared" si="475"/>
        <v>ns=4;s=|var|CODESYS Control Win V3.Application.PersistentVars.stProtectionList.ManualStopKey.fResponseTime</v>
      </c>
      <c r="N1151" t="str">
        <f t="shared" si="476"/>
        <v>Float</v>
      </c>
      <c r="O1151" t="s">
        <v>27</v>
      </c>
      <c r="P1151" t="str">
        <f>CONCATENATE(Y$6,"Application.PersistentVars.stProtectionList.",B1151)</f>
        <v>ns=4;s=|var|CODESYS Control Win V3.Application.PersistentVars.stProtectionList.ManualStopKey</v>
      </c>
      <c r="Q1151" t="str">
        <f t="shared" si="479"/>
        <v>d1201</v>
      </c>
      <c r="R1151" t="str">
        <f t="shared" si="477"/>
        <v>fResponseTime</v>
      </c>
    </row>
    <row r="1152" spans="1:22" x14ac:dyDescent="0.25">
      <c r="B1152" t="str">
        <f t="shared" si="478"/>
        <v>ManualStopKey</v>
      </c>
      <c r="G1152" t="s">
        <v>290</v>
      </c>
      <c r="H1152" t="str">
        <f t="shared" si="474"/>
        <v>fValue</v>
      </c>
      <c r="I1152">
        <v>1</v>
      </c>
      <c r="K1152">
        <v>1</v>
      </c>
      <c r="M1152" t="str">
        <f t="shared" si="475"/>
        <v>ns=4;s=|var|CODESYS Control Win V3.Application.PersistentVars.stWarningList.ManualStopKey.fValue</v>
      </c>
      <c r="N1152" t="str">
        <f t="shared" si="476"/>
        <v>Float</v>
      </c>
      <c r="O1152" t="s">
        <v>27</v>
      </c>
      <c r="P1152" t="str">
        <f>CONCATENATE(Y$6,"Application.PersistentVars.stWarningList.",B1152)</f>
        <v>ns=4;s=|var|CODESYS Control Win V3.Application.PersistentVars.stWarningList.ManualStopKey</v>
      </c>
      <c r="Q1152" t="str">
        <f t="shared" si="479"/>
        <v>d1201</v>
      </c>
      <c r="R1152" t="str">
        <f>CONCATENATE(G1152,"Warn")</f>
        <v>fValueWarn</v>
      </c>
    </row>
    <row r="1153" spans="2:18" x14ac:dyDescent="0.25">
      <c r="B1153" t="str">
        <f t="shared" si="478"/>
        <v>ManualStopKey</v>
      </c>
      <c r="G1153" t="s">
        <v>167</v>
      </c>
      <c r="H1153" t="str">
        <f t="shared" si="474"/>
        <v>bTriggered</v>
      </c>
      <c r="I1153">
        <v>1</v>
      </c>
      <c r="K1153">
        <v>0</v>
      </c>
      <c r="M1153" t="str">
        <f t="shared" si="475"/>
        <v>ns=4;s=|var|CODESYS Control Win V3.Application.GVL.stBoilerWarnings.ManualStopKey.bTriggered</v>
      </c>
      <c r="N1153" t="str">
        <f t="shared" si="476"/>
        <v>Boolean</v>
      </c>
      <c r="O1153" t="s">
        <v>27</v>
      </c>
      <c r="P1153" t="str">
        <f>CONCATENATE(Y$6,"Application.GVL.stBoilerWarnings.",B1153)</f>
        <v>ns=4;s=|var|CODESYS Control Win V3.Application.GVL.stBoilerWarnings.ManualStopKey</v>
      </c>
      <c r="Q1153" t="str">
        <f t="shared" si="479"/>
        <v>d1201</v>
      </c>
      <c r="R1153" t="str">
        <f>CONCATENATE(G1153,"Warn")</f>
        <v>bTriggeredWarn</v>
      </c>
    </row>
  </sheetData>
  <conditionalFormatting sqref="V1154:V1048576 V709 V602 V448 V1:V14 V36:V44 V107 V280 V387 V494 V648 V755 V862 V985 V46:V53 V55:V62 V67:V71 V73:V77 V79:V83 V85:V89 V109:V121 V123:V130 V132:V139 V141:V148 V150:V157 V162:V166 V168:V172 V174:V178 V180 V182 V184 V187:V198 V200:V212 V214:V226 V228:V232 V282:V289 V291:V299 V234:V245 V301:V309 V311:V319 V321:V329 V331:V339 V389:V396 V398:V406 V341:V352 V596:V600 V951:V955 V957:V961 V963:V967 V903:V921 V893:V901 V883:V891 V864:V871 V873:V881 V816:V827 V806:V814 V796:V804 V786:V794 V776:V784 V766:V774 V711:V720 V757:V764 V699:V707 V689:V697 V679:V687 V669:V677 V659:V667 V604:V613 V650:V657 V582:V594 V573:V580 V564:V571 V555:V562 V545:V553 V535:V543 V525:V533 V515:V523 V505:V513 V450:V459 V496:V503 V438:V446 V428:V436 V418:V426 V408:V416 V160 V65 V923:V930 V932:V939 V941:V949 V987:V1017">
    <cfRule type="duplicateValues" dxfId="166" priority="185"/>
  </conditionalFormatting>
  <conditionalFormatting sqref="V1022:V1029">
    <cfRule type="duplicateValues" dxfId="165" priority="184"/>
  </conditionalFormatting>
  <conditionalFormatting sqref="V1154:V1048576 V709 V602 V448 V1:V14 V1022:V1029 V36:V44 V107 V280 V387 V494 V648 V755 V862 V985 V46:V53 V55:V62 V67:V71 V73:V77 V79:V83 V85:V89 V109:V121 V123:V130 V132:V139 V141:V148 V150:V157 V162:V166 V168:V172 V174:V178 V180 V182 V184 V187:V198 V200:V212 V214:V226 V228:V232 V282:V289 V291:V299 V234:V245 V301:V309 V311:V319 V321:V329 V331:V339 V389:V396 V398:V406 V341:V352 V596:V600 V951:V955 V957:V961 V963:V967 V903:V921 V893:V901 V883:V891 V864:V871 V873:V881 V816:V827 V806:V814 V796:V804 V786:V794 V776:V784 V766:V774 V711:V720 V757:V764 V699:V707 V689:V697 V679:V687 V669:V677 V659:V667 V604:V613 V650:V657 V582:V594 V573:V580 V564:V571 V555:V562 V545:V553 V535:V543 V525:V533 V515:V523 V505:V513 V450:V459 V496:V503 V438:V446 V428:V436 V418:V426 V408:V416 V160 V65 V923:V930 V932:V939 V941:V949 V987:V1017">
    <cfRule type="duplicateValues" dxfId="164" priority="183"/>
  </conditionalFormatting>
  <conditionalFormatting sqref="V1034:V1041">
    <cfRule type="duplicateValues" dxfId="163" priority="182"/>
  </conditionalFormatting>
  <conditionalFormatting sqref="V1034:V1041">
    <cfRule type="duplicateValues" dxfId="162" priority="181"/>
  </conditionalFormatting>
  <conditionalFormatting sqref="V1018">
    <cfRule type="duplicateValues" dxfId="161" priority="180"/>
  </conditionalFormatting>
  <conditionalFormatting sqref="V1018">
    <cfRule type="duplicateValues" dxfId="160" priority="179"/>
  </conditionalFormatting>
  <conditionalFormatting sqref="V1019">
    <cfRule type="duplicateValues" dxfId="159" priority="178"/>
  </conditionalFormatting>
  <conditionalFormatting sqref="V1019">
    <cfRule type="duplicateValues" dxfId="158" priority="177"/>
  </conditionalFormatting>
  <conditionalFormatting sqref="V1030">
    <cfRule type="duplicateValues" dxfId="157" priority="174"/>
  </conditionalFormatting>
  <conditionalFormatting sqref="V1030">
    <cfRule type="duplicateValues" dxfId="156" priority="173"/>
  </conditionalFormatting>
  <conditionalFormatting sqref="V1031">
    <cfRule type="duplicateValues" dxfId="155" priority="172"/>
  </conditionalFormatting>
  <conditionalFormatting sqref="V1031">
    <cfRule type="duplicateValues" dxfId="154" priority="171"/>
  </conditionalFormatting>
  <conditionalFormatting sqref="V1042">
    <cfRule type="duplicateValues" dxfId="153" priority="170"/>
  </conditionalFormatting>
  <conditionalFormatting sqref="V1042">
    <cfRule type="duplicateValues" dxfId="152" priority="169"/>
  </conditionalFormatting>
  <conditionalFormatting sqref="V1043">
    <cfRule type="duplicateValues" dxfId="151" priority="168"/>
  </conditionalFormatting>
  <conditionalFormatting sqref="V1043">
    <cfRule type="duplicateValues" dxfId="150" priority="167"/>
  </conditionalFormatting>
  <conditionalFormatting sqref="V1020:V1021">
    <cfRule type="duplicateValues" dxfId="149" priority="166"/>
  </conditionalFormatting>
  <conditionalFormatting sqref="V1020:V1021">
    <cfRule type="duplicateValues" dxfId="148" priority="165"/>
  </conditionalFormatting>
  <conditionalFormatting sqref="V1032:V1033">
    <cfRule type="duplicateValues" dxfId="147" priority="164"/>
  </conditionalFormatting>
  <conditionalFormatting sqref="V1032:V1033">
    <cfRule type="duplicateValues" dxfId="146" priority="163"/>
  </conditionalFormatting>
  <conditionalFormatting sqref="V1044:V1045">
    <cfRule type="duplicateValues" dxfId="145" priority="162"/>
  </conditionalFormatting>
  <conditionalFormatting sqref="V1044:V1045">
    <cfRule type="duplicateValues" dxfId="144" priority="161"/>
  </conditionalFormatting>
  <conditionalFormatting sqref="V1046:V1053">
    <cfRule type="duplicateValues" dxfId="143" priority="160"/>
  </conditionalFormatting>
  <conditionalFormatting sqref="V1046:V1053">
    <cfRule type="duplicateValues" dxfId="142" priority="159"/>
  </conditionalFormatting>
  <conditionalFormatting sqref="V1054">
    <cfRule type="duplicateValues" dxfId="141" priority="158"/>
  </conditionalFormatting>
  <conditionalFormatting sqref="V1054">
    <cfRule type="duplicateValues" dxfId="140" priority="157"/>
  </conditionalFormatting>
  <conditionalFormatting sqref="V1055">
    <cfRule type="duplicateValues" dxfId="139" priority="156"/>
  </conditionalFormatting>
  <conditionalFormatting sqref="V1055">
    <cfRule type="duplicateValues" dxfId="138" priority="155"/>
  </conditionalFormatting>
  <conditionalFormatting sqref="V1056:V1057">
    <cfRule type="duplicateValues" dxfId="137" priority="154"/>
  </conditionalFormatting>
  <conditionalFormatting sqref="V1056:V1057">
    <cfRule type="duplicateValues" dxfId="136" priority="153"/>
  </conditionalFormatting>
  <conditionalFormatting sqref="V1058:V1065">
    <cfRule type="duplicateValues" dxfId="135" priority="152"/>
  </conditionalFormatting>
  <conditionalFormatting sqref="V1058:V1065">
    <cfRule type="duplicateValues" dxfId="134" priority="151"/>
  </conditionalFormatting>
  <conditionalFormatting sqref="V1066">
    <cfRule type="duplicateValues" dxfId="133" priority="150"/>
  </conditionalFormatting>
  <conditionalFormatting sqref="V1066">
    <cfRule type="duplicateValues" dxfId="132" priority="149"/>
  </conditionalFormatting>
  <conditionalFormatting sqref="V1067">
    <cfRule type="duplicateValues" dxfId="131" priority="148"/>
  </conditionalFormatting>
  <conditionalFormatting sqref="V1067">
    <cfRule type="duplicateValues" dxfId="130" priority="147"/>
  </conditionalFormatting>
  <conditionalFormatting sqref="V1068:V1069">
    <cfRule type="duplicateValues" dxfId="129" priority="146"/>
  </conditionalFormatting>
  <conditionalFormatting sqref="V1068:V1069">
    <cfRule type="duplicateValues" dxfId="128" priority="145"/>
  </conditionalFormatting>
  <conditionalFormatting sqref="V1070:V1077">
    <cfRule type="duplicateValues" dxfId="127" priority="144"/>
  </conditionalFormatting>
  <conditionalFormatting sqref="V1070:V1077">
    <cfRule type="duplicateValues" dxfId="126" priority="143"/>
  </conditionalFormatting>
  <conditionalFormatting sqref="V1078">
    <cfRule type="duplicateValues" dxfId="125" priority="142"/>
  </conditionalFormatting>
  <conditionalFormatting sqref="V1078">
    <cfRule type="duplicateValues" dxfId="124" priority="141"/>
  </conditionalFormatting>
  <conditionalFormatting sqref="V1079">
    <cfRule type="duplicateValues" dxfId="123" priority="140"/>
  </conditionalFormatting>
  <conditionalFormatting sqref="V1079">
    <cfRule type="duplicateValues" dxfId="122" priority="139"/>
  </conditionalFormatting>
  <conditionalFormatting sqref="V1080:V1081">
    <cfRule type="duplicateValues" dxfId="121" priority="138"/>
  </conditionalFormatting>
  <conditionalFormatting sqref="V1080:V1081">
    <cfRule type="duplicateValues" dxfId="120" priority="137"/>
  </conditionalFormatting>
  <conditionalFormatting sqref="V1082:V1089">
    <cfRule type="duplicateValues" dxfId="119" priority="128"/>
  </conditionalFormatting>
  <conditionalFormatting sqref="V1082:V1089">
    <cfRule type="duplicateValues" dxfId="118" priority="127"/>
  </conditionalFormatting>
  <conditionalFormatting sqref="V1090">
    <cfRule type="duplicateValues" dxfId="117" priority="126"/>
  </conditionalFormatting>
  <conditionalFormatting sqref="V1090">
    <cfRule type="duplicateValues" dxfId="116" priority="125"/>
  </conditionalFormatting>
  <conditionalFormatting sqref="V1091">
    <cfRule type="duplicateValues" dxfId="115" priority="124"/>
  </conditionalFormatting>
  <conditionalFormatting sqref="V1091">
    <cfRule type="duplicateValues" dxfId="114" priority="123"/>
  </conditionalFormatting>
  <conditionalFormatting sqref="V1092:V1093">
    <cfRule type="duplicateValues" dxfId="113" priority="122"/>
  </conditionalFormatting>
  <conditionalFormatting sqref="V1092:V1093">
    <cfRule type="duplicateValues" dxfId="112" priority="121"/>
  </conditionalFormatting>
  <conditionalFormatting sqref="V1094:V1101">
    <cfRule type="duplicateValues" dxfId="111" priority="112"/>
  </conditionalFormatting>
  <conditionalFormatting sqref="V1094:V1101">
    <cfRule type="duplicateValues" dxfId="110" priority="111"/>
  </conditionalFormatting>
  <conditionalFormatting sqref="V1102">
    <cfRule type="duplicateValues" dxfId="109" priority="110"/>
  </conditionalFormatting>
  <conditionalFormatting sqref="V1102">
    <cfRule type="duplicateValues" dxfId="108" priority="109"/>
  </conditionalFormatting>
  <conditionalFormatting sqref="V1103">
    <cfRule type="duplicateValues" dxfId="107" priority="108"/>
  </conditionalFormatting>
  <conditionalFormatting sqref="V1103">
    <cfRule type="duplicateValues" dxfId="106" priority="107"/>
  </conditionalFormatting>
  <conditionalFormatting sqref="V1104:V1105">
    <cfRule type="duplicateValues" dxfId="105" priority="106"/>
  </conditionalFormatting>
  <conditionalFormatting sqref="V1104:V1105">
    <cfRule type="duplicateValues" dxfId="104" priority="105"/>
  </conditionalFormatting>
  <conditionalFormatting sqref="V15:V19">
    <cfRule type="duplicateValues" dxfId="103" priority="104"/>
  </conditionalFormatting>
  <conditionalFormatting sqref="V15:V19">
    <cfRule type="duplicateValues" dxfId="102" priority="103"/>
  </conditionalFormatting>
  <conditionalFormatting sqref="V20:V30">
    <cfRule type="duplicateValues" dxfId="101" priority="102"/>
  </conditionalFormatting>
  <conditionalFormatting sqref="V20:V30">
    <cfRule type="duplicateValues" dxfId="100" priority="101"/>
  </conditionalFormatting>
  <conditionalFormatting sqref="V31:V35">
    <cfRule type="duplicateValues" dxfId="99" priority="100"/>
  </conditionalFormatting>
  <conditionalFormatting sqref="V31:V35">
    <cfRule type="duplicateValues" dxfId="98" priority="99"/>
  </conditionalFormatting>
  <conditionalFormatting sqref="V91:V101">
    <cfRule type="duplicateValues" dxfId="97" priority="98"/>
  </conditionalFormatting>
  <conditionalFormatting sqref="V91:V101">
    <cfRule type="duplicateValues" dxfId="96" priority="97"/>
  </conditionalFormatting>
  <conditionalFormatting sqref="V102:V106">
    <cfRule type="duplicateValues" dxfId="95" priority="96"/>
  </conditionalFormatting>
  <conditionalFormatting sqref="V102:V106">
    <cfRule type="duplicateValues" dxfId="94" priority="95"/>
  </conditionalFormatting>
  <conditionalFormatting sqref="V248:V258">
    <cfRule type="duplicateValues" dxfId="93" priority="94"/>
  </conditionalFormatting>
  <conditionalFormatting sqref="V248:V258">
    <cfRule type="duplicateValues" dxfId="92" priority="93"/>
  </conditionalFormatting>
  <conditionalFormatting sqref="V259:V263">
    <cfRule type="duplicateValues" dxfId="91" priority="92"/>
  </conditionalFormatting>
  <conditionalFormatting sqref="V259:V263">
    <cfRule type="duplicateValues" dxfId="90" priority="91"/>
  </conditionalFormatting>
  <conditionalFormatting sqref="V264:V274">
    <cfRule type="duplicateValues" dxfId="89" priority="90"/>
  </conditionalFormatting>
  <conditionalFormatting sqref="V264:V274">
    <cfRule type="duplicateValues" dxfId="88" priority="89"/>
  </conditionalFormatting>
  <conditionalFormatting sqref="V275:V279">
    <cfRule type="duplicateValues" dxfId="87" priority="88"/>
  </conditionalFormatting>
  <conditionalFormatting sqref="V275:V279">
    <cfRule type="duplicateValues" dxfId="86" priority="87"/>
  </conditionalFormatting>
  <conditionalFormatting sqref="V355:V365">
    <cfRule type="duplicateValues" dxfId="85" priority="86"/>
  </conditionalFormatting>
  <conditionalFormatting sqref="V355:V365">
    <cfRule type="duplicateValues" dxfId="84" priority="85"/>
  </conditionalFormatting>
  <conditionalFormatting sqref="V366:V370">
    <cfRule type="duplicateValues" dxfId="83" priority="84"/>
  </conditionalFormatting>
  <conditionalFormatting sqref="V366:V370">
    <cfRule type="duplicateValues" dxfId="82" priority="83"/>
  </conditionalFormatting>
  <conditionalFormatting sqref="V371:V381">
    <cfRule type="duplicateValues" dxfId="81" priority="82"/>
  </conditionalFormatting>
  <conditionalFormatting sqref="V371:V381">
    <cfRule type="duplicateValues" dxfId="80" priority="81"/>
  </conditionalFormatting>
  <conditionalFormatting sqref="V382:V386">
    <cfRule type="duplicateValues" dxfId="79" priority="80"/>
  </conditionalFormatting>
  <conditionalFormatting sqref="V382:V386">
    <cfRule type="duplicateValues" dxfId="78" priority="79"/>
  </conditionalFormatting>
  <conditionalFormatting sqref="V462:V472">
    <cfRule type="duplicateValues" dxfId="77" priority="78"/>
  </conditionalFormatting>
  <conditionalFormatting sqref="V462:V472">
    <cfRule type="duplicateValues" dxfId="76" priority="77"/>
  </conditionalFormatting>
  <conditionalFormatting sqref="V473:V477">
    <cfRule type="duplicateValues" dxfId="75" priority="76"/>
  </conditionalFormatting>
  <conditionalFormatting sqref="V473:V477">
    <cfRule type="duplicateValues" dxfId="74" priority="75"/>
  </conditionalFormatting>
  <conditionalFormatting sqref="V478:V488">
    <cfRule type="duplicateValues" dxfId="73" priority="74"/>
  </conditionalFormatting>
  <conditionalFormatting sqref="V478:V488">
    <cfRule type="duplicateValues" dxfId="72" priority="73"/>
  </conditionalFormatting>
  <conditionalFormatting sqref="V489:V493">
    <cfRule type="duplicateValues" dxfId="71" priority="72"/>
  </conditionalFormatting>
  <conditionalFormatting sqref="V489:V493">
    <cfRule type="duplicateValues" dxfId="70" priority="71"/>
  </conditionalFormatting>
  <conditionalFormatting sqref="V616:V626">
    <cfRule type="duplicateValues" dxfId="69" priority="70"/>
  </conditionalFormatting>
  <conditionalFormatting sqref="V616:V626">
    <cfRule type="duplicateValues" dxfId="68" priority="69"/>
  </conditionalFormatting>
  <conditionalFormatting sqref="V627:V631">
    <cfRule type="duplicateValues" dxfId="67" priority="68"/>
  </conditionalFormatting>
  <conditionalFormatting sqref="V627:V631">
    <cfRule type="duplicateValues" dxfId="66" priority="67"/>
  </conditionalFormatting>
  <conditionalFormatting sqref="V632:V642">
    <cfRule type="duplicateValues" dxfId="65" priority="66"/>
  </conditionalFormatting>
  <conditionalFormatting sqref="V632:V642">
    <cfRule type="duplicateValues" dxfId="64" priority="65"/>
  </conditionalFormatting>
  <conditionalFormatting sqref="V643:V647">
    <cfRule type="duplicateValues" dxfId="63" priority="64"/>
  </conditionalFormatting>
  <conditionalFormatting sqref="V643:V647">
    <cfRule type="duplicateValues" dxfId="62" priority="63"/>
  </conditionalFormatting>
  <conditionalFormatting sqref="V723:V733">
    <cfRule type="duplicateValues" dxfId="61" priority="62"/>
  </conditionalFormatting>
  <conditionalFormatting sqref="V723:V733">
    <cfRule type="duplicateValues" dxfId="60" priority="61"/>
  </conditionalFormatting>
  <conditionalFormatting sqref="V734:V738">
    <cfRule type="duplicateValues" dxfId="59" priority="60"/>
  </conditionalFormatting>
  <conditionalFormatting sqref="V734:V738">
    <cfRule type="duplicateValues" dxfId="58" priority="59"/>
  </conditionalFormatting>
  <conditionalFormatting sqref="V739:V749">
    <cfRule type="duplicateValues" dxfId="57" priority="58"/>
  </conditionalFormatting>
  <conditionalFormatting sqref="V739:V749">
    <cfRule type="duplicateValues" dxfId="56" priority="57"/>
  </conditionalFormatting>
  <conditionalFormatting sqref="V750:V754">
    <cfRule type="duplicateValues" dxfId="55" priority="56"/>
  </conditionalFormatting>
  <conditionalFormatting sqref="V750:V754">
    <cfRule type="duplicateValues" dxfId="54" priority="55"/>
  </conditionalFormatting>
  <conditionalFormatting sqref="V830:V840">
    <cfRule type="duplicateValues" dxfId="53" priority="54"/>
  </conditionalFormatting>
  <conditionalFormatting sqref="V830:V840">
    <cfRule type="duplicateValues" dxfId="52" priority="53"/>
  </conditionalFormatting>
  <conditionalFormatting sqref="V841:V845">
    <cfRule type="duplicateValues" dxfId="51" priority="52"/>
  </conditionalFormatting>
  <conditionalFormatting sqref="V841:V845">
    <cfRule type="duplicateValues" dxfId="50" priority="51"/>
  </conditionalFormatting>
  <conditionalFormatting sqref="V846:V856">
    <cfRule type="duplicateValues" dxfId="49" priority="50"/>
  </conditionalFormatting>
  <conditionalFormatting sqref="V846:V856">
    <cfRule type="duplicateValues" dxfId="48" priority="49"/>
  </conditionalFormatting>
  <conditionalFormatting sqref="V857:V861">
    <cfRule type="duplicateValues" dxfId="47" priority="48"/>
  </conditionalFormatting>
  <conditionalFormatting sqref="V857:V861">
    <cfRule type="duplicateValues" dxfId="46" priority="47"/>
  </conditionalFormatting>
  <conditionalFormatting sqref="V969:V979">
    <cfRule type="duplicateValues" dxfId="45" priority="46"/>
  </conditionalFormatting>
  <conditionalFormatting sqref="V969:V979">
    <cfRule type="duplicateValues" dxfId="44" priority="45"/>
  </conditionalFormatting>
  <conditionalFormatting sqref="V980:V984">
    <cfRule type="duplicateValues" dxfId="43" priority="44"/>
  </conditionalFormatting>
  <conditionalFormatting sqref="V980:V984">
    <cfRule type="duplicateValues" dxfId="42" priority="43"/>
  </conditionalFormatting>
  <conditionalFormatting sqref="V923:V930 V1:V921 V932:V939 V941:V967 V987:V1105 V969:V985 V1154:V1048576">
    <cfRule type="duplicateValues" dxfId="41" priority="42"/>
  </conditionalFormatting>
  <conditionalFormatting sqref="V1154:V1048576 V1:V1105">
    <cfRule type="duplicateValues" dxfId="40" priority="41"/>
  </conditionalFormatting>
  <conditionalFormatting sqref="V1106:V1113">
    <cfRule type="duplicateValues" dxfId="39" priority="40"/>
  </conditionalFormatting>
  <conditionalFormatting sqref="V1106:V1113">
    <cfRule type="duplicateValues" dxfId="38" priority="39"/>
  </conditionalFormatting>
  <conditionalFormatting sqref="V1114">
    <cfRule type="duplicateValues" dxfId="37" priority="38"/>
  </conditionalFormatting>
  <conditionalFormatting sqref="V1114">
    <cfRule type="duplicateValues" dxfId="36" priority="37"/>
  </conditionalFormatting>
  <conditionalFormatting sqref="V1115">
    <cfRule type="duplicateValues" dxfId="35" priority="36"/>
  </conditionalFormatting>
  <conditionalFormatting sqref="V1115">
    <cfRule type="duplicateValues" dxfId="34" priority="35"/>
  </conditionalFormatting>
  <conditionalFormatting sqref="V1116:V1117">
    <cfRule type="duplicateValues" dxfId="33" priority="34"/>
  </conditionalFormatting>
  <conditionalFormatting sqref="V1116:V1117">
    <cfRule type="duplicateValues" dxfId="32" priority="33"/>
  </conditionalFormatting>
  <conditionalFormatting sqref="V1106:V1117">
    <cfRule type="duplicateValues" dxfId="31" priority="32"/>
  </conditionalFormatting>
  <conditionalFormatting sqref="V1106:V1117">
    <cfRule type="duplicateValues" dxfId="30" priority="31"/>
  </conditionalFormatting>
  <conditionalFormatting sqref="V1118:V1125">
    <cfRule type="duplicateValues" dxfId="29" priority="30"/>
  </conditionalFormatting>
  <conditionalFormatting sqref="V1118:V1125">
    <cfRule type="duplicateValues" dxfId="28" priority="29"/>
  </conditionalFormatting>
  <conditionalFormatting sqref="V1126">
    <cfRule type="duplicateValues" dxfId="27" priority="28"/>
  </conditionalFormatting>
  <conditionalFormatting sqref="V1126">
    <cfRule type="duplicateValues" dxfId="26" priority="27"/>
  </conditionalFormatting>
  <conditionalFormatting sqref="V1127">
    <cfRule type="duplicateValues" dxfId="25" priority="26"/>
  </conditionalFormatting>
  <conditionalFormatting sqref="V1127">
    <cfRule type="duplicateValues" dxfId="24" priority="25"/>
  </conditionalFormatting>
  <conditionalFormatting sqref="V1128:V1129">
    <cfRule type="duplicateValues" dxfId="23" priority="24"/>
  </conditionalFormatting>
  <conditionalFormatting sqref="V1128:V1129">
    <cfRule type="duplicateValues" dxfId="22" priority="23"/>
  </conditionalFormatting>
  <conditionalFormatting sqref="V1118:V1129">
    <cfRule type="duplicateValues" dxfId="21" priority="22"/>
  </conditionalFormatting>
  <conditionalFormatting sqref="V1118:V1129">
    <cfRule type="duplicateValues" dxfId="20" priority="21"/>
  </conditionalFormatting>
  <conditionalFormatting sqref="V1130:V1137">
    <cfRule type="duplicateValues" dxfId="19" priority="20"/>
  </conditionalFormatting>
  <conditionalFormatting sqref="V1130:V1137">
    <cfRule type="duplicateValues" dxfId="18" priority="19"/>
  </conditionalFormatting>
  <conditionalFormatting sqref="V1138">
    <cfRule type="duplicateValues" dxfId="17" priority="18"/>
  </conditionalFormatting>
  <conditionalFormatting sqref="V1138">
    <cfRule type="duplicateValues" dxfId="16" priority="17"/>
  </conditionalFormatting>
  <conditionalFormatting sqref="V1139">
    <cfRule type="duplicateValues" dxfId="15" priority="16"/>
  </conditionalFormatting>
  <conditionalFormatting sqref="V1139">
    <cfRule type="duplicateValues" dxfId="14" priority="15"/>
  </conditionalFormatting>
  <conditionalFormatting sqref="V1140:V1141">
    <cfRule type="duplicateValues" dxfId="13" priority="14"/>
  </conditionalFormatting>
  <conditionalFormatting sqref="V1140:V1141">
    <cfRule type="duplicateValues" dxfId="12" priority="13"/>
  </conditionalFormatting>
  <conditionalFormatting sqref="V1130:V1141">
    <cfRule type="duplicateValues" dxfId="11" priority="12"/>
  </conditionalFormatting>
  <conditionalFormatting sqref="V1130:V1141">
    <cfRule type="duplicateValues" dxfId="10" priority="11"/>
  </conditionalFormatting>
  <conditionalFormatting sqref="V1142:V1149">
    <cfRule type="duplicateValues" dxfId="9" priority="10"/>
  </conditionalFormatting>
  <conditionalFormatting sqref="V1142:V1149">
    <cfRule type="duplicateValues" dxfId="8" priority="9"/>
  </conditionalFormatting>
  <conditionalFormatting sqref="V1150">
    <cfRule type="duplicateValues" dxfId="7" priority="8"/>
  </conditionalFormatting>
  <conditionalFormatting sqref="V1150">
    <cfRule type="duplicateValues" dxfId="6" priority="7"/>
  </conditionalFormatting>
  <conditionalFormatting sqref="V1151">
    <cfRule type="duplicateValues" dxfId="5" priority="6"/>
  </conditionalFormatting>
  <conditionalFormatting sqref="V1151">
    <cfRule type="duplicateValues" dxfId="4" priority="5"/>
  </conditionalFormatting>
  <conditionalFormatting sqref="V1152:V1153">
    <cfRule type="duplicateValues" dxfId="3" priority="4"/>
  </conditionalFormatting>
  <conditionalFormatting sqref="V1152:V1153">
    <cfRule type="duplicateValues" dxfId="2" priority="3"/>
  </conditionalFormatting>
  <conditionalFormatting sqref="V1142:V1153">
    <cfRule type="duplicateValues" dxfId="1" priority="2"/>
  </conditionalFormatting>
  <conditionalFormatting sqref="V1142:V11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opcua1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2024-12-16T10:18:47Z</dcterms:created>
  <dcterms:modified xsi:type="dcterms:W3CDTF">2024-12-18T15:16:48Z</dcterms:modified>
</cp:coreProperties>
</file>