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ЭСН\Должностные обязанности\Проектирование\schemes\s_electric\se0012_meo_pos1\"/>
    </mc:Choice>
  </mc:AlternateContent>
  <bookViews>
    <workbookView xWindow="-108" yWindow="-108" windowWidth="19416" windowHeight="10416" activeTab="3"/>
  </bookViews>
  <sheets>
    <sheet name="name" sheetId="9" r:id="rId1"/>
    <sheet name="desc" sheetId="8" r:id="rId2"/>
    <sheet name="sheet" sheetId="10" r:id="rId3"/>
    <sheet name="param" sheetId="1" r:id="rId4"/>
    <sheet name="module" sheetId="12" r:id="rId5"/>
    <sheet name="equip" sheetId="13" r:id="rId6"/>
    <sheet name="channel" sheetId="2" r:id="rId7"/>
    <sheet name="resourсe" sheetId="3" r:id="rId8"/>
    <sheet name="adjust" sheetId="11" r:id="rId9"/>
    <sheet name="install" sheetId="7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1" l="1"/>
  <c r="F5" i="11"/>
  <c r="F4" i="11"/>
  <c r="F3" i="11"/>
  <c r="F2" i="11"/>
  <c r="F7" i="11" s="1"/>
  <c r="C7" i="7" l="1"/>
  <c r="C6" i="7"/>
  <c r="F5" i="7"/>
  <c r="F2" i="7"/>
</calcChain>
</file>

<file path=xl/sharedStrings.xml><?xml version="1.0" encoding="utf-8"?>
<sst xmlns="http://schemas.openxmlformats.org/spreadsheetml/2006/main" count="314" uniqueCount="211">
  <si>
    <t>id</t>
  </si>
  <si>
    <t>Наименование</t>
  </si>
  <si>
    <t>CP</t>
  </si>
  <si>
    <t>номер клеммника шкафа управления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</si>
  <si>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</si>
  <si>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</si>
  <si>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</si>
  <si>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</si>
  <si>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</si>
  <si>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</si>
  <si>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</si>
  <si>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</si>
  <si>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</si>
  <si>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</si>
  <si>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</si>
  <si>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</si>
  <si>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</si>
  <si>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</si>
  <si>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</si>
  <si>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</si>
  <si>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наконечник НГИ-0,5-8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</si>
  <si>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</si>
  <si>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</si>
  <si>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</si>
  <si>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</si>
  <si>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</si>
  <si>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</si>
  <si>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</si>
  <si>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</si>
  <si>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</si>
  <si>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</si>
  <si>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п01-10-001-01</t>
  </si>
  <si>
    <t>Сбор и реализация сигналов информации устройств защиты, автоматики, электрических и технологических режимов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</si>
  <si>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</si>
  <si>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</si>
  <si>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</si>
  <si>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</si>
  <si>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</si>
  <si>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</si>
  <si>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</si>
  <si>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</si>
  <si>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</si>
  <si>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</si>
  <si>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</si>
  <si>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</si>
  <si>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</si>
  <si>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</si>
  <si>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</si>
  <si>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</si>
  <si>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</si>
  <si>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</si>
  <si>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</si>
  <si>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</si>
  <si>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</si>
  <si>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</si>
  <si>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</si>
  <si>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</si>
  <si>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</si>
  <si>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</si>
  <si>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</si>
  <si>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</si>
  <si>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</si>
  <si>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</si>
  <si>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</si>
  <si>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0,01Lt</t>
  </si>
  <si>
    <t>Параметр</t>
  </si>
  <si>
    <t>Wcp2</t>
  </si>
  <si>
    <t>role</t>
  </si>
  <si>
    <t>T2</t>
  </si>
  <si>
    <t>T3</t>
  </si>
  <si>
    <t>L?</t>
  </si>
  <si>
    <t>Lg?</t>
  </si>
  <si>
    <t>Lt?</t>
  </si>
  <si>
    <t>номер модуля вывода в шкафу CP</t>
  </si>
  <si>
    <t>TkloL</t>
  </si>
  <si>
    <t>TkloLcp</t>
  </si>
  <si>
    <t>TkliM</t>
  </si>
  <si>
    <t>номер клеммы модуля вывода Am шкафа CP</t>
  </si>
  <si>
    <t>Tkli0</t>
  </si>
  <si>
    <t>Питание клапана</t>
  </si>
  <si>
    <t>KL</t>
  </si>
  <si>
    <t>шифр исполнительного механизма (ИМ), совпадает с номером кабеля</t>
  </si>
  <si>
    <t>назначение ИМ</t>
  </si>
  <si>
    <t>клемма ИМ - нагрузка</t>
  </si>
  <si>
    <t>клемма ИМ - ноль</t>
  </si>
  <si>
    <t>клемма ИМ - заземление</t>
  </si>
  <si>
    <t>клемма в клеммнике XTcp шкафа управления CP для жилы нагрузки</t>
  </si>
  <si>
    <t>клемма в клеммнике XTcp шкафа управления CP для жилы нуля</t>
  </si>
  <si>
    <t>реле ИМ в шкафу CP, вход 24В DC, выход 220В AC, нормально разомкнут NO</t>
  </si>
  <si>
    <t>кабель ПВС3х0,75</t>
  </si>
  <si>
    <t>Lcp</t>
  </si>
  <si>
    <t>0v</t>
  </si>
  <si>
    <t>Wcp3</t>
  </si>
  <si>
    <t>общее питание ИМ 220в в шкафу CP</t>
  </si>
  <si>
    <t>общий ноль 24в от блоки питания модуля Am</t>
  </si>
  <si>
    <t>ipd</t>
  </si>
  <si>
    <t>T1p</t>
  </si>
  <si>
    <t>номер кабеля для датчика положения (ДП), рекомендуется добавлять p(positioner) к шифру ИМ</t>
  </si>
  <si>
    <t>T2p</t>
  </si>
  <si>
    <t>T3p</t>
  </si>
  <si>
    <t>XTcpp</t>
  </si>
  <si>
    <t xml:space="preserve">номер клеммника ДП шкафа управления </t>
  </si>
  <si>
    <t>клемма в клеммнике XTcpp шкафа управления CP для нулевой жилы ДП</t>
  </si>
  <si>
    <t>клемма ДП - ноль</t>
  </si>
  <si>
    <t>24vp</t>
  </si>
  <si>
    <t>питания от блока питания модуля ввода 24в DC</t>
  </si>
  <si>
    <t>клемма ДП - питание 24в DC</t>
  </si>
  <si>
    <t>клемма ДП - сигнал 24в DC</t>
  </si>
  <si>
    <t>клемма в клеммнике XTcpp шкафа управления CP для жилы питания ДП 24в DC</t>
  </si>
  <si>
    <t>клемма в клеммнике XTcpp шкафа управления CP для жилы сигнала ДП 24в DC</t>
  </si>
  <si>
    <t>KLp</t>
  </si>
  <si>
    <t>реле ДП в шкафу CP, вход 24В DC, выход 24В DC, нормально разомкнут NO</t>
  </si>
  <si>
    <t>TkloMp</t>
  </si>
  <si>
    <t>выходная клемма реле - нагрузка на ИМ</t>
  </si>
  <si>
    <t>выходная клемма реле - сеть питания 220В AC</t>
  </si>
  <si>
    <t>входная клемма реле - от модуля вывода Am</t>
  </si>
  <si>
    <t>Tkli24p</t>
  </si>
  <si>
    <t>Tklo24cpp</t>
  </si>
  <si>
    <t>входная клемма реле - ноль блока питания модуля Amp</t>
  </si>
  <si>
    <t>выходная клемма реле - 24в DC блока питания модуля Amp</t>
  </si>
  <si>
    <t>Tkli0p</t>
  </si>
  <si>
    <t>Tcp1p</t>
  </si>
  <si>
    <t>Tcp2p</t>
  </si>
  <si>
    <t>Tcp3p</t>
  </si>
  <si>
    <t>Wcp1p</t>
  </si>
  <si>
    <t>Wcp2p</t>
  </si>
  <si>
    <t>Wcp3p</t>
  </si>
  <si>
    <t>0vp</t>
  </si>
  <si>
    <t>Wcp4p</t>
  </si>
  <si>
    <t>провод питания ДП 24в DC</t>
  </si>
  <si>
    <t>провод нуля от ДП</t>
  </si>
  <si>
    <t>провод сигнала от ДП 24в DC</t>
  </si>
  <si>
    <t>провод нагрузки к ИМ</t>
  </si>
  <si>
    <t>провод 2  нуля от ИМ</t>
  </si>
  <si>
    <t>провод от выхода модуля вывода к реле 24В DC</t>
  </si>
  <si>
    <t>входная клемма реле - от нуля блока питания модуля Am</t>
  </si>
  <si>
    <t>Amp</t>
  </si>
  <si>
    <t>номер модуля ввода в шкафу CP</t>
  </si>
  <si>
    <t>Tm1p</t>
  </si>
  <si>
    <t>номер клеммы модуля ввода Amp шкафа CP</t>
  </si>
  <si>
    <t>2*Lg</t>
  </si>
  <si>
    <t>труба Ду20х2,8 по ГОСТ 3262-75</t>
  </si>
  <si>
    <t>кабель МКЭШ3х0,5</t>
  </si>
  <si>
    <t>наконечник НГИ-0,75-8</t>
  </si>
  <si>
    <t>7+(L/15)</t>
  </si>
  <si>
    <t>format</t>
  </si>
  <si>
    <t>col</t>
  </si>
  <si>
    <t>row</t>
  </si>
  <si>
    <t>a3</t>
  </si>
  <si>
    <t>h</t>
  </si>
  <si>
    <t>w0</t>
  </si>
  <si>
    <t>w1</t>
  </si>
  <si>
    <t>п01-09-010-03</t>
  </si>
  <si>
    <t>Функциональная группа управления релейно-контакторная с общим числом внешних блокировочных связей до 10</t>
  </si>
  <si>
    <t>п01-11-011-01</t>
  </si>
  <si>
    <t>Проверка наличия цепи между заземлителями и заземленными элементами(100 измерений)</t>
  </si>
  <si>
    <t>1/100шт</t>
  </si>
  <si>
    <t>п01-11-024-01</t>
  </si>
  <si>
    <t>Фазировка электрической линии или трансформатора с сетью напряжением до 1 кВ</t>
  </si>
  <si>
    <t>Датчик положения</t>
  </si>
  <si>
    <t>входная клемма реле - сигнал 24в DC от ДП</t>
  </si>
  <si>
    <t>провод от реле 24в DC ко входу Tm1p модуля ввода модуля Amp</t>
  </si>
  <si>
    <t>общий ноль 24в от блоки питания модуля Amp</t>
  </si>
  <si>
    <t>выходная клемма реле - ко входу Tm1 модулю ввода Amp</t>
  </si>
  <si>
    <t>maker</t>
  </si>
  <si>
    <t>model</t>
  </si>
  <si>
    <t>input</t>
  </si>
  <si>
    <t>owen</t>
  </si>
  <si>
    <t>mу210-401</t>
  </si>
  <si>
    <t>DO1B</t>
  </si>
  <si>
    <t>DO2B</t>
  </si>
  <si>
    <t>DO3B</t>
  </si>
  <si>
    <t>DO4B</t>
  </si>
  <si>
    <t>DO5B</t>
  </si>
  <si>
    <t>DO6B</t>
  </si>
  <si>
    <t>DO7B</t>
  </si>
  <si>
    <t>DO8B</t>
  </si>
  <si>
    <t>type</t>
  </si>
  <si>
    <t>клапан</t>
  </si>
  <si>
    <t>Термобрест</t>
  </si>
  <si>
    <t>N</t>
  </si>
  <si>
    <t>PE</t>
  </si>
  <si>
    <t>output</t>
  </si>
  <si>
    <t>mb210-202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</si>
  <si>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</si>
  <si>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</si>
  <si>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</si>
  <si>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</si>
  <si>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</si>
  <si>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</si>
  <si>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</si>
  <si>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</si>
  <si>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</si>
  <si>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</si>
  <si>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</si>
  <si>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</si>
  <si>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</si>
  <si>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</si>
  <si>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</si>
  <si>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</si>
  <si>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</si>
  <si>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</si>
  <si>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</si>
  <si>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</si>
  <si>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ВНxН-xП</t>
  </si>
  <si>
    <t>ВФxН-xП</t>
  </si>
  <si>
    <t>С</t>
  </si>
  <si>
    <t>К</t>
  </si>
  <si>
    <t>Ч</t>
  </si>
  <si>
    <t>Подходит без доработок для управления МЭО, где ПБР находится в контроллерном шкафу .</t>
  </si>
  <si>
    <t>Электрическая схема подключения  МЭО 220В с датчиком положения БСПТ-10М, ПБР-3МК. В данной схеме ПБР находится в контроллерном шкафу.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</si>
</sst>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4" fillId="0" borderId="2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1" fillId="0" borderId="0" xfId="4"/>
    <xf numFmtId="0" fontId="0" fillId="0" borderId="1" xfId="0" applyBorder="1" applyAlignment="1">
      <alignment wrapText="1"/>
    </xf>
    <xf numFmtId="0" fontId="1" fillId="0" borderId="0" xfId="4" applyAlignment="1">
      <alignment horizontal="right"/>
    </xf>
    <xf numFmtId="0" fontId="1" fillId="0" borderId="3" xfId="4" applyBorder="1" applyAlignment="1">
      <alignment horizontal="right"/>
    </xf>
    <xf numFmtId="0" fontId="1" fillId="0" borderId="4" xfId="4" applyBorder="1" applyAlignment="1">
      <alignment horizontal="right"/>
    </xf>
  </cellXfs>
  <cellStyles count="5">
    <cellStyle name="Обычный" xfId="0" builtinId="0"/>
    <cellStyle name="Обычный 2" xfId="1"/>
    <cellStyle name="Обычный 2 2" xfId="2"/>
    <cellStyle name="Обычный 3" xfId="3"/>
    <cellStyle name="Обычный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4.4" x14ac:dyDescent="0.3"/>
  <cols>
    <col min="1" max="1" width="168.109375" customWidth="1"/>
    <col min="2" max="2" width="72.5546875" bestFit="1" customWidth="1"/>
  </cols>
  <sheetData>
    <row r="1" spans="1:1" x14ac:dyDescent="0.3">
      <c r="A1" s="7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ColWidth="8.77734375" defaultRowHeight="14.4" x14ac:dyDescent="0.3"/>
  <cols>
    <col min="1" max="1" width="14" style="1" bestFit="1" customWidth="1"/>
    <col min="2" max="2" width="83.21875" style="1" customWidth="1"/>
    <col min="3" max="3" width="16.44140625" style="1" bestFit="1" customWidth="1"/>
    <col min="4" max="4" width="10.21875" style="1" bestFit="1" customWidth="1"/>
    <col min="5" max="5" width="8.109375" style="1" bestFit="1" customWidth="1"/>
    <col min="6" max="6" width="11.21875" style="1" bestFit="1" customWidth="1"/>
    <col min="7" max="16384" width="8.77734375" style="1"/>
  </cols>
  <sheetData>
    <row r="1" spans="1:6" ht="28.8" x14ac:dyDescent="0.3">
      <c r="A1" s="4" t="s">
        <v>27</v>
      </c>
      <c r="B1" s="4" t="s">
        <v>28</v>
      </c>
      <c r="C1" s="4" t="s">
        <v>29</v>
      </c>
      <c r="D1" s="4" t="s">
        <v>13</v>
      </c>
      <c r="E1" s="4" t="s">
        <v>14</v>
      </c>
      <c r="F1" s="4" t="s">
        <v>30</v>
      </c>
    </row>
    <row r="2" spans="1:6" ht="28.8" x14ac:dyDescent="0.3">
      <c r="A2" s="3" t="s">
        <v>45</v>
      </c>
      <c r="B2" s="3" t="s">
        <v>46</v>
      </c>
      <c r="C2" s="2">
        <v>11.3</v>
      </c>
      <c r="D2" s="2">
        <v>0.05</v>
      </c>
      <c r="E2" s="3" t="s">
        <v>50</v>
      </c>
      <c r="F2" s="2">
        <f t="shared" ref="F2:F5" si="0">C2*D2</f>
        <v>0.56500000000000006</v>
      </c>
    </row>
    <row r="3" spans="1:6" ht="43.2" x14ac:dyDescent="0.3">
      <c r="A3" s="3" t="s">
        <v>48</v>
      </c>
      <c r="B3" s="3" t="s">
        <v>47</v>
      </c>
      <c r="C3" s="2">
        <v>15.2</v>
      </c>
      <c r="D3" s="3" t="s">
        <v>52</v>
      </c>
      <c r="E3" s="3" t="s">
        <v>51</v>
      </c>
      <c r="F3" s="2"/>
    </row>
    <row r="4" spans="1:6" ht="28.8" x14ac:dyDescent="0.3">
      <c r="A4" s="3" t="s">
        <v>49</v>
      </c>
      <c r="B4" s="3" t="s">
        <v>53</v>
      </c>
      <c r="C4" s="3">
        <v>5.62</v>
      </c>
      <c r="D4" s="3" t="s">
        <v>54</v>
      </c>
      <c r="E4" s="3" t="s">
        <v>51</v>
      </c>
      <c r="F4" s="2"/>
    </row>
    <row r="5" spans="1:6" ht="28.8" x14ac:dyDescent="0.3">
      <c r="A5" s="5" t="s">
        <v>56</v>
      </c>
      <c r="B5" s="2" t="s">
        <v>55</v>
      </c>
      <c r="C5" s="6">
        <v>0.59</v>
      </c>
      <c r="D5" s="6">
        <v>1</v>
      </c>
      <c r="E5" s="5" t="s">
        <v>15</v>
      </c>
      <c r="F5" s="2">
        <f t="shared" si="0"/>
        <v>0.59</v>
      </c>
    </row>
    <row r="6" spans="1:6" ht="28.8" x14ac:dyDescent="0.3">
      <c r="A6" s="5" t="s">
        <v>60</v>
      </c>
      <c r="B6" s="3" t="s">
        <v>57</v>
      </c>
      <c r="C6" s="6">
        <f>15.3+1.89</f>
        <v>17.190000000000001</v>
      </c>
      <c r="D6" s="5" t="s">
        <v>58</v>
      </c>
      <c r="E6" s="5" t="s">
        <v>51</v>
      </c>
      <c r="F6" s="6"/>
    </row>
    <row r="7" spans="1:6" x14ac:dyDescent="0.3">
      <c r="A7" s="5" t="s">
        <v>59</v>
      </c>
      <c r="B7" s="5" t="s">
        <v>61</v>
      </c>
      <c r="C7" s="6">
        <f>30.8+0.47</f>
        <v>31.27</v>
      </c>
      <c r="D7" s="5" t="s">
        <v>64</v>
      </c>
      <c r="E7" s="5" t="s">
        <v>51</v>
      </c>
      <c r="F7" s="6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/>
  </sheetViews>
  <sheetFormatPr defaultRowHeight="14.4" x14ac:dyDescent="0.3"/>
  <cols>
    <col min="1" max="1" width="168.109375" customWidth="1"/>
    <col min="2" max="2" width="72.5546875" bestFit="1" customWidth="1"/>
  </cols>
  <sheetData>
    <row r="1" spans="1:1" x14ac:dyDescent="0.3">
      <c r="A1" s="10" t="s">
        <v>209</v>
      </c>
    </row>
    <row r="2" spans="1:1" s="8" customFormat="1" x14ac:dyDescent="0.3"/>
    <row r="3" spans="1:1" s="8" customFormat="1" x14ac:dyDescent="0.3"/>
    <row r="4" spans="1:1" s="8" customFormat="1" x14ac:dyDescent="0.3"/>
    <row r="5" spans="1:1" s="8" customFormat="1" x14ac:dyDescent="0.3"/>
    <row r="6" spans="1:1" s="8" customFormat="1" x14ac:dyDescent="0.3"/>
    <row r="7" spans="1:1" s="8" customFormat="1" x14ac:dyDescent="0.3"/>
    <row r="8" spans="1:1" s="8" customFormat="1" x14ac:dyDescent="0.3"/>
    <row r="9" spans="1:1" s="8" customFormat="1" x14ac:dyDescent="0.3"/>
    <row r="10" spans="1:1" s="8" customFormat="1" x14ac:dyDescent="0.3"/>
    <row r="11" spans="1:1" s="8" customFormat="1" x14ac:dyDescent="0.3"/>
    <row r="12" spans="1:1" s="8" customFormat="1" x14ac:dyDescent="0.3"/>
    <row r="13" spans="1:1" s="8" customFormat="1" x14ac:dyDescent="0.3">
      <c r="A13" s="9"/>
    </row>
    <row r="14" spans="1:1" s="8" customFormat="1" x14ac:dyDescent="0.3"/>
    <row r="15" spans="1:1" s="8" customFormat="1" x14ac:dyDescent="0.3"/>
    <row r="16" spans="1:1" s="8" customFormat="1" x14ac:dyDescent="0.3"/>
    <row r="17" s="8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RowHeight="14.4" x14ac:dyDescent="0.3"/>
  <cols>
    <col min="1" max="1" width="6.5546875" bestFit="1" customWidth="1"/>
    <col min="2" max="2" width="3.21875" bestFit="1" customWidth="1"/>
    <col min="3" max="3" width="4.109375" bestFit="1" customWidth="1"/>
    <col min="4" max="4" width="3.77734375" bestFit="1" customWidth="1"/>
    <col min="5" max="6" width="3.21875" bestFit="1" customWidth="1"/>
  </cols>
  <sheetData>
    <row r="1" spans="1:6" x14ac:dyDescent="0.3">
      <c r="A1" t="s">
        <v>145</v>
      </c>
      <c r="B1" t="s">
        <v>146</v>
      </c>
      <c r="C1" t="s">
        <v>147</v>
      </c>
      <c r="D1" t="s">
        <v>149</v>
      </c>
      <c r="E1" t="s">
        <v>150</v>
      </c>
      <c r="F1" t="s">
        <v>151</v>
      </c>
    </row>
    <row r="2" spans="1:6" x14ac:dyDescent="0.3">
      <c r="A2" t="s">
        <v>148</v>
      </c>
      <c r="B2">
        <v>5</v>
      </c>
      <c r="C2">
        <v>1</v>
      </c>
      <c r="D2">
        <v>144</v>
      </c>
      <c r="E2">
        <v>30</v>
      </c>
      <c r="F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31" workbookViewId="0">
      <selection activeCell="B43" sqref="B43"/>
    </sheetView>
  </sheetViews>
  <sheetFormatPr defaultRowHeight="14.4" x14ac:dyDescent="0.3"/>
  <cols>
    <col min="1" max="1" width="9.44140625" bestFit="1" customWidth="1"/>
    <col min="2" max="2" width="85.21875" bestFit="1" customWidth="1"/>
  </cols>
  <sheetData>
    <row r="1" spans="1:2" x14ac:dyDescent="0.3">
      <c r="A1" t="s">
        <v>65</v>
      </c>
      <c r="B1" t="s">
        <v>1</v>
      </c>
    </row>
    <row r="2" spans="1:2" x14ac:dyDescent="0.3">
      <c r="A2" t="s">
        <v>0</v>
      </c>
      <c r="B2" t="s">
        <v>81</v>
      </c>
    </row>
    <row r="3" spans="1:2" x14ac:dyDescent="0.3">
      <c r="A3" t="s">
        <v>67</v>
      </c>
      <c r="B3" t="s">
        <v>82</v>
      </c>
    </row>
    <row r="4" spans="1:2" x14ac:dyDescent="0.3">
      <c r="A4" t="s">
        <v>39</v>
      </c>
      <c r="B4" t="s">
        <v>83</v>
      </c>
    </row>
    <row r="5" spans="1:2" x14ac:dyDescent="0.3">
      <c r="A5" t="s">
        <v>68</v>
      </c>
      <c r="B5" t="s">
        <v>84</v>
      </c>
    </row>
    <row r="6" spans="1:2" x14ac:dyDescent="0.3">
      <c r="A6" t="s">
        <v>69</v>
      </c>
      <c r="B6" t="s">
        <v>85</v>
      </c>
    </row>
    <row r="7" spans="1:2" x14ac:dyDescent="0.3">
      <c r="A7" t="s">
        <v>70</v>
      </c>
      <c r="B7" t="s">
        <v>5</v>
      </c>
    </row>
    <row r="8" spans="1:2" x14ac:dyDescent="0.3">
      <c r="A8" t="s">
        <v>71</v>
      </c>
      <c r="B8" t="s">
        <v>6</v>
      </c>
    </row>
    <row r="9" spans="1:2" x14ac:dyDescent="0.3">
      <c r="A9" t="s">
        <v>72</v>
      </c>
      <c r="B9" t="s">
        <v>7</v>
      </c>
    </row>
    <row r="10" spans="1:2" x14ac:dyDescent="0.3">
      <c r="A10" t="s">
        <v>2</v>
      </c>
      <c r="B10" t="s">
        <v>38</v>
      </c>
    </row>
    <row r="11" spans="1:2" x14ac:dyDescent="0.3">
      <c r="A11" t="s">
        <v>37</v>
      </c>
      <c r="B11" t="s">
        <v>3</v>
      </c>
    </row>
    <row r="12" spans="1:2" x14ac:dyDescent="0.3">
      <c r="A12" t="s">
        <v>40</v>
      </c>
      <c r="B12" t="s">
        <v>86</v>
      </c>
    </row>
    <row r="13" spans="1:2" x14ac:dyDescent="0.3">
      <c r="A13" t="s">
        <v>41</v>
      </c>
      <c r="B13" t="s">
        <v>87</v>
      </c>
    </row>
    <row r="14" spans="1:2" x14ac:dyDescent="0.3">
      <c r="A14" t="s">
        <v>44</v>
      </c>
      <c r="B14" t="s">
        <v>132</v>
      </c>
    </row>
    <row r="15" spans="1:2" x14ac:dyDescent="0.3">
      <c r="A15" t="s">
        <v>66</v>
      </c>
      <c r="B15" t="s">
        <v>133</v>
      </c>
    </row>
    <row r="16" spans="1:2" x14ac:dyDescent="0.3">
      <c r="A16" t="s">
        <v>90</v>
      </c>
      <c r="B16" t="s">
        <v>93</v>
      </c>
    </row>
    <row r="17" spans="1:2" x14ac:dyDescent="0.3">
      <c r="A17" t="s">
        <v>80</v>
      </c>
      <c r="B17" t="s">
        <v>88</v>
      </c>
    </row>
    <row r="18" spans="1:2" x14ac:dyDescent="0.3">
      <c r="A18" t="s">
        <v>74</v>
      </c>
      <c r="B18" t="s">
        <v>113</v>
      </c>
    </row>
    <row r="19" spans="1:2" x14ac:dyDescent="0.3">
      <c r="A19" t="s">
        <v>75</v>
      </c>
      <c r="B19" t="s">
        <v>114</v>
      </c>
    </row>
    <row r="20" spans="1:2" x14ac:dyDescent="0.3">
      <c r="A20" t="s">
        <v>76</v>
      </c>
      <c r="B20" t="s">
        <v>115</v>
      </c>
    </row>
    <row r="21" spans="1:2" x14ac:dyDescent="0.3">
      <c r="A21" t="s">
        <v>78</v>
      </c>
      <c r="B21" t="s">
        <v>135</v>
      </c>
    </row>
    <row r="22" spans="1:2" x14ac:dyDescent="0.3">
      <c r="A22" t="s">
        <v>91</v>
      </c>
      <c r="B22" t="s">
        <v>94</v>
      </c>
    </row>
    <row r="23" spans="1:2" x14ac:dyDescent="0.3">
      <c r="A23" t="s">
        <v>92</v>
      </c>
      <c r="B23" t="s">
        <v>134</v>
      </c>
    </row>
    <row r="24" spans="1:2" x14ac:dyDescent="0.3">
      <c r="A24" t="s">
        <v>42</v>
      </c>
      <c r="B24" t="s">
        <v>73</v>
      </c>
    </row>
    <row r="25" spans="1:2" x14ac:dyDescent="0.3">
      <c r="A25" t="s">
        <v>43</v>
      </c>
      <c r="B25" t="s">
        <v>77</v>
      </c>
    </row>
    <row r="26" spans="1:2" x14ac:dyDescent="0.3">
      <c r="A26" t="s">
        <v>95</v>
      </c>
      <c r="B26" t="s">
        <v>97</v>
      </c>
    </row>
    <row r="27" spans="1:2" x14ac:dyDescent="0.3">
      <c r="A27" t="s">
        <v>96</v>
      </c>
      <c r="B27" t="s">
        <v>103</v>
      </c>
    </row>
    <row r="28" spans="1:2" x14ac:dyDescent="0.3">
      <c r="A28" t="s">
        <v>98</v>
      </c>
      <c r="B28" t="s">
        <v>106</v>
      </c>
    </row>
    <row r="29" spans="1:2" x14ac:dyDescent="0.3">
      <c r="A29" t="s">
        <v>99</v>
      </c>
      <c r="B29" t="s">
        <v>107</v>
      </c>
    </row>
    <row r="30" spans="1:2" x14ac:dyDescent="0.3">
      <c r="A30" t="s">
        <v>100</v>
      </c>
      <c r="B30" t="s">
        <v>101</v>
      </c>
    </row>
    <row r="31" spans="1:2" x14ac:dyDescent="0.3">
      <c r="A31" t="s">
        <v>121</v>
      </c>
      <c r="B31" t="s">
        <v>102</v>
      </c>
    </row>
    <row r="32" spans="1:2" x14ac:dyDescent="0.3">
      <c r="A32" t="s">
        <v>122</v>
      </c>
      <c r="B32" t="s">
        <v>108</v>
      </c>
    </row>
    <row r="33" spans="1:2" x14ac:dyDescent="0.3">
      <c r="A33" t="s">
        <v>123</v>
      </c>
      <c r="B33" t="s">
        <v>109</v>
      </c>
    </row>
    <row r="34" spans="1:2" x14ac:dyDescent="0.3">
      <c r="A34" t="s">
        <v>124</v>
      </c>
      <c r="B34" t="s">
        <v>130</v>
      </c>
    </row>
    <row r="35" spans="1:2" x14ac:dyDescent="0.3">
      <c r="A35" t="s">
        <v>125</v>
      </c>
      <c r="B35" t="s">
        <v>129</v>
      </c>
    </row>
    <row r="36" spans="1:2" x14ac:dyDescent="0.3">
      <c r="A36" t="s">
        <v>126</v>
      </c>
      <c r="B36" t="s">
        <v>131</v>
      </c>
    </row>
    <row r="37" spans="1:2" x14ac:dyDescent="0.3">
      <c r="A37" t="s">
        <v>104</v>
      </c>
      <c r="B37" t="s">
        <v>105</v>
      </c>
    </row>
    <row r="38" spans="1:2" x14ac:dyDescent="0.3">
      <c r="A38" t="s">
        <v>110</v>
      </c>
      <c r="B38" t="s">
        <v>111</v>
      </c>
    </row>
    <row r="39" spans="1:2" x14ac:dyDescent="0.3">
      <c r="A39" t="s">
        <v>120</v>
      </c>
      <c r="B39" t="s">
        <v>118</v>
      </c>
    </row>
    <row r="40" spans="1:2" x14ac:dyDescent="0.3">
      <c r="A40" t="s">
        <v>116</v>
      </c>
      <c r="B40" t="s">
        <v>160</v>
      </c>
    </row>
    <row r="41" spans="1:2" x14ac:dyDescent="0.3">
      <c r="A41" t="s">
        <v>112</v>
      </c>
      <c r="B41" t="s">
        <v>163</v>
      </c>
    </row>
    <row r="42" spans="1:2" x14ac:dyDescent="0.3">
      <c r="A42" t="s">
        <v>117</v>
      </c>
      <c r="B42" t="s">
        <v>119</v>
      </c>
    </row>
    <row r="43" spans="1:2" x14ac:dyDescent="0.3">
      <c r="A43" t="s">
        <v>127</v>
      </c>
      <c r="B43" t="s">
        <v>162</v>
      </c>
    </row>
    <row r="44" spans="1:2" x14ac:dyDescent="0.3">
      <c r="A44" t="s">
        <v>128</v>
      </c>
      <c r="B44" t="s">
        <v>161</v>
      </c>
    </row>
    <row r="45" spans="1:2" x14ac:dyDescent="0.3">
      <c r="A45" t="s">
        <v>136</v>
      </c>
      <c r="B45" t="s">
        <v>137</v>
      </c>
    </row>
    <row r="46" spans="1:2" x14ac:dyDescent="0.3">
      <c r="A46" t="s">
        <v>138</v>
      </c>
      <c r="B46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J16" sqref="J16"/>
    </sheetView>
  </sheetViews>
  <sheetFormatPr defaultRowHeight="14.4" x14ac:dyDescent="0.3"/>
  <cols>
    <col min="1" max="1" width="6.109375" bestFit="1" customWidth="1"/>
    <col min="2" max="2" width="10.21875" bestFit="1" customWidth="1"/>
    <col min="3" max="3" width="5.21875" bestFit="1" customWidth="1"/>
    <col min="4" max="4" width="5.5546875" bestFit="1" customWidth="1"/>
    <col min="5" max="5" width="6.44140625" bestFit="1" customWidth="1"/>
  </cols>
  <sheetData>
    <row r="1" spans="1:6" x14ac:dyDescent="0.3">
      <c r="A1" t="s">
        <v>164</v>
      </c>
      <c r="B1" t="s">
        <v>165</v>
      </c>
      <c r="C1" t="s">
        <v>166</v>
      </c>
      <c r="D1" t="s">
        <v>43</v>
      </c>
      <c r="E1" t="s">
        <v>182</v>
      </c>
      <c r="F1" t="s">
        <v>138</v>
      </c>
    </row>
    <row r="2" spans="1:6" x14ac:dyDescent="0.3">
      <c r="A2" t="s">
        <v>167</v>
      </c>
      <c r="B2" t="s">
        <v>168</v>
      </c>
      <c r="C2">
        <v>1</v>
      </c>
      <c r="D2" t="s">
        <v>169</v>
      </c>
    </row>
    <row r="3" spans="1:6" x14ac:dyDescent="0.3">
      <c r="A3" t="s">
        <v>167</v>
      </c>
      <c r="B3" t="s">
        <v>168</v>
      </c>
      <c r="C3">
        <v>2</v>
      </c>
      <c r="D3" t="s">
        <v>170</v>
      </c>
    </row>
    <row r="4" spans="1:6" x14ac:dyDescent="0.3">
      <c r="A4" t="s">
        <v>167</v>
      </c>
      <c r="B4" t="s">
        <v>168</v>
      </c>
      <c r="C4">
        <v>3</v>
      </c>
      <c r="D4" t="s">
        <v>171</v>
      </c>
    </row>
    <row r="5" spans="1:6" x14ac:dyDescent="0.3">
      <c r="A5" t="s">
        <v>167</v>
      </c>
      <c r="B5" t="s">
        <v>168</v>
      </c>
      <c r="C5">
        <v>4</v>
      </c>
      <c r="D5" t="s">
        <v>172</v>
      </c>
    </row>
    <row r="6" spans="1:6" x14ac:dyDescent="0.3">
      <c r="A6" t="s">
        <v>167</v>
      </c>
      <c r="B6" t="s">
        <v>168</v>
      </c>
      <c r="C6">
        <v>5</v>
      </c>
      <c r="D6" t="s">
        <v>173</v>
      </c>
    </row>
    <row r="7" spans="1:6" x14ac:dyDescent="0.3">
      <c r="A7" t="s">
        <v>167</v>
      </c>
      <c r="B7" t="s">
        <v>168</v>
      </c>
      <c r="C7">
        <v>6</v>
      </c>
      <c r="D7" t="s">
        <v>174</v>
      </c>
    </row>
    <row r="8" spans="1:6" x14ac:dyDescent="0.3">
      <c r="A8" t="s">
        <v>167</v>
      </c>
      <c r="B8" t="s">
        <v>168</v>
      </c>
      <c r="C8">
        <v>7</v>
      </c>
      <c r="D8" t="s">
        <v>175</v>
      </c>
    </row>
    <row r="9" spans="1:6" x14ac:dyDescent="0.3">
      <c r="A9" t="s">
        <v>167</v>
      </c>
      <c r="B9" t="s">
        <v>168</v>
      </c>
      <c r="C9">
        <v>8</v>
      </c>
      <c r="D9" t="s">
        <v>176</v>
      </c>
    </row>
    <row r="10" spans="1:6" x14ac:dyDescent="0.3">
      <c r="A10" t="s">
        <v>167</v>
      </c>
      <c r="B10" t="s">
        <v>183</v>
      </c>
      <c r="E10">
        <v>1</v>
      </c>
      <c r="F10" t="s">
        <v>184</v>
      </c>
    </row>
    <row r="11" spans="1:6" x14ac:dyDescent="0.3">
      <c r="A11" t="s">
        <v>167</v>
      </c>
      <c r="B11" t="s">
        <v>183</v>
      </c>
      <c r="E11">
        <v>2</v>
      </c>
      <c r="F11" t="s">
        <v>185</v>
      </c>
    </row>
    <row r="12" spans="1:6" x14ac:dyDescent="0.3">
      <c r="A12" t="s">
        <v>167</v>
      </c>
      <c r="B12" t="s">
        <v>183</v>
      </c>
      <c r="E12">
        <v>3</v>
      </c>
      <c r="F12" t="s">
        <v>186</v>
      </c>
    </row>
    <row r="13" spans="1:6" x14ac:dyDescent="0.3">
      <c r="A13" t="s">
        <v>167</v>
      </c>
      <c r="B13" t="s">
        <v>183</v>
      </c>
      <c r="E13">
        <v>4</v>
      </c>
      <c r="F13" t="s">
        <v>187</v>
      </c>
    </row>
    <row r="14" spans="1:6" x14ac:dyDescent="0.3">
      <c r="A14" t="s">
        <v>167</v>
      </c>
      <c r="B14" t="s">
        <v>183</v>
      </c>
      <c r="E14">
        <v>5</v>
      </c>
      <c r="F14" t="s">
        <v>188</v>
      </c>
    </row>
    <row r="15" spans="1:6" x14ac:dyDescent="0.3">
      <c r="A15" t="s">
        <v>167</v>
      </c>
      <c r="B15" t="s">
        <v>183</v>
      </c>
      <c r="E15">
        <v>6</v>
      </c>
      <c r="F15" t="s">
        <v>189</v>
      </c>
    </row>
    <row r="16" spans="1:6" x14ac:dyDescent="0.3">
      <c r="A16" t="s">
        <v>167</v>
      </c>
      <c r="B16" t="s">
        <v>183</v>
      </c>
      <c r="E16">
        <v>7</v>
      </c>
      <c r="F16" t="s">
        <v>190</v>
      </c>
    </row>
    <row r="17" spans="1:6" x14ac:dyDescent="0.3">
      <c r="A17" t="s">
        <v>167</v>
      </c>
      <c r="B17" t="s">
        <v>183</v>
      </c>
      <c r="E17">
        <v>8</v>
      </c>
      <c r="F17" t="s">
        <v>191</v>
      </c>
    </row>
    <row r="18" spans="1:6" x14ac:dyDescent="0.3">
      <c r="A18" t="s">
        <v>167</v>
      </c>
      <c r="B18" t="s">
        <v>183</v>
      </c>
      <c r="E18">
        <v>9</v>
      </c>
      <c r="F18" t="s">
        <v>192</v>
      </c>
    </row>
    <row r="19" spans="1:6" x14ac:dyDescent="0.3">
      <c r="A19" t="s">
        <v>167</v>
      </c>
      <c r="B19" t="s">
        <v>183</v>
      </c>
      <c r="E19">
        <v>10</v>
      </c>
      <c r="F19" t="s">
        <v>193</v>
      </c>
    </row>
    <row r="20" spans="1:6" x14ac:dyDescent="0.3">
      <c r="A20" t="s">
        <v>167</v>
      </c>
      <c r="B20" t="s">
        <v>183</v>
      </c>
      <c r="E20">
        <v>11</v>
      </c>
      <c r="F20" t="s">
        <v>194</v>
      </c>
    </row>
    <row r="21" spans="1:6" x14ac:dyDescent="0.3">
      <c r="A21" t="s">
        <v>167</v>
      </c>
      <c r="B21" t="s">
        <v>183</v>
      </c>
      <c r="E21">
        <v>12</v>
      </c>
      <c r="F21" t="s">
        <v>195</v>
      </c>
    </row>
    <row r="22" spans="1:6" x14ac:dyDescent="0.3">
      <c r="A22" t="s">
        <v>167</v>
      </c>
      <c r="B22" t="s">
        <v>183</v>
      </c>
      <c r="E22">
        <v>13</v>
      </c>
      <c r="F22" t="s">
        <v>196</v>
      </c>
    </row>
    <row r="23" spans="1:6" x14ac:dyDescent="0.3">
      <c r="A23" t="s">
        <v>167</v>
      </c>
      <c r="B23" t="s">
        <v>183</v>
      </c>
      <c r="E23">
        <v>14</v>
      </c>
      <c r="F23" t="s">
        <v>197</v>
      </c>
    </row>
    <row r="24" spans="1:6" x14ac:dyDescent="0.3">
      <c r="A24" t="s">
        <v>167</v>
      </c>
      <c r="B24" t="s">
        <v>183</v>
      </c>
      <c r="E24">
        <v>15</v>
      </c>
      <c r="F24" t="s">
        <v>198</v>
      </c>
    </row>
    <row r="25" spans="1:6" x14ac:dyDescent="0.3">
      <c r="A25" t="s">
        <v>167</v>
      </c>
      <c r="B25" t="s">
        <v>183</v>
      </c>
      <c r="E25">
        <v>16</v>
      </c>
      <c r="F25" t="s">
        <v>199</v>
      </c>
    </row>
    <row r="26" spans="1:6" x14ac:dyDescent="0.3">
      <c r="A26" t="s">
        <v>167</v>
      </c>
      <c r="B26" t="s">
        <v>183</v>
      </c>
      <c r="E26">
        <v>17</v>
      </c>
      <c r="F26" t="s">
        <v>200</v>
      </c>
    </row>
    <row r="27" spans="1:6" x14ac:dyDescent="0.3">
      <c r="A27" t="s">
        <v>167</v>
      </c>
      <c r="B27" t="s">
        <v>183</v>
      </c>
      <c r="E27">
        <v>18</v>
      </c>
      <c r="F27" t="s">
        <v>201</v>
      </c>
    </row>
    <row r="28" spans="1:6" x14ac:dyDescent="0.3">
      <c r="A28" t="s">
        <v>167</v>
      </c>
      <c r="B28" t="s">
        <v>183</v>
      </c>
      <c r="E28">
        <v>19</v>
      </c>
      <c r="F28" t="s">
        <v>202</v>
      </c>
    </row>
    <row r="29" spans="1:6" x14ac:dyDescent="0.3">
      <c r="A29" t="s">
        <v>167</v>
      </c>
      <c r="B29" t="s">
        <v>183</v>
      </c>
      <c r="E29">
        <v>20</v>
      </c>
      <c r="F29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2" sqref="J2"/>
    </sheetView>
  </sheetViews>
  <sheetFormatPr defaultRowHeight="14.4" x14ac:dyDescent="0.3"/>
  <cols>
    <col min="1" max="1" width="6.77734375" bestFit="1" customWidth="1"/>
    <col min="2" max="2" width="11.21875" bestFit="1" customWidth="1"/>
    <col min="3" max="3" width="8.21875" bestFit="1" customWidth="1"/>
    <col min="4" max="6" width="2.77734375" bestFit="1" customWidth="1"/>
    <col min="7" max="9" width="3.88671875" bestFit="1" customWidth="1"/>
  </cols>
  <sheetData>
    <row r="1" spans="1:9" x14ac:dyDescent="0.3">
      <c r="A1" t="s">
        <v>177</v>
      </c>
      <c r="B1" t="s">
        <v>164</v>
      </c>
      <c r="C1" t="s">
        <v>165</v>
      </c>
      <c r="D1" t="s">
        <v>39</v>
      </c>
      <c r="E1" t="s">
        <v>68</v>
      </c>
      <c r="F1" t="s">
        <v>69</v>
      </c>
      <c r="G1" t="s">
        <v>96</v>
      </c>
      <c r="H1" t="s">
        <v>98</v>
      </c>
      <c r="I1" t="s">
        <v>99</v>
      </c>
    </row>
    <row r="2" spans="1:9" x14ac:dyDescent="0.3">
      <c r="A2" t="s">
        <v>178</v>
      </c>
      <c r="B2" t="s">
        <v>179</v>
      </c>
      <c r="C2" t="s">
        <v>204</v>
      </c>
      <c r="D2" t="s">
        <v>4</v>
      </c>
      <c r="E2" t="s">
        <v>180</v>
      </c>
      <c r="F2" t="s">
        <v>181</v>
      </c>
      <c r="G2" t="s">
        <v>206</v>
      </c>
      <c r="H2" t="s">
        <v>207</v>
      </c>
      <c r="I2" t="s">
        <v>208</v>
      </c>
    </row>
    <row r="3" spans="1:9" x14ac:dyDescent="0.3">
      <c r="A3" t="s">
        <v>178</v>
      </c>
      <c r="B3" t="s">
        <v>179</v>
      </c>
      <c r="C3" t="s">
        <v>205</v>
      </c>
      <c r="D3" t="s">
        <v>4</v>
      </c>
      <c r="E3" t="s">
        <v>180</v>
      </c>
      <c r="F3" t="s">
        <v>181</v>
      </c>
      <c r="G3" t="s">
        <v>206</v>
      </c>
      <c r="H3" t="s">
        <v>207</v>
      </c>
      <c r="I3" t="s">
        <v>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7" sqref="F7"/>
    </sheetView>
  </sheetViews>
  <sheetFormatPr defaultRowHeight="14.4" x14ac:dyDescent="0.3"/>
  <cols>
    <col min="1" max="1" width="20.5546875" bestFit="1" customWidth="1"/>
    <col min="2" max="2" width="3.109375" bestFit="1" customWidth="1"/>
    <col min="3" max="3" width="3.21875" bestFit="1" customWidth="1"/>
    <col min="4" max="4" width="2.44140625" bestFit="1" customWidth="1"/>
    <col min="5" max="5" width="2.554687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79</v>
      </c>
      <c r="C2">
        <v>1</v>
      </c>
    </row>
    <row r="3" spans="1:5" x14ac:dyDescent="0.3">
      <c r="A3" t="s">
        <v>159</v>
      </c>
      <c r="E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5" sqref="E15"/>
    </sheetView>
  </sheetViews>
  <sheetFormatPr defaultRowHeight="14.4" x14ac:dyDescent="0.3"/>
  <cols>
    <col min="1" max="1" width="28.44140625" bestFit="1" customWidth="1"/>
    <col min="2" max="2" width="8.33203125" bestFit="1" customWidth="1"/>
    <col min="3" max="3" width="6.77734375" bestFit="1" customWidth="1"/>
    <col min="4" max="4" width="6" bestFit="1" customWidth="1"/>
  </cols>
  <sheetData>
    <row r="1" spans="1:4" x14ac:dyDescent="0.3">
      <c r="A1" t="s">
        <v>1</v>
      </c>
      <c r="B1" t="s">
        <v>13</v>
      </c>
      <c r="C1" t="s">
        <v>14</v>
      </c>
      <c r="D1" t="s">
        <v>62</v>
      </c>
    </row>
    <row r="2" spans="1:4" x14ac:dyDescent="0.3">
      <c r="A2" t="s">
        <v>20</v>
      </c>
      <c r="B2">
        <v>6</v>
      </c>
      <c r="C2" t="s">
        <v>15</v>
      </c>
    </row>
    <row r="3" spans="1:4" x14ac:dyDescent="0.3">
      <c r="A3" t="s">
        <v>143</v>
      </c>
      <c r="B3">
        <v>6</v>
      </c>
      <c r="C3" t="s">
        <v>15</v>
      </c>
    </row>
    <row r="4" spans="1:4" x14ac:dyDescent="0.3">
      <c r="A4" t="s">
        <v>16</v>
      </c>
      <c r="B4">
        <v>30</v>
      </c>
      <c r="C4" t="s">
        <v>17</v>
      </c>
    </row>
    <row r="5" spans="1:4" x14ac:dyDescent="0.3">
      <c r="A5" t="s">
        <v>18</v>
      </c>
      <c r="B5">
        <v>12</v>
      </c>
      <c r="C5" t="s">
        <v>15</v>
      </c>
    </row>
    <row r="6" spans="1:4" x14ac:dyDescent="0.3">
      <c r="A6" t="s">
        <v>19</v>
      </c>
      <c r="B6">
        <v>4</v>
      </c>
      <c r="C6" t="s">
        <v>15</v>
      </c>
    </row>
    <row r="7" spans="1:4" x14ac:dyDescent="0.3">
      <c r="A7" t="s">
        <v>22</v>
      </c>
      <c r="B7" t="s">
        <v>140</v>
      </c>
      <c r="C7" t="s">
        <v>21</v>
      </c>
      <c r="D7" t="s">
        <v>63</v>
      </c>
    </row>
    <row r="8" spans="1:4" x14ac:dyDescent="0.3">
      <c r="A8" t="s">
        <v>89</v>
      </c>
      <c r="B8" t="s">
        <v>4</v>
      </c>
      <c r="C8" t="s">
        <v>21</v>
      </c>
      <c r="D8" t="s">
        <v>63</v>
      </c>
    </row>
    <row r="9" spans="1:4" x14ac:dyDescent="0.3">
      <c r="A9" t="s">
        <v>142</v>
      </c>
      <c r="B9" t="s">
        <v>4</v>
      </c>
      <c r="C9" t="s">
        <v>21</v>
      </c>
      <c r="D9" t="s">
        <v>63</v>
      </c>
    </row>
    <row r="10" spans="1:4" x14ac:dyDescent="0.3">
      <c r="A10" t="s">
        <v>23</v>
      </c>
      <c r="B10">
        <v>2</v>
      </c>
      <c r="C10" t="s">
        <v>15</v>
      </c>
    </row>
    <row r="11" spans="1:4" x14ac:dyDescent="0.3">
      <c r="A11" t="s">
        <v>24</v>
      </c>
      <c r="B11">
        <v>20</v>
      </c>
      <c r="C11" t="s">
        <v>17</v>
      </c>
    </row>
    <row r="12" spans="1:4" x14ac:dyDescent="0.3">
      <c r="A12" t="s">
        <v>25</v>
      </c>
      <c r="B12">
        <v>1</v>
      </c>
      <c r="C12" t="s">
        <v>15</v>
      </c>
    </row>
    <row r="13" spans="1:4" x14ac:dyDescent="0.3">
      <c r="A13" t="s">
        <v>26</v>
      </c>
      <c r="B13" t="s">
        <v>144</v>
      </c>
      <c r="C13" t="s">
        <v>15</v>
      </c>
    </row>
    <row r="14" spans="1:4" x14ac:dyDescent="0.3">
      <c r="A14" t="s">
        <v>141</v>
      </c>
      <c r="B14" t="s">
        <v>36</v>
      </c>
      <c r="C14" t="s">
        <v>21</v>
      </c>
      <c r="D14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K4" sqref="K4"/>
    </sheetView>
  </sheetViews>
  <sheetFormatPr defaultColWidth="8.77734375" defaultRowHeight="14.4" x14ac:dyDescent="0.3"/>
  <cols>
    <col min="1" max="1" width="13.44140625" style="13" customWidth="1"/>
    <col min="2" max="2" width="29.6640625" style="13" customWidth="1"/>
    <col min="3" max="3" width="16.44140625" style="13" bestFit="1" customWidth="1"/>
    <col min="4" max="4" width="6.77734375" style="13" bestFit="1" customWidth="1"/>
    <col min="5" max="5" width="8.109375" style="13" bestFit="1" customWidth="1"/>
    <col min="6" max="6" width="11.21875" style="13" bestFit="1" customWidth="1"/>
    <col min="7" max="16384" width="8.77734375" style="13"/>
  </cols>
  <sheetData>
    <row r="1" spans="1:6" ht="28.8" x14ac:dyDescent="0.3">
      <c r="A1" s="11" t="s">
        <v>27</v>
      </c>
      <c r="B1" s="11" t="s">
        <v>28</v>
      </c>
      <c r="C1" s="11" t="s">
        <v>29</v>
      </c>
      <c r="D1" s="11" t="s">
        <v>13</v>
      </c>
      <c r="E1" s="12" t="s">
        <v>14</v>
      </c>
      <c r="F1" s="11" t="s">
        <v>30</v>
      </c>
    </row>
    <row r="2" spans="1:6" ht="72" x14ac:dyDescent="0.3">
      <c r="A2" s="14" t="s">
        <v>152</v>
      </c>
      <c r="B2" s="14" t="s">
        <v>153</v>
      </c>
      <c r="C2" s="14">
        <v>13.5</v>
      </c>
      <c r="D2" s="14">
        <v>1</v>
      </c>
      <c r="E2" s="14" t="s">
        <v>15</v>
      </c>
      <c r="F2" s="14">
        <f>D2*C2</f>
        <v>13.5</v>
      </c>
    </row>
    <row r="3" spans="1:6" ht="57.6" x14ac:dyDescent="0.3">
      <c r="A3" s="14" t="s">
        <v>31</v>
      </c>
      <c r="B3" s="14" t="s">
        <v>32</v>
      </c>
      <c r="C3" s="14">
        <v>1.22</v>
      </c>
      <c r="D3" s="14">
        <v>1</v>
      </c>
      <c r="E3" s="14" t="s">
        <v>15</v>
      </c>
      <c r="F3" s="14">
        <f t="shared" ref="F3:F6" si="0">D3*C3</f>
        <v>1.22</v>
      </c>
    </row>
    <row r="4" spans="1:6" ht="57.6" x14ac:dyDescent="0.3">
      <c r="A4" s="14" t="s">
        <v>154</v>
      </c>
      <c r="B4" s="14" t="s">
        <v>155</v>
      </c>
      <c r="C4" s="14">
        <v>12.96</v>
      </c>
      <c r="D4" s="14">
        <v>0.01</v>
      </c>
      <c r="E4" s="14" t="s">
        <v>156</v>
      </c>
      <c r="F4" s="14">
        <f t="shared" si="0"/>
        <v>0.12960000000000002</v>
      </c>
    </row>
    <row r="5" spans="1:6" ht="43.2" x14ac:dyDescent="0.3">
      <c r="A5" s="14" t="s">
        <v>157</v>
      </c>
      <c r="B5" s="14" t="s">
        <v>158</v>
      </c>
      <c r="C5" s="14">
        <v>0.82</v>
      </c>
      <c r="D5" s="14">
        <v>1</v>
      </c>
      <c r="E5" s="14" t="s">
        <v>15</v>
      </c>
      <c r="F5" s="14">
        <f t="shared" si="0"/>
        <v>0.82</v>
      </c>
    </row>
    <row r="6" spans="1:6" ht="144" x14ac:dyDescent="0.3">
      <c r="A6" s="14" t="s">
        <v>33</v>
      </c>
      <c r="B6" s="14" t="s">
        <v>34</v>
      </c>
      <c r="C6" s="14">
        <v>0.32</v>
      </c>
      <c r="D6" s="14">
        <v>1</v>
      </c>
      <c r="E6" s="14" t="s">
        <v>15</v>
      </c>
      <c r="F6" s="14">
        <f t="shared" si="0"/>
        <v>0.32</v>
      </c>
    </row>
    <row r="7" spans="1:6" x14ac:dyDescent="0.3">
      <c r="A7" s="16" t="s">
        <v>35</v>
      </c>
      <c r="B7" s="17"/>
      <c r="C7" s="17"/>
      <c r="D7" s="17"/>
      <c r="E7" s="15"/>
      <c r="F7" s="13">
        <f>SUM(F2:F6)</f>
        <v>15.989600000000001</v>
      </c>
    </row>
  </sheetData>
  <mergeCells count="1">
    <mergeCell ref="A7:D7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module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Владислав Агафонов</cp:lastModifiedBy>
  <dcterms:created xsi:type="dcterms:W3CDTF">2015-06-05T18:19:34Z</dcterms:created>
  <dcterms:modified xsi:type="dcterms:W3CDTF">2024-06-11T13:07:55Z</dcterms:modified>
</cp:coreProperties>
</file>