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YandexDisk\schemes\s_electric\se0006_dry220add3wire\"/>
    </mc:Choice>
  </mc:AlternateContent>
  <xr:revisionPtr revIDLastSave="0" documentId="13_ncr:1_{15BD4EFC-5C91-43DE-885A-73EACE20EE9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name" sheetId="9" r:id="rId1"/>
    <sheet name="desc" sheetId="8" r:id="rId2"/>
    <sheet name="sheet" sheetId="10" r:id="rId3"/>
    <sheet name="param" sheetId="1" r:id="rId4"/>
    <sheet name="module" sheetId="11" r:id="rId5"/>
    <sheet name="equip" sheetId="12" r:id="rId6"/>
    <sheet name="channel" sheetId="2" r:id="rId7"/>
    <sheet name="resourсe" sheetId="3" r:id="rId8"/>
    <sheet name="adjust" sheetId="6" r:id="rId9"/>
    <sheet name="install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7" l="1"/>
  <c r="C6" i="7"/>
  <c r="F5" i="7"/>
  <c r="F2" i="6"/>
  <c r="F5" i="6" s="1"/>
  <c r="F3" i="6"/>
  <c r="F4" i="6"/>
  <c r="F2" i="7"/>
</calcChain>
</file>

<file path=xl/sharedStrings.xml><?xml version="1.0" encoding="utf-8"?>
<sst xmlns="http://schemas.openxmlformats.org/spreadsheetml/2006/main" count="261" uniqueCount="178">
  <si>
    <t>id</t>
  </si>
  <si>
    <t>Наименование</t>
  </si>
  <si>
    <t>CP</t>
  </si>
  <si>
    <t>L</t>
  </si>
  <si>
    <t>длина кабеля общая</t>
  </si>
  <si>
    <t>длина кабеля в гофре</t>
  </si>
  <si>
    <t>длина кабеля в трубе</t>
  </si>
  <si>
    <t>Наименование канала</t>
  </si>
  <si>
    <t>Ao</t>
  </si>
  <si>
    <t>Do</t>
  </si>
  <si>
    <t>Ai</t>
  </si>
  <si>
    <t>Di</t>
  </si>
  <si>
    <t>кол-во</t>
  </si>
  <si>
    <t>ед.изм</t>
  </si>
  <si>
    <t>шт</t>
  </si>
  <si>
    <t>изолента</t>
  </si>
  <si>
    <t>см</t>
  </si>
  <si>
    <t>трубка маркировочная</t>
  </si>
  <si>
    <t>бирка кабельная треугольная</t>
  </si>
  <si>
    <t>наконечник НГИ-0,5-8</t>
  </si>
  <si>
    <t>м</t>
  </si>
  <si>
    <t>гофра d16mm2</t>
  </si>
  <si>
    <t>сальник гофры d16mm2</t>
  </si>
  <si>
    <t>термоусадочная трубка d 20-10</t>
  </si>
  <si>
    <t>шильдик</t>
  </si>
  <si>
    <t>хомут для кабеля</t>
  </si>
  <si>
    <t>Расценка</t>
  </si>
  <si>
    <t>Наименование расценки</t>
  </si>
  <si>
    <t>Нормочасы на ед</t>
  </si>
  <si>
    <t>Нормочасы</t>
  </si>
  <si>
    <t>п01-09-002-01</t>
  </si>
  <si>
    <t>Датчик бесконтактный с числом "вход-выход": до 3</t>
  </si>
  <si>
    <t>п01-10-001-01</t>
  </si>
  <si>
    <t>Сбор и реализация сигналов информации устройств защиты, автоматики, электрических и технологических режимов</t>
  </si>
  <si>
    <t>п01-11-028-01</t>
  </si>
  <si>
    <t>Измерение сопротивления изоляции (на линию) мегаомметром кабельных и других линий напряжением до 1 кВ, предназначенных для передачи электроэнергии к распределительным устройствам, щитам, шкафам, коммутационным аппаратам и электропотребителям(шт)</t>
  </si>
  <si>
    <t xml:space="preserve">Всего, нормочасов </t>
  </si>
  <si>
    <t>Lt</t>
  </si>
  <si>
    <t>XTcp</t>
  </si>
  <si>
    <t>шифр шкафа управления (control panel)</t>
  </si>
  <si>
    <t>T1</t>
  </si>
  <si>
    <t>Tcp1</t>
  </si>
  <si>
    <t>Tcp2</t>
  </si>
  <si>
    <t>Am</t>
  </si>
  <si>
    <t>Tm1</t>
  </si>
  <si>
    <t>Wcp1</t>
  </si>
  <si>
    <t>м11-08-001-01</t>
  </si>
  <si>
    <t>Присоединение к приборам концов жил электрических проводок под винт: с оконцеванием наконечником</t>
  </si>
  <si>
    <t>Труба гофрированная ПВХ для защиты проводов и кабелей по установленным конструкциям, по стенам, колоннам, потолкам, основанию пола (разметка трас и мест креплений, сверление отверстий, установка креплений и труб)</t>
  </si>
  <si>
    <t>м08-02-409-09</t>
  </si>
  <si>
    <t>м08-02-412-01</t>
  </si>
  <si>
    <t>100 жил</t>
  </si>
  <si>
    <t>сигнал</t>
  </si>
  <si>
    <t>линия</t>
  </si>
  <si>
    <t>100 м</t>
  </si>
  <si>
    <t>0,01Lg</t>
  </si>
  <si>
    <t>Затягивание провода в проложенные трубы и металлические рукава первого одножильного или многожильного в общей оплетке, суммарное сечение: до 2,5 мм2</t>
  </si>
  <si>
    <t>0,01(Lg+Lt)</t>
  </si>
  <si>
    <t>Монтаж термоусаживаемой манжеты из трубки для кабеля (подготовка поверхности, включая зачистку и обезжиривание, защита кабеля и монтаж трубки)</t>
  </si>
  <si>
    <t>м08-02-200-01</t>
  </si>
  <si>
    <t>Кабель двух-четырехжильный по установленным конструкциям и лоткам с установкой ответвительных коробок: в помещениях с нормальной средой сечением жилы до 10 мм2</t>
  </si>
  <si>
    <t>0,01L</t>
  </si>
  <si>
    <t>м08-02-407-01</t>
  </si>
  <si>
    <t>м08-02-402-01</t>
  </si>
  <si>
    <t>Труба стальная по установленным конструкциям, по стенам с креплением скобами, диаметр: до 25 мм</t>
  </si>
  <si>
    <t>смета</t>
  </si>
  <si>
    <t>+</t>
  </si>
  <si>
    <t>0,01Lt</t>
  </si>
  <si>
    <t>Параметр</t>
  </si>
  <si>
    <t>Wcp2</t>
  </si>
  <si>
    <t>role</t>
  </si>
  <si>
    <t>T2</t>
  </si>
  <si>
    <t>T3</t>
  </si>
  <si>
    <t>L?</t>
  </si>
  <si>
    <t>Lg?</t>
  </si>
  <si>
    <t>Lt?</t>
  </si>
  <si>
    <t>KL</t>
  </si>
  <si>
    <t>кабель ПВС3х0,75</t>
  </si>
  <si>
    <t>Wcp3</t>
  </si>
  <si>
    <t xml:space="preserve">номер клеммника ДП шкафа управления </t>
  </si>
  <si>
    <t>номер модуля ввода в шкафу CP</t>
  </si>
  <si>
    <t>2*Lg</t>
  </si>
  <si>
    <t>труба Ду20х2,8 по ГОСТ 3262-75</t>
  </si>
  <si>
    <t>кабель МКЭШ3х0,5</t>
  </si>
  <si>
    <t>наконечник НГИ-0,75-8</t>
  </si>
  <si>
    <t>7+(L/15)</t>
  </si>
  <si>
    <t>format</t>
  </si>
  <si>
    <t>col</t>
  </si>
  <si>
    <t>row</t>
  </si>
  <si>
    <t>a3</t>
  </si>
  <si>
    <t>h</t>
  </si>
  <si>
    <t>шифр дискретного датчика, совпадает с номером кабеля</t>
  </si>
  <si>
    <t>назначение дискретного датчика</t>
  </si>
  <si>
    <t>клемма дискретного датчика - ноль</t>
  </si>
  <si>
    <t>клемма дискретного датчика - питание 220в AC</t>
  </si>
  <si>
    <t>клемма ДП - сигнал 220в AC</t>
  </si>
  <si>
    <t>Tcp3</t>
  </si>
  <si>
    <t>клемма в клеммнике XTcp шкафа управления CP для нулевой жилы дискретного датчика</t>
  </si>
  <si>
    <t>клемма в клеммнике XTcp шкафа управления CP для жилы питания 220в AC дискретного датчика</t>
  </si>
  <si>
    <t>клемма в клеммнике XTcp шкафа управления CP для жилы сигнала 220в AC дискретного датчика</t>
  </si>
  <si>
    <t>провод питания дискретного датчика 220в AC</t>
  </si>
  <si>
    <t>нулевой провод к дискретному датчику</t>
  </si>
  <si>
    <t>провод сигнала дискретного датчика 220в AC</t>
  </si>
  <si>
    <t>24v</t>
  </si>
  <si>
    <t>питание 24в DC от блока питания модуля ввода</t>
  </si>
  <si>
    <t>реле дискретного датчика в шкафу CP, вход 220В AC, выход 24В DC, нормально разомкнут NO</t>
  </si>
  <si>
    <t>TkliL</t>
  </si>
  <si>
    <t>входная клемма реле - сигнал от дискретного датчика 220в AC</t>
  </si>
  <si>
    <t>TkliN</t>
  </si>
  <si>
    <t>входная клемма реле - на общий ноль шкафа управления</t>
  </si>
  <si>
    <t>Tklo24cp</t>
  </si>
  <si>
    <t>выходная клемма реле - 24в DC блока питания модуля Am</t>
  </si>
  <si>
    <t>TkloM</t>
  </si>
  <si>
    <t>Wcp4</t>
  </si>
  <si>
    <t>номер клеммы модуля ввода Am шкафа CP</t>
  </si>
  <si>
    <t>провод от реле 24в DC ко входу Tm1 модуля ввода модуля Am</t>
  </si>
  <si>
    <t>выходная клемма реле - ко входу Tm1 модулю ввода Am</t>
  </si>
  <si>
    <t>Дискретный датчик</t>
  </si>
  <si>
    <t>w0</t>
  </si>
  <si>
    <t>T4</t>
  </si>
  <si>
    <t>T5</t>
  </si>
  <si>
    <t>idadd</t>
  </si>
  <si>
    <t>шифр дополнительного кабеля, рекомендуется к шифру id добавлять окончание add</t>
  </si>
  <si>
    <t>Ladd?</t>
  </si>
  <si>
    <t>длина дополнительного кабеля для первичного прибора общая</t>
  </si>
  <si>
    <t>длина дополнительного кабеля для первичного прибора в гофре</t>
  </si>
  <si>
    <t>длина дополнительного кабеля для первичного прибора в трубе</t>
  </si>
  <si>
    <t>плюсовая клемма на вторичном приборе для питания первичного</t>
  </si>
  <si>
    <t>плюсовая клемма на первичном приборе</t>
  </si>
  <si>
    <t>минусовая клемма на первичном приборе</t>
  </si>
  <si>
    <t>T4add</t>
  </si>
  <si>
    <t>T5add</t>
  </si>
  <si>
    <t>Lgadd?</t>
  </si>
  <si>
    <t>Ltadd?</t>
  </si>
  <si>
    <t>maker</t>
  </si>
  <si>
    <t>model</t>
  </si>
  <si>
    <t>input</t>
  </si>
  <si>
    <t>type</t>
  </si>
  <si>
    <t>owen</t>
  </si>
  <si>
    <t>mb210-202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</si>
  <si>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</si>
  <si>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</si>
  <si>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</si>
  <si>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</si>
  <si>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</si>
  <si>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</si>
  <si>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</si>
  <si>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</si>
  <si>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</si>
  <si>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</si>
  <si>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</si>
  <si>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</si>
  <si>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</si>
  <si>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</si>
  <si>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</si>
  <si>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DI16</t>
  </si>
  <si>
    <t>DI17</t>
  </si>
  <si>
    <t>DI18</t>
  </si>
  <si>
    <t>DI19</t>
  </si>
  <si>
    <t>DI20</t>
  </si>
  <si>
    <t>T6add</t>
  </si>
  <si>
    <t>T6</t>
  </si>
  <si>
    <t>минусовая клемма на вторичном приборе от минусовой клеммы первичного</t>
  </si>
  <si>
    <t>клемма на вторичном приборе от сигнальной клемме первичного</t>
  </si>
  <si>
    <t>сигнальная клемма на первичном приборе</t>
  </si>
  <si>
    <t>U+</t>
  </si>
  <si>
    <t>U-</t>
  </si>
  <si>
    <t>Сигн</t>
  </si>
  <si>
    <t>СГГ-6М</t>
  </si>
  <si>
    <t>Аналитприбор</t>
  </si>
  <si>
    <t>датчик СН, 1 порог</t>
  </si>
  <si>
    <t>С развязкой через реле внутри шкафа, подключение к входному модулю как для p-n-p датчика. Вторичный прибор у выносным первичным датчиком</t>
  </si>
  <si>
    <t>Электрическая схема подключения вторичного прибора с питанием 220В AC "сухой контакт" с подключения первичного датчика по 3-проводной схеме</t>
  </si>
  <si>
    <t>клемма для перемычки от клеммы T2</t>
  </si>
  <si>
    <t>T23</t>
  </si>
  <si>
    <t>230В</t>
  </si>
  <si>
    <t>П2</t>
  </si>
  <si>
    <t>П3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</si>
</sst>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3" fillId="0" borderId="0"/>
  </cellStyleXfs>
  <cellXfs count="17">
    <xf numFmtId="0" fontId="0" fillId="0" borderId="0" xfId="0"/>
    <xf numFmtId="0" fontId="4" fillId="0" borderId="2" xfId="3" applyFont="1" applyBorder="1" applyAlignment="1">
      <alignment horizontal="center" vertical="center" wrapText="1"/>
    </xf>
    <xf numFmtId="0" fontId="3" fillId="0" borderId="0" xfId="3"/>
    <xf numFmtId="0" fontId="3" fillId="0" borderId="1" xfId="3" applyBorder="1" applyAlignment="1">
      <alignment wrapText="1"/>
    </xf>
    <xf numFmtId="0" fontId="2" fillId="0" borderId="1" xfId="3" applyFont="1" applyBorder="1" applyAlignment="1">
      <alignment wrapText="1"/>
    </xf>
    <xf numFmtId="0" fontId="3" fillId="0" borderId="0" xfId="3" applyBorder="1" applyAlignment="1">
      <alignment horizontal="right"/>
    </xf>
    <xf numFmtId="0" fontId="4" fillId="0" borderId="1" xfId="3" applyFont="1" applyBorder="1" applyAlignment="1">
      <alignment horizontal="center" vertical="center" wrapText="1"/>
    </xf>
    <xf numFmtId="0" fontId="2" fillId="0" borderId="1" xfId="3" applyFont="1" applyBorder="1"/>
    <xf numFmtId="0" fontId="3" fillId="0" borderId="1" xfId="3" applyBorder="1"/>
    <xf numFmtId="0" fontId="1" fillId="0" borderId="1" xfId="3" applyFont="1" applyBorder="1" applyAlignment="1">
      <alignment wrapText="1"/>
    </xf>
    <xf numFmtId="49" fontId="1" fillId="0" borderId="1" xfId="3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3" fillId="0" borderId="3" xfId="3" applyBorder="1" applyAlignment="1">
      <alignment horizontal="right"/>
    </xf>
    <xf numFmtId="0" fontId="3" fillId="0" borderId="4" xfId="3" applyBorder="1" applyAlignment="1">
      <alignment horizontal="right"/>
    </xf>
  </cellXfs>
  <cellStyles count="4">
    <cellStyle name="Обычный" xfId="0" builtinId="0"/>
    <cellStyle name="Обычный 2" xfId="1" xr:uid="{20AA7729-258B-41FC-8E7E-D13670C2B469}"/>
    <cellStyle name="Обычный 2 2" xfId="2" xr:uid="{8E89F8C6-5DD2-4FAA-B08E-31A50C9EDFA3}"/>
    <cellStyle name="Обычный 3" xfId="3" xr:uid="{7FA9E0CB-F4A4-4094-A5E5-8CF49BB6BD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05B0B-04CA-4580-B6C7-F0FA52CD1746}">
  <dimension ref="A1"/>
  <sheetViews>
    <sheetView tabSelected="1" workbookViewId="0">
      <selection activeCell="A13" sqref="A13"/>
    </sheetView>
  </sheetViews>
  <sheetFormatPr defaultRowHeight="14.5" x14ac:dyDescent="0.35"/>
  <cols>
    <col min="1" max="1" width="168.08984375" customWidth="1"/>
    <col min="2" max="2" width="72.54296875" bestFit="1" customWidth="1"/>
  </cols>
  <sheetData>
    <row r="1" spans="1:1" x14ac:dyDescent="0.35">
      <c r="A1" s="11" t="s">
        <v>172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73D52-F51C-4AC8-A68B-9877F875E9C2}">
  <sheetPr>
    <pageSetUpPr fitToPage="1"/>
  </sheetPr>
  <dimension ref="A1:F7"/>
  <sheetViews>
    <sheetView zoomScale="85" zoomScaleNormal="85" workbookViewId="0">
      <pane ySplit="1" topLeftCell="A2" activePane="bottomLeft" state="frozen"/>
      <selection pane="bottomLeft" activeCell="C6" sqref="C6"/>
    </sheetView>
  </sheetViews>
  <sheetFormatPr defaultRowHeight="14.5" x14ac:dyDescent="0.35"/>
  <cols>
    <col min="1" max="1" width="14" style="2" bestFit="1" customWidth="1"/>
    <col min="2" max="2" width="83.26953125" style="2" customWidth="1"/>
    <col min="3" max="3" width="16.453125" style="2" bestFit="1" customWidth="1"/>
    <col min="4" max="4" width="10.26953125" style="2" bestFit="1" customWidth="1"/>
    <col min="5" max="5" width="8.08984375" style="2" bestFit="1" customWidth="1"/>
    <col min="6" max="6" width="11.1796875" style="2" bestFit="1" customWidth="1"/>
    <col min="7" max="16384" width="8.7265625" style="2"/>
  </cols>
  <sheetData>
    <row r="1" spans="1:6" x14ac:dyDescent="0.35">
      <c r="A1" s="6" t="s">
        <v>26</v>
      </c>
      <c r="B1" s="6" t="s">
        <v>27</v>
      </c>
      <c r="C1" s="6" t="s">
        <v>28</v>
      </c>
      <c r="D1" s="6" t="s">
        <v>12</v>
      </c>
      <c r="E1" s="6" t="s">
        <v>13</v>
      </c>
      <c r="F1" s="6" t="s">
        <v>29</v>
      </c>
    </row>
    <row r="2" spans="1:6" ht="29" x14ac:dyDescent="0.35">
      <c r="A2" s="4" t="s">
        <v>46</v>
      </c>
      <c r="B2" s="4" t="s">
        <v>47</v>
      </c>
      <c r="C2" s="3">
        <v>11.3</v>
      </c>
      <c r="D2" s="3">
        <v>0.05</v>
      </c>
      <c r="E2" s="4" t="s">
        <v>51</v>
      </c>
      <c r="F2" s="3">
        <f t="shared" ref="F2:F5" si="0">C2*D2</f>
        <v>0.56500000000000006</v>
      </c>
    </row>
    <row r="3" spans="1:6" ht="43.5" x14ac:dyDescent="0.35">
      <c r="A3" s="4" t="s">
        <v>49</v>
      </c>
      <c r="B3" s="4" t="s">
        <v>48</v>
      </c>
      <c r="C3" s="3">
        <v>15.2</v>
      </c>
      <c r="D3" s="4" t="s">
        <v>55</v>
      </c>
      <c r="E3" s="4" t="s">
        <v>54</v>
      </c>
      <c r="F3" s="3"/>
    </row>
    <row r="4" spans="1:6" ht="29" x14ac:dyDescent="0.35">
      <c r="A4" s="4" t="s">
        <v>50</v>
      </c>
      <c r="B4" s="4" t="s">
        <v>56</v>
      </c>
      <c r="C4" s="4">
        <v>5.62</v>
      </c>
      <c r="D4" s="4" t="s">
        <v>57</v>
      </c>
      <c r="E4" s="4" t="s">
        <v>54</v>
      </c>
      <c r="F4" s="3"/>
    </row>
    <row r="5" spans="1:6" ht="29" x14ac:dyDescent="0.35">
      <c r="A5" s="7" t="s">
        <v>59</v>
      </c>
      <c r="B5" s="3" t="s">
        <v>58</v>
      </c>
      <c r="C5" s="8">
        <v>0.59</v>
      </c>
      <c r="D5" s="8">
        <v>1</v>
      </c>
      <c r="E5" s="7" t="s">
        <v>14</v>
      </c>
      <c r="F5" s="3">
        <f t="shared" si="0"/>
        <v>0.59</v>
      </c>
    </row>
    <row r="6" spans="1:6" ht="29" x14ac:dyDescent="0.35">
      <c r="A6" s="7" t="s">
        <v>63</v>
      </c>
      <c r="B6" s="4" t="s">
        <v>60</v>
      </c>
      <c r="C6" s="8">
        <f>15.3+1.89</f>
        <v>17.190000000000001</v>
      </c>
      <c r="D6" s="7" t="s">
        <v>61</v>
      </c>
      <c r="E6" s="7" t="s">
        <v>54</v>
      </c>
      <c r="F6" s="8"/>
    </row>
    <row r="7" spans="1:6" x14ac:dyDescent="0.35">
      <c r="A7" s="7" t="s">
        <v>62</v>
      </c>
      <c r="B7" s="7" t="s">
        <v>64</v>
      </c>
      <c r="C7" s="8">
        <f>30.8+0.47</f>
        <v>31.27</v>
      </c>
      <c r="D7" s="7" t="s">
        <v>67</v>
      </c>
      <c r="E7" s="7" t="s">
        <v>54</v>
      </c>
      <c r="F7" s="8"/>
    </row>
  </sheetData>
  <phoneticPr fontId="7" type="noConversion"/>
  <pageMargins left="0.70866141732283472" right="0.70866141732283472" top="0.74803149606299213" bottom="0.19685039370078741" header="0.31496062992125984" footer="0.31496062992125984"/>
  <pageSetup paperSize="9" scale="91" fitToHeight="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AF01-7C78-423B-892B-26425A652887}">
  <dimension ref="A1:A17"/>
  <sheetViews>
    <sheetView workbookViewId="0">
      <selection activeCell="A11" sqref="A11"/>
    </sheetView>
  </sheetViews>
  <sheetFormatPr defaultRowHeight="14.5" x14ac:dyDescent="0.35"/>
  <cols>
    <col min="1" max="1" width="168.08984375" customWidth="1"/>
    <col min="2" max="2" width="72.54296875" bestFit="1" customWidth="1"/>
  </cols>
  <sheetData>
    <row r="1" spans="1:1" x14ac:dyDescent="0.35">
      <c r="A1" s="14" t="s">
        <v>171</v>
      </c>
    </row>
    <row r="2" spans="1:1" s="12" customFormat="1" x14ac:dyDescent="0.35"/>
    <row r="3" spans="1:1" s="12" customFormat="1" x14ac:dyDescent="0.35"/>
    <row r="4" spans="1:1" s="12" customFormat="1" x14ac:dyDescent="0.35"/>
    <row r="5" spans="1:1" s="12" customFormat="1" x14ac:dyDescent="0.35"/>
    <row r="6" spans="1:1" s="12" customFormat="1" x14ac:dyDescent="0.35"/>
    <row r="7" spans="1:1" s="12" customFormat="1" x14ac:dyDescent="0.35"/>
    <row r="8" spans="1:1" s="12" customFormat="1" x14ac:dyDescent="0.35"/>
    <row r="9" spans="1:1" s="12" customFormat="1" x14ac:dyDescent="0.35"/>
    <row r="10" spans="1:1" s="12" customFormat="1" x14ac:dyDescent="0.35"/>
    <row r="11" spans="1:1" s="12" customFormat="1" x14ac:dyDescent="0.35"/>
    <row r="12" spans="1:1" s="12" customFormat="1" x14ac:dyDescent="0.35"/>
    <row r="13" spans="1:1" s="12" customFormat="1" x14ac:dyDescent="0.35">
      <c r="A13" s="13"/>
    </row>
    <row r="14" spans="1:1" s="12" customFormat="1" x14ac:dyDescent="0.35"/>
    <row r="15" spans="1:1" s="12" customFormat="1" x14ac:dyDescent="0.35"/>
    <row r="16" spans="1:1" s="12" customFormat="1" x14ac:dyDescent="0.35"/>
    <row r="17" s="12" customForma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3E98C-D3D4-478C-A09C-5309B10332CA}">
  <dimension ref="A1:E2"/>
  <sheetViews>
    <sheetView workbookViewId="0">
      <selection activeCell="N17" sqref="N17"/>
    </sheetView>
  </sheetViews>
  <sheetFormatPr defaultRowHeight="14.5" x14ac:dyDescent="0.35"/>
  <cols>
    <col min="1" max="1" width="6.54296875" bestFit="1" customWidth="1"/>
    <col min="2" max="2" width="3.1796875" bestFit="1" customWidth="1"/>
    <col min="3" max="3" width="4.08984375" bestFit="1" customWidth="1"/>
    <col min="4" max="4" width="3.81640625" bestFit="1" customWidth="1"/>
    <col min="5" max="5" width="3.26953125" bestFit="1" customWidth="1"/>
  </cols>
  <sheetData>
    <row r="1" spans="1:5" x14ac:dyDescent="0.35">
      <c r="A1" t="s">
        <v>86</v>
      </c>
      <c r="B1" t="s">
        <v>87</v>
      </c>
      <c r="C1" t="s">
        <v>88</v>
      </c>
      <c r="D1" t="s">
        <v>90</v>
      </c>
      <c r="E1" t="s">
        <v>118</v>
      </c>
    </row>
    <row r="2" spans="1:5" x14ac:dyDescent="0.35">
      <c r="A2" t="s">
        <v>89</v>
      </c>
      <c r="B2">
        <v>8</v>
      </c>
      <c r="C2">
        <v>1</v>
      </c>
      <c r="D2">
        <v>192</v>
      </c>
      <c r="E2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workbookViewId="0">
      <selection activeCell="B13" sqref="B13"/>
    </sheetView>
  </sheetViews>
  <sheetFormatPr defaultRowHeight="14.5" x14ac:dyDescent="0.35"/>
  <cols>
    <col min="1" max="1" width="9.453125" bestFit="1" customWidth="1"/>
    <col min="2" max="2" width="85.26953125" bestFit="1" customWidth="1"/>
  </cols>
  <sheetData>
    <row r="1" spans="1:2" x14ac:dyDescent="0.35">
      <c r="A1" t="s">
        <v>68</v>
      </c>
      <c r="B1" t="s">
        <v>1</v>
      </c>
    </row>
    <row r="2" spans="1:2" x14ac:dyDescent="0.35">
      <c r="A2" t="s">
        <v>0</v>
      </c>
      <c r="B2" t="s">
        <v>91</v>
      </c>
    </row>
    <row r="3" spans="1:2" x14ac:dyDescent="0.35">
      <c r="A3" t="s">
        <v>70</v>
      </c>
      <c r="B3" t="s">
        <v>92</v>
      </c>
    </row>
    <row r="4" spans="1:2" x14ac:dyDescent="0.35">
      <c r="A4" t="s">
        <v>40</v>
      </c>
      <c r="B4" t="s">
        <v>93</v>
      </c>
    </row>
    <row r="5" spans="1:2" x14ac:dyDescent="0.35">
      <c r="A5" t="s">
        <v>71</v>
      </c>
      <c r="B5" t="s">
        <v>94</v>
      </c>
    </row>
    <row r="6" spans="1:2" x14ac:dyDescent="0.35">
      <c r="A6" t="s">
        <v>174</v>
      </c>
      <c r="B6" t="s">
        <v>173</v>
      </c>
    </row>
    <row r="7" spans="1:2" x14ac:dyDescent="0.35">
      <c r="A7" t="s">
        <v>72</v>
      </c>
      <c r="B7" t="s">
        <v>95</v>
      </c>
    </row>
    <row r="8" spans="1:2" x14ac:dyDescent="0.35">
      <c r="A8" t="s">
        <v>73</v>
      </c>
      <c r="B8" t="s">
        <v>4</v>
      </c>
    </row>
    <row r="9" spans="1:2" x14ac:dyDescent="0.35">
      <c r="A9" t="s">
        <v>74</v>
      </c>
      <c r="B9" t="s">
        <v>5</v>
      </c>
    </row>
    <row r="10" spans="1:2" x14ac:dyDescent="0.35">
      <c r="A10" t="s">
        <v>75</v>
      </c>
      <c r="B10" t="s">
        <v>6</v>
      </c>
    </row>
    <row r="11" spans="1:2" x14ac:dyDescent="0.35">
      <c r="A11" t="s">
        <v>2</v>
      </c>
      <c r="B11" t="s">
        <v>39</v>
      </c>
    </row>
    <row r="12" spans="1:2" x14ac:dyDescent="0.35">
      <c r="A12" t="s">
        <v>38</v>
      </c>
      <c r="B12" t="s">
        <v>79</v>
      </c>
    </row>
    <row r="13" spans="1:2" x14ac:dyDescent="0.35">
      <c r="A13" t="s">
        <v>41</v>
      </c>
      <c r="B13" t="s">
        <v>97</v>
      </c>
    </row>
    <row r="14" spans="1:2" x14ac:dyDescent="0.35">
      <c r="A14" t="s">
        <v>42</v>
      </c>
      <c r="B14" t="s">
        <v>98</v>
      </c>
    </row>
    <row r="15" spans="1:2" x14ac:dyDescent="0.35">
      <c r="A15" t="s">
        <v>96</v>
      </c>
      <c r="B15" t="s">
        <v>99</v>
      </c>
    </row>
    <row r="16" spans="1:2" x14ac:dyDescent="0.35">
      <c r="A16" t="s">
        <v>45</v>
      </c>
      <c r="B16" t="s">
        <v>101</v>
      </c>
    </row>
    <row r="17" spans="1:2" x14ac:dyDescent="0.35">
      <c r="A17" t="s">
        <v>69</v>
      </c>
      <c r="B17" t="s">
        <v>100</v>
      </c>
    </row>
    <row r="18" spans="1:2" x14ac:dyDescent="0.35">
      <c r="A18" t="s">
        <v>78</v>
      </c>
      <c r="B18" t="s">
        <v>102</v>
      </c>
    </row>
    <row r="19" spans="1:2" x14ac:dyDescent="0.35">
      <c r="A19" t="s">
        <v>103</v>
      </c>
      <c r="B19" t="s">
        <v>104</v>
      </c>
    </row>
    <row r="20" spans="1:2" x14ac:dyDescent="0.35">
      <c r="A20" t="s">
        <v>76</v>
      </c>
      <c r="B20" t="s">
        <v>105</v>
      </c>
    </row>
    <row r="21" spans="1:2" x14ac:dyDescent="0.35">
      <c r="A21" t="s">
        <v>106</v>
      </c>
      <c r="B21" t="s">
        <v>107</v>
      </c>
    </row>
    <row r="22" spans="1:2" x14ac:dyDescent="0.35">
      <c r="A22" t="s">
        <v>108</v>
      </c>
      <c r="B22" t="s">
        <v>109</v>
      </c>
    </row>
    <row r="23" spans="1:2" x14ac:dyDescent="0.35">
      <c r="A23" t="s">
        <v>112</v>
      </c>
      <c r="B23" t="s">
        <v>116</v>
      </c>
    </row>
    <row r="24" spans="1:2" x14ac:dyDescent="0.35">
      <c r="A24" t="s">
        <v>110</v>
      </c>
      <c r="B24" t="s">
        <v>111</v>
      </c>
    </row>
    <row r="25" spans="1:2" x14ac:dyDescent="0.35">
      <c r="A25" t="s">
        <v>113</v>
      </c>
      <c r="B25" t="s">
        <v>115</v>
      </c>
    </row>
    <row r="26" spans="1:2" x14ac:dyDescent="0.35">
      <c r="A26" t="s">
        <v>43</v>
      </c>
      <c r="B26" t="s">
        <v>80</v>
      </c>
    </row>
    <row r="27" spans="1:2" x14ac:dyDescent="0.35">
      <c r="A27" t="s">
        <v>44</v>
      </c>
      <c r="B27" t="s">
        <v>114</v>
      </c>
    </row>
    <row r="28" spans="1:2" x14ac:dyDescent="0.35">
      <c r="A28" t="s">
        <v>119</v>
      </c>
      <c r="B28" t="s">
        <v>127</v>
      </c>
    </row>
    <row r="29" spans="1:2" x14ac:dyDescent="0.35">
      <c r="A29" t="s">
        <v>120</v>
      </c>
      <c r="B29" t="s">
        <v>162</v>
      </c>
    </row>
    <row r="30" spans="1:2" x14ac:dyDescent="0.35">
      <c r="A30" t="s">
        <v>161</v>
      </c>
      <c r="B30" t="s">
        <v>163</v>
      </c>
    </row>
    <row r="31" spans="1:2" x14ac:dyDescent="0.35">
      <c r="A31" t="s">
        <v>121</v>
      </c>
      <c r="B31" t="s">
        <v>122</v>
      </c>
    </row>
    <row r="32" spans="1:2" x14ac:dyDescent="0.35">
      <c r="A32" t="s">
        <v>123</v>
      </c>
      <c r="B32" t="s">
        <v>124</v>
      </c>
    </row>
    <row r="33" spans="1:2" x14ac:dyDescent="0.35">
      <c r="A33" t="s">
        <v>132</v>
      </c>
      <c r="B33" t="s">
        <v>125</v>
      </c>
    </row>
    <row r="34" spans="1:2" x14ac:dyDescent="0.35">
      <c r="A34" t="s">
        <v>133</v>
      </c>
      <c r="B34" t="s">
        <v>126</v>
      </c>
    </row>
    <row r="35" spans="1:2" x14ac:dyDescent="0.35">
      <c r="A35" t="s">
        <v>130</v>
      </c>
      <c r="B35" t="s">
        <v>128</v>
      </c>
    </row>
    <row r="36" spans="1:2" x14ac:dyDescent="0.35">
      <c r="A36" t="s">
        <v>131</v>
      </c>
      <c r="B36" t="s">
        <v>129</v>
      </c>
    </row>
    <row r="37" spans="1:2" x14ac:dyDescent="0.35">
      <c r="A37" t="s">
        <v>160</v>
      </c>
      <c r="B37" t="s"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78F4-D49D-4F19-A665-96622DF9767F}">
  <dimension ref="A1:D21"/>
  <sheetViews>
    <sheetView workbookViewId="0">
      <selection activeCell="J10" sqref="J10"/>
    </sheetView>
  </sheetViews>
  <sheetFormatPr defaultRowHeight="14.5" x14ac:dyDescent="0.35"/>
  <cols>
    <col min="1" max="1" width="6.08984375" bestFit="1" customWidth="1"/>
    <col min="2" max="2" width="10.26953125" bestFit="1" customWidth="1"/>
    <col min="3" max="3" width="5.1796875" bestFit="1" customWidth="1"/>
    <col min="4" max="4" width="5.453125" bestFit="1" customWidth="1"/>
  </cols>
  <sheetData>
    <row r="1" spans="1:4" x14ac:dyDescent="0.35">
      <c r="A1" t="s">
        <v>134</v>
      </c>
      <c r="B1" t="s">
        <v>135</v>
      </c>
      <c r="C1" t="s">
        <v>136</v>
      </c>
      <c r="D1" t="s">
        <v>44</v>
      </c>
    </row>
    <row r="2" spans="1:4" x14ac:dyDescent="0.35">
      <c r="A2" t="s">
        <v>138</v>
      </c>
      <c r="B2" t="s">
        <v>139</v>
      </c>
      <c r="C2">
        <v>1</v>
      </c>
      <c r="D2" t="s">
        <v>140</v>
      </c>
    </row>
    <row r="3" spans="1:4" x14ac:dyDescent="0.35">
      <c r="A3" t="s">
        <v>138</v>
      </c>
      <c r="B3" t="s">
        <v>139</v>
      </c>
      <c r="C3">
        <v>2</v>
      </c>
      <c r="D3" t="s">
        <v>141</v>
      </c>
    </row>
    <row r="4" spans="1:4" x14ac:dyDescent="0.35">
      <c r="A4" t="s">
        <v>138</v>
      </c>
      <c r="B4" t="s">
        <v>139</v>
      </c>
      <c r="C4">
        <v>3</v>
      </c>
      <c r="D4" t="s">
        <v>142</v>
      </c>
    </row>
    <row r="5" spans="1:4" x14ac:dyDescent="0.35">
      <c r="A5" t="s">
        <v>138</v>
      </c>
      <c r="B5" t="s">
        <v>139</v>
      </c>
      <c r="C5">
        <v>4</v>
      </c>
      <c r="D5" t="s">
        <v>143</v>
      </c>
    </row>
    <row r="6" spans="1:4" x14ac:dyDescent="0.35">
      <c r="A6" t="s">
        <v>138</v>
      </c>
      <c r="B6" t="s">
        <v>139</v>
      </c>
      <c r="C6">
        <v>5</v>
      </c>
      <c r="D6" t="s">
        <v>144</v>
      </c>
    </row>
    <row r="7" spans="1:4" x14ac:dyDescent="0.35">
      <c r="A7" t="s">
        <v>138</v>
      </c>
      <c r="B7" t="s">
        <v>139</v>
      </c>
      <c r="C7">
        <v>6</v>
      </c>
      <c r="D7" t="s">
        <v>145</v>
      </c>
    </row>
    <row r="8" spans="1:4" x14ac:dyDescent="0.35">
      <c r="A8" t="s">
        <v>138</v>
      </c>
      <c r="B8" t="s">
        <v>139</v>
      </c>
      <c r="C8">
        <v>7</v>
      </c>
      <c r="D8" t="s">
        <v>146</v>
      </c>
    </row>
    <row r="9" spans="1:4" x14ac:dyDescent="0.35">
      <c r="A9" t="s">
        <v>138</v>
      </c>
      <c r="B9" t="s">
        <v>139</v>
      </c>
      <c r="C9">
        <v>8</v>
      </c>
      <c r="D9" t="s">
        <v>147</v>
      </c>
    </row>
    <row r="10" spans="1:4" x14ac:dyDescent="0.35">
      <c r="A10" t="s">
        <v>138</v>
      </c>
      <c r="B10" t="s">
        <v>139</v>
      </c>
      <c r="C10">
        <v>9</v>
      </c>
      <c r="D10" t="s">
        <v>148</v>
      </c>
    </row>
    <row r="11" spans="1:4" x14ac:dyDescent="0.35">
      <c r="A11" t="s">
        <v>138</v>
      </c>
      <c r="B11" t="s">
        <v>139</v>
      </c>
      <c r="C11">
        <v>10</v>
      </c>
      <c r="D11" t="s">
        <v>149</v>
      </c>
    </row>
    <row r="12" spans="1:4" x14ac:dyDescent="0.35">
      <c r="A12" t="s">
        <v>138</v>
      </c>
      <c r="B12" t="s">
        <v>139</v>
      </c>
      <c r="C12">
        <v>11</v>
      </c>
      <c r="D12" t="s">
        <v>150</v>
      </c>
    </row>
    <row r="13" spans="1:4" x14ac:dyDescent="0.35">
      <c r="A13" t="s">
        <v>138</v>
      </c>
      <c r="B13" t="s">
        <v>139</v>
      </c>
      <c r="C13">
        <v>12</v>
      </c>
      <c r="D13" t="s">
        <v>151</v>
      </c>
    </row>
    <row r="14" spans="1:4" x14ac:dyDescent="0.35">
      <c r="A14" t="s">
        <v>138</v>
      </c>
      <c r="B14" t="s">
        <v>139</v>
      </c>
      <c r="C14">
        <v>13</v>
      </c>
      <c r="D14" t="s">
        <v>152</v>
      </c>
    </row>
    <row r="15" spans="1:4" x14ac:dyDescent="0.35">
      <c r="A15" t="s">
        <v>138</v>
      </c>
      <c r="B15" t="s">
        <v>139</v>
      </c>
      <c r="C15">
        <v>14</v>
      </c>
      <c r="D15" t="s">
        <v>153</v>
      </c>
    </row>
    <row r="16" spans="1:4" x14ac:dyDescent="0.35">
      <c r="A16" t="s">
        <v>138</v>
      </c>
      <c r="B16" t="s">
        <v>139</v>
      </c>
      <c r="C16">
        <v>15</v>
      </c>
      <c r="D16" t="s">
        <v>154</v>
      </c>
    </row>
    <row r="17" spans="1:4" x14ac:dyDescent="0.35">
      <c r="A17" t="s">
        <v>138</v>
      </c>
      <c r="B17" t="s">
        <v>139</v>
      </c>
      <c r="C17">
        <v>16</v>
      </c>
      <c r="D17" t="s">
        <v>155</v>
      </c>
    </row>
    <row r="18" spans="1:4" x14ac:dyDescent="0.35">
      <c r="A18" t="s">
        <v>138</v>
      </c>
      <c r="B18" t="s">
        <v>139</v>
      </c>
      <c r="C18">
        <v>17</v>
      </c>
      <c r="D18" t="s">
        <v>156</v>
      </c>
    </row>
    <row r="19" spans="1:4" x14ac:dyDescent="0.35">
      <c r="A19" t="s">
        <v>138</v>
      </c>
      <c r="B19" t="s">
        <v>139</v>
      </c>
      <c r="C19">
        <v>18</v>
      </c>
      <c r="D19" t="s">
        <v>157</v>
      </c>
    </row>
    <row r="20" spans="1:4" x14ac:dyDescent="0.35">
      <c r="A20" t="s">
        <v>138</v>
      </c>
      <c r="B20" t="s">
        <v>139</v>
      </c>
      <c r="C20">
        <v>19</v>
      </c>
      <c r="D20" t="s">
        <v>158</v>
      </c>
    </row>
    <row r="21" spans="1:4" x14ac:dyDescent="0.35">
      <c r="A21" t="s">
        <v>138</v>
      </c>
      <c r="B21" t="s">
        <v>139</v>
      </c>
      <c r="C21">
        <v>20</v>
      </c>
      <c r="D21" t="s">
        <v>159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2A5B4-7C08-48B7-A7B5-B16507D4DDCB}">
  <dimension ref="A1:M2"/>
  <sheetViews>
    <sheetView workbookViewId="0">
      <selection activeCell="I6" sqref="I6"/>
    </sheetView>
  </sheetViews>
  <sheetFormatPr defaultRowHeight="14.5" x14ac:dyDescent="0.35"/>
  <cols>
    <col min="1" max="1" width="17" bestFit="1" customWidth="1"/>
    <col min="2" max="2" width="13.54296875" bestFit="1" customWidth="1"/>
    <col min="3" max="3" width="6.90625" bestFit="1" customWidth="1"/>
    <col min="4" max="5" width="4.90625" bestFit="1" customWidth="1"/>
    <col min="6" max="6" width="3.81640625" bestFit="1" customWidth="1"/>
    <col min="7" max="7" width="2.81640625" bestFit="1" customWidth="1"/>
    <col min="8" max="8" width="3.08984375" bestFit="1" customWidth="1"/>
    <col min="9" max="9" width="2.81640625" customWidth="1"/>
    <col min="10" max="10" width="4.81640625" bestFit="1" customWidth="1"/>
    <col min="11" max="13" width="6" bestFit="1" customWidth="1"/>
  </cols>
  <sheetData>
    <row r="1" spans="1:13" x14ac:dyDescent="0.35">
      <c r="A1" t="s">
        <v>137</v>
      </c>
      <c r="B1" t="s">
        <v>134</v>
      </c>
      <c r="C1" t="s">
        <v>135</v>
      </c>
      <c r="D1" t="s">
        <v>40</v>
      </c>
      <c r="E1" t="s">
        <v>71</v>
      </c>
      <c r="F1" t="s">
        <v>174</v>
      </c>
      <c r="G1" t="s">
        <v>72</v>
      </c>
      <c r="H1" t="s">
        <v>119</v>
      </c>
      <c r="I1" t="s">
        <v>120</v>
      </c>
      <c r="J1" t="s">
        <v>161</v>
      </c>
      <c r="K1" t="s">
        <v>130</v>
      </c>
      <c r="L1" t="s">
        <v>131</v>
      </c>
      <c r="M1" t="s">
        <v>160</v>
      </c>
    </row>
    <row r="2" spans="1:13" x14ac:dyDescent="0.35">
      <c r="A2" t="s">
        <v>170</v>
      </c>
      <c r="B2" t="s">
        <v>169</v>
      </c>
      <c r="C2" t="s">
        <v>168</v>
      </c>
      <c r="D2" t="s">
        <v>175</v>
      </c>
      <c r="E2" t="s">
        <v>175</v>
      </c>
      <c r="F2" t="s">
        <v>176</v>
      </c>
      <c r="G2" t="s">
        <v>177</v>
      </c>
      <c r="H2" t="s">
        <v>165</v>
      </c>
      <c r="I2" t="s">
        <v>166</v>
      </c>
      <c r="J2" t="s">
        <v>167</v>
      </c>
      <c r="K2" t="s">
        <v>165</v>
      </c>
      <c r="L2" t="s">
        <v>166</v>
      </c>
      <c r="M2" t="s">
        <v>167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0CD9-340C-4C3B-B255-A7A257DC5FF2}">
  <dimension ref="A1:E2"/>
  <sheetViews>
    <sheetView workbookViewId="0">
      <selection activeCell="M8" sqref="M8"/>
    </sheetView>
  </sheetViews>
  <sheetFormatPr defaultRowHeight="14.5" x14ac:dyDescent="0.35"/>
  <cols>
    <col min="1" max="1" width="20.54296875" bestFit="1" customWidth="1"/>
    <col min="2" max="2" width="3.08984375" bestFit="1" customWidth="1"/>
    <col min="3" max="3" width="3.1796875" bestFit="1" customWidth="1"/>
    <col min="4" max="4" width="2.453125" bestFit="1" customWidth="1"/>
    <col min="5" max="5" width="2.54296875" bestFit="1" customWidth="1"/>
  </cols>
  <sheetData>
    <row r="1" spans="1:5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5">
      <c r="A2" t="s">
        <v>117</v>
      </c>
      <c r="E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351E-8FE8-49E5-83C0-FBAF576A7251}">
  <dimension ref="A1:D14"/>
  <sheetViews>
    <sheetView workbookViewId="0">
      <selection activeCell="F15" sqref="F15"/>
    </sheetView>
  </sheetViews>
  <sheetFormatPr defaultRowHeight="14.5" x14ac:dyDescent="0.35"/>
  <cols>
    <col min="1" max="1" width="28.453125" bestFit="1" customWidth="1"/>
    <col min="2" max="2" width="8.36328125" bestFit="1" customWidth="1"/>
    <col min="3" max="3" width="6.7265625" bestFit="1" customWidth="1"/>
    <col min="4" max="4" width="6" bestFit="1" customWidth="1"/>
  </cols>
  <sheetData>
    <row r="1" spans="1:4" x14ac:dyDescent="0.35">
      <c r="A1" t="s">
        <v>1</v>
      </c>
      <c r="B1" t="s">
        <v>12</v>
      </c>
      <c r="C1" t="s">
        <v>13</v>
      </c>
      <c r="D1" t="s">
        <v>65</v>
      </c>
    </row>
    <row r="2" spans="1:4" x14ac:dyDescent="0.35">
      <c r="A2" t="s">
        <v>19</v>
      </c>
      <c r="B2">
        <v>6</v>
      </c>
      <c r="C2" t="s">
        <v>14</v>
      </c>
    </row>
    <row r="3" spans="1:4" x14ac:dyDescent="0.35">
      <c r="A3" t="s">
        <v>84</v>
      </c>
      <c r="B3">
        <v>6</v>
      </c>
      <c r="C3" t="s">
        <v>14</v>
      </c>
    </row>
    <row r="4" spans="1:4" x14ac:dyDescent="0.35">
      <c r="A4" t="s">
        <v>15</v>
      </c>
      <c r="B4">
        <v>30</v>
      </c>
      <c r="C4" t="s">
        <v>16</v>
      </c>
    </row>
    <row r="5" spans="1:4" x14ac:dyDescent="0.35">
      <c r="A5" t="s">
        <v>17</v>
      </c>
      <c r="B5">
        <v>12</v>
      </c>
      <c r="C5" t="s">
        <v>14</v>
      </c>
    </row>
    <row r="6" spans="1:4" x14ac:dyDescent="0.35">
      <c r="A6" t="s">
        <v>18</v>
      </c>
      <c r="B6">
        <v>4</v>
      </c>
      <c r="C6" t="s">
        <v>14</v>
      </c>
    </row>
    <row r="7" spans="1:4" x14ac:dyDescent="0.35">
      <c r="A7" t="s">
        <v>21</v>
      </c>
      <c r="B7" t="s">
        <v>81</v>
      </c>
      <c r="C7" t="s">
        <v>20</v>
      </c>
      <c r="D7" t="s">
        <v>66</v>
      </c>
    </row>
    <row r="8" spans="1:4" x14ac:dyDescent="0.35">
      <c r="A8" t="s">
        <v>77</v>
      </c>
      <c r="B8" t="s">
        <v>3</v>
      </c>
      <c r="C8" t="s">
        <v>20</v>
      </c>
      <c r="D8" t="s">
        <v>66</v>
      </c>
    </row>
    <row r="9" spans="1:4" x14ac:dyDescent="0.35">
      <c r="A9" t="s">
        <v>83</v>
      </c>
      <c r="B9" t="s">
        <v>3</v>
      </c>
      <c r="C9" t="s">
        <v>20</v>
      </c>
      <c r="D9" t="s">
        <v>66</v>
      </c>
    </row>
    <row r="10" spans="1:4" x14ac:dyDescent="0.35">
      <c r="A10" t="s">
        <v>22</v>
      </c>
      <c r="B10">
        <v>2</v>
      </c>
      <c r="C10" t="s">
        <v>14</v>
      </c>
    </row>
    <row r="11" spans="1:4" x14ac:dyDescent="0.35">
      <c r="A11" t="s">
        <v>23</v>
      </c>
      <c r="B11">
        <v>20</v>
      </c>
      <c r="C11" t="s">
        <v>16</v>
      </c>
    </row>
    <row r="12" spans="1:4" x14ac:dyDescent="0.35">
      <c r="A12" t="s">
        <v>24</v>
      </c>
      <c r="B12">
        <v>1</v>
      </c>
      <c r="C12" t="s">
        <v>14</v>
      </c>
    </row>
    <row r="13" spans="1:4" x14ac:dyDescent="0.35">
      <c r="A13" t="s">
        <v>25</v>
      </c>
      <c r="B13" t="s">
        <v>85</v>
      </c>
      <c r="C13" t="s">
        <v>14</v>
      </c>
    </row>
    <row r="14" spans="1:4" x14ac:dyDescent="0.35">
      <c r="A14" t="s">
        <v>82</v>
      </c>
      <c r="B14" t="s">
        <v>37</v>
      </c>
      <c r="C14" t="s">
        <v>20</v>
      </c>
      <c r="D14" t="s">
        <v>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B97FB-FCE9-4304-A6F4-077936EA595C}">
  <sheetPr>
    <pageSetUpPr fitToPage="1"/>
  </sheetPr>
  <dimension ref="A1:F5"/>
  <sheetViews>
    <sheetView zoomScale="85" zoomScaleNormal="85" workbookViewId="0">
      <pane ySplit="1" topLeftCell="A3" activePane="bottomLeft" state="frozen"/>
      <selection pane="bottomLeft" activeCell="K4" sqref="K4"/>
    </sheetView>
  </sheetViews>
  <sheetFormatPr defaultRowHeight="14.5" x14ac:dyDescent="0.35"/>
  <cols>
    <col min="1" max="1" width="13.453125" style="2" customWidth="1"/>
    <col min="2" max="2" width="29.6328125" style="2" customWidth="1"/>
    <col min="3" max="3" width="16.453125" style="2" bestFit="1" customWidth="1"/>
    <col min="4" max="4" width="6.7265625" style="2" bestFit="1" customWidth="1"/>
    <col min="5" max="5" width="8.08984375" style="2" bestFit="1" customWidth="1"/>
    <col min="6" max="6" width="11.1796875" style="2" bestFit="1" customWidth="1"/>
    <col min="7" max="16384" width="8.7265625" style="2"/>
  </cols>
  <sheetData>
    <row r="1" spans="1:6" x14ac:dyDescent="0.35">
      <c r="A1" s="1" t="s">
        <v>26</v>
      </c>
      <c r="B1" s="1" t="s">
        <v>27</v>
      </c>
      <c r="C1" s="1" t="s">
        <v>28</v>
      </c>
      <c r="D1" s="1" t="s">
        <v>12</v>
      </c>
      <c r="E1" s="6" t="s">
        <v>13</v>
      </c>
      <c r="F1" s="1" t="s">
        <v>29</v>
      </c>
    </row>
    <row r="2" spans="1:6" ht="29" x14ac:dyDescent="0.35">
      <c r="A2" s="4" t="s">
        <v>30</v>
      </c>
      <c r="B2" s="10" t="s">
        <v>31</v>
      </c>
      <c r="C2" s="3">
        <v>6.48</v>
      </c>
      <c r="D2" s="3">
        <v>1</v>
      </c>
      <c r="E2" s="4" t="s">
        <v>14</v>
      </c>
      <c r="F2" s="3">
        <f t="shared" ref="F2:F4" si="0">C2*D2</f>
        <v>6.48</v>
      </c>
    </row>
    <row r="3" spans="1:6" ht="58" x14ac:dyDescent="0.35">
      <c r="A3" s="4" t="s">
        <v>32</v>
      </c>
      <c r="B3" s="9" t="s">
        <v>33</v>
      </c>
      <c r="C3" s="3">
        <v>1.22</v>
      </c>
      <c r="D3" s="3">
        <v>1</v>
      </c>
      <c r="E3" s="4" t="s">
        <v>52</v>
      </c>
      <c r="F3" s="3">
        <f t="shared" si="0"/>
        <v>1.22</v>
      </c>
    </row>
    <row r="4" spans="1:6" ht="145" x14ac:dyDescent="0.35">
      <c r="A4" s="4" t="s">
        <v>34</v>
      </c>
      <c r="B4" s="9" t="s">
        <v>35</v>
      </c>
      <c r="C4" s="3">
        <v>0.32</v>
      </c>
      <c r="D4" s="3">
        <v>1</v>
      </c>
      <c r="E4" s="4" t="s">
        <v>53</v>
      </c>
      <c r="F4" s="3">
        <f t="shared" si="0"/>
        <v>0.32</v>
      </c>
    </row>
    <row r="5" spans="1:6" x14ac:dyDescent="0.35">
      <c r="A5" s="15" t="s">
        <v>36</v>
      </c>
      <c r="B5" s="16"/>
      <c r="C5" s="16"/>
      <c r="D5" s="16"/>
      <c r="E5" s="5"/>
      <c r="F5" s="2">
        <f>SUM(F2:F4)</f>
        <v>8.02</v>
      </c>
    </row>
  </sheetData>
  <mergeCells count="1">
    <mergeCell ref="A5:D5"/>
  </mergeCells>
  <pageMargins left="0.70866141732283472" right="0.70866141732283472" top="0.74803149606299213" bottom="0.19685039370078741" header="0.31496062992125984" footer="0.31496062992125984"/>
  <pageSetup paperSize="9" fitToHeight="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name</vt:lpstr>
      <vt:lpstr>desc</vt:lpstr>
      <vt:lpstr>sheet</vt:lpstr>
      <vt:lpstr>param</vt:lpstr>
      <vt:lpstr>module</vt:lpstr>
      <vt:lpstr>equip</vt:lpstr>
      <vt:lpstr>channel</vt:lpstr>
      <vt:lpstr>resourсe</vt:lpstr>
      <vt:lpstr>adjust</vt:lpstr>
      <vt:lpstr>install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makskorp</dc:creator>
  <cp:lastModifiedBy>makskorp</cp:lastModifiedBy>
  <dcterms:created xsi:type="dcterms:W3CDTF">2015-06-05T18:19:34Z</dcterms:created>
  <dcterms:modified xsi:type="dcterms:W3CDTF">2024-06-04T13:32:34Z</dcterms:modified>
</cp:coreProperties>
</file>